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D77BAB4A-046B-489B-9CD3-59E5122EC19A}" xr6:coauthVersionLast="47" xr6:coauthVersionMax="47" xr10:uidLastSave="{00000000-0000-0000-0000-000000000000}"/>
  <bookViews>
    <workbookView xWindow="-108" yWindow="-108" windowWidth="23256" windowHeight="13896" tabRatio="726" firstSheet="1" activeTab="1" xr2:uid="{00000000-000D-0000-FFFF-FFFF00000000}"/>
  </bookViews>
  <sheets>
    <sheet name="平均工賃（時間額）" sheetId="76" state="hidden" r:id="rId1"/>
    <sheet name="就労Ａ型（雇用型）" sheetId="73" r:id="rId2"/>
    <sheet name="就労A型（非雇用型）" sheetId="86" r:id="rId3"/>
  </sheets>
  <definedNames>
    <definedName name="_20030502_daicho_saishin" localSheetId="1">#REF!</definedName>
    <definedName name="_20030502_daicho_saishin" localSheetId="2">#REF!</definedName>
    <definedName name="_xlnm._FilterDatabase" localSheetId="1" hidden="1">'就労Ａ型（雇用型）'!$A$4:$AB$466</definedName>
    <definedName name="_xlnm._FilterDatabase" localSheetId="2" hidden="1">'就労A型（非雇用型）'!$A$4:$AB$4</definedName>
    <definedName name="_xlnm.Print_Area" localSheetId="1">'就労Ａ型（雇用型）'!$B$1:$AB$466</definedName>
    <definedName name="_xlnm.Print_Area" localSheetId="2">'就労A型（非雇用型）'!$A$1:$AB$13</definedName>
    <definedName name="_xlnm.Print_Titles" localSheetId="1">'就労Ａ型（雇用型）'!$B:$H,'就労Ａ型（雇用型）'!$1:$4</definedName>
    <definedName name="_xlnm.Print_Titles" localSheetId="2">'就労A型（非雇用型）'!$B:$H,'就労A型（非雇用型）'!$1:$4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86" l="1"/>
  <c r="L12" i="86"/>
  <c r="M7" i="86"/>
  <c r="O7" i="86" s="1"/>
  <c r="O6" i="73" l="1"/>
  <c r="O7" i="73"/>
  <c r="O8" i="73"/>
  <c r="O9" i="73"/>
  <c r="O10" i="73"/>
  <c r="O11" i="73"/>
  <c r="O12" i="73"/>
  <c r="O13" i="73"/>
  <c r="O14" i="73"/>
  <c r="O15" i="73"/>
  <c r="O16" i="73"/>
  <c r="O17" i="73"/>
  <c r="O18" i="73"/>
  <c r="O19" i="73"/>
  <c r="O20" i="73"/>
  <c r="O21" i="73"/>
  <c r="O22" i="73"/>
  <c r="O23" i="73"/>
  <c r="O24" i="73"/>
  <c r="O25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O38" i="73"/>
  <c r="O39" i="73"/>
  <c r="O40" i="73"/>
  <c r="O41" i="73"/>
  <c r="O42" i="73"/>
  <c r="O43" i="73"/>
  <c r="O44" i="73"/>
  <c r="O45" i="73"/>
  <c r="O46" i="73"/>
  <c r="O47" i="73"/>
  <c r="O48" i="73"/>
  <c r="O49" i="73"/>
  <c r="O50" i="73"/>
  <c r="O51" i="73"/>
  <c r="O52" i="73"/>
  <c r="O53" i="73"/>
  <c r="O54" i="73"/>
  <c r="O55" i="73"/>
  <c r="O56" i="73"/>
  <c r="O57" i="73"/>
  <c r="O58" i="73"/>
  <c r="O59" i="73"/>
  <c r="O60" i="73"/>
  <c r="O61" i="73"/>
  <c r="O62" i="73"/>
  <c r="O63" i="73"/>
  <c r="O64" i="73"/>
  <c r="O65" i="73"/>
  <c r="O66" i="73"/>
  <c r="O67" i="73"/>
  <c r="O68" i="73"/>
  <c r="O69" i="73"/>
  <c r="O70" i="73"/>
  <c r="O71" i="73"/>
  <c r="O72" i="73"/>
  <c r="O73" i="73"/>
  <c r="O74" i="73"/>
  <c r="O75" i="73"/>
  <c r="O76" i="73"/>
  <c r="O77" i="73"/>
  <c r="O78" i="73"/>
  <c r="O79" i="73"/>
  <c r="O80" i="73"/>
  <c r="O81" i="73"/>
  <c r="O82" i="73"/>
  <c r="O83" i="73"/>
  <c r="O84" i="73"/>
  <c r="O85" i="73"/>
  <c r="O86" i="73"/>
  <c r="O87" i="73"/>
  <c r="O88" i="73"/>
  <c r="O89" i="73"/>
  <c r="O90" i="73"/>
  <c r="O91" i="73"/>
  <c r="O92" i="73"/>
  <c r="O93" i="73"/>
  <c r="O94" i="73"/>
  <c r="O95" i="73"/>
  <c r="O96" i="73"/>
  <c r="O97" i="73"/>
  <c r="O98" i="73"/>
  <c r="O99" i="73"/>
  <c r="O100" i="73"/>
  <c r="O101" i="73"/>
  <c r="O102" i="73"/>
  <c r="O103" i="73"/>
  <c r="O104" i="73"/>
  <c r="O105" i="73"/>
  <c r="O106" i="73"/>
  <c r="O107" i="73"/>
  <c r="O108" i="73"/>
  <c r="O109" i="73"/>
  <c r="O110" i="73"/>
  <c r="O111" i="73"/>
  <c r="O112" i="73"/>
  <c r="O113" i="73"/>
  <c r="O114" i="73"/>
  <c r="O115" i="73"/>
  <c r="O116" i="73"/>
  <c r="O117" i="73"/>
  <c r="O118" i="73"/>
  <c r="O119" i="73"/>
  <c r="O120" i="73"/>
  <c r="O121" i="73"/>
  <c r="O122" i="73"/>
  <c r="O123" i="73"/>
  <c r="O124" i="73"/>
  <c r="O125" i="73"/>
  <c r="O126" i="73"/>
  <c r="O127" i="73"/>
  <c r="O128" i="73"/>
  <c r="O129" i="73"/>
  <c r="O130" i="73"/>
  <c r="O131" i="73"/>
  <c r="O132" i="73"/>
  <c r="O133" i="73"/>
  <c r="O134" i="73"/>
  <c r="O135" i="73"/>
  <c r="O136" i="73"/>
  <c r="O137" i="73"/>
  <c r="O138" i="73"/>
  <c r="O139" i="73"/>
  <c r="O140" i="73"/>
  <c r="O141" i="73"/>
  <c r="O142" i="73"/>
  <c r="O143" i="73"/>
  <c r="O144" i="73"/>
  <c r="O145" i="73"/>
  <c r="O146" i="73"/>
  <c r="O147" i="73"/>
  <c r="O148" i="73"/>
  <c r="O149" i="73"/>
  <c r="O150" i="73"/>
  <c r="O151" i="73"/>
  <c r="O152" i="73"/>
  <c r="O153" i="73"/>
  <c r="O154" i="73"/>
  <c r="O155" i="73"/>
  <c r="O156" i="73"/>
  <c r="O157" i="73"/>
  <c r="O158" i="73"/>
  <c r="O159" i="73"/>
  <c r="O160" i="73"/>
  <c r="O161" i="73"/>
  <c r="O162" i="73"/>
  <c r="O163" i="73"/>
  <c r="O164" i="73"/>
  <c r="O165" i="73"/>
  <c r="O166" i="73"/>
  <c r="O167" i="73"/>
  <c r="O168" i="73"/>
  <c r="O169" i="73"/>
  <c r="O170" i="73"/>
  <c r="O171" i="73"/>
  <c r="O172" i="73"/>
  <c r="O173" i="73"/>
  <c r="O174" i="73"/>
  <c r="O175" i="73"/>
  <c r="O176" i="73"/>
  <c r="O177" i="73"/>
  <c r="O178" i="73"/>
  <c r="O179" i="73"/>
  <c r="O180" i="73"/>
  <c r="O181" i="73"/>
  <c r="O182" i="73"/>
  <c r="O183" i="73"/>
  <c r="O184" i="73"/>
  <c r="O185" i="73"/>
  <c r="O186" i="73"/>
  <c r="O187" i="73"/>
  <c r="O188" i="73"/>
  <c r="O189" i="73"/>
  <c r="O190" i="73"/>
  <c r="O191" i="73"/>
  <c r="O192" i="73"/>
  <c r="O193" i="73"/>
  <c r="O194" i="73"/>
  <c r="O195" i="73"/>
  <c r="O196" i="73"/>
  <c r="O197" i="73"/>
  <c r="O198" i="73"/>
  <c r="O199" i="73"/>
  <c r="O200" i="73"/>
  <c r="O201" i="73"/>
  <c r="O202" i="73"/>
  <c r="O203" i="73"/>
  <c r="O204" i="73"/>
  <c r="O205" i="73"/>
  <c r="O206" i="73"/>
  <c r="O207" i="73"/>
  <c r="O208" i="73"/>
  <c r="O209" i="73"/>
  <c r="O210" i="73"/>
  <c r="O211" i="73"/>
  <c r="O212" i="73"/>
  <c r="O213" i="73"/>
  <c r="O214" i="73"/>
  <c r="O215" i="73"/>
  <c r="O216" i="73"/>
  <c r="O217" i="73"/>
  <c r="O218" i="73"/>
  <c r="O219" i="73"/>
  <c r="O220" i="73"/>
  <c r="O221" i="73"/>
  <c r="O222" i="73"/>
  <c r="O223" i="73"/>
  <c r="O224" i="73"/>
  <c r="O225" i="73"/>
  <c r="O226" i="73"/>
  <c r="O227" i="73"/>
  <c r="O228" i="73"/>
  <c r="O229" i="73"/>
  <c r="O230" i="73"/>
  <c r="O231" i="73"/>
  <c r="O232" i="73"/>
  <c r="O233" i="73"/>
  <c r="O234" i="73"/>
  <c r="O235" i="73"/>
  <c r="O236" i="73"/>
  <c r="O237" i="73"/>
  <c r="O238" i="73"/>
  <c r="O239" i="73"/>
  <c r="O240" i="73"/>
  <c r="O241" i="73"/>
  <c r="O242" i="73"/>
  <c r="O243" i="73"/>
  <c r="O244" i="73"/>
  <c r="O245" i="73"/>
  <c r="O246" i="73"/>
  <c r="O247" i="73"/>
  <c r="O248" i="73"/>
  <c r="O249" i="73"/>
  <c r="O250" i="73"/>
  <c r="O251" i="73"/>
  <c r="O252" i="73"/>
  <c r="O253" i="73"/>
  <c r="O254" i="73"/>
  <c r="O255" i="73"/>
  <c r="O256" i="73"/>
  <c r="O257" i="73"/>
  <c r="O258" i="73"/>
  <c r="O259" i="73"/>
  <c r="O260" i="73"/>
  <c r="O261" i="73"/>
  <c r="O262" i="73"/>
  <c r="O263" i="73"/>
  <c r="O264" i="73"/>
  <c r="O265" i="73"/>
  <c r="O266" i="73"/>
  <c r="O267" i="73"/>
  <c r="O268" i="73"/>
  <c r="O269" i="73"/>
  <c r="O270" i="73"/>
  <c r="O271" i="73"/>
  <c r="O272" i="73"/>
  <c r="O273" i="73"/>
  <c r="O274" i="73"/>
  <c r="O275" i="73"/>
  <c r="O276" i="73"/>
  <c r="O277" i="73"/>
  <c r="O278" i="73"/>
  <c r="O279" i="73"/>
  <c r="O280" i="73"/>
  <c r="O281" i="73"/>
  <c r="O282" i="73"/>
  <c r="O283" i="73"/>
  <c r="O284" i="73"/>
  <c r="O285" i="73"/>
  <c r="O286" i="73"/>
  <c r="O287" i="73"/>
  <c r="O288" i="73"/>
  <c r="O289" i="73"/>
  <c r="O290" i="73"/>
  <c r="O291" i="73"/>
  <c r="O292" i="73"/>
  <c r="O293" i="73"/>
  <c r="O294" i="73"/>
  <c r="O295" i="73"/>
  <c r="O296" i="73"/>
  <c r="O297" i="73"/>
  <c r="O298" i="73"/>
  <c r="O299" i="73"/>
  <c r="O300" i="73"/>
  <c r="O301" i="73"/>
  <c r="O302" i="73"/>
  <c r="O303" i="73"/>
  <c r="O304" i="73"/>
  <c r="O305" i="73"/>
  <c r="O306" i="73"/>
  <c r="O307" i="73"/>
  <c r="O308" i="73"/>
  <c r="O309" i="73"/>
  <c r="O310" i="73"/>
  <c r="O311" i="73"/>
  <c r="O312" i="73"/>
  <c r="O313" i="73"/>
  <c r="O314" i="73"/>
  <c r="O315" i="73"/>
  <c r="O316" i="73"/>
  <c r="O317" i="73"/>
  <c r="O318" i="73"/>
  <c r="O319" i="73"/>
  <c r="O320" i="73"/>
  <c r="O321" i="73"/>
  <c r="O322" i="73"/>
  <c r="O323" i="73"/>
  <c r="O324" i="73"/>
  <c r="O325" i="73"/>
  <c r="O326" i="73"/>
  <c r="O327" i="73"/>
  <c r="O328" i="73"/>
  <c r="O329" i="73"/>
  <c r="O330" i="73"/>
  <c r="O331" i="73"/>
  <c r="O332" i="73"/>
  <c r="O333" i="73"/>
  <c r="O334" i="73"/>
  <c r="O335" i="73"/>
  <c r="O336" i="73"/>
  <c r="O337" i="73"/>
  <c r="O338" i="73"/>
  <c r="O339" i="73"/>
  <c r="O340" i="73"/>
  <c r="O341" i="73"/>
  <c r="O342" i="73"/>
  <c r="O343" i="73"/>
  <c r="O344" i="73"/>
  <c r="O345" i="73"/>
  <c r="O346" i="73"/>
  <c r="O347" i="73"/>
  <c r="O348" i="73"/>
  <c r="O349" i="73"/>
  <c r="O350" i="73"/>
  <c r="O351" i="73"/>
  <c r="O352" i="73"/>
  <c r="O353" i="73"/>
  <c r="O354" i="73"/>
  <c r="O355" i="73"/>
  <c r="O356" i="73"/>
  <c r="O357" i="73"/>
  <c r="O358" i="73"/>
  <c r="O359" i="73"/>
  <c r="O360" i="73"/>
  <c r="O361" i="73"/>
  <c r="O362" i="73"/>
  <c r="O363" i="73"/>
  <c r="O364" i="73"/>
  <c r="O365" i="73"/>
  <c r="O366" i="73"/>
  <c r="O367" i="73"/>
  <c r="O368" i="73"/>
  <c r="O369" i="73"/>
  <c r="O370" i="73"/>
  <c r="O371" i="73"/>
  <c r="O372" i="73"/>
  <c r="O373" i="73"/>
  <c r="O374" i="73"/>
  <c r="O375" i="73"/>
  <c r="O376" i="73"/>
  <c r="O377" i="73"/>
  <c r="O378" i="73"/>
  <c r="O379" i="73"/>
  <c r="O380" i="73"/>
  <c r="O381" i="73"/>
  <c r="O382" i="73"/>
  <c r="O383" i="73"/>
  <c r="O384" i="73"/>
  <c r="L6" i="73"/>
  <c r="L7" i="73"/>
  <c r="L8" i="73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38" i="73"/>
  <c r="L39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54" i="73"/>
  <c r="L55" i="73"/>
  <c r="L56" i="73"/>
  <c r="L57" i="73"/>
  <c r="L58" i="73"/>
  <c r="L59" i="73"/>
  <c r="L60" i="73"/>
  <c r="L61" i="73"/>
  <c r="L62" i="73"/>
  <c r="L63" i="73"/>
  <c r="L64" i="73"/>
  <c r="L65" i="73"/>
  <c r="L66" i="73"/>
  <c r="L67" i="73"/>
  <c r="L68" i="73"/>
  <c r="L69" i="73"/>
  <c r="L70" i="73"/>
  <c r="L71" i="73"/>
  <c r="L72" i="73"/>
  <c r="L73" i="73"/>
  <c r="L74" i="73"/>
  <c r="L75" i="73"/>
  <c r="L76" i="73"/>
  <c r="L77" i="73"/>
  <c r="L78" i="73"/>
  <c r="L79" i="73"/>
  <c r="L80" i="73"/>
  <c r="L81" i="73"/>
  <c r="L82" i="73"/>
  <c r="L83" i="73"/>
  <c r="L84" i="73"/>
  <c r="L85" i="73"/>
  <c r="L86" i="73"/>
  <c r="L87" i="73"/>
  <c r="L88" i="73"/>
  <c r="L89" i="73"/>
  <c r="L90" i="73"/>
  <c r="L91" i="73"/>
  <c r="L92" i="73"/>
  <c r="L93" i="73"/>
  <c r="L94" i="73"/>
  <c r="L95" i="73"/>
  <c r="L96" i="73"/>
  <c r="L97" i="73"/>
  <c r="L98" i="73"/>
  <c r="L99" i="73"/>
  <c r="L100" i="73"/>
  <c r="L101" i="73"/>
  <c r="L102" i="73"/>
  <c r="L103" i="73"/>
  <c r="L104" i="73"/>
  <c r="L105" i="73"/>
  <c r="L106" i="73"/>
  <c r="L107" i="73"/>
  <c r="L108" i="73"/>
  <c r="L109" i="73"/>
  <c r="L110" i="73"/>
  <c r="L111" i="73"/>
  <c r="L112" i="73"/>
  <c r="L113" i="73"/>
  <c r="L114" i="73"/>
  <c r="L115" i="73"/>
  <c r="L116" i="73"/>
  <c r="L117" i="73"/>
  <c r="L118" i="73"/>
  <c r="L119" i="73"/>
  <c r="L120" i="73"/>
  <c r="L121" i="73"/>
  <c r="L122" i="73"/>
  <c r="L123" i="73"/>
  <c r="L124" i="73"/>
  <c r="L125" i="73"/>
  <c r="L126" i="73"/>
  <c r="L127" i="73"/>
  <c r="L128" i="73"/>
  <c r="L129" i="73"/>
  <c r="L130" i="73"/>
  <c r="L131" i="73"/>
  <c r="L132" i="73"/>
  <c r="L133" i="73"/>
  <c r="L134" i="73"/>
  <c r="L135" i="73"/>
  <c r="L136" i="73"/>
  <c r="L137" i="73"/>
  <c r="L138" i="73"/>
  <c r="L139" i="73"/>
  <c r="L140" i="73"/>
  <c r="L141" i="73"/>
  <c r="L142" i="73"/>
  <c r="L143" i="73"/>
  <c r="L144" i="73"/>
  <c r="L145" i="73"/>
  <c r="L146" i="73"/>
  <c r="L147" i="73"/>
  <c r="L148" i="73"/>
  <c r="L149" i="73"/>
  <c r="L150" i="73"/>
  <c r="L151" i="73"/>
  <c r="L152" i="73"/>
  <c r="L153" i="73"/>
  <c r="L154" i="73"/>
  <c r="L155" i="73"/>
  <c r="L156" i="73"/>
  <c r="L157" i="73"/>
  <c r="L158" i="73"/>
  <c r="L159" i="73"/>
  <c r="L160" i="73"/>
  <c r="L161" i="73"/>
  <c r="L162" i="73"/>
  <c r="L163" i="73"/>
  <c r="L164" i="73"/>
  <c r="L165" i="73"/>
  <c r="L166" i="73"/>
  <c r="L167" i="73"/>
  <c r="L168" i="73"/>
  <c r="L169" i="73"/>
  <c r="L170" i="73"/>
  <c r="L171" i="73"/>
  <c r="L172" i="73"/>
  <c r="L173" i="73"/>
  <c r="L174" i="73"/>
  <c r="L175" i="73"/>
  <c r="L176" i="73"/>
  <c r="L177" i="73"/>
  <c r="L178" i="73"/>
  <c r="L179" i="73"/>
  <c r="L180" i="73"/>
  <c r="L181" i="73"/>
  <c r="L182" i="73"/>
  <c r="L183" i="73"/>
  <c r="L184" i="73"/>
  <c r="L185" i="73"/>
  <c r="L186" i="73"/>
  <c r="L187" i="73"/>
  <c r="L188" i="73"/>
  <c r="L189" i="73"/>
  <c r="L190" i="73"/>
  <c r="L191" i="73"/>
  <c r="L192" i="73"/>
  <c r="L193" i="73"/>
  <c r="L194" i="73"/>
  <c r="L195" i="73"/>
  <c r="L196" i="73"/>
  <c r="L197" i="73"/>
  <c r="L198" i="73"/>
  <c r="L199" i="73"/>
  <c r="L200" i="73"/>
  <c r="L201" i="73"/>
  <c r="L202" i="73"/>
  <c r="L203" i="73"/>
  <c r="L204" i="73"/>
  <c r="L205" i="73"/>
  <c r="L206" i="73"/>
  <c r="L207" i="73"/>
  <c r="L208" i="73"/>
  <c r="L209" i="73"/>
  <c r="L210" i="73"/>
  <c r="L211" i="73"/>
  <c r="L212" i="73"/>
  <c r="L213" i="73"/>
  <c r="L214" i="73"/>
  <c r="L215" i="73"/>
  <c r="L216" i="73"/>
  <c r="L217" i="73"/>
  <c r="L218" i="73"/>
  <c r="L219" i="73"/>
  <c r="L220" i="73"/>
  <c r="L221" i="73"/>
  <c r="L222" i="73"/>
  <c r="L223" i="73"/>
  <c r="L224" i="73"/>
  <c r="L225" i="73"/>
  <c r="L226" i="73"/>
  <c r="L227" i="73"/>
  <c r="L228" i="73"/>
  <c r="L229" i="73"/>
  <c r="L230" i="73"/>
  <c r="L231" i="73"/>
  <c r="L232" i="73"/>
  <c r="L233" i="73"/>
  <c r="L234" i="73"/>
  <c r="L235" i="73"/>
  <c r="L236" i="73"/>
  <c r="L237" i="73"/>
  <c r="L238" i="73"/>
  <c r="L239" i="73"/>
  <c r="L240" i="73"/>
  <c r="L241" i="73"/>
  <c r="L242" i="73"/>
  <c r="L243" i="73"/>
  <c r="L244" i="73"/>
  <c r="L245" i="73"/>
  <c r="L246" i="73"/>
  <c r="L247" i="73"/>
  <c r="L248" i="73"/>
  <c r="L249" i="73"/>
  <c r="L250" i="73"/>
  <c r="L251" i="73"/>
  <c r="L252" i="73"/>
  <c r="L253" i="73"/>
  <c r="L254" i="73"/>
  <c r="L255" i="73"/>
  <c r="L256" i="73"/>
  <c r="L257" i="73"/>
  <c r="L258" i="73"/>
  <c r="L259" i="73"/>
  <c r="L260" i="73"/>
  <c r="L261" i="73"/>
  <c r="L262" i="73"/>
  <c r="L263" i="73"/>
  <c r="L264" i="73"/>
  <c r="L265" i="73"/>
  <c r="L266" i="73"/>
  <c r="L267" i="73"/>
  <c r="L268" i="73"/>
  <c r="L269" i="73"/>
  <c r="L270" i="73"/>
  <c r="L271" i="73"/>
  <c r="L272" i="73"/>
  <c r="L273" i="73"/>
  <c r="L274" i="73"/>
  <c r="L275" i="73"/>
  <c r="L276" i="73"/>
  <c r="L277" i="73"/>
  <c r="L278" i="73"/>
  <c r="L279" i="73"/>
  <c r="L280" i="73"/>
  <c r="L281" i="73"/>
  <c r="L282" i="73"/>
  <c r="L283" i="73"/>
  <c r="L284" i="73"/>
  <c r="L285" i="73"/>
  <c r="L286" i="73"/>
  <c r="L287" i="73"/>
  <c r="L288" i="73"/>
  <c r="L289" i="73"/>
  <c r="L290" i="73"/>
  <c r="L291" i="73"/>
  <c r="L292" i="73"/>
  <c r="L293" i="73"/>
  <c r="L294" i="73"/>
  <c r="L295" i="73"/>
  <c r="L296" i="73"/>
  <c r="L297" i="73"/>
  <c r="L298" i="73"/>
  <c r="L299" i="73"/>
  <c r="L300" i="73"/>
  <c r="L301" i="73"/>
  <c r="L302" i="73"/>
  <c r="L303" i="73"/>
  <c r="L304" i="73"/>
  <c r="L305" i="73"/>
  <c r="L306" i="73"/>
  <c r="L307" i="73"/>
  <c r="L308" i="73"/>
  <c r="L309" i="73"/>
  <c r="L310" i="73"/>
  <c r="L311" i="73"/>
  <c r="L312" i="73"/>
  <c r="L313" i="73"/>
  <c r="L314" i="73"/>
  <c r="L315" i="73"/>
  <c r="L316" i="73"/>
  <c r="L317" i="73"/>
  <c r="L318" i="73"/>
  <c r="L319" i="73"/>
  <c r="L320" i="73"/>
  <c r="L321" i="73"/>
  <c r="L322" i="73"/>
  <c r="L323" i="73"/>
  <c r="L324" i="73"/>
  <c r="L325" i="73"/>
  <c r="L326" i="73"/>
  <c r="L327" i="73"/>
  <c r="L328" i="73"/>
  <c r="L329" i="73"/>
  <c r="L330" i="73"/>
  <c r="L331" i="73"/>
  <c r="L332" i="73"/>
  <c r="L333" i="73"/>
  <c r="L334" i="73"/>
  <c r="L335" i="73"/>
  <c r="L336" i="73"/>
  <c r="L337" i="73"/>
  <c r="L338" i="73"/>
  <c r="L339" i="73"/>
  <c r="L340" i="73"/>
  <c r="L341" i="73"/>
  <c r="L342" i="73"/>
  <c r="L343" i="73"/>
  <c r="L344" i="73"/>
  <c r="L345" i="73"/>
  <c r="L346" i="73"/>
  <c r="L347" i="73"/>
  <c r="L348" i="73"/>
  <c r="L349" i="73"/>
  <c r="L350" i="73"/>
  <c r="L351" i="73"/>
  <c r="L352" i="73"/>
  <c r="L353" i="73"/>
  <c r="L354" i="73"/>
  <c r="L355" i="73"/>
  <c r="L356" i="73"/>
  <c r="L357" i="73"/>
  <c r="L358" i="73"/>
  <c r="L359" i="73"/>
  <c r="L360" i="73"/>
  <c r="L361" i="73"/>
  <c r="L362" i="73"/>
  <c r="L363" i="73"/>
  <c r="L364" i="73"/>
  <c r="L365" i="73"/>
  <c r="L366" i="73"/>
  <c r="L367" i="73"/>
  <c r="L368" i="73"/>
  <c r="L369" i="73"/>
  <c r="L370" i="73"/>
  <c r="L371" i="73"/>
  <c r="L372" i="73"/>
  <c r="L373" i="73"/>
  <c r="L374" i="73"/>
  <c r="L375" i="73"/>
  <c r="L376" i="73"/>
  <c r="L377" i="73"/>
  <c r="L378" i="73"/>
  <c r="L379" i="73"/>
  <c r="L380" i="73"/>
  <c r="L381" i="73"/>
  <c r="L382" i="73"/>
  <c r="L383" i="73"/>
  <c r="L384" i="73"/>
  <c r="L5" i="73" l="1"/>
  <c r="M8" i="86" l="1"/>
  <c r="M5" i="86" l="1"/>
  <c r="O5" i="73" l="1"/>
  <c r="O5" i="86" l="1"/>
  <c r="M6" i="86" l="1"/>
  <c r="O8" i="86"/>
  <c r="M9" i="86"/>
  <c r="O9" i="86" s="1"/>
  <c r="M10" i="86"/>
  <c r="O10" i="86" s="1"/>
  <c r="M11" i="86"/>
  <c r="O11" i="86" s="1"/>
  <c r="O6" i="86" l="1"/>
  <c r="A5" i="76" l="1"/>
  <c r="B5" i="76" l="1"/>
  <c r="E5" i="76"/>
  <c r="C5" i="76"/>
  <c r="D5" i="76"/>
</calcChain>
</file>

<file path=xl/sharedStrings.xml><?xml version="1.0" encoding="utf-8"?>
<sst xmlns="http://schemas.openxmlformats.org/spreadsheetml/2006/main" count="2219" uniqueCount="945">
  <si>
    <t>月額</t>
    <rPh sb="0" eb="2">
      <t>ゲツガク</t>
    </rPh>
    <phoneticPr fontId="2"/>
  </si>
  <si>
    <t>サービスの提供状況</t>
    <rPh sb="5" eb="7">
      <t>テイキョウ</t>
    </rPh>
    <rPh sb="7" eb="9">
      <t>ジョウキョウ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</si>
  <si>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</si>
  <si>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</si>
  <si>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①都道府県名</t>
    <rPh sb="1" eb="5">
      <t>トドウフケン</t>
    </rPh>
    <rPh sb="5" eb="6">
      <t>メイ</t>
    </rPh>
    <phoneticPr fontId="2"/>
  </si>
  <si>
    <t>②No.</t>
    <phoneticPr fontId="2"/>
  </si>
  <si>
    <t>③法人種別</t>
    <rPh sb="1" eb="3">
      <t>ホウジン</t>
    </rPh>
    <rPh sb="3" eb="5">
      <t>シュベツ</t>
    </rPh>
    <phoneticPr fontId="2"/>
  </si>
  <si>
    <t>④法人番号</t>
    <rPh sb="1" eb="3">
      <t>ホウジン</t>
    </rPh>
    <rPh sb="3" eb="5">
      <t>バンゴウ</t>
    </rPh>
    <phoneticPr fontId="2"/>
  </si>
  <si>
    <t>⑤法人名</t>
    <rPh sb="1" eb="3">
      <t>ホウジン</t>
    </rPh>
    <rPh sb="3" eb="4">
      <t>メイ</t>
    </rPh>
    <phoneticPr fontId="2"/>
  </si>
  <si>
    <t>⑥事業所名</t>
    <rPh sb="1" eb="4">
      <t>ジギョウショ</t>
    </rPh>
    <rPh sb="4" eb="5">
      <t>メイ</t>
    </rPh>
    <phoneticPr fontId="2"/>
  </si>
  <si>
    <t>⑦定員</t>
    <rPh sb="1" eb="3">
      <t>テイイン</t>
    </rPh>
    <phoneticPr fontId="2"/>
  </si>
  <si>
    <t>⑧対象者延人数</t>
    <rPh sb="1" eb="4">
      <t>タイショウシャ</t>
    </rPh>
    <rPh sb="4" eb="5">
      <t>ノ</t>
    </rPh>
    <rPh sb="5" eb="7">
      <t>ニンズウ</t>
    </rPh>
    <phoneticPr fontId="2"/>
  </si>
  <si>
    <t>⑭新設</t>
    <rPh sb="1" eb="3">
      <t>シンセツ</t>
    </rPh>
    <phoneticPr fontId="2"/>
  </si>
  <si>
    <t>⑨賃金支払総額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</si>
  <si>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⑩賃金平均額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</si>
  <si>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都道府県
A</t>
    <rPh sb="0" eb="4">
      <t>トドウフケン</t>
    </rPh>
    <phoneticPr fontId="2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</si>
  <si>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2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</si>
  <si>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2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</si>
  <si>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</si>
  <si>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2"/>
  </si>
  <si>
    <t>⑮備考</t>
    <rPh sb="1" eb="3">
      <t>ビコウ</t>
    </rPh>
    <phoneticPr fontId="2"/>
  </si>
  <si>
    <t>⑯実施状況</t>
    <rPh sb="1" eb="3">
      <t>ジッシ</t>
    </rPh>
    <rPh sb="3" eb="5">
      <t>ジョウキョウ</t>
    </rPh>
    <phoneticPr fontId="2"/>
  </si>
  <si>
    <t>⑱収入の割合（％）</t>
    <rPh sb="1" eb="3">
      <t>シュウニュウ</t>
    </rPh>
    <rPh sb="4" eb="6">
      <t>ワリアイ</t>
    </rPh>
    <phoneticPr fontId="2"/>
  </si>
  <si>
    <t>⑲実施状況</t>
    <rPh sb="1" eb="3">
      <t>ジッシ</t>
    </rPh>
    <rPh sb="3" eb="5">
      <t>ジョウキョウ</t>
    </rPh>
    <phoneticPr fontId="2"/>
  </si>
  <si>
    <t>⑰新規実施</t>
    <rPh sb="1" eb="3">
      <t>シンキ</t>
    </rPh>
    <rPh sb="3" eb="5">
      <t>ジッシ</t>
    </rPh>
    <phoneticPr fontId="2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</si>
  <si>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2"/>
  </si>
  <si>
    <t>⑧工賃支払総額</t>
    <rPh sb="1" eb="3">
      <t>コウチン</t>
    </rPh>
    <rPh sb="3" eb="5">
      <t>シハライ</t>
    </rPh>
    <rPh sb="5" eb="7">
      <t>ソウガク</t>
    </rPh>
    <phoneticPr fontId="2"/>
  </si>
  <si>
    <t>⑩年間開所日数</t>
    <rPh sb="1" eb="3">
      <t>ネンカン</t>
    </rPh>
    <rPh sb="3" eb="5">
      <t>カイショ</t>
    </rPh>
    <rPh sb="5" eb="7">
      <t>ニッスウ</t>
    </rPh>
    <phoneticPr fontId="2"/>
  </si>
  <si>
    <t>⑪対象者延人数</t>
    <rPh sb="1" eb="4">
      <t>タイショウシャ</t>
    </rPh>
    <rPh sb="4" eb="5">
      <t>ノ</t>
    </rPh>
    <rPh sb="5" eb="7">
      <t>ニンズウ</t>
    </rPh>
    <phoneticPr fontId="2"/>
  </si>
  <si>
    <t>⑫賃金支払総額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</si>
  <si>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⑬賃金平均額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</si>
  <si>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時間額</t>
    <rPh sb="0" eb="3">
      <t>ジカンガク</t>
    </rPh>
    <phoneticPr fontId="2"/>
  </si>
  <si>
    <t>⑨利用者延人数</t>
    <rPh sb="1" eb="4">
      <t>リヨウシャ</t>
    </rPh>
    <rPh sb="4" eb="5">
      <t>ノブ</t>
    </rPh>
    <rPh sb="5" eb="7">
      <t>ニンズウ</t>
    </rPh>
    <phoneticPr fontId="2"/>
  </si>
  <si>
    <t>⑪１日の平均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</si>
  <si>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⑫年間開所月数</t>
    <rPh sb="1" eb="3">
      <t>ネンカン</t>
    </rPh>
    <rPh sb="3" eb="5">
      <t>カイショ</t>
    </rPh>
    <rPh sb="5" eb="7">
      <t>ツキスウ</t>
    </rPh>
    <phoneticPr fontId="2"/>
  </si>
  <si>
    <t>⑬工賃平均額</t>
    <rPh sb="1" eb="3">
      <t>コウチン</t>
    </rPh>
    <rPh sb="3" eb="5">
      <t>ヘイキン</t>
    </rPh>
    <rPh sb="5" eb="6">
      <t>ガク</t>
    </rPh>
    <phoneticPr fontId="2"/>
  </si>
  <si>
    <t>令和６年度</t>
    <rPh sb="4" eb="5">
      <t>ド</t>
    </rPh>
    <phoneticPr fontId="2"/>
  </si>
  <si>
    <t>水福連携</t>
    <rPh sb="0" eb="1">
      <t>スイ</t>
    </rPh>
    <rPh sb="1" eb="2">
      <t>フク</t>
    </rPh>
    <rPh sb="2" eb="4">
      <t>レンケイ</t>
    </rPh>
    <phoneticPr fontId="2"/>
  </si>
  <si>
    <t>林福連携</t>
    <rPh sb="0" eb="1">
      <t>ハヤシ</t>
    </rPh>
    <rPh sb="1" eb="2">
      <t>フク</t>
    </rPh>
    <rPh sb="2" eb="4">
      <t>レンケイ</t>
    </rPh>
    <phoneticPr fontId="2"/>
  </si>
  <si>
    <t>⑳新規実施</t>
    <rPh sb="1" eb="3">
      <t>シンキ</t>
    </rPh>
    <rPh sb="3" eb="5">
      <t>ジッシ</t>
    </rPh>
    <phoneticPr fontId="2"/>
  </si>
  <si>
    <t>㉑収入の割合（％）</t>
    <rPh sb="1" eb="3">
      <t>シュウニュウ</t>
    </rPh>
    <rPh sb="4" eb="6">
      <t>ワリアイ</t>
    </rPh>
    <phoneticPr fontId="2"/>
  </si>
  <si>
    <t>㉒実施状況</t>
    <rPh sb="1" eb="3">
      <t>ジッシ</t>
    </rPh>
    <rPh sb="3" eb="5">
      <t>ジョウキョウ</t>
    </rPh>
    <phoneticPr fontId="2"/>
  </si>
  <si>
    <t>㉓新規実施</t>
    <rPh sb="1" eb="3">
      <t>シンキ</t>
    </rPh>
    <rPh sb="3" eb="5">
      <t>ジッシ</t>
    </rPh>
    <phoneticPr fontId="2"/>
  </si>
  <si>
    <t>㉔収入の割合（％）</t>
    <rPh sb="1" eb="3">
      <t>シュウニュウ</t>
    </rPh>
    <rPh sb="4" eb="6">
      <t>ワリアイ</t>
    </rPh>
    <phoneticPr fontId="2"/>
  </si>
  <si>
    <t>㉕実施状況</t>
    <rPh sb="1" eb="3">
      <t>ジッシ</t>
    </rPh>
    <rPh sb="3" eb="5">
      <t>ジョウキョウ</t>
    </rPh>
    <phoneticPr fontId="2"/>
  </si>
  <si>
    <t>㉖利用者の割合（％）</t>
    <rPh sb="1" eb="4">
      <t>リヨウシャ</t>
    </rPh>
    <rPh sb="5" eb="7">
      <t>ワリアイ</t>
    </rPh>
    <phoneticPr fontId="2"/>
  </si>
  <si>
    <t>株式会社桜ほのぼの苑</t>
  </si>
  <si>
    <t>株式会社ラーカイラム</t>
  </si>
  <si>
    <t>株式会社シーアイ・パートナーズ</t>
  </si>
  <si>
    <t>合同会社フォレストウェル</t>
  </si>
  <si>
    <t>大阪手をつなぐ育成会</t>
  </si>
  <si>
    <t>Fromjob株式会社</t>
  </si>
  <si>
    <t>AsFine株式会社</t>
  </si>
  <si>
    <t>株式会社ワークロード</t>
  </si>
  <si>
    <t>大阪市障害者福祉・スポーツ協会</t>
  </si>
  <si>
    <t>合同会社カルミア</t>
  </si>
  <si>
    <t>一般社団法人ダイアロゴス</t>
  </si>
  <si>
    <t>合同会社あたらし</t>
  </si>
  <si>
    <t>株式会社テクリオ</t>
  </si>
  <si>
    <t>YourPace</t>
  </si>
  <si>
    <t>ライフカンパニー株式会社</t>
  </si>
  <si>
    <t>株式会社神戸屋</t>
  </si>
  <si>
    <t>株式会社チャレンビー</t>
  </si>
  <si>
    <t>株式会社kookoo&amp;co</t>
  </si>
  <si>
    <t>株式会社TNコミュニケーションズ</t>
  </si>
  <si>
    <t>株式会社ジー・エヌ・オー</t>
  </si>
  <si>
    <t>株式会社レーニス1001</t>
  </si>
  <si>
    <t>NPO法人街かど福祉</t>
  </si>
  <si>
    <t>株式会社レゼル</t>
  </si>
  <si>
    <t>そうそうの杜</t>
  </si>
  <si>
    <t>株式会社ネクストライフステージ</t>
  </si>
  <si>
    <t>有限会社パッケム</t>
  </si>
  <si>
    <t>株式会社ネクストスペース</t>
  </si>
  <si>
    <t>社会福祉法人加島友愛会</t>
  </si>
  <si>
    <t>一般社団法人ＫＩＺＵＮＡ</t>
  </si>
  <si>
    <t>株式会社CONBRIDGE</t>
  </si>
  <si>
    <t>株式会社オールケアプロ</t>
  </si>
  <si>
    <t>合同会社わーくぷらす</t>
  </si>
  <si>
    <t>一般社団法人ニュースタート</t>
  </si>
  <si>
    <t>NPO法人RITARM</t>
  </si>
  <si>
    <t>株式会社アドバンス</t>
  </si>
  <si>
    <t>株式会社カムラック大阪</t>
  </si>
  <si>
    <t>　株式会社インクルージョン</t>
  </si>
  <si>
    <t>有限会社だいこん畑</t>
  </si>
  <si>
    <t>株式会社テックエキスパート</t>
  </si>
  <si>
    <t>公益財団法人　浅香山病院</t>
  </si>
  <si>
    <t>シンスリー株式会社</t>
  </si>
  <si>
    <t>合同会社はなさく</t>
  </si>
  <si>
    <t>愛丸ワークス株式会社</t>
  </si>
  <si>
    <t>株式会社おにぎり村</t>
  </si>
  <si>
    <t>株式会社ウエストサービス</t>
  </si>
  <si>
    <t>株式会社はるかぜコミュニケーション</t>
  </si>
  <si>
    <t>プロスパー株式会社</t>
  </si>
  <si>
    <t>一般社団法人未来の扉</t>
  </si>
  <si>
    <t>株式会社エルアンド</t>
  </si>
  <si>
    <t>合同会社つぼみ</t>
  </si>
  <si>
    <t>大阪府社会福祉事業団</t>
  </si>
  <si>
    <t>株式会社TSUNAGU</t>
  </si>
  <si>
    <t>株式会社フリー</t>
  </si>
  <si>
    <t>株式会社INO</t>
  </si>
  <si>
    <t>株式会社ハニービー</t>
  </si>
  <si>
    <t>社会福祉法人であい共生舎</t>
  </si>
  <si>
    <t>倉家株式会社</t>
  </si>
  <si>
    <t>合同会社リベラル</t>
  </si>
  <si>
    <t>（株）Samverkan</t>
  </si>
  <si>
    <t>社会福祉法人いずみ野福祉会</t>
  </si>
  <si>
    <t>株式会社　We Walk</t>
  </si>
  <si>
    <t>合同会社サライ</t>
  </si>
  <si>
    <t>合同会社INFINITY</t>
  </si>
  <si>
    <t>一般社団法人FUKURO</t>
  </si>
  <si>
    <t>ブルースカイ</t>
  </si>
  <si>
    <t>株式会社エスポワール</t>
  </si>
  <si>
    <t>合同会社ＴＡＮ</t>
  </si>
  <si>
    <t>ダン合同会社</t>
  </si>
  <si>
    <t>株式会社みらい</t>
  </si>
  <si>
    <t>スマイル工房</t>
  </si>
  <si>
    <t>合同会社いきものがたり</t>
  </si>
  <si>
    <t>恵み株式会社</t>
  </si>
  <si>
    <t>特定非営利活動法人Well life</t>
  </si>
  <si>
    <t>株式会社　エスポワール</t>
  </si>
  <si>
    <t>合同会社地域活動支援センターきずな</t>
  </si>
  <si>
    <t>泉州自立支援センター</t>
  </si>
  <si>
    <t>一般社団法人BLOOMmore</t>
  </si>
  <si>
    <t>株式会社D-01</t>
  </si>
  <si>
    <t>合同会社タミサエ</t>
  </si>
  <si>
    <t>一般社団法人ステップアップ</t>
  </si>
  <si>
    <t>株式会社　光翔</t>
  </si>
  <si>
    <t>社会福祉法人恩賜財団
済生会支部大阪府済生会</t>
  </si>
  <si>
    <t>ＮＰＯ法人ふぁーすとぺんぎん</t>
  </si>
  <si>
    <t>合同会社ゲンキノ</t>
  </si>
  <si>
    <t>株式会社ＳＩＭＳ</t>
  </si>
  <si>
    <t>Re-Live</t>
  </si>
  <si>
    <t>合同会社ベストプレイス</t>
  </si>
  <si>
    <t>ケーラベーカリー野田</t>
  </si>
  <si>
    <t>Fromjob緑橋</t>
  </si>
  <si>
    <t>TECTEC CREATIVE天王寺</t>
  </si>
  <si>
    <t>ポリフォニー</t>
  </si>
  <si>
    <t>ロジックラボ</t>
  </si>
  <si>
    <t>ユアペース</t>
  </si>
  <si>
    <t>ライフカンパニー住吉</t>
  </si>
  <si>
    <t>クローバー</t>
  </si>
  <si>
    <t>中津サテライトオフィス</t>
  </si>
  <si>
    <t>プラスアルファ</t>
  </si>
  <si>
    <t>ACCEPT COFFEE</t>
  </si>
  <si>
    <t>プラスアルファⅡ</t>
  </si>
  <si>
    <t>lenis</t>
  </si>
  <si>
    <t>就労継続支援レゼル</t>
  </si>
  <si>
    <t>就労支援センターにこにこ</t>
  </si>
  <si>
    <t>smile bridge</t>
  </si>
  <si>
    <t>就労継続支援事業所リレー</t>
  </si>
  <si>
    <t>RITARM</t>
  </si>
  <si>
    <t>カムラック大阪</t>
  </si>
  <si>
    <t>インクルージョン</t>
  </si>
  <si>
    <t>もぐら</t>
  </si>
  <si>
    <t>プレイズ</t>
  </si>
  <si>
    <t>愛丸ワークス</t>
  </si>
  <si>
    <t>就労継続支援といろ</t>
  </si>
  <si>
    <t>カルーナ</t>
  </si>
  <si>
    <t>つぼみ堺</t>
  </si>
  <si>
    <t>ツナグ工房/ツナグ茶房</t>
  </si>
  <si>
    <t>アドバンス</t>
  </si>
  <si>
    <t>就労支援事業所フリー</t>
  </si>
  <si>
    <t>INO</t>
  </si>
  <si>
    <t>あかり</t>
  </si>
  <si>
    <t>self-A・セブン豊中市役所前</t>
  </si>
  <si>
    <t>ひらかた・にじ福祉工場</t>
  </si>
  <si>
    <t>ステップライフ</t>
  </si>
  <si>
    <t>リベラルワークス</t>
  </si>
  <si>
    <t>ウォッシュハウスサンライズ</t>
  </si>
  <si>
    <t>障がい者支援センター　レインボー</t>
  </si>
  <si>
    <t>エムファンタジー</t>
  </si>
  <si>
    <t>We Walk</t>
  </si>
  <si>
    <t>ル・クロヴィレッジ</t>
  </si>
  <si>
    <t>ヒロタ製作所</t>
  </si>
  <si>
    <t>ハーモニー</t>
  </si>
  <si>
    <t>ひかり</t>
  </si>
  <si>
    <t>ピアワークステーションクロノス</t>
  </si>
  <si>
    <t>スマイルKOBO</t>
  </si>
  <si>
    <t>Land Mark</t>
  </si>
  <si>
    <t>輪くる</t>
  </si>
  <si>
    <t>支援センターさくら</t>
  </si>
  <si>
    <t>self-A・ルミエール</t>
  </si>
  <si>
    <t>ともにー</t>
  </si>
  <si>
    <t>のびるハウス作業所</t>
  </si>
  <si>
    <t>タミサエ</t>
  </si>
  <si>
    <t>ジョブハウスくすの木</t>
  </si>
  <si>
    <t>リリーフ</t>
  </si>
  <si>
    <t>りんくうワークス</t>
  </si>
  <si>
    <t>F＆P就労継続支援A型B型事業所</t>
  </si>
  <si>
    <t>レアレア</t>
  </si>
  <si>
    <t>就労継続支援ＡＢ多機能型あらうん</t>
  </si>
  <si>
    <t>いにしき</t>
  </si>
  <si>
    <t>ベストプレイス</t>
  </si>
  <si>
    <t>施設外就労者含む</t>
  </si>
  <si>
    <t>○</t>
  </si>
  <si>
    <t>フィール福島</t>
    <phoneticPr fontId="2"/>
  </si>
  <si>
    <t>BeHappyアドバンス</t>
  </si>
  <si>
    <t>だいこん畑　東住吉本店</t>
  </si>
  <si>
    <t>だいこん畑東部市場店</t>
  </si>
  <si>
    <t>楽らく</t>
  </si>
  <si>
    <t>Team蓮</t>
  </si>
  <si>
    <t>就労継続支援A型事業所キャリアコネクト</t>
  </si>
  <si>
    <t>Be　Happyみてじま</t>
  </si>
  <si>
    <t>健美道</t>
  </si>
  <si>
    <t>ひまわりワークルーム</t>
  </si>
  <si>
    <t>サンフィールド緑橋</t>
  </si>
  <si>
    <t>健美道今里</t>
  </si>
  <si>
    <t>就労継続支援A型事業所アトリア</t>
  </si>
  <si>
    <t>たつひろ深江橋事業所</t>
  </si>
  <si>
    <t>健美道アンカー</t>
  </si>
  <si>
    <t>Role</t>
  </si>
  <si>
    <t>ネクストステージエイブル</t>
  </si>
  <si>
    <t>ワークスペースエース上本町</t>
  </si>
  <si>
    <t>ロンデラン</t>
  </si>
  <si>
    <t>ビジネスプランニングセンター</t>
  </si>
  <si>
    <t>ゲットワークエナベル</t>
  </si>
  <si>
    <t>スキルアップ</t>
  </si>
  <si>
    <t>クリーフ</t>
  </si>
  <si>
    <t>１０ｉｒｏ</t>
  </si>
  <si>
    <t>ココカラ</t>
  </si>
  <si>
    <t>White</t>
  </si>
  <si>
    <t>希望</t>
    <phoneticPr fontId="12"/>
  </si>
  <si>
    <t>カルミア</t>
  </si>
  <si>
    <t>わ－くさぽ－とあたらし</t>
  </si>
  <si>
    <t>20+20外</t>
  </si>
  <si>
    <t>てくにかるさぽーとあたらし</t>
  </si>
  <si>
    <t>てあてる</t>
  </si>
  <si>
    <t>NOAH</t>
  </si>
  <si>
    <t>えにぽ</t>
  </si>
  <si>
    <t>Katak　Katak</t>
  </si>
  <si>
    <t>就労継続支援a型事業所nid</t>
  </si>
  <si>
    <t>ポラリス</t>
  </si>
  <si>
    <t>eight本町</t>
  </si>
  <si>
    <t>就労継続支援Ａ型事業所　南海ライフリレーションあびこ道</t>
  </si>
  <si>
    <t>LICワークパートナーズあびこ</t>
  </si>
  <si>
    <t>オリーブ事業所</t>
  </si>
  <si>
    <t>てあてる我孫子</t>
  </si>
  <si>
    <t>神戸屋</t>
  </si>
  <si>
    <t>ワークロード</t>
  </si>
  <si>
    <t>就労継続支援A型スタンドアップ舎利寺</t>
  </si>
  <si>
    <t>アントールド</t>
  </si>
  <si>
    <t>シードリーフ</t>
  </si>
  <si>
    <t>Be　Happy　あべの</t>
  </si>
  <si>
    <t>グッドリーフ</t>
  </si>
  <si>
    <t>だいこん畑　北田辺店</t>
  </si>
  <si>
    <t>ウイズリーフ</t>
  </si>
  <si>
    <t>A型事業所マカロン</t>
  </si>
  <si>
    <t>舞洲フェルム</t>
  </si>
  <si>
    <t>就労クリエイターHOPE</t>
  </si>
  <si>
    <t>釣具製作向上委員会</t>
  </si>
  <si>
    <t>ワークホームSOA</t>
  </si>
  <si>
    <t>就労継続支援A型　ちゃれんびぃ　豊里事業所</t>
  </si>
  <si>
    <t>就労継続支援事業所タケルフードビズ</t>
  </si>
  <si>
    <t>街かどあぐりにしなり</t>
  </si>
  <si>
    <t>やさしいあおぞら</t>
  </si>
  <si>
    <t>A works　柚</t>
  </si>
  <si>
    <t>はばたくあおぞら</t>
  </si>
  <si>
    <t>就労支援事業所ちえの輪</t>
  </si>
  <si>
    <t>就労支援事業所ちえの輪西天満</t>
  </si>
  <si>
    <t>ラポール梅田</t>
  </si>
  <si>
    <t>就労支援事業所つみ木</t>
    <phoneticPr fontId="12"/>
  </si>
  <si>
    <t>セイフティ事業所</t>
  </si>
  <si>
    <t>アヴェク</t>
  </si>
  <si>
    <t>アヴェク南森町</t>
  </si>
  <si>
    <t>メビウス南森町</t>
  </si>
  <si>
    <t>AsFineアビリティ</t>
  </si>
  <si>
    <t>みらいわーく</t>
  </si>
  <si>
    <t>健美道天満</t>
  </si>
  <si>
    <t>シーキューブ</t>
  </si>
  <si>
    <t>ジョブリッジ多機能事業所</t>
  </si>
  <si>
    <t>就労継続支援SeedofHope大阪天神橋筋店</t>
  </si>
  <si>
    <t>プレイズ天六</t>
  </si>
  <si>
    <t>アイリス大阪梅田</t>
  </si>
  <si>
    <t>AC</t>
  </si>
  <si>
    <t>spark</t>
  </si>
  <si>
    <t>レガーテ</t>
  </si>
  <si>
    <t>ワークスタジオ　梅田</t>
  </si>
  <si>
    <t>A－START</t>
  </si>
  <si>
    <t>NEXTSTEPゆるり</t>
  </si>
  <si>
    <t>マーブル</t>
  </si>
  <si>
    <t>就労創造センターせふぃろと</t>
  </si>
  <si>
    <t>フローラ</t>
  </si>
  <si>
    <t>Familyなんば</t>
  </si>
  <si>
    <t>就労継続支援A型事業所グルーヴ</t>
  </si>
  <si>
    <t>フローラ難波</t>
  </si>
  <si>
    <t>ロイヤルビー</t>
  </si>
  <si>
    <t>メビウス日本橋</t>
  </si>
  <si>
    <t>ＡＮＤ＝Ｓ</t>
  </si>
  <si>
    <t>Kawasemi</t>
  </si>
  <si>
    <t>なかの屋</t>
  </si>
  <si>
    <t>サンフィールド城東</t>
  </si>
  <si>
    <t>アントレッドワークス蒲生事業所</t>
  </si>
  <si>
    <t>EachQWorK</t>
  </si>
  <si>
    <t>サードプレイス森之宮</t>
  </si>
  <si>
    <t>FamilyCircle</t>
  </si>
  <si>
    <t>まなびの郷　平野西</t>
  </si>
  <si>
    <t>ねくすとべーす</t>
  </si>
  <si>
    <t>特定非営利活動法人竹光自立支援センター</t>
  </si>
  <si>
    <t>就労継続支援A型スタンドアップ市町ファクトリー</t>
  </si>
  <si>
    <t>SmileFactory平野</t>
  </si>
  <si>
    <t>就労継続支援A型スタンドアップ長吉出戸</t>
  </si>
  <si>
    <t>Ｂｅ　Ｈａｐｐｙ　平野</t>
  </si>
  <si>
    <t>あいかんぱにー</t>
  </si>
  <si>
    <t>スタンドアップ平野宮町</t>
  </si>
  <si>
    <t>かがやくあおぞら</t>
  </si>
  <si>
    <t>和み家plus</t>
  </si>
  <si>
    <t>アロハ</t>
  </si>
  <si>
    <t>フィレスト・アウル</t>
  </si>
  <si>
    <t>Be Happy</t>
  </si>
  <si>
    <t>オレーヴ</t>
  </si>
  <si>
    <t>ワークスペース　エース</t>
  </si>
  <si>
    <t>BeHappy南方駅前</t>
  </si>
  <si>
    <t>Ｂｅ　Ｓｍｉｌｅ　東中島</t>
  </si>
  <si>
    <t>Ｂｅ　Ｆｌａｐ ２</t>
  </si>
  <si>
    <t>キャリアＳｔｅｐ</t>
  </si>
  <si>
    <t>Ｂｅ　Ｆｌａｐ ３</t>
  </si>
  <si>
    <t>Be Happyメディア</t>
  </si>
  <si>
    <t>ＢeＨappyメイト</t>
  </si>
  <si>
    <t>Ｂｅ　Ｓｍｉｌｅ　十三東</t>
  </si>
  <si>
    <t>就労継続支援Ａ型事業所フランベ</t>
  </si>
  <si>
    <t>就労継続支援Ａ型Ａｉｍｅｒグループ</t>
  </si>
  <si>
    <t>就労支援センターハーテス</t>
  </si>
  <si>
    <t>就労支援センター　ハーテスⅡ</t>
  </si>
  <si>
    <t>Vision Link西中島</t>
  </si>
  <si>
    <t>Vision Works西中島</t>
  </si>
  <si>
    <t>ハッピーワークス</t>
  </si>
  <si>
    <t>レイオブライト</t>
  </si>
  <si>
    <t>ビザライト</t>
  </si>
  <si>
    <t>ワークサポート鶴見</t>
  </si>
  <si>
    <t>ライツウィングス</t>
  </si>
  <si>
    <t>シータ</t>
  </si>
  <si>
    <t>ハニービー</t>
  </si>
  <si>
    <t>クィーンビー</t>
  </si>
  <si>
    <t>フローラⅡ</t>
  </si>
  <si>
    <t>クローマ</t>
  </si>
  <si>
    <t>わーくぷらす</t>
  </si>
  <si>
    <t>リールスジョブ北浜</t>
  </si>
  <si>
    <t>リアン内本町</t>
  </si>
  <si>
    <t>Ｓｕｎワーク</t>
  </si>
  <si>
    <t>ぐろーあっぷ</t>
  </si>
  <si>
    <t>株式会社リーパス・オフィスサポート　徳井町</t>
  </si>
  <si>
    <t>イング</t>
  </si>
  <si>
    <t>ＨＯＰＥワークス本町</t>
  </si>
  <si>
    <t>ｕ　Ｗｉｎｇ</t>
  </si>
  <si>
    <t>なかの屋天満橋</t>
  </si>
  <si>
    <t>espo！長堀橋</t>
  </si>
  <si>
    <t>健美道玉造</t>
  </si>
  <si>
    <t>未来　南船場</t>
  </si>
  <si>
    <t>WELL WORK</t>
  </si>
  <si>
    <t>Mille-Feuille</t>
  </si>
  <si>
    <t>レーヴ</t>
  </si>
  <si>
    <t>はるとぴあ北浜</t>
  </si>
  <si>
    <t>一般社団法人なかの屋釣鐘町</t>
  </si>
  <si>
    <t>ネオワークス長堀橋</t>
  </si>
  <si>
    <t>ひゅーまんきゃんぱす</t>
  </si>
  <si>
    <t>イオンサポート</t>
  </si>
  <si>
    <t>フェニックスサポート</t>
  </si>
  <si>
    <t>トレンドクリエイツ</t>
  </si>
  <si>
    <t>リベラーラ</t>
  </si>
  <si>
    <t>あいあいわーく</t>
  </si>
  <si>
    <t>エンパシー</t>
  </si>
  <si>
    <t>フローラ谷四</t>
  </si>
  <si>
    <t>クリエイティブビジョン</t>
  </si>
  <si>
    <t>障がい者就労継続支援A型事業所ピュシス</t>
  </si>
  <si>
    <t>ドラスタなんば校</t>
  </si>
  <si>
    <t>就労継続支援A型事業所 Mirrime</t>
  </si>
  <si>
    <t>就労支援センターハーテス天六</t>
  </si>
  <si>
    <t>ほまれの家森ノ宮玉造</t>
  </si>
  <si>
    <t>リファイン</t>
  </si>
  <si>
    <t>ｐａｌｅｔｔｅ</t>
  </si>
  <si>
    <t>デザインラボ</t>
  </si>
  <si>
    <t>Ｎｅｃｏ</t>
  </si>
  <si>
    <t>シエノス</t>
  </si>
  <si>
    <t>桜ほのぼの苑　姫島事業所</t>
  </si>
  <si>
    <t>キャリアコンパス</t>
    <phoneticPr fontId="2"/>
  </si>
  <si>
    <t>メビウス本町</t>
    <phoneticPr fontId="2"/>
  </si>
  <si>
    <t>未来あべの</t>
    <phoneticPr fontId="12"/>
  </si>
  <si>
    <t>チャレンジアップ堺筋本町</t>
    <phoneticPr fontId="12"/>
  </si>
  <si>
    <t>チャレンジアップ長堀橋</t>
  </si>
  <si>
    <t>チャレンジアップ南久宝寺</t>
  </si>
  <si>
    <t>スピカ</t>
  </si>
  <si>
    <t>Ｃｏｒａｌ</t>
  </si>
  <si>
    <t>A型事業所　Joy Quest</t>
  </si>
  <si>
    <t>みらいじゅ堺</t>
  </si>
  <si>
    <t>ライズ堺</t>
  </si>
  <si>
    <t>ライズテック</t>
  </si>
  <si>
    <t>シンスリー北野田</t>
  </si>
  <si>
    <t>ひまわりワークルーム白鷺</t>
  </si>
  <si>
    <t>A・TEC株式会社</t>
  </si>
  <si>
    <t>支援センターＳＯＬＡＳ</t>
  </si>
  <si>
    <t>ka-kun  project</t>
  </si>
  <si>
    <t>バックオフィス堺泉北</t>
  </si>
  <si>
    <t>やしの樹</t>
    <phoneticPr fontId="2"/>
  </si>
  <si>
    <t>アンダンテ就労ステーション</t>
    <phoneticPr fontId="2"/>
  </si>
  <si>
    <t>ライズ堺東</t>
  </si>
  <si>
    <t>アン・デ・プルミエ</t>
    <phoneticPr fontId="2"/>
  </si>
  <si>
    <t>ドルフィンハート</t>
  </si>
  <si>
    <t>ドルフィンアイ</t>
  </si>
  <si>
    <t>未来予想図</t>
  </si>
  <si>
    <t>リアンス</t>
  </si>
  <si>
    <t>　就労支援センターみらい</t>
    <phoneticPr fontId="2"/>
  </si>
  <si>
    <t>就労継続支援事業所　松屋茶論</t>
  </si>
  <si>
    <t>ワークショップひとふし</t>
  </si>
  <si>
    <t>ユニーク</t>
  </si>
  <si>
    <t>ユニークコパン</t>
  </si>
  <si>
    <t>就労継続支援A型事業所テックエキスパート</t>
  </si>
  <si>
    <t>イー・アス</t>
  </si>
  <si>
    <t>ヒカリ</t>
  </si>
  <si>
    <t>就労生活サポートセンターはなはな</t>
  </si>
  <si>
    <t>ワークワーク</t>
  </si>
  <si>
    <t>ライフケア</t>
  </si>
  <si>
    <t>アイディアルサポート</t>
  </si>
  <si>
    <t>ワークセンターえがお</t>
  </si>
  <si>
    <t>障がい就労支援エイティオー</t>
  </si>
  <si>
    <t>プレサント</t>
  </si>
  <si>
    <t>フラワーズ</t>
  </si>
  <si>
    <t>就労支援事業所asis</t>
  </si>
  <si>
    <t>JOYFUL</t>
  </si>
  <si>
    <t>サンクエール</t>
  </si>
  <si>
    <t>エクート</t>
  </si>
  <si>
    <t>ル・プラス</t>
  </si>
  <si>
    <t>self-A・セブン中桜塚</t>
  </si>
  <si>
    <t>障がい者支援施設みずほおおぞら
就労継続支援A型事業所</t>
  </si>
  <si>
    <t>桜ほのぼの苑　豊中事業所</t>
  </si>
  <si>
    <t>いまここテラス</t>
  </si>
  <si>
    <t>いまここテラスくずは</t>
  </si>
  <si>
    <t>健美道枚方</t>
  </si>
  <si>
    <t>hughug</t>
  </si>
  <si>
    <t>ウェルジョイ</t>
  </si>
  <si>
    <t>フューチャーライト</t>
  </si>
  <si>
    <t>hughug津田</t>
  </si>
  <si>
    <t>愛丸ワークス</t>
    <phoneticPr fontId="2"/>
  </si>
  <si>
    <t>ワークサポート枚方</t>
  </si>
  <si>
    <t>就労継続支援A型　ほんのきもち</t>
  </si>
  <si>
    <t>フォレストリバー</t>
  </si>
  <si>
    <t>ライム</t>
  </si>
  <si>
    <t>レモン</t>
  </si>
  <si>
    <t>サポートステーション ジラフ</t>
  </si>
  <si>
    <t>ジャスワーク</t>
  </si>
  <si>
    <t>あっとワーク</t>
  </si>
  <si>
    <t>Nexelサービス</t>
  </si>
  <si>
    <t>たくみ</t>
  </si>
  <si>
    <t>Tetoria岸和田</t>
  </si>
  <si>
    <t>就労継続支援A型事業所　ミライ</t>
  </si>
  <si>
    <t>就労支援事業所ちえの輪　池田五月山</t>
  </si>
  <si>
    <t>就労支援事業所ちえの輪　池田</t>
  </si>
  <si>
    <t>らいふテラス</t>
  </si>
  <si>
    <t>就労継続支援Ａ型　みやび</t>
  </si>
  <si>
    <t>Rocca</t>
  </si>
  <si>
    <t>TSUBASA</t>
  </si>
  <si>
    <t>フリスクモード</t>
  </si>
  <si>
    <t>ほたる事業所</t>
  </si>
  <si>
    <t>ジルファミー</t>
  </si>
  <si>
    <t>就労継続支援A型事業所スカッツ</t>
  </si>
  <si>
    <t>ライフワークもりいの家</t>
  </si>
  <si>
    <t>大阪守口事業所</t>
  </si>
  <si>
    <t>NPO法人大阪精神障害者就労支援ネットワーク</t>
  </si>
  <si>
    <t>ほまれの家茨木店</t>
  </si>
  <si>
    <t>すてっぷべーす</t>
  </si>
  <si>
    <t>あおぞらワーキングテラス</t>
  </si>
  <si>
    <t>ナーチャーハーツ</t>
  </si>
  <si>
    <t>オリエンタルワークス</t>
  </si>
  <si>
    <t>トライステップ茨木</t>
  </si>
  <si>
    <t>ポエムハート</t>
  </si>
  <si>
    <t>ジョイフラット</t>
  </si>
  <si>
    <t>self-A・アムール</t>
  </si>
  <si>
    <t>A型就労継続支援あい</t>
  </si>
  <si>
    <t>じょぶべーす</t>
  </si>
  <si>
    <t>就労支援センターらいふ</t>
  </si>
  <si>
    <t>特定非営利活動法人　八尾自立支援センター</t>
  </si>
  <si>
    <t>思いやり就労支援センター</t>
  </si>
  <si>
    <t>はばたき作業所</t>
  </si>
  <si>
    <t>障がい者福祉作業所アドバンス</t>
  </si>
  <si>
    <t>あっぱれ</t>
  </si>
  <si>
    <t>アドバンスウイングA型</t>
  </si>
  <si>
    <t>ユニバーサルサポート</t>
  </si>
  <si>
    <t>就労支援 団</t>
  </si>
  <si>
    <t>Astro</t>
  </si>
  <si>
    <t>なごやか八尾</t>
  </si>
  <si>
    <t>ネクストケア</t>
  </si>
  <si>
    <t>ワークステーションゆず</t>
  </si>
  <si>
    <t>Ｂｅ</t>
  </si>
  <si>
    <t>ポノ泉佐野</t>
  </si>
  <si>
    <t>糸星</t>
  </si>
  <si>
    <t>A-style工房</t>
  </si>
  <si>
    <t>ワーキングテラス</t>
  </si>
  <si>
    <t>アンサンブル</t>
  </si>
  <si>
    <t>ドリームワーク</t>
  </si>
  <si>
    <t>いちごファーム</t>
  </si>
  <si>
    <t>就労継続支援Ａ型つぼみ</t>
  </si>
  <si>
    <t>WellLife大堀事業所</t>
  </si>
  <si>
    <t>ライフサポート</t>
  </si>
  <si>
    <t>ライフサポート・一津屋</t>
  </si>
  <si>
    <t>大阪アグリバイオ株式会社</t>
  </si>
  <si>
    <t>ワークスペースきずな</t>
  </si>
  <si>
    <t>ワークスペースつなぐ</t>
  </si>
  <si>
    <t>ワーク支援センター光成</t>
  </si>
  <si>
    <t>支援センターCUORE</t>
  </si>
  <si>
    <t>フラワーキッチン</t>
  </si>
  <si>
    <t>株式会社いずみエコロジーファーム　ハートランド事業部</t>
  </si>
  <si>
    <t>はる</t>
  </si>
  <si>
    <t>MOREビビット</t>
  </si>
  <si>
    <t>思いやり就労支援センター　P-3</t>
  </si>
  <si>
    <t>よつ葉</t>
  </si>
  <si>
    <t>就労支援センター門真</t>
  </si>
  <si>
    <t>self-A・レーヴ</t>
  </si>
  <si>
    <t>門真ワークプレイス</t>
  </si>
  <si>
    <t>グローアップ</t>
  </si>
  <si>
    <t>おかえりホームきゅら海</t>
  </si>
  <si>
    <t>ZERO摂津事業所</t>
  </si>
  <si>
    <t>　　　　　　　　　ワークプラザ高健</t>
  </si>
  <si>
    <t>ポノ砂川</t>
  </si>
  <si>
    <t>せんなんベイス</t>
  </si>
  <si>
    <t>ワークサポートひまわり</t>
  </si>
  <si>
    <t>グリーンサム</t>
  </si>
  <si>
    <t>ワークスタジオまごころ</t>
  </si>
  <si>
    <t>ムジカドゥーエ</t>
  </si>
  <si>
    <t>ワークショップエイブル大阪</t>
  </si>
  <si>
    <t>○</t>
    <phoneticPr fontId="2"/>
  </si>
  <si>
    <t>最低賃金の減額の特例許可書提出者あり</t>
  </si>
  <si>
    <t>〇</t>
    <phoneticPr fontId="2"/>
  </si>
  <si>
    <t>株式会社フィール</t>
  </si>
  <si>
    <t>一般社団法人KIZUNA</t>
  </si>
  <si>
    <t>合同会社楽らく</t>
  </si>
  <si>
    <t>合同会社Corealo</t>
  </si>
  <si>
    <t>合同会社キャリアコネクト</t>
  </si>
  <si>
    <t>有限会社ファミリータイズ</t>
  </si>
  <si>
    <t>株式会社ひまわり</t>
  </si>
  <si>
    <t>ニール株式会社</t>
  </si>
  <si>
    <t>一般社団法人六等星</t>
  </si>
  <si>
    <t>株式会社たつひろ</t>
  </si>
  <si>
    <t>株式会社Role</t>
  </si>
  <si>
    <t>矢野紙器株式会社</t>
  </si>
  <si>
    <t>株式会社エース</t>
  </si>
  <si>
    <t>一般社団法人　パピヨン</t>
  </si>
  <si>
    <t>株式会社業務企画センター</t>
  </si>
  <si>
    <t>一般社団法人生活・就労支援協会</t>
  </si>
  <si>
    <t>ライジングフード株式会社</t>
  </si>
  <si>
    <t>株式会社ジョイフルリンク</t>
  </si>
  <si>
    <t>株式会社MILK</t>
  </si>
  <si>
    <t>株式会社　Esperanza</t>
  </si>
  <si>
    <t xml:space="preserve">4120005018617	</t>
  </si>
  <si>
    <t>株式会社テアテル</t>
  </si>
  <si>
    <t>株式会社NOAH</t>
  </si>
  <si>
    <t>株式会社えにぽ</t>
  </si>
  <si>
    <t>株式会社KIHACHI</t>
  </si>
  <si>
    <t>株式会社おうちカンパニー</t>
  </si>
  <si>
    <t>株式会社ポラリス</t>
  </si>
  <si>
    <t>eight株式会社</t>
  </si>
  <si>
    <t>南海ライフリレーション株式会社</t>
  </si>
  <si>
    <t>株式会社LIC</t>
  </si>
  <si>
    <t>株式会社ＡＪ</t>
  </si>
  <si>
    <t>一般社団法人障がい者自立スタンドアップ</t>
  </si>
  <si>
    <t>株式会社UNTOLD</t>
  </si>
  <si>
    <t>有限会社Classy Lab</t>
  </si>
  <si>
    <t>一般社団法人RIRE</t>
  </si>
  <si>
    <t>株式会社舞洲フェルム</t>
  </si>
  <si>
    <t>特定非営利活動法人ひまわり</t>
  </si>
  <si>
    <t>(株)　希心</t>
  </si>
  <si>
    <t>株式会社　Temomo</t>
  </si>
  <si>
    <t>株式会社はばたくあおぞら</t>
  </si>
  <si>
    <t>株式会社ジャスト・トレンド</t>
  </si>
  <si>
    <t>株式会社ａｉコーポレーション</t>
  </si>
  <si>
    <t>株式会社リズム</t>
  </si>
  <si>
    <t>一般社団法人
セイフティ就労支援協会</t>
  </si>
  <si>
    <t xml:space="preserve">3120001201961	</t>
  </si>
  <si>
    <t>株式会社アヴェク</t>
  </si>
  <si>
    <t>株式会社インフィニティ</t>
  </si>
  <si>
    <t>一般社団法人プレイズ</t>
  </si>
  <si>
    <t>株式会社みらい創生社</t>
  </si>
  <si>
    <t>株式会社シーキューブ</t>
  </si>
  <si>
    <t>株式会社ジョブリッジ</t>
  </si>
  <si>
    <t>株式会社ＮＡＫＡＳＨＩＭＡ</t>
  </si>
  <si>
    <t>合同会社ウィル</t>
  </si>
  <si>
    <t>一般社団法人AC</t>
  </si>
  <si>
    <t>株式会社オプティリンク</t>
  </si>
  <si>
    <t>株式会社　千手</t>
  </si>
  <si>
    <t>株式会社グリーンフラッグ</t>
  </si>
  <si>
    <t>株式会社A‐START</t>
  </si>
  <si>
    <t>株式会社まったりと</t>
  </si>
  <si>
    <t>株式会社トライロ</t>
  </si>
  <si>
    <t>株式会社ソーシャルプランニング流</t>
  </si>
  <si>
    <t>株式会社エイトワークス浪速</t>
  </si>
  <si>
    <t>株式会社輪</t>
  </si>
  <si>
    <t>株式会社4分の4</t>
  </si>
  <si>
    <t>株式会社Ｓａｐｕｌａｓ</t>
  </si>
  <si>
    <t>一般社団法人なかの屋</t>
  </si>
  <si>
    <t>一般社団法人アントレッドワークス</t>
  </si>
  <si>
    <t>EachQWorK株式会社</t>
  </si>
  <si>
    <t>サードプレイス株式会社</t>
  </si>
  <si>
    <t>新日本新薬株式会社</t>
  </si>
  <si>
    <t>株式会社まなびの郷</t>
  </si>
  <si>
    <t>株式会社らく笑</t>
  </si>
  <si>
    <t>株式会社あいかんぱにー</t>
  </si>
  <si>
    <t>株式会社かがやくあおぞら</t>
  </si>
  <si>
    <t>アプリコットマネジメント株式会社</t>
  </si>
  <si>
    <t>フォレスト・アウル株式会社</t>
  </si>
  <si>
    <t>オレーヴ株式会社</t>
  </si>
  <si>
    <t>一般社団法人サンプレイス</t>
  </si>
  <si>
    <t>一般社団法人ファーストステップ</t>
  </si>
  <si>
    <t>株式会社フランベ</t>
  </si>
  <si>
    <t>株式会社AMIE</t>
  </si>
  <si>
    <t>ライフワーク株式会社</t>
  </si>
  <si>
    <t>株式会社 Vision Link</t>
  </si>
  <si>
    <t>株式会社Vision Works</t>
  </si>
  <si>
    <t>特定非営利活動法人　笑てん</t>
    <phoneticPr fontId="2"/>
  </si>
  <si>
    <t>有限会社プロ・フィッツ</t>
  </si>
  <si>
    <t>iiTe株式会社</t>
  </si>
  <si>
    <t>株式会社ライツウィングス</t>
  </si>
  <si>
    <t>株式会社バレーコード</t>
  </si>
  <si>
    <t>株式会社たのしい職場</t>
  </si>
  <si>
    <t>NPO法人リアン</t>
  </si>
  <si>
    <t xml:space="preserve"> 株式会社ＳＥＩＥＩ</t>
  </si>
  <si>
    <t>株式会社Grand　Pointｓ</t>
  </si>
  <si>
    <t>株式会社リーパス・オフィスサポート</t>
  </si>
  <si>
    <t>ホープ社会事業協同組合</t>
  </si>
  <si>
    <t>合同会社フォレストガンプ</t>
  </si>
  <si>
    <t>一般社団法人なかの屋天満橋</t>
  </si>
  <si>
    <t>合同会社ケアマインド</t>
  </si>
  <si>
    <t>株式会社未来工房</t>
  </si>
  <si>
    <t>WELL WORK株式会社</t>
  </si>
  <si>
    <t>株式会社レーヴ</t>
  </si>
  <si>
    <t>一般社団法人アクセプト</t>
  </si>
  <si>
    <t>株式会社　ネオワークス</t>
  </si>
  <si>
    <t>株式会社レジリエンス</t>
  </si>
  <si>
    <t>株式会社ヒューマンキャンパス</t>
  </si>
  <si>
    <t>株式会社イオンサポート</t>
  </si>
  <si>
    <t>株式会社フェニックス</t>
  </si>
  <si>
    <t>株式会社ｓｅｅｄ</t>
  </si>
  <si>
    <t>株式会社リベラーラ</t>
  </si>
  <si>
    <t>株式会社Tieasy</t>
  </si>
  <si>
    <t>株式会社エンパシー</t>
  </si>
  <si>
    <t>合同会社ピュシス</t>
  </si>
  <si>
    <t>日本就労支援ネットワーク</t>
  </si>
  <si>
    <t>株式会社JOBconnect</t>
  </si>
  <si>
    <t>(株)ひなたに咲くひまわり</t>
  </si>
  <si>
    <t>株式会社palette</t>
  </si>
  <si>
    <t>株式会社ENJOYCREATIVE</t>
  </si>
  <si>
    <t>技研サポート</t>
  </si>
  <si>
    <t>株式会社シエノス</t>
  </si>
  <si>
    <t>ＹＳ株式会社</t>
  </si>
  <si>
    <t>アクティブサポート株式会社</t>
  </si>
  <si>
    <t>一般社団法人ビーコムサポート</t>
  </si>
  <si>
    <t>株式会社スピカ</t>
  </si>
  <si>
    <t>株式会社　Gwell</t>
  </si>
  <si>
    <t>株式会社　みらここ</t>
  </si>
  <si>
    <t>天照会</t>
  </si>
  <si>
    <t>株式会社ＳＵＮＲＩＳＥ</t>
  </si>
  <si>
    <t>株式会社RISEtech</t>
  </si>
  <si>
    <t>株式会社イクロスサポート</t>
  </si>
  <si>
    <t>合同会社K‘ｓ</t>
  </si>
  <si>
    <t>一般社団法人ヒューマンブレイン</t>
  </si>
  <si>
    <t>合同会社ひまわり</t>
    <phoneticPr fontId="2"/>
  </si>
  <si>
    <t>株式会社　B.I.Y</t>
  </si>
  <si>
    <t>特定非営利活動法人みらい</t>
  </si>
  <si>
    <t>三篠会</t>
  </si>
  <si>
    <t xml:space="preserve">4120001262375	</t>
  </si>
  <si>
    <t>株式会社イクコ・カンパニー</t>
  </si>
  <si>
    <t>株式会社ユニーク</t>
  </si>
  <si>
    <t>株式会社　イー・アス</t>
  </si>
  <si>
    <t>HumanFuture株式会社</t>
  </si>
  <si>
    <t>ヒカリ株式会社</t>
  </si>
  <si>
    <t>特定非営利活動法人ふたつの花</t>
  </si>
  <si>
    <t>一般社団法人ワークワーク</t>
  </si>
  <si>
    <t>株式会社ライフケア</t>
  </si>
  <si>
    <t>株式会社
アイディアルサポート</t>
  </si>
  <si>
    <t>株式会社アークサービス</t>
  </si>
  <si>
    <t>エイティオー株式会社</t>
  </si>
  <si>
    <t>株式会社プレサント</t>
  </si>
  <si>
    <t>合同会社OHANA</t>
  </si>
  <si>
    <t>アール・エス・シーホールディングス株式会社</t>
  </si>
  <si>
    <t>一般社団法人障碍者自立支援協会ぼんど</t>
  </si>
  <si>
    <t>株式会社空と海</t>
  </si>
  <si>
    <t>合同会社セブン</t>
  </si>
  <si>
    <t>㈱いま・ここ</t>
  </si>
  <si>
    <t>株式会社fairview</t>
  </si>
  <si>
    <t>株式会社weljoy</t>
  </si>
  <si>
    <t>株式会社with</t>
  </si>
  <si>
    <t>一般社団法人ユニオンブックス</t>
  </si>
  <si>
    <t>フォレストリバー株式会社</t>
  </si>
  <si>
    <t>株式会社SP UNIT</t>
  </si>
  <si>
    <t>株式会社MASTERPIECE</t>
  </si>
  <si>
    <t>株式会社syukomu</t>
  </si>
  <si>
    <t>株式会社フロンティア</t>
  </si>
  <si>
    <t>株式会社ウルラ</t>
  </si>
  <si>
    <t>株式会社エムファンタジー</t>
  </si>
  <si>
    <t>合同会社jojun</t>
  </si>
  <si>
    <t>スプラウツ合同会社</t>
  </si>
  <si>
    <t>株式会社エブリーワークス</t>
  </si>
  <si>
    <t>一般社団法人ライフテラス協会</t>
  </si>
  <si>
    <t>大坂広域福祉サービス</t>
  </si>
  <si>
    <t>株式会社RAF</t>
  </si>
  <si>
    <t>株式会社ミヤシタ</t>
  </si>
  <si>
    <t>株式会社ALOE</t>
  </si>
  <si>
    <t>株式会社陽あたり</t>
  </si>
  <si>
    <t>株式会社陽光</t>
  </si>
  <si>
    <t>株式会社ジルファミー</t>
  </si>
  <si>
    <t>株式会社スカッツ</t>
  </si>
  <si>
    <t>株式会社M・Aエール</t>
  </si>
  <si>
    <t>株式会社ピアてらす</t>
  </si>
  <si>
    <t>株式会社はび・あす</t>
  </si>
  <si>
    <t>株式会社スマイルベース</t>
  </si>
  <si>
    <t>一般社団法人障がい者
就労・就学支援協会
仰空会</t>
  </si>
  <si>
    <t>株式会社ナーチャーハーツ</t>
  </si>
  <si>
    <t>株式会社オリエンタルワークス</t>
  </si>
  <si>
    <t>株式会社トライステップ</t>
  </si>
  <si>
    <t>株式会社ポエムハート</t>
  </si>
  <si>
    <t>株式会社ジョイフラット</t>
  </si>
  <si>
    <t>株式会社アイ</t>
  </si>
  <si>
    <t>株式会社新栄ライフサービス</t>
  </si>
  <si>
    <t>特定非営利活動法人　　　　　　八尾自立支援センター</t>
  </si>
  <si>
    <t>合同会社　思いやり</t>
  </si>
  <si>
    <t>株式会社想立</t>
  </si>
  <si>
    <t>株式会社　睡蓮</t>
  </si>
  <si>
    <t>特定非営利活動法人テイラーズ・ギルド</t>
  </si>
  <si>
    <t>合同会社　杖友</t>
  </si>
  <si>
    <t>株式会社AtoC</t>
  </si>
  <si>
    <t>株式会社　未来</t>
  </si>
  <si>
    <t>株式会社　空</t>
  </si>
  <si>
    <t>株式会社メッセージ</t>
    <phoneticPr fontId="12"/>
  </si>
  <si>
    <t>株式会社Ｗｅｌｆａｒｅ</t>
  </si>
  <si>
    <t>株式会社　
PonoLink</t>
  </si>
  <si>
    <t>月虹株式会社</t>
  </si>
  <si>
    <t>株式会社療創会</t>
  </si>
  <si>
    <t>株式会社アマナ</t>
  </si>
  <si>
    <t>株式会社北大阪総合研究所</t>
  </si>
  <si>
    <t>一般社団ドリームワーク</t>
  </si>
  <si>
    <t>社会福祉法人東香会</t>
  </si>
  <si>
    <t>特定非営利活動法人地域支援センターあゆみ</t>
  </si>
  <si>
    <t>株式会社Ｃｌｏｖｅｒ</t>
  </si>
  <si>
    <t>特定非営利活動法人ライフサポート大阪</t>
  </si>
  <si>
    <t>特定非営利活動法人ライフサポート</t>
  </si>
  <si>
    <t>彩花合同会社</t>
  </si>
  <si>
    <t>株式会社いずみエコロジーファーム</t>
  </si>
  <si>
    <t>株式会社ハル</t>
  </si>
  <si>
    <t>株式会社クローバー</t>
  </si>
  <si>
    <t>株式会社グローアップ</t>
  </si>
  <si>
    <t>一般社団法人あまみ徳之島ライフサポート</t>
  </si>
  <si>
    <t>NPO法人　ZERO</t>
  </si>
  <si>
    <t>株式会社　高健</t>
  </si>
  <si>
    <t>株式会社
PonoLink</t>
  </si>
  <si>
    <t>株式会社AISU</t>
  </si>
  <si>
    <t>株式会社グリーンサム</t>
  </si>
  <si>
    <t>合同会社SIGROUP21</t>
  </si>
  <si>
    <t>社会福祉法人　英芳会</t>
  </si>
  <si>
    <t>特定非営利活動法人　
クオリティー・オブ・ライフ</t>
  </si>
  <si>
    <t>株式会社ラッツ</t>
  </si>
  <si>
    <t>ファーストスター</t>
  </si>
  <si>
    <t>大阪府</t>
    <rPh sb="0" eb="3">
      <t>オオサカフ</t>
    </rPh>
    <phoneticPr fontId="2"/>
  </si>
  <si>
    <t>未回答</t>
    <rPh sb="0" eb="3">
      <t>ミカイトウ</t>
    </rPh>
    <phoneticPr fontId="2"/>
  </si>
  <si>
    <t>ナレルワークス</t>
  </si>
  <si>
    <t>Ｓｏ－Ｔｅｎ靭</t>
  </si>
  <si>
    <t>ステップアップ</t>
  </si>
  <si>
    <t>スタッフルーム</t>
  </si>
  <si>
    <t>ワイプラス</t>
  </si>
  <si>
    <t>就労支援事業所ｈａｌｕ</t>
  </si>
  <si>
    <t>ピース</t>
  </si>
  <si>
    <t>ＳＰＯＴＬＡＢ夕陽ヶ丘</t>
  </si>
  <si>
    <t>就労継続支援Ａ型Ｂ型　わか</t>
  </si>
  <si>
    <t>あいらんど</t>
  </si>
  <si>
    <t>ｓｏ－ｙｏｕワークス</t>
  </si>
  <si>
    <t>株式会社ナレルワークス</t>
  </si>
  <si>
    <t>全国社会福祉会ＮＡＮＡＩＲＯ　ＦＡＲＭＳ株式会社</t>
  </si>
  <si>
    <t>一般社団法人ｂｒｏｔｈｅｒｓ</t>
  </si>
  <si>
    <t>株式会社アットマインド</t>
  </si>
  <si>
    <t>サン株式会社</t>
  </si>
  <si>
    <t>株式会社ＫＩ２</t>
  </si>
  <si>
    <t>エフォート株式会社</t>
  </si>
  <si>
    <t>社会福祉法人　ピースクラブ</t>
  </si>
  <si>
    <t>わか株式会社</t>
  </si>
  <si>
    <t>一般社団法人グリーン</t>
  </si>
  <si>
    <t>特定非営利活動法人　奥河内ｓｏ－ｙｏｕサポート</t>
  </si>
  <si>
    <t>Ｂｌｅ</t>
  </si>
  <si>
    <t>レイモンドＢＫ弁天町</t>
  </si>
  <si>
    <t>はまや</t>
  </si>
  <si>
    <t>ほっと　Ｓｐａｃｅ</t>
  </si>
  <si>
    <t>Ｆｒｏｍｊｏｂ東住吉</t>
  </si>
  <si>
    <t>就労継続支援Ａ型事業所クロスロード</t>
  </si>
  <si>
    <t>シリウスパートナーズ</t>
  </si>
  <si>
    <t>みらい</t>
  </si>
  <si>
    <t>ｗｉｌｌ　ｂｅ</t>
  </si>
  <si>
    <t>ワークロード新深江</t>
  </si>
  <si>
    <t>グリーンブリッジ　ＮＡＮＡＩＲＯ</t>
  </si>
  <si>
    <t>Ｉ．Ｃ．Ｇ．Ｊｏｂｓ西中島</t>
  </si>
  <si>
    <t>キャリアナビ</t>
  </si>
  <si>
    <t>ワンモアステップ</t>
  </si>
  <si>
    <t>バックオフィス長居</t>
  </si>
  <si>
    <t>ブルーサポート桃谷</t>
  </si>
  <si>
    <t>Ｌｉｆｅ　Ｐｌａｎ</t>
  </si>
  <si>
    <t>ここみた</t>
  </si>
  <si>
    <t>みんなのおしごと　西九条</t>
  </si>
  <si>
    <t>就労支援事業所こころラボ</t>
  </si>
  <si>
    <t>ホープブリッジ</t>
  </si>
  <si>
    <t>テーブルなかつ</t>
  </si>
  <si>
    <t>Ｂｉｒｔｈｄａｙ　新梅田シティ店</t>
  </si>
  <si>
    <t>Ｉ．Ｃ．Ｇ．Ｊｏｂｓ</t>
  </si>
  <si>
    <t>Ｓａｉ</t>
  </si>
  <si>
    <t>イベリス天満</t>
  </si>
  <si>
    <t>てあてる南森町</t>
  </si>
  <si>
    <t>Ｓａｉｌｓ大阪</t>
  </si>
  <si>
    <t>グリトニル</t>
  </si>
  <si>
    <t>就労継続支援Ａ型事業所テックエキスパート梅田オフィス</t>
  </si>
  <si>
    <t>なんば就労支援センター</t>
  </si>
  <si>
    <t>ベストライフ</t>
  </si>
  <si>
    <t>ベストライフなんば２号店</t>
  </si>
  <si>
    <t>ベストライフなんば３号店</t>
  </si>
  <si>
    <t>ベストライフなんば５号店</t>
  </si>
  <si>
    <t>Ｓｏ－Ｔｅｎ　難波</t>
  </si>
  <si>
    <t>えだまめ　桜川店</t>
  </si>
  <si>
    <t>マリアワークス</t>
  </si>
  <si>
    <t>ルートＳ</t>
  </si>
  <si>
    <t>ヒラキンサポート</t>
  </si>
  <si>
    <t>就労継続支援事業所ＮＥＸＴ</t>
  </si>
  <si>
    <t>就労継続支援Ａ型事業所エスポワール</t>
  </si>
  <si>
    <t>ＪｉＲｉＴｓ</t>
  </si>
  <si>
    <t>ネオワークス　新大阪</t>
  </si>
  <si>
    <t>就労支援ＳＵＮＤＡＹ</t>
  </si>
  <si>
    <t>Ｉ．Ｃ．Ｇ．Ｊｏｂｓ新大阪</t>
  </si>
  <si>
    <t>ビジネス・ライフデザイン</t>
  </si>
  <si>
    <t>就労継続支援Ａ型事業所きずなはうす谷町四丁目</t>
  </si>
  <si>
    <t>バリューラボ　フクロウ</t>
  </si>
  <si>
    <t>エナベル長堀橋</t>
  </si>
  <si>
    <t>ＺＺＺ　ＷＯＲＫＳ</t>
  </si>
  <si>
    <t>就労継続支援Ａ型事業所あずわん</t>
  </si>
  <si>
    <t>シリウス</t>
  </si>
  <si>
    <t>就労支援Ａ型施設　ＤＥＧＩＴＡＬ　ＬＡＢ</t>
  </si>
  <si>
    <t>就労継続支援Ａ型事業所　ＬＵＭＯ＋　吹田</t>
  </si>
  <si>
    <t>わくあす</t>
  </si>
  <si>
    <t>Ｌ．Ｉ．Ｊ</t>
  </si>
  <si>
    <t>守口ワークプレイス</t>
  </si>
  <si>
    <t>もりもり事業所</t>
  </si>
  <si>
    <t>就労支援センター　グリット</t>
  </si>
  <si>
    <t>オールケアプロ</t>
  </si>
  <si>
    <t>ジョブタス富田林事業所</t>
  </si>
  <si>
    <t>就労継続支援Ａ型　むすぶん</t>
  </si>
  <si>
    <t>ＪＡＦＬＯ大阪</t>
  </si>
  <si>
    <t>用務員育成所</t>
  </si>
  <si>
    <t>株式会社ＰＥＰＯＴＢＥＮＤＳ</t>
  </si>
  <si>
    <t>社会福祉法人檸檬会</t>
  </si>
  <si>
    <t>株式会社はま屋</t>
  </si>
  <si>
    <t>有限会社ステラ</t>
  </si>
  <si>
    <t>Ｆｒｏｍｊｏｂ株式会社</t>
  </si>
  <si>
    <t>Ｓｉｒｉｕｓ　Ｐａｒｔｎｅｒｓ株式会社</t>
  </si>
  <si>
    <t>カンリーサイソン株式会社</t>
  </si>
  <si>
    <t>一般社団法人Ｉ．Ｃ．Ｇ．Ｊｏｂｓ</t>
  </si>
  <si>
    <t>株式会社キャリアコンパス</t>
  </si>
  <si>
    <t>株式会社ワンモアステップ</t>
  </si>
  <si>
    <t>株式会社ベンチ</t>
  </si>
  <si>
    <t>株式会社Ｌｉｆｅ　Ｐｌａｎ</t>
  </si>
  <si>
    <t>株式会社Ｏｎｅ’ｓ　Ｐｌａｃｅ</t>
  </si>
  <si>
    <t>株式会社ｃｏｃｏｍｉｔａ</t>
  </si>
  <si>
    <t>株式会社サンエデュケーション</t>
  </si>
  <si>
    <t>株式会社ＣＯＭＢＡＳＥ</t>
  </si>
  <si>
    <t>株式会社とりあんテーブル</t>
  </si>
  <si>
    <t>株式会社Ｂｉｒｔｈｄａｙ</t>
  </si>
  <si>
    <t>合同会社ｅＳ</t>
  </si>
  <si>
    <t>株式会社ｓｅｔ　ｏｆ　ｓａｉｌｓ</t>
  </si>
  <si>
    <t>特定非営利活動法人ＧＬＩＴＮＩＲ</t>
  </si>
  <si>
    <t>株式会社エウゼーン</t>
  </si>
  <si>
    <t>株式会社ＧＲＩＴ　ＧＲＯＵＰ</t>
  </si>
  <si>
    <t>株式会社ＣＬＯＶＥＲ</t>
  </si>
  <si>
    <t>株式会社ＡＭＢＩ</t>
  </si>
  <si>
    <t>テキスタイルワークス合同会社</t>
  </si>
  <si>
    <t>株式会社マリアプロ</t>
  </si>
  <si>
    <t>合同会社ケアサービス</t>
  </si>
  <si>
    <t>株式会社ヒラキンサポート</t>
  </si>
  <si>
    <t>合同会社ガルダ</t>
  </si>
  <si>
    <t>株式会社ネオワークス</t>
  </si>
  <si>
    <t>株式会社Ａｎｅｓｔパートナー</t>
  </si>
  <si>
    <t>ビジネス・ライフデザイン株式会社</t>
  </si>
  <si>
    <t>株式会社きずなはうす</t>
  </si>
  <si>
    <t>一般社団法人ＦＵＫＵＲＯ</t>
  </si>
  <si>
    <t>株式会社エナベルグループ</t>
  </si>
  <si>
    <t>株式会社Ｚ．Ｚ．Ｚ</t>
  </si>
  <si>
    <t>株式会社アズワン企画</t>
  </si>
  <si>
    <t>株式会社シリウス</t>
  </si>
  <si>
    <t>ＳＴＥＰ　ＢＹ　ＳＴＥＰ株式会社</t>
  </si>
  <si>
    <t>株式会社　Ａ＆Ｆ</t>
  </si>
  <si>
    <t>株式会社わくあす</t>
  </si>
  <si>
    <t>株式会社　Ｌ．Ｉ．Ｊ</t>
  </si>
  <si>
    <t>合同会社ＩＮＦＩＮＩＴＹ</t>
  </si>
  <si>
    <t>株式会社みんないい</t>
  </si>
  <si>
    <t>合同会社ＨＡＲＫ</t>
  </si>
  <si>
    <t>株式会社ジョブジョイント</t>
  </si>
  <si>
    <t>一般社団法人Ｄｒｅａｍ　Ｃｏｍｐａｎｙ</t>
  </si>
  <si>
    <t>一般社団法人日本フレキシブルオペレーション</t>
  </si>
  <si>
    <t>株式会社　三喜</t>
  </si>
  <si>
    <t>テイラーズ・ギルド久宝園事業所</t>
    <phoneticPr fontId="2"/>
  </si>
  <si>
    <t>令和6年度工賃(賃金)実績（就労継続支援A型（非雇用型））事業別</t>
    <rPh sb="8" eb="10">
      <t>チンギン</t>
    </rPh>
    <rPh sb="11" eb="13">
      <t>ジッセキ</t>
    </rPh>
    <rPh sb="29" eb="32">
      <t>ジギョウベツ</t>
    </rPh>
    <phoneticPr fontId="2"/>
  </si>
  <si>
    <t>令和6年度工賃(賃金)実績（就労継続支援A型（雇用型））事業別</t>
    <phoneticPr fontId="2"/>
  </si>
  <si>
    <t>市町村</t>
    <rPh sb="0" eb="3">
      <t>シチョウソン</t>
    </rPh>
    <phoneticPr fontId="2"/>
  </si>
  <si>
    <t>大阪市</t>
  </si>
  <si>
    <t>大阪市</t>
    <phoneticPr fontId="2"/>
  </si>
  <si>
    <t>大阪市</t>
    <rPh sb="0" eb="3">
      <t>オオサカシ</t>
    </rPh>
    <phoneticPr fontId="2"/>
  </si>
  <si>
    <t>堺市</t>
  </si>
  <si>
    <t>高槻市</t>
  </si>
  <si>
    <t>東大阪市</t>
  </si>
  <si>
    <t>東大阪市</t>
    <rPh sb="0" eb="1">
      <t>ヒガシ</t>
    </rPh>
    <phoneticPr fontId="12"/>
  </si>
  <si>
    <t>豊中市</t>
    <phoneticPr fontId="2"/>
  </si>
  <si>
    <t>豊中市</t>
  </si>
  <si>
    <t>豊中市</t>
    <rPh sb="0" eb="2">
      <t>トヨナカ</t>
    </rPh>
    <rPh sb="2" eb="3">
      <t>シ</t>
    </rPh>
    <phoneticPr fontId="12"/>
  </si>
  <si>
    <t>枚方市</t>
  </si>
  <si>
    <t>吹田市</t>
    <phoneticPr fontId="2"/>
  </si>
  <si>
    <t>吹田市</t>
  </si>
  <si>
    <t>岸和田市</t>
  </si>
  <si>
    <t>池田市</t>
  </si>
  <si>
    <t>泉大津市</t>
  </si>
  <si>
    <t>貝塚市</t>
  </si>
  <si>
    <t>守口市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</si>
  <si>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</si>
  <si>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</si>
  <si>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</si>
  <si>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</si>
  <si>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</si>
  <si>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</si>
  <si>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</si>
  <si>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</si>
  <si>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</si>
  <si>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柏原市</t>
  </si>
  <si>
    <t>門真市</t>
  </si>
  <si>
    <t>摂津市</t>
  </si>
  <si>
    <t>藤井寺市</t>
  </si>
  <si>
    <t>泉南市</t>
  </si>
  <si>
    <t>四条畷市</t>
  </si>
  <si>
    <t>交野市</t>
  </si>
  <si>
    <t>阪南市</t>
  </si>
  <si>
    <t>岬町</t>
  </si>
  <si>
    <t>太子町</t>
  </si>
  <si>
    <t>河南町</t>
  </si>
  <si>
    <t>高槻市</t>
    <rPh sb="0" eb="3">
      <t>タカツキシ</t>
    </rPh>
    <phoneticPr fontId="2"/>
  </si>
  <si>
    <t>和泉市</t>
    <rPh sb="0" eb="3">
      <t>イズミシ</t>
    </rPh>
    <phoneticPr fontId="2"/>
  </si>
  <si>
    <t>岸和田市</t>
    <rPh sb="0" eb="4">
      <t>キシワダシ</t>
    </rPh>
    <phoneticPr fontId="2"/>
  </si>
  <si>
    <t>守口市</t>
    <phoneticPr fontId="2"/>
  </si>
  <si>
    <t>富田林市</t>
    <phoneticPr fontId="2"/>
  </si>
  <si>
    <t>河内長野市</t>
    <phoneticPr fontId="2"/>
  </si>
  <si>
    <t>和泉市</t>
    <phoneticPr fontId="2"/>
  </si>
  <si>
    <t>摂津市</t>
    <phoneticPr fontId="2"/>
  </si>
  <si>
    <t>四条畷市</t>
    <phoneticPr fontId="2"/>
  </si>
  <si>
    <t>社会福祉協議会</t>
    <phoneticPr fontId="2"/>
  </si>
  <si>
    <t>社会福祉法人（社会福祉協議会以外）</t>
  </si>
  <si>
    <t>医療法人</t>
  </si>
  <si>
    <t>株式・合名・合資・合同会社</t>
  </si>
  <si>
    <t>特定非営利活動法人（NPO）</t>
  </si>
  <si>
    <t>その他（社団・財団・農協・生協等</t>
  </si>
  <si>
    <t>未回答：期日までに未回答の事業所。または、回答内容の欠損値、異常値等の確認に対し、期日までに修正未回答の事業所。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</si>
</sst>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.0"/>
    <numFmt numFmtId="182" formatCode="0_);[Red]\(0\)"/>
    <numFmt numFmtId="183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9" fontId="3" fillId="0" borderId="1" xfId="1" applyNumberFormat="1" applyFont="1" applyFill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177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0" fontId="0" fillId="0" borderId="0" xfId="0" applyFont="1" applyFill="1">
      <alignment vertical="center"/>
    </xf>
    <xf numFmtId="177" fontId="1" fillId="0" borderId="7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shrinkToFit="1"/>
    </xf>
    <xf numFmtId="177" fontId="1" fillId="0" borderId="14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7" fontId="1" fillId="0" borderId="7" xfId="0" applyNumberFormat="1" applyFont="1" applyFill="1" applyBorder="1" applyAlignment="1">
      <alignment vertical="center" shrinkToFit="1"/>
    </xf>
    <xf numFmtId="0" fontId="0" fillId="0" borderId="6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177" fontId="1" fillId="0" borderId="15" xfId="0" applyNumberFormat="1" applyFont="1" applyFill="1" applyBorder="1" applyAlignment="1">
      <alignment horizontal="center" vertical="center" shrinkToFit="1"/>
    </xf>
    <xf numFmtId="177" fontId="1" fillId="0" borderId="16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176" fontId="8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0" fontId="1" fillId="0" borderId="2" xfId="0" applyFont="1" applyFill="1" applyBorder="1">
      <alignment vertical="center"/>
    </xf>
    <xf numFmtId="179" fontId="0" fillId="0" borderId="22" xfId="0" applyNumberFormat="1" applyFont="1" applyFill="1" applyBorder="1" applyAlignment="1">
      <alignment vertical="center"/>
    </xf>
    <xf numFmtId="0" fontId="0" fillId="4" borderId="21" xfId="0" applyFill="1" applyBorder="1" applyAlignment="1">
      <alignment vertical="center" shrinkToFit="1"/>
    </xf>
    <xf numFmtId="177" fontId="0" fillId="4" borderId="21" xfId="0" applyNumberFormat="1" applyFill="1" applyBorder="1" applyAlignment="1">
      <alignment horizontal="center" vertical="center" shrinkToFit="1"/>
    </xf>
    <xf numFmtId="177" fontId="0" fillId="5" borderId="21" xfId="0" applyNumberFormat="1" applyFont="1" applyFill="1" applyBorder="1" applyAlignment="1">
      <alignment horizontal="center" vertical="center" shrinkToFit="1"/>
    </xf>
    <xf numFmtId="177" fontId="5" fillId="5" borderId="21" xfId="0" applyNumberFormat="1" applyFont="1" applyFill="1" applyBorder="1" applyAlignment="1">
      <alignment horizontal="center" vertical="center" shrinkToFit="1"/>
    </xf>
    <xf numFmtId="0" fontId="5" fillId="5" borderId="21" xfId="0" applyFont="1" applyFill="1" applyBorder="1" applyAlignment="1">
      <alignment horizontal="center" vertical="center" shrinkToFit="1"/>
    </xf>
    <xf numFmtId="177" fontId="0" fillId="7" borderId="21" xfId="0" applyNumberFormat="1" applyFont="1" applyFill="1" applyBorder="1" applyAlignment="1">
      <alignment vertical="center"/>
    </xf>
    <xf numFmtId="177" fontId="5" fillId="5" borderId="21" xfId="0" applyNumberFormat="1" applyFont="1" applyFill="1" applyBorder="1" applyAlignment="1">
      <alignment horizontal="center" vertical="center" wrapText="1" shrinkToFit="1"/>
    </xf>
    <xf numFmtId="177" fontId="0" fillId="8" borderId="21" xfId="0" applyNumberFormat="1" applyFill="1" applyBorder="1" applyAlignment="1">
      <alignment horizontal="center" vertical="center" shrinkToFit="1"/>
    </xf>
    <xf numFmtId="177" fontId="5" fillId="8" borderId="21" xfId="0" applyNumberFormat="1" applyFont="1" applyFill="1" applyBorder="1" applyAlignment="1">
      <alignment horizontal="center" vertical="center" shrinkToFit="1"/>
    </xf>
    <xf numFmtId="0" fontId="5" fillId="8" borderId="21" xfId="0" applyFont="1" applyFill="1" applyBorder="1" applyAlignment="1">
      <alignment horizontal="center" vertical="center" shrinkToFit="1"/>
    </xf>
    <xf numFmtId="177" fontId="1" fillId="0" borderId="0" xfId="0" applyNumberFormat="1" applyFont="1">
      <alignment vertical="center"/>
    </xf>
    <xf numFmtId="179" fontId="1" fillId="0" borderId="0" xfId="0" applyNumberFormat="1" applyFont="1" applyAlignment="1">
      <alignment horizontal="right" vertical="center"/>
    </xf>
    <xf numFmtId="0" fontId="1" fillId="0" borderId="14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9" fontId="0" fillId="0" borderId="22" xfId="0" applyNumberFormat="1" applyFill="1" applyBorder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0" fontId="1" fillId="0" borderId="15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right" vertical="center"/>
    </xf>
    <xf numFmtId="182" fontId="1" fillId="0" borderId="0" xfId="0" applyNumberFormat="1" applyFont="1" applyAlignment="1">
      <alignment horizontal="right" vertical="center" shrinkToFit="1"/>
    </xf>
    <xf numFmtId="177" fontId="6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179" fontId="0" fillId="0" borderId="0" xfId="0" applyNumberFormat="1">
      <alignment vertical="center"/>
    </xf>
    <xf numFmtId="181" fontId="11" fillId="0" borderId="0" xfId="0" applyNumberFormat="1" applyFont="1">
      <alignment vertical="center"/>
    </xf>
    <xf numFmtId="177" fontId="0" fillId="4" borderId="21" xfId="0" applyNumberFormat="1" applyFont="1" applyFill="1" applyBorder="1" applyAlignment="1">
      <alignment horizontal="center" vertical="center" wrapText="1"/>
    </xf>
    <xf numFmtId="177" fontId="0" fillId="4" borderId="21" xfId="0" applyNumberFormat="1" applyFont="1" applyFill="1" applyBorder="1" applyAlignment="1">
      <alignment horizontal="center" vertical="center" wrapText="1"/>
    </xf>
    <xf numFmtId="177" fontId="0" fillId="4" borderId="28" xfId="0" applyNumberFormat="1" applyFont="1" applyFill="1" applyBorder="1" applyAlignment="1">
      <alignment horizontal="center" vertical="center"/>
    </xf>
    <xf numFmtId="177" fontId="1" fillId="0" borderId="30" xfId="0" applyNumberFormat="1" applyFont="1" applyFill="1" applyBorder="1" applyAlignment="1">
      <alignment horizontal="center" vertical="center" shrinkToFit="1"/>
    </xf>
    <xf numFmtId="177" fontId="1" fillId="0" borderId="31" xfId="0" applyNumberFormat="1" applyFont="1" applyFill="1" applyBorder="1" applyAlignment="1">
      <alignment horizontal="center" vertical="center" shrinkToFit="1"/>
    </xf>
    <xf numFmtId="177" fontId="0" fillId="4" borderId="32" xfId="0" applyNumberFormat="1" applyFont="1" applyFill="1" applyBorder="1" applyAlignment="1">
      <alignment horizontal="center" vertical="center"/>
    </xf>
    <xf numFmtId="177" fontId="0" fillId="4" borderId="33" xfId="0" applyNumberFormat="1" applyFont="1" applyFill="1" applyBorder="1" applyAlignment="1">
      <alignment horizontal="center" vertical="center" wrapText="1"/>
    </xf>
    <xf numFmtId="177" fontId="1" fillId="0" borderId="34" xfId="0" applyNumberFormat="1" applyFont="1" applyFill="1" applyBorder="1" applyAlignment="1">
      <alignment horizontal="center" vertical="center" shrinkToFit="1"/>
    </xf>
    <xf numFmtId="180" fontId="1" fillId="0" borderId="35" xfId="0" applyNumberFormat="1" applyFont="1" applyFill="1" applyBorder="1" applyAlignment="1">
      <alignment horizontal="center" vertical="center" shrinkToFit="1"/>
    </xf>
    <xf numFmtId="177" fontId="1" fillId="0" borderId="36" xfId="0" applyNumberFormat="1" applyFont="1" applyFill="1" applyBorder="1" applyAlignment="1">
      <alignment horizontal="center" vertical="center" shrinkToFit="1"/>
    </xf>
    <xf numFmtId="177" fontId="0" fillId="4" borderId="27" xfId="0" applyNumberFormat="1" applyFont="1" applyFill="1" applyBorder="1" applyAlignment="1">
      <alignment horizontal="center" vertical="center" wrapText="1"/>
    </xf>
    <xf numFmtId="180" fontId="1" fillId="0" borderId="38" xfId="0" applyNumberFormat="1" applyFont="1" applyFill="1" applyBorder="1" applyAlignment="1">
      <alignment horizontal="center" vertical="center" shrinkToFit="1"/>
    </xf>
    <xf numFmtId="177" fontId="0" fillId="4" borderId="28" xfId="0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1" xfId="0" applyBorder="1">
      <alignment vertical="center"/>
    </xf>
    <xf numFmtId="183" fontId="0" fillId="0" borderId="41" xfId="0" applyNumberFormat="1" applyBorder="1">
      <alignment vertical="center"/>
    </xf>
    <xf numFmtId="183" fontId="0" fillId="0" borderId="1" xfId="0" applyNumberFormat="1" applyBorder="1">
      <alignment vertical="center"/>
    </xf>
    <xf numFmtId="0" fontId="0" fillId="0" borderId="42" xfId="0" applyBorder="1">
      <alignment vertical="center"/>
    </xf>
    <xf numFmtId="0" fontId="0" fillId="0" borderId="8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1" fillId="0" borderId="44" xfId="0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0" fillId="0" borderId="45" xfId="0" applyBorder="1">
      <alignment vertical="center"/>
    </xf>
    <xf numFmtId="0" fontId="0" fillId="0" borderId="7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46" xfId="0" applyBorder="1">
      <alignment vertical="center"/>
    </xf>
    <xf numFmtId="0" fontId="0" fillId="0" borderId="15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9" fontId="0" fillId="0" borderId="35" xfId="0" applyNumberFormat="1" applyBorder="1">
      <alignment vertical="center"/>
    </xf>
    <xf numFmtId="0" fontId="1" fillId="0" borderId="58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9" fontId="0" fillId="0" borderId="73" xfId="0" applyNumberFormat="1" applyFont="1" applyFill="1" applyBorder="1" applyAlignment="1">
      <alignment vertical="center"/>
    </xf>
    <xf numFmtId="179" fontId="0" fillId="0" borderId="67" xfId="0" applyNumberFormat="1" applyFill="1" applyBorder="1">
      <alignment vertical="center"/>
    </xf>
    <xf numFmtId="0" fontId="0" fillId="0" borderId="68" xfId="0" applyFill="1" applyBorder="1" applyAlignment="1">
      <alignment horizontal="center" vertical="center"/>
    </xf>
    <xf numFmtId="0" fontId="1" fillId="0" borderId="58" xfId="0" applyFont="1" applyFill="1" applyBorder="1">
      <alignment vertical="center"/>
    </xf>
    <xf numFmtId="0" fontId="0" fillId="0" borderId="74" xfId="0" applyFill="1" applyBorder="1" applyAlignment="1">
      <alignment horizontal="center"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8" xfId="0" applyNumberFormat="1" applyFill="1" applyBorder="1">
      <alignment vertical="center"/>
    </xf>
    <xf numFmtId="179" fontId="0" fillId="0" borderId="62" xfId="0" applyNumberFormat="1" applyFill="1" applyBorder="1">
      <alignment vertical="center"/>
    </xf>
    <xf numFmtId="0" fontId="0" fillId="0" borderId="56" xfId="0" applyFill="1" applyBorder="1">
      <alignment vertical="center"/>
    </xf>
    <xf numFmtId="0" fontId="0" fillId="0" borderId="41" xfId="0" applyFill="1" applyBorder="1">
      <alignment vertical="center"/>
    </xf>
    <xf numFmtId="182" fontId="0" fillId="0" borderId="41" xfId="0" applyNumberFormat="1" applyFill="1" applyBorder="1">
      <alignment vertical="center"/>
    </xf>
    <xf numFmtId="0" fontId="0" fillId="0" borderId="53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43" xfId="0" applyFill="1" applyBorder="1">
      <alignment vertical="center"/>
    </xf>
    <xf numFmtId="0" fontId="0" fillId="0" borderId="44" xfId="0" applyFill="1" applyBorder="1">
      <alignment vertical="center"/>
    </xf>
    <xf numFmtId="0" fontId="0" fillId="0" borderId="46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51" xfId="0" applyFill="1" applyBorder="1">
      <alignment vertical="center"/>
    </xf>
    <xf numFmtId="9" fontId="0" fillId="0" borderId="52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0" fontId="0" fillId="0" borderId="5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34" xfId="0" applyFill="1" applyBorder="1">
      <alignment vertical="center"/>
    </xf>
    <xf numFmtId="9" fontId="0" fillId="0" borderId="35" xfId="0" applyNumberFormat="1" applyFill="1" applyBorder="1">
      <alignment vertical="center"/>
    </xf>
    <xf numFmtId="182" fontId="0" fillId="0" borderId="1" xfId="0" applyNumberFormat="1" applyFill="1" applyBorder="1" applyAlignment="1">
      <alignment horizontal="center" vertical="center"/>
    </xf>
    <xf numFmtId="9" fontId="0" fillId="0" borderId="35" xfId="0" applyNumberFormat="1" applyFill="1" applyBorder="1" applyAlignment="1">
      <alignment vertical="center" wrapText="1"/>
    </xf>
    <xf numFmtId="183" fontId="0" fillId="0" borderId="1" xfId="0" applyNumberFormat="1" applyFill="1" applyBorder="1">
      <alignment vertical="center"/>
    </xf>
    <xf numFmtId="183" fontId="0" fillId="0" borderId="1" xfId="0" applyNumberFormat="1" applyFill="1" applyBorder="1" applyAlignment="1">
      <alignment horizontal="right"/>
    </xf>
    <xf numFmtId="183" fontId="0" fillId="0" borderId="54" xfId="0" applyNumberFormat="1" applyFill="1" applyBorder="1">
      <alignment vertical="center"/>
    </xf>
    <xf numFmtId="183" fontId="0" fillId="0" borderId="10" xfId="0" applyNumberFormat="1" applyFill="1" applyBorder="1">
      <alignment vertical="center"/>
    </xf>
    <xf numFmtId="183" fontId="0" fillId="0" borderId="9" xfId="0" applyNumberFormat="1" applyFill="1" applyBorder="1">
      <alignment vertical="center"/>
    </xf>
    <xf numFmtId="0" fontId="0" fillId="0" borderId="72" xfId="0" applyFill="1" applyBorder="1">
      <alignment vertical="center"/>
    </xf>
    <xf numFmtId="0" fontId="0" fillId="0" borderId="69" xfId="0" applyFill="1" applyBorder="1">
      <alignment vertical="center"/>
    </xf>
    <xf numFmtId="0" fontId="0" fillId="0" borderId="66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6" xfId="0" applyFill="1" applyBorder="1">
      <alignment vertical="center"/>
    </xf>
    <xf numFmtId="9" fontId="0" fillId="0" borderId="37" xfId="0" applyNumberFormat="1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64" xfId="0" applyFill="1" applyBorder="1">
      <alignment vertical="center"/>
    </xf>
    <xf numFmtId="0" fontId="0" fillId="0" borderId="70" xfId="0" applyFill="1" applyBorder="1">
      <alignment vertical="center"/>
    </xf>
    <xf numFmtId="9" fontId="0" fillId="0" borderId="50" xfId="0" applyNumberFormat="1" applyFill="1" applyBorder="1">
      <alignment vertical="center"/>
    </xf>
    <xf numFmtId="0" fontId="0" fillId="0" borderId="58" xfId="0" applyFill="1" applyBorder="1">
      <alignment vertical="center"/>
    </xf>
    <xf numFmtId="0" fontId="0" fillId="0" borderId="59" xfId="0" applyFill="1" applyBorder="1">
      <alignment vertical="center"/>
    </xf>
    <xf numFmtId="0" fontId="0" fillId="0" borderId="58" xfId="0" applyFill="1" applyBorder="1" applyAlignment="1">
      <alignment vertical="center" shrinkToFit="1"/>
    </xf>
    <xf numFmtId="0" fontId="0" fillId="0" borderId="65" xfId="0" applyFill="1" applyBorder="1">
      <alignment vertical="center"/>
    </xf>
    <xf numFmtId="0" fontId="0" fillId="0" borderId="60" xfId="0" applyFill="1" applyBorder="1">
      <alignment vertical="center"/>
    </xf>
    <xf numFmtId="0" fontId="0" fillId="0" borderId="61" xfId="0" applyFill="1" applyBorder="1">
      <alignment vertical="center"/>
    </xf>
    <xf numFmtId="0" fontId="0" fillId="0" borderId="71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63" xfId="0" applyFill="1" applyBorder="1">
      <alignment vertical="center"/>
    </xf>
    <xf numFmtId="9" fontId="0" fillId="0" borderId="75" xfId="0" applyNumberFormat="1" applyFill="1" applyBorder="1">
      <alignment vertical="center"/>
    </xf>
    <xf numFmtId="9" fontId="0" fillId="0" borderId="57" xfId="0" applyNumberFormat="1" applyFill="1" applyBorder="1">
      <alignment vertical="center"/>
    </xf>
    <xf numFmtId="0" fontId="0" fillId="0" borderId="76" xfId="0" applyBorder="1">
      <alignment vertical="center"/>
    </xf>
    <xf numFmtId="0" fontId="0" fillId="0" borderId="58" xfId="0" applyFont="1" applyFill="1" applyBorder="1">
      <alignment vertical="center"/>
    </xf>
    <xf numFmtId="177" fontId="1" fillId="0" borderId="78" xfId="0" applyNumberFormat="1" applyFont="1" applyFill="1" applyBorder="1" applyAlignment="1">
      <alignment vertical="center"/>
    </xf>
    <xf numFmtId="177" fontId="1" fillId="0" borderId="79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179" fontId="0" fillId="0" borderId="77" xfId="0" applyNumberFormat="1" applyFont="1" applyFill="1" applyBorder="1" applyAlignment="1">
      <alignment vertical="center"/>
    </xf>
    <xf numFmtId="177" fontId="1" fillId="0" borderId="80" xfId="0" applyNumberFormat="1" applyFont="1" applyFill="1" applyBorder="1" applyAlignment="1">
      <alignment horizontal="center" vertical="center" shrinkToFit="1"/>
    </xf>
    <xf numFmtId="177" fontId="1" fillId="0" borderId="78" xfId="0" applyNumberFormat="1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176" fontId="7" fillId="2" borderId="10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176" fontId="7" fillId="3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3" fillId="0" borderId="82" xfId="0" applyFont="1" applyFill="1" applyBorder="1" applyAlignment="1">
      <alignment horizontal="left" vertical="center" shrinkToFit="1"/>
    </xf>
    <xf numFmtId="177" fontId="0" fillId="4" borderId="28" xfId="0" applyNumberFormat="1" applyFont="1" applyFill="1" applyBorder="1" applyAlignment="1">
      <alignment horizontal="center" vertical="center"/>
    </xf>
    <xf numFmtId="177" fontId="0" fillId="4" borderId="21" xfId="0" applyNumberFormat="1" applyFont="1" applyFill="1" applyBorder="1" applyAlignment="1">
      <alignment horizontal="center" vertical="center"/>
    </xf>
    <xf numFmtId="177" fontId="0" fillId="4" borderId="27" xfId="0" applyNumberFormat="1" applyFont="1" applyFill="1" applyBorder="1" applyAlignment="1">
      <alignment horizontal="center" vertical="center"/>
    </xf>
    <xf numFmtId="177" fontId="0" fillId="4" borderId="32" xfId="0" applyNumberFormat="1" applyFont="1" applyFill="1" applyBorder="1" applyAlignment="1">
      <alignment horizontal="center" vertical="center"/>
    </xf>
    <xf numFmtId="177" fontId="0" fillId="4" borderId="33" xfId="0" applyNumberFormat="1" applyFont="1" applyFill="1" applyBorder="1" applyAlignment="1">
      <alignment horizontal="center" vertical="center"/>
    </xf>
    <xf numFmtId="177" fontId="0" fillId="4" borderId="39" xfId="0" applyNumberFormat="1" applyFont="1" applyFill="1" applyBorder="1" applyAlignment="1">
      <alignment horizontal="center" vertical="center" wrapText="1"/>
    </xf>
    <xf numFmtId="177" fontId="0" fillId="4" borderId="28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4" borderId="21" xfId="0" applyFill="1" applyBorder="1" applyAlignment="1">
      <alignment horizontal="center" vertical="center" shrinkToFit="1"/>
    </xf>
    <xf numFmtId="177" fontId="0" fillId="4" borderId="23" xfId="0" applyNumberFormat="1" applyFont="1" applyFill="1" applyBorder="1" applyAlignment="1">
      <alignment horizontal="center" vertical="center"/>
    </xf>
    <xf numFmtId="177" fontId="0" fillId="4" borderId="19" xfId="0" applyNumberFormat="1" applyFont="1" applyFill="1" applyBorder="1" applyAlignment="1">
      <alignment horizontal="center" vertical="center"/>
    </xf>
    <xf numFmtId="177" fontId="0" fillId="4" borderId="29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shrinkToFit="1"/>
    </xf>
    <xf numFmtId="0" fontId="0" fillId="5" borderId="21" xfId="0" applyFont="1" applyFill="1" applyBorder="1" applyAlignment="1">
      <alignment horizontal="center" vertical="center" shrinkToFit="1"/>
    </xf>
    <xf numFmtId="177" fontId="0" fillId="4" borderId="17" xfId="0" applyNumberFormat="1" applyFont="1" applyFill="1" applyBorder="1" applyAlignment="1">
      <alignment horizontal="center" vertical="center"/>
    </xf>
    <xf numFmtId="177" fontId="0" fillId="4" borderId="24" xfId="0" applyNumberFormat="1" applyFont="1" applyFill="1" applyBorder="1" applyAlignment="1">
      <alignment horizontal="center" vertical="center"/>
    </xf>
    <xf numFmtId="182" fontId="0" fillId="7" borderId="21" xfId="0" applyNumberFormat="1" applyFont="1" applyFill="1" applyBorder="1" applyAlignment="1">
      <alignment horizontal="center" vertical="center" shrinkToFit="1"/>
    </xf>
    <xf numFmtId="0" fontId="0" fillId="7" borderId="21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10" fillId="4" borderId="18" xfId="0" applyFont="1" applyFill="1" applyBorder="1" applyAlignment="1">
      <alignment horizontal="center" vertical="center" shrinkToFit="1"/>
    </xf>
    <xf numFmtId="0" fontId="10" fillId="4" borderId="26" xfId="0" applyFont="1" applyFill="1" applyBorder="1" applyAlignment="1">
      <alignment horizontal="center" vertical="center" shrinkToFit="1"/>
    </xf>
    <xf numFmtId="0" fontId="0" fillId="8" borderId="21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center" vertical="center" shrinkToFit="1"/>
    </xf>
    <xf numFmtId="177" fontId="1" fillId="4" borderId="21" xfId="0" applyNumberFormat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.2" x14ac:dyDescent="0.2"/>
  <cols>
    <col min="1" max="4" width="10.6640625" customWidth="1"/>
    <col min="5" max="5" width="11.33203125" customWidth="1"/>
  </cols>
  <sheetData>
    <row r="1" spans="1:5" ht="21" x14ac:dyDescent="0.2">
      <c r="A1" s="35" t="s">
        <v>25</v>
      </c>
    </row>
    <row r="3" spans="1:5" ht="15" customHeight="1" x14ac:dyDescent="0.2">
      <c r="A3" s="180" t="s">
        <v>15</v>
      </c>
      <c r="B3" s="182" t="s">
        <v>16</v>
      </c>
      <c r="C3" s="182" t="s">
        <v>17</v>
      </c>
      <c r="D3" s="182" t="s">
        <v>18</v>
      </c>
      <c r="E3" s="184" t="s">
        <v>19</v>
      </c>
    </row>
    <row r="4" spans="1:5" ht="36.75" customHeight="1" x14ac:dyDescent="0.2">
      <c r="A4" s="181"/>
      <c r="B4" s="183"/>
      <c r="C4" s="183"/>
      <c r="D4" s="183"/>
      <c r="E4" s="185"/>
    </row>
    <row r="5" spans="1:5" ht="15.9" customHeight="1" x14ac:dyDescent="0.2">
      <c r="A5" s="6" t="e">
        <f>#REF!</f>
        <v>#REF!</v>
      </c>
      <c r="B5" s="7" t="e">
        <f>'就労Ａ型（雇用型）'!#REF!</f>
        <v>#REF!</v>
      </c>
      <c r="C5" s="7" t="e">
        <f>#REF!</f>
        <v>#REF!</v>
      </c>
      <c r="D5" s="7" t="e">
        <f>#REF!</f>
        <v>#REF!</v>
      </c>
      <c r="E5" s="8" t="e">
        <f>('就労Ａ型（雇用型）'!#REF!+#REF!+#REF!)/('就労Ａ型（雇用型）'!#REF!+#REF!+#REF!)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G1122"/>
  <sheetViews>
    <sheetView tabSelected="1" view="pageBreakPreview" topLeftCell="B1" zoomScale="55" zoomScaleNormal="100" zoomScaleSheetLayoutView="55" workbookViewId="0">
      <pane ySplit="4" topLeftCell="A5" activePane="bottomLeft" state="frozen"/>
      <selection activeCell="B1" sqref="B1"/>
      <selection pane="bottomLeft" activeCell="H478" sqref="H478"/>
    </sheetView>
  </sheetViews>
  <sheetFormatPr defaultColWidth="9" defaultRowHeight="13.2" x14ac:dyDescent="0.2"/>
  <cols>
    <col min="1" max="1" width="4.6640625" style="5" hidden="1" customWidth="1"/>
    <col min="2" max="2" width="8.33203125" style="4" customWidth="1"/>
    <col min="3" max="3" width="4.44140625" style="4" bestFit="1" customWidth="1"/>
    <col min="4" max="4" width="11.33203125" style="4" customWidth="1"/>
    <col min="5" max="5" width="8.33203125" style="4" customWidth="1"/>
    <col min="6" max="6" width="19" style="54" customWidth="1"/>
    <col min="7" max="7" width="30.44140625" style="4" customWidth="1"/>
    <col min="8" max="8" width="32.88671875" style="2" customWidth="1"/>
    <col min="9" max="9" width="8.6640625" style="9" customWidth="1"/>
    <col min="10" max="11" width="13.33203125" style="9" customWidth="1"/>
    <col min="12" max="15" width="13" style="3" customWidth="1"/>
    <col min="16" max="16" width="7.109375" style="1" bestFit="1" customWidth="1"/>
    <col min="17" max="19" width="11.6640625" style="1" customWidth="1"/>
    <col min="20" max="20" width="17.33203125" style="1" customWidth="1"/>
    <col min="21" max="22" width="11.6640625" style="1" customWidth="1"/>
    <col min="23" max="23" width="17.44140625" style="1" customWidth="1"/>
    <col min="24" max="25" width="11.6640625" style="1" customWidth="1"/>
    <col min="26" max="26" width="16.88671875" style="1" customWidth="1"/>
    <col min="27" max="27" width="11.6640625" style="1" customWidth="1"/>
    <col min="28" max="28" width="18.6640625" style="1" customWidth="1"/>
    <col min="29" max="16384" width="9" style="1"/>
  </cols>
  <sheetData>
    <row r="1" spans="1:33" s="4" customFormat="1" ht="30" customHeight="1" thickBot="1" x14ac:dyDescent="0.25">
      <c r="A1" s="11"/>
      <c r="B1" s="36" t="s">
        <v>889</v>
      </c>
      <c r="F1" s="54"/>
      <c r="H1" s="12"/>
      <c r="I1" s="13"/>
      <c r="J1" s="13"/>
      <c r="K1" s="13"/>
      <c r="L1" s="14"/>
      <c r="M1" s="14"/>
      <c r="N1" s="14"/>
      <c r="O1" s="14"/>
    </row>
    <row r="2" spans="1:33" s="4" customFormat="1" ht="16.5" customHeight="1" thickBot="1" x14ac:dyDescent="0.25">
      <c r="A2" s="194"/>
      <c r="B2" s="197" t="s">
        <v>4</v>
      </c>
      <c r="C2" s="197" t="s">
        <v>5</v>
      </c>
      <c r="D2" s="211" t="s">
        <v>890</v>
      </c>
      <c r="E2" s="206" t="s">
        <v>6</v>
      </c>
      <c r="F2" s="205" t="s">
        <v>7</v>
      </c>
      <c r="G2" s="206" t="s">
        <v>8</v>
      </c>
      <c r="H2" s="197" t="s">
        <v>9</v>
      </c>
      <c r="I2" s="207" t="s">
        <v>36</v>
      </c>
      <c r="J2" s="208"/>
      <c r="K2" s="208"/>
      <c r="L2" s="208"/>
      <c r="M2" s="208"/>
      <c r="N2" s="208"/>
      <c r="O2" s="209"/>
      <c r="P2" s="198" t="s">
        <v>12</v>
      </c>
      <c r="Q2" s="198" t="s">
        <v>20</v>
      </c>
      <c r="R2" s="188" t="s">
        <v>1</v>
      </c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33" s="4" customFormat="1" ht="13.8" thickBot="1" x14ac:dyDescent="0.25">
      <c r="A3" s="195"/>
      <c r="B3" s="197"/>
      <c r="C3" s="197"/>
      <c r="D3" s="212"/>
      <c r="E3" s="206"/>
      <c r="F3" s="205"/>
      <c r="G3" s="206"/>
      <c r="H3" s="197"/>
      <c r="I3" s="39"/>
      <c r="J3" s="201" t="s">
        <v>0</v>
      </c>
      <c r="K3" s="202"/>
      <c r="L3" s="202"/>
      <c r="M3" s="210" t="s">
        <v>31</v>
      </c>
      <c r="N3" s="210"/>
      <c r="O3" s="210"/>
      <c r="P3" s="203"/>
      <c r="Q3" s="199"/>
      <c r="R3" s="190" t="s">
        <v>2</v>
      </c>
      <c r="S3" s="188"/>
      <c r="T3" s="191"/>
      <c r="U3" s="187" t="s">
        <v>37</v>
      </c>
      <c r="V3" s="188"/>
      <c r="W3" s="189"/>
      <c r="X3" s="190" t="s">
        <v>38</v>
      </c>
      <c r="Y3" s="188"/>
      <c r="Z3" s="191"/>
      <c r="AA3" s="192" t="s">
        <v>3</v>
      </c>
      <c r="AB3" s="193"/>
    </row>
    <row r="4" spans="1:33" s="11" customFormat="1" ht="38.25" customHeight="1" thickBot="1" x14ac:dyDescent="0.25">
      <c r="A4" s="196"/>
      <c r="B4" s="197"/>
      <c r="C4" s="197"/>
      <c r="D4" s="213"/>
      <c r="E4" s="206"/>
      <c r="F4" s="205"/>
      <c r="G4" s="206"/>
      <c r="H4" s="197"/>
      <c r="I4" s="40" t="s">
        <v>10</v>
      </c>
      <c r="J4" s="41" t="s">
        <v>11</v>
      </c>
      <c r="K4" s="42" t="s">
        <v>13</v>
      </c>
      <c r="L4" s="43" t="s">
        <v>14</v>
      </c>
      <c r="M4" s="46" t="s">
        <v>28</v>
      </c>
      <c r="N4" s="47" t="s">
        <v>29</v>
      </c>
      <c r="O4" s="48" t="s">
        <v>30</v>
      </c>
      <c r="P4" s="204"/>
      <c r="Q4" s="200"/>
      <c r="R4" s="71" t="s">
        <v>21</v>
      </c>
      <c r="S4" s="66" t="s">
        <v>24</v>
      </c>
      <c r="T4" s="72" t="s">
        <v>22</v>
      </c>
      <c r="U4" s="68" t="s">
        <v>23</v>
      </c>
      <c r="V4" s="66" t="s">
        <v>39</v>
      </c>
      <c r="W4" s="76" t="s">
        <v>40</v>
      </c>
      <c r="X4" s="71" t="s">
        <v>41</v>
      </c>
      <c r="Y4" s="66" t="s">
        <v>42</v>
      </c>
      <c r="Z4" s="72" t="s">
        <v>43</v>
      </c>
      <c r="AA4" s="78" t="s">
        <v>44</v>
      </c>
      <c r="AB4" s="44" t="s">
        <v>45</v>
      </c>
    </row>
    <row r="5" spans="1:33" s="4" customFormat="1" ht="26.25" customHeight="1" x14ac:dyDescent="0.2">
      <c r="A5" s="10"/>
      <c r="B5" s="52" t="s">
        <v>748</v>
      </c>
      <c r="C5" s="37">
        <v>1</v>
      </c>
      <c r="D5" s="169" t="s">
        <v>891</v>
      </c>
      <c r="E5" s="123">
        <v>4</v>
      </c>
      <c r="F5" s="124">
        <v>4110001029032</v>
      </c>
      <c r="G5" s="123" t="s">
        <v>521</v>
      </c>
      <c r="H5" s="125" t="s">
        <v>195</v>
      </c>
      <c r="I5" s="126">
        <v>14</v>
      </c>
      <c r="J5" s="127">
        <v>203</v>
      </c>
      <c r="K5" s="128">
        <v>17966140</v>
      </c>
      <c r="L5" s="38">
        <f>IF(AND(J5&gt;0,K5&gt;0),K5/J5,0)</f>
        <v>88503.152709359609</v>
      </c>
      <c r="M5" s="127">
        <v>14526</v>
      </c>
      <c r="N5" s="128">
        <v>17966140</v>
      </c>
      <c r="O5" s="53">
        <f t="shared" ref="O5:O224" si="0">IF(AND(M5&gt;0,N5&gt;0),N5/M5,0)</f>
        <v>1236.8263802836293</v>
      </c>
      <c r="P5" s="129"/>
      <c r="Q5" s="130"/>
      <c r="R5" s="131"/>
      <c r="S5" s="129"/>
      <c r="T5" s="132"/>
      <c r="U5" s="131"/>
      <c r="V5" s="129"/>
      <c r="W5" s="130"/>
      <c r="X5" s="131"/>
      <c r="Y5" s="129"/>
      <c r="Z5" s="130"/>
      <c r="AA5" s="131" t="s">
        <v>194</v>
      </c>
      <c r="AB5" s="132">
        <v>5.8999999999999997E-2</v>
      </c>
      <c r="AC5" s="57">
        <v>1</v>
      </c>
      <c r="AD5" s="57" t="s">
        <v>938</v>
      </c>
      <c r="AE5" s="1"/>
      <c r="AF5" s="1"/>
      <c r="AG5" s="1"/>
    </row>
    <row r="6" spans="1:33" s="4" customFormat="1" ht="26.25" customHeight="1" x14ac:dyDescent="0.2">
      <c r="A6" s="10"/>
      <c r="B6" s="52" t="s">
        <v>748</v>
      </c>
      <c r="C6" s="110">
        <v>2</v>
      </c>
      <c r="D6" s="58" t="s">
        <v>892</v>
      </c>
      <c r="E6" s="28">
        <v>4</v>
      </c>
      <c r="F6" s="133">
        <v>8120001178799</v>
      </c>
      <c r="G6" s="28" t="s">
        <v>47</v>
      </c>
      <c r="H6" s="134" t="s">
        <v>133</v>
      </c>
      <c r="I6" s="122">
        <v>10</v>
      </c>
      <c r="J6" s="135">
        <v>44</v>
      </c>
      <c r="K6" s="24">
        <v>3042701</v>
      </c>
      <c r="L6" s="38">
        <f t="shared" ref="L6:L69" si="1">IF(AND(J6&gt;0,K6&gt;0),K6/J6,0)</f>
        <v>69152.295454545456</v>
      </c>
      <c r="M6" s="135">
        <v>2768</v>
      </c>
      <c r="N6" s="24">
        <v>3042701</v>
      </c>
      <c r="O6" s="53">
        <f t="shared" si="0"/>
        <v>1099.241690751445</v>
      </c>
      <c r="P6" s="136"/>
      <c r="Q6" s="137"/>
      <c r="R6" s="138"/>
      <c r="S6" s="136"/>
      <c r="T6" s="139"/>
      <c r="U6" s="138"/>
      <c r="V6" s="136"/>
      <c r="W6" s="137"/>
      <c r="X6" s="138"/>
      <c r="Y6" s="136"/>
      <c r="Z6" s="137"/>
      <c r="AA6" s="138"/>
      <c r="AB6" s="139"/>
      <c r="AC6" s="57">
        <v>2</v>
      </c>
      <c r="AD6" s="57" t="s">
        <v>939</v>
      </c>
      <c r="AE6" s="1"/>
      <c r="AF6" s="1"/>
      <c r="AG6" s="1"/>
    </row>
    <row r="7" spans="1:33" s="4" customFormat="1" ht="26.25" customHeight="1" x14ac:dyDescent="0.2">
      <c r="A7" s="10"/>
      <c r="B7" s="52" t="s">
        <v>748</v>
      </c>
      <c r="C7" s="37">
        <v>3</v>
      </c>
      <c r="D7" s="58" t="s">
        <v>891</v>
      </c>
      <c r="E7" s="28">
        <v>6</v>
      </c>
      <c r="F7" s="133">
        <v>7120005015909</v>
      </c>
      <c r="G7" s="28" t="s">
        <v>522</v>
      </c>
      <c r="H7" s="134" t="s">
        <v>196</v>
      </c>
      <c r="I7" s="122">
        <v>20</v>
      </c>
      <c r="J7" s="135">
        <v>563</v>
      </c>
      <c r="K7" s="24">
        <v>47351585</v>
      </c>
      <c r="L7" s="38">
        <f t="shared" si="1"/>
        <v>84105.83481349911</v>
      </c>
      <c r="M7" s="135">
        <v>42606</v>
      </c>
      <c r="N7" s="24">
        <v>47351585</v>
      </c>
      <c r="O7" s="53">
        <f t="shared" si="0"/>
        <v>1111.383021170727</v>
      </c>
      <c r="P7" s="136"/>
      <c r="Q7" s="137"/>
      <c r="R7" s="138"/>
      <c r="S7" s="136"/>
      <c r="T7" s="139"/>
      <c r="U7" s="138"/>
      <c r="V7" s="136"/>
      <c r="W7" s="137"/>
      <c r="X7" s="138"/>
      <c r="Y7" s="136"/>
      <c r="Z7" s="137"/>
      <c r="AA7" s="138" t="s">
        <v>194</v>
      </c>
      <c r="AB7" s="139">
        <v>6.0000000000000001E-3</v>
      </c>
      <c r="AC7" s="57">
        <v>3</v>
      </c>
      <c r="AD7" s="57" t="s">
        <v>940</v>
      </c>
      <c r="AE7" s="1"/>
      <c r="AF7" s="1"/>
      <c r="AG7" s="1"/>
    </row>
    <row r="8" spans="1:33" s="4" customFormat="1" ht="26.25" customHeight="1" x14ac:dyDescent="0.2">
      <c r="A8" s="10"/>
      <c r="B8" s="52" t="s">
        <v>748</v>
      </c>
      <c r="C8" s="110">
        <v>4</v>
      </c>
      <c r="D8" s="58" t="s">
        <v>891</v>
      </c>
      <c r="E8" s="28">
        <v>4</v>
      </c>
      <c r="F8" s="133">
        <v>7120002005879</v>
      </c>
      <c r="G8" s="28" t="s">
        <v>83</v>
      </c>
      <c r="H8" s="134" t="s">
        <v>197</v>
      </c>
      <c r="I8" s="122">
        <v>20</v>
      </c>
      <c r="J8" s="135">
        <v>83</v>
      </c>
      <c r="K8" s="24">
        <v>8754067</v>
      </c>
      <c r="L8" s="38">
        <f t="shared" si="1"/>
        <v>105470.68674698795</v>
      </c>
      <c r="M8" s="135">
        <v>7703</v>
      </c>
      <c r="N8" s="24">
        <v>8754067</v>
      </c>
      <c r="O8" s="53">
        <f t="shared" si="0"/>
        <v>1136.4490458263015</v>
      </c>
      <c r="P8" s="136"/>
      <c r="Q8" s="137"/>
      <c r="R8" s="138"/>
      <c r="S8" s="136"/>
      <c r="T8" s="139"/>
      <c r="U8" s="138"/>
      <c r="V8" s="136"/>
      <c r="W8" s="137"/>
      <c r="X8" s="138"/>
      <c r="Y8" s="136"/>
      <c r="Z8" s="137"/>
      <c r="AA8" s="138"/>
      <c r="AB8" s="139"/>
      <c r="AC8" s="57">
        <v>4</v>
      </c>
      <c r="AD8" s="57" t="s">
        <v>941</v>
      </c>
      <c r="AE8" s="1"/>
      <c r="AF8" s="1"/>
      <c r="AG8" s="1"/>
    </row>
    <row r="9" spans="1:33" s="4" customFormat="1" ht="26.25" customHeight="1" x14ac:dyDescent="0.2">
      <c r="A9" s="10"/>
      <c r="B9" s="52" t="s">
        <v>748</v>
      </c>
      <c r="C9" s="37">
        <v>5</v>
      </c>
      <c r="D9" s="58" t="s">
        <v>891</v>
      </c>
      <c r="E9" s="28">
        <v>4</v>
      </c>
      <c r="F9" s="133">
        <v>7120002005879</v>
      </c>
      <c r="G9" s="28" t="s">
        <v>83</v>
      </c>
      <c r="H9" s="134" t="s">
        <v>198</v>
      </c>
      <c r="I9" s="122">
        <v>20</v>
      </c>
      <c r="J9" s="135">
        <v>320</v>
      </c>
      <c r="K9" s="24">
        <v>33126328</v>
      </c>
      <c r="L9" s="38">
        <f t="shared" si="1"/>
        <v>103519.77499999999</v>
      </c>
      <c r="M9" s="135">
        <v>28856</v>
      </c>
      <c r="N9" s="24">
        <v>33126328</v>
      </c>
      <c r="O9" s="53">
        <f t="shared" si="0"/>
        <v>1147.9875242583864</v>
      </c>
      <c r="P9" s="136"/>
      <c r="Q9" s="137"/>
      <c r="R9" s="138"/>
      <c r="S9" s="136"/>
      <c r="T9" s="139"/>
      <c r="U9" s="138"/>
      <c r="V9" s="136"/>
      <c r="W9" s="137"/>
      <c r="X9" s="138"/>
      <c r="Y9" s="136"/>
      <c r="Z9" s="137"/>
      <c r="AA9" s="138"/>
      <c r="AB9" s="139"/>
      <c r="AC9" s="57">
        <v>5</v>
      </c>
      <c r="AD9" s="57" t="s">
        <v>942</v>
      </c>
      <c r="AE9" s="1"/>
      <c r="AF9" s="1"/>
      <c r="AG9" s="1"/>
    </row>
    <row r="10" spans="1:33" s="4" customFormat="1" ht="26.25" customHeight="1" x14ac:dyDescent="0.2">
      <c r="A10" s="10"/>
      <c r="B10" s="52" t="s">
        <v>748</v>
      </c>
      <c r="C10" s="110">
        <v>6</v>
      </c>
      <c r="D10" s="58" t="s">
        <v>891</v>
      </c>
      <c r="E10" s="28">
        <v>4</v>
      </c>
      <c r="F10" s="133">
        <v>3120003015443</v>
      </c>
      <c r="G10" s="28" t="s">
        <v>523</v>
      </c>
      <c r="H10" s="134" t="s">
        <v>199</v>
      </c>
      <c r="I10" s="122">
        <v>19</v>
      </c>
      <c r="J10" s="135">
        <v>212</v>
      </c>
      <c r="K10" s="24">
        <v>34870618</v>
      </c>
      <c r="L10" s="38">
        <f t="shared" si="1"/>
        <v>164484.04716981133</v>
      </c>
      <c r="M10" s="135">
        <v>29733</v>
      </c>
      <c r="N10" s="24">
        <v>34870618</v>
      </c>
      <c r="O10" s="53">
        <f t="shared" si="0"/>
        <v>1172.7917801769079</v>
      </c>
      <c r="P10" s="136"/>
      <c r="Q10" s="137"/>
      <c r="R10" s="138"/>
      <c r="S10" s="136"/>
      <c r="T10" s="139"/>
      <c r="U10" s="138"/>
      <c r="V10" s="136"/>
      <c r="W10" s="137"/>
      <c r="X10" s="138"/>
      <c r="Y10" s="136"/>
      <c r="Z10" s="137"/>
      <c r="AA10" s="138"/>
      <c r="AB10" s="139"/>
      <c r="AC10" s="57">
        <v>6</v>
      </c>
      <c r="AD10" s="57" t="s">
        <v>943</v>
      </c>
      <c r="AE10" s="1"/>
      <c r="AF10" s="1"/>
      <c r="AG10" s="1"/>
    </row>
    <row r="11" spans="1:33" s="4" customFormat="1" ht="26.25" customHeight="1" x14ac:dyDescent="0.2">
      <c r="A11" s="10"/>
      <c r="B11" s="52" t="s">
        <v>748</v>
      </c>
      <c r="C11" s="37">
        <v>7</v>
      </c>
      <c r="D11" s="58" t="s">
        <v>891</v>
      </c>
      <c r="E11" s="28">
        <v>4</v>
      </c>
      <c r="F11" s="133">
        <v>9140003015155</v>
      </c>
      <c r="G11" s="28" t="s">
        <v>524</v>
      </c>
      <c r="H11" s="134" t="s">
        <v>200</v>
      </c>
      <c r="I11" s="122">
        <v>15</v>
      </c>
      <c r="J11" s="135">
        <v>378</v>
      </c>
      <c r="K11" s="24">
        <v>28719235</v>
      </c>
      <c r="L11" s="38">
        <f t="shared" si="1"/>
        <v>75976.812169312165</v>
      </c>
      <c r="M11" s="135">
        <v>25606</v>
      </c>
      <c r="N11" s="24">
        <v>28719235</v>
      </c>
      <c r="O11" s="53">
        <f t="shared" si="0"/>
        <v>1121.5822463485122</v>
      </c>
      <c r="P11" s="136"/>
      <c r="Q11" s="137"/>
      <c r="R11" s="138"/>
      <c r="S11" s="136"/>
      <c r="T11" s="139"/>
      <c r="U11" s="138"/>
      <c r="V11" s="136"/>
      <c r="W11" s="137"/>
      <c r="X11" s="138"/>
      <c r="Y11" s="136"/>
      <c r="Z11" s="137"/>
      <c r="AA11" s="138" t="s">
        <v>194</v>
      </c>
      <c r="AB11" s="139">
        <v>0.33300000000000002</v>
      </c>
      <c r="AC11" s="57"/>
      <c r="AD11" s="57"/>
      <c r="AE11" s="1"/>
      <c r="AF11" s="1"/>
      <c r="AG11" s="1"/>
    </row>
    <row r="12" spans="1:33" s="4" customFormat="1" ht="26.25" customHeight="1" x14ac:dyDescent="0.2">
      <c r="A12" s="10"/>
      <c r="B12" s="52" t="s">
        <v>748</v>
      </c>
      <c r="C12" s="110">
        <v>8</v>
      </c>
      <c r="D12" s="58" t="s">
        <v>891</v>
      </c>
      <c r="E12" s="28">
        <v>4</v>
      </c>
      <c r="F12" s="133">
        <v>2120003026078</v>
      </c>
      <c r="G12" s="28" t="s">
        <v>525</v>
      </c>
      <c r="H12" s="134" t="s">
        <v>201</v>
      </c>
      <c r="I12" s="122">
        <v>12</v>
      </c>
      <c r="J12" s="135">
        <v>7</v>
      </c>
      <c r="K12" s="24">
        <v>444486</v>
      </c>
      <c r="L12" s="38">
        <f t="shared" si="1"/>
        <v>63498</v>
      </c>
      <c r="M12" s="135">
        <v>399</v>
      </c>
      <c r="N12" s="24">
        <v>444486</v>
      </c>
      <c r="O12" s="53">
        <f t="shared" si="0"/>
        <v>1114</v>
      </c>
      <c r="P12" s="136" t="s">
        <v>194</v>
      </c>
      <c r="Q12" s="137"/>
      <c r="R12" s="138"/>
      <c r="S12" s="136"/>
      <c r="T12" s="139"/>
      <c r="U12" s="138"/>
      <c r="V12" s="136"/>
      <c r="W12" s="137"/>
      <c r="X12" s="138"/>
      <c r="Y12" s="136"/>
      <c r="Z12" s="137"/>
      <c r="AA12" s="138"/>
      <c r="AB12" s="139"/>
    </row>
    <row r="13" spans="1:33" s="4" customFormat="1" ht="26.25" customHeight="1" x14ac:dyDescent="0.2">
      <c r="A13" s="10"/>
      <c r="B13" s="52" t="s">
        <v>748</v>
      </c>
      <c r="C13" s="37">
        <v>9</v>
      </c>
      <c r="D13" s="58" t="s">
        <v>891</v>
      </c>
      <c r="E13" s="28">
        <v>6</v>
      </c>
      <c r="F13" s="133">
        <v>7120005015909</v>
      </c>
      <c r="G13" s="28" t="s">
        <v>522</v>
      </c>
      <c r="H13" s="134" t="s">
        <v>202</v>
      </c>
      <c r="I13" s="122">
        <v>20</v>
      </c>
      <c r="J13" s="135">
        <v>510</v>
      </c>
      <c r="K13" s="24">
        <v>40465972</v>
      </c>
      <c r="L13" s="38">
        <f t="shared" si="1"/>
        <v>79345.043137254906</v>
      </c>
      <c r="M13" s="135">
        <v>36194</v>
      </c>
      <c r="N13" s="24">
        <v>40465972</v>
      </c>
      <c r="O13" s="53">
        <f t="shared" si="0"/>
        <v>1118.0298391998674</v>
      </c>
      <c r="P13" s="136"/>
      <c r="Q13" s="137"/>
      <c r="R13" s="138"/>
      <c r="S13" s="136"/>
      <c r="T13" s="139"/>
      <c r="U13" s="138"/>
      <c r="V13" s="136"/>
      <c r="W13" s="137"/>
      <c r="X13" s="138"/>
      <c r="Y13" s="136"/>
      <c r="Z13" s="137"/>
      <c r="AA13" s="138"/>
      <c r="AB13" s="139"/>
    </row>
    <row r="14" spans="1:33" s="4" customFormat="1" ht="26.25" customHeight="1" x14ac:dyDescent="0.2">
      <c r="A14" s="10"/>
      <c r="B14" s="52" t="s">
        <v>748</v>
      </c>
      <c r="C14" s="110">
        <v>10</v>
      </c>
      <c r="D14" s="58" t="s">
        <v>891</v>
      </c>
      <c r="E14" s="28">
        <v>4</v>
      </c>
      <c r="F14" s="133">
        <v>7120002050842</v>
      </c>
      <c r="G14" s="28" t="s">
        <v>526</v>
      </c>
      <c r="H14" s="134" t="s">
        <v>203</v>
      </c>
      <c r="I14" s="122">
        <v>40</v>
      </c>
      <c r="J14" s="135">
        <v>636</v>
      </c>
      <c r="K14" s="24">
        <v>116232170</v>
      </c>
      <c r="L14" s="38">
        <f t="shared" si="1"/>
        <v>182754.98427672955</v>
      </c>
      <c r="M14" s="135">
        <v>93933</v>
      </c>
      <c r="N14" s="24">
        <v>116232170</v>
      </c>
      <c r="O14" s="53">
        <f t="shared" si="0"/>
        <v>1237.3944194266126</v>
      </c>
      <c r="P14" s="136"/>
      <c r="Q14" s="137"/>
      <c r="R14" s="138"/>
      <c r="S14" s="136"/>
      <c r="T14" s="139"/>
      <c r="U14" s="138"/>
      <c r="V14" s="136"/>
      <c r="W14" s="137"/>
      <c r="X14" s="138"/>
      <c r="Y14" s="136"/>
      <c r="Z14" s="137"/>
      <c r="AA14" s="138"/>
      <c r="AB14" s="139"/>
    </row>
    <row r="15" spans="1:33" s="4" customFormat="1" ht="26.25" customHeight="1" x14ac:dyDescent="0.2">
      <c r="A15" s="10"/>
      <c r="B15" s="52" t="s">
        <v>748</v>
      </c>
      <c r="C15" s="37">
        <v>11</v>
      </c>
      <c r="D15" s="58" t="s">
        <v>891</v>
      </c>
      <c r="E15" s="28">
        <v>4</v>
      </c>
      <c r="F15" s="133">
        <v>4120001186772</v>
      </c>
      <c r="G15" s="28" t="s">
        <v>527</v>
      </c>
      <c r="H15" s="134" t="s">
        <v>204</v>
      </c>
      <c r="I15" s="122">
        <v>20</v>
      </c>
      <c r="J15" s="135">
        <v>221</v>
      </c>
      <c r="K15" s="24">
        <v>18482350</v>
      </c>
      <c r="L15" s="38">
        <f t="shared" si="1"/>
        <v>83630.542986425338</v>
      </c>
      <c r="M15" s="135">
        <v>16448</v>
      </c>
      <c r="N15" s="24">
        <v>18482350</v>
      </c>
      <c r="O15" s="53">
        <f t="shared" si="0"/>
        <v>1123.683730544747</v>
      </c>
      <c r="P15" s="136"/>
      <c r="Q15" s="137"/>
      <c r="R15" s="138"/>
      <c r="S15" s="136"/>
      <c r="T15" s="139"/>
      <c r="U15" s="138"/>
      <c r="V15" s="136"/>
      <c r="W15" s="137"/>
      <c r="X15" s="138"/>
      <c r="Y15" s="136"/>
      <c r="Z15" s="137"/>
      <c r="AA15" s="138"/>
      <c r="AB15" s="139"/>
    </row>
    <row r="16" spans="1:33" s="4" customFormat="1" ht="26.25" customHeight="1" x14ac:dyDescent="0.2">
      <c r="A16" s="10"/>
      <c r="B16" s="52" t="s">
        <v>748</v>
      </c>
      <c r="C16" s="110">
        <v>12</v>
      </c>
      <c r="D16" s="58" t="s">
        <v>891</v>
      </c>
      <c r="E16" s="28">
        <v>4</v>
      </c>
      <c r="F16" s="133">
        <v>9120002008244</v>
      </c>
      <c r="G16" s="28" t="s">
        <v>528</v>
      </c>
      <c r="H16" s="134" t="s">
        <v>205</v>
      </c>
      <c r="I16" s="122">
        <v>10</v>
      </c>
      <c r="J16" s="135">
        <v>147</v>
      </c>
      <c r="K16" s="24">
        <v>12475236</v>
      </c>
      <c r="L16" s="38">
        <f t="shared" si="1"/>
        <v>84865.551020408166</v>
      </c>
      <c r="M16" s="135">
        <v>11323.999999999998</v>
      </c>
      <c r="N16" s="24">
        <v>12475236</v>
      </c>
      <c r="O16" s="53">
        <f t="shared" si="0"/>
        <v>1101.6633698339811</v>
      </c>
      <c r="P16" s="136"/>
      <c r="Q16" s="137"/>
      <c r="R16" s="138"/>
      <c r="S16" s="136"/>
      <c r="T16" s="139"/>
      <c r="U16" s="138"/>
      <c r="V16" s="136"/>
      <c r="W16" s="137"/>
      <c r="X16" s="138"/>
      <c r="Y16" s="136"/>
      <c r="Z16" s="137"/>
      <c r="AA16" s="138"/>
      <c r="AB16" s="139"/>
    </row>
    <row r="17" spans="1:28" s="4" customFormat="1" ht="26.25" customHeight="1" x14ac:dyDescent="0.2">
      <c r="A17" s="10"/>
      <c r="B17" s="52" t="s">
        <v>748</v>
      </c>
      <c r="C17" s="37">
        <v>13</v>
      </c>
      <c r="D17" s="58" t="s">
        <v>891</v>
      </c>
      <c r="E17" s="28">
        <v>4</v>
      </c>
      <c r="F17" s="133">
        <v>7120002050842</v>
      </c>
      <c r="G17" s="28" t="s">
        <v>526</v>
      </c>
      <c r="H17" s="134" t="s">
        <v>206</v>
      </c>
      <c r="I17" s="122">
        <v>30</v>
      </c>
      <c r="J17" s="135">
        <v>410</v>
      </c>
      <c r="K17" s="24">
        <v>77890727</v>
      </c>
      <c r="L17" s="38">
        <f t="shared" si="1"/>
        <v>189977.38292682928</v>
      </c>
      <c r="M17" s="135">
        <v>65209</v>
      </c>
      <c r="N17" s="24">
        <v>77890727</v>
      </c>
      <c r="O17" s="53">
        <f t="shared" si="0"/>
        <v>1194.4781701912314</v>
      </c>
      <c r="P17" s="136"/>
      <c r="Q17" s="137"/>
      <c r="R17" s="138"/>
      <c r="S17" s="136"/>
      <c r="T17" s="139"/>
      <c r="U17" s="138"/>
      <c r="V17" s="136"/>
      <c r="W17" s="137"/>
      <c r="X17" s="138"/>
      <c r="Y17" s="136"/>
      <c r="Z17" s="137"/>
      <c r="AA17" s="138"/>
      <c r="AB17" s="139"/>
    </row>
    <row r="18" spans="1:28" s="4" customFormat="1" ht="26.25" customHeight="1" x14ac:dyDescent="0.2">
      <c r="A18" s="10"/>
      <c r="B18" s="52" t="s">
        <v>748</v>
      </c>
      <c r="C18" s="110">
        <v>14</v>
      </c>
      <c r="D18" s="58" t="s">
        <v>891</v>
      </c>
      <c r="E18" s="28">
        <v>4</v>
      </c>
      <c r="F18" s="133">
        <v>7120001215108</v>
      </c>
      <c r="G18" s="28" t="s">
        <v>51</v>
      </c>
      <c r="H18" s="134" t="s">
        <v>134</v>
      </c>
      <c r="I18" s="122">
        <v>10</v>
      </c>
      <c r="J18" s="135">
        <v>137</v>
      </c>
      <c r="K18" s="24">
        <v>13152080</v>
      </c>
      <c r="L18" s="38">
        <f t="shared" si="1"/>
        <v>96000.583941605844</v>
      </c>
      <c r="M18" s="135">
        <v>13084</v>
      </c>
      <c r="N18" s="24">
        <v>13152080</v>
      </c>
      <c r="O18" s="53">
        <f t="shared" si="0"/>
        <v>1005.2033017425864</v>
      </c>
      <c r="P18" s="136"/>
      <c r="Q18" s="137"/>
      <c r="R18" s="138"/>
      <c r="S18" s="136"/>
      <c r="T18" s="139"/>
      <c r="U18" s="138"/>
      <c r="V18" s="136"/>
      <c r="W18" s="137"/>
      <c r="X18" s="138"/>
      <c r="Y18" s="136"/>
      <c r="Z18" s="137"/>
      <c r="AA18" s="138"/>
      <c r="AB18" s="139"/>
    </row>
    <row r="19" spans="1:28" s="4" customFormat="1" ht="26.25" customHeight="1" x14ac:dyDescent="0.2">
      <c r="A19" s="10"/>
      <c r="B19" s="52" t="s">
        <v>748</v>
      </c>
      <c r="C19" s="37">
        <v>15</v>
      </c>
      <c r="D19" s="58" t="s">
        <v>891</v>
      </c>
      <c r="E19" s="28">
        <v>6</v>
      </c>
      <c r="F19" s="133">
        <v>6120005021890</v>
      </c>
      <c r="G19" s="28" t="s">
        <v>529</v>
      </c>
      <c r="H19" s="134" t="s">
        <v>207</v>
      </c>
      <c r="I19" s="122">
        <v>20</v>
      </c>
      <c r="J19" s="135">
        <v>565</v>
      </c>
      <c r="K19" s="24">
        <v>49554094</v>
      </c>
      <c r="L19" s="38">
        <f t="shared" si="1"/>
        <v>87706.361061946896</v>
      </c>
      <c r="M19" s="135">
        <v>42293</v>
      </c>
      <c r="N19" s="24">
        <v>49554094</v>
      </c>
      <c r="O19" s="53">
        <f t="shared" si="0"/>
        <v>1171.6854798666445</v>
      </c>
      <c r="P19" s="136"/>
      <c r="Q19" s="137"/>
      <c r="R19" s="138"/>
      <c r="S19" s="136"/>
      <c r="T19" s="139"/>
      <c r="U19" s="138"/>
      <c r="V19" s="136"/>
      <c r="W19" s="137"/>
      <c r="X19" s="138"/>
      <c r="Y19" s="136"/>
      <c r="Z19" s="137"/>
      <c r="AA19" s="138" t="s">
        <v>194</v>
      </c>
      <c r="AB19" s="139">
        <v>0.51900000000000002</v>
      </c>
    </row>
    <row r="20" spans="1:28" s="4" customFormat="1" ht="26.25" customHeight="1" x14ac:dyDescent="0.2">
      <c r="A20" s="10"/>
      <c r="B20" s="52" t="s">
        <v>748</v>
      </c>
      <c r="C20" s="110">
        <v>16</v>
      </c>
      <c r="D20" s="58" t="s">
        <v>891</v>
      </c>
      <c r="E20" s="28">
        <v>4</v>
      </c>
      <c r="F20" s="133">
        <v>4120001231909</v>
      </c>
      <c r="G20" s="28" t="s">
        <v>530</v>
      </c>
      <c r="H20" s="134" t="s">
        <v>208</v>
      </c>
      <c r="I20" s="122">
        <v>20</v>
      </c>
      <c r="J20" s="135">
        <v>374</v>
      </c>
      <c r="K20" s="24">
        <v>33392358</v>
      </c>
      <c r="L20" s="38">
        <f t="shared" si="1"/>
        <v>89284.379679144389</v>
      </c>
      <c r="M20" s="135">
        <v>29511</v>
      </c>
      <c r="N20" s="24">
        <v>33392358</v>
      </c>
      <c r="O20" s="53">
        <f t="shared" si="0"/>
        <v>1131.5224153705399</v>
      </c>
      <c r="P20" s="136"/>
      <c r="Q20" s="137"/>
      <c r="R20" s="138"/>
      <c r="S20" s="136"/>
      <c r="T20" s="139"/>
      <c r="U20" s="138"/>
      <c r="V20" s="136"/>
      <c r="W20" s="137"/>
      <c r="X20" s="138"/>
      <c r="Y20" s="136"/>
      <c r="Z20" s="137"/>
      <c r="AA20" s="138" t="s">
        <v>194</v>
      </c>
      <c r="AB20" s="139">
        <v>0.17</v>
      </c>
    </row>
    <row r="21" spans="1:28" s="4" customFormat="1" ht="26.25" customHeight="1" x14ac:dyDescent="0.2">
      <c r="A21" s="10"/>
      <c r="B21" s="52" t="s">
        <v>748</v>
      </c>
      <c r="C21" s="37">
        <v>17</v>
      </c>
      <c r="D21" s="58" t="s">
        <v>891</v>
      </c>
      <c r="E21" s="28">
        <v>4</v>
      </c>
      <c r="F21" s="133">
        <v>7120002050842</v>
      </c>
      <c r="G21" s="28" t="s">
        <v>526</v>
      </c>
      <c r="H21" s="134" t="s">
        <v>209</v>
      </c>
      <c r="I21" s="122">
        <v>40</v>
      </c>
      <c r="J21" s="135">
        <v>313</v>
      </c>
      <c r="K21" s="24">
        <v>52873555</v>
      </c>
      <c r="L21" s="38">
        <f t="shared" si="1"/>
        <v>168925.09584664536</v>
      </c>
      <c r="M21" s="135">
        <v>47733</v>
      </c>
      <c r="N21" s="24">
        <v>52873555</v>
      </c>
      <c r="O21" s="53">
        <f t="shared" si="0"/>
        <v>1107.6939433934594</v>
      </c>
      <c r="P21" s="136"/>
      <c r="Q21" s="137"/>
      <c r="R21" s="138"/>
      <c r="S21" s="136"/>
      <c r="T21" s="139"/>
      <c r="U21" s="138"/>
      <c r="V21" s="136"/>
      <c r="W21" s="137"/>
      <c r="X21" s="138"/>
      <c r="Y21" s="136"/>
      <c r="Z21" s="137"/>
      <c r="AA21" s="138"/>
      <c r="AB21" s="139"/>
    </row>
    <row r="22" spans="1:28" s="4" customFormat="1" ht="26.25" customHeight="1" x14ac:dyDescent="0.2">
      <c r="A22" s="10"/>
      <c r="B22" s="52" t="s">
        <v>748</v>
      </c>
      <c r="C22" s="110">
        <v>18</v>
      </c>
      <c r="D22" s="58" t="s">
        <v>891</v>
      </c>
      <c r="E22" s="28">
        <v>4</v>
      </c>
      <c r="F22" s="133">
        <v>6120001265632</v>
      </c>
      <c r="G22" s="28" t="s">
        <v>531</v>
      </c>
      <c r="H22" s="134" t="s">
        <v>210</v>
      </c>
      <c r="I22" s="122">
        <v>20</v>
      </c>
      <c r="J22" s="135">
        <v>16</v>
      </c>
      <c r="K22" s="24">
        <v>1190820</v>
      </c>
      <c r="L22" s="38">
        <f t="shared" si="1"/>
        <v>74426.25</v>
      </c>
      <c r="M22" s="135">
        <v>1068</v>
      </c>
      <c r="N22" s="24">
        <v>1190820</v>
      </c>
      <c r="O22" s="53">
        <f t="shared" si="0"/>
        <v>1115</v>
      </c>
      <c r="P22" s="136" t="s">
        <v>194</v>
      </c>
      <c r="Q22" s="137"/>
      <c r="R22" s="138"/>
      <c r="S22" s="136"/>
      <c r="T22" s="139"/>
      <c r="U22" s="138"/>
      <c r="V22" s="136"/>
      <c r="W22" s="137"/>
      <c r="X22" s="138"/>
      <c r="Y22" s="136"/>
      <c r="Z22" s="137"/>
      <c r="AA22" s="138"/>
      <c r="AB22" s="139"/>
    </row>
    <row r="23" spans="1:28" s="4" customFormat="1" ht="26.25" customHeight="1" x14ac:dyDescent="0.2">
      <c r="A23" s="10"/>
      <c r="B23" s="52" t="s">
        <v>748</v>
      </c>
      <c r="C23" s="37">
        <v>19</v>
      </c>
      <c r="D23" s="58" t="s">
        <v>891</v>
      </c>
      <c r="E23" s="28">
        <v>4</v>
      </c>
      <c r="F23" s="133">
        <v>6120001025631</v>
      </c>
      <c r="G23" s="28" t="s">
        <v>532</v>
      </c>
      <c r="H23" s="134" t="s">
        <v>211</v>
      </c>
      <c r="I23" s="122">
        <v>10</v>
      </c>
      <c r="J23" s="135">
        <v>67</v>
      </c>
      <c r="K23" s="24">
        <v>10552985</v>
      </c>
      <c r="L23" s="38">
        <f t="shared" si="1"/>
        <v>157507.23880597015</v>
      </c>
      <c r="M23" s="135">
        <v>9161</v>
      </c>
      <c r="N23" s="24">
        <v>10552985</v>
      </c>
      <c r="O23" s="53">
        <f t="shared" si="0"/>
        <v>1151.9468398646436</v>
      </c>
      <c r="P23" s="136"/>
      <c r="Q23" s="137"/>
      <c r="R23" s="138"/>
      <c r="S23" s="136"/>
      <c r="T23" s="139"/>
      <c r="U23" s="138"/>
      <c r="V23" s="136"/>
      <c r="W23" s="137"/>
      <c r="X23" s="138"/>
      <c r="Y23" s="136"/>
      <c r="Z23" s="137"/>
      <c r="AA23" s="138" t="s">
        <v>194</v>
      </c>
      <c r="AB23" s="139">
        <v>0.16</v>
      </c>
    </row>
    <row r="24" spans="1:28" s="4" customFormat="1" ht="26.25" customHeight="1" x14ac:dyDescent="0.2">
      <c r="A24" s="10"/>
      <c r="B24" s="52" t="s">
        <v>748</v>
      </c>
      <c r="C24" s="110">
        <v>20</v>
      </c>
      <c r="D24" s="58" t="s">
        <v>891</v>
      </c>
      <c r="E24" s="28">
        <v>4</v>
      </c>
      <c r="F24" s="133">
        <v>8120101050511</v>
      </c>
      <c r="G24" s="28" t="s">
        <v>533</v>
      </c>
      <c r="H24" s="134" t="s">
        <v>212</v>
      </c>
      <c r="I24" s="122">
        <v>20</v>
      </c>
      <c r="J24" s="135">
        <v>297</v>
      </c>
      <c r="K24" s="24">
        <v>27552416</v>
      </c>
      <c r="L24" s="38">
        <f t="shared" si="1"/>
        <v>92769.077441077447</v>
      </c>
      <c r="M24" s="135">
        <v>25279</v>
      </c>
      <c r="N24" s="24">
        <v>27552416</v>
      </c>
      <c r="O24" s="53">
        <f t="shared" si="0"/>
        <v>1089.9329878555322</v>
      </c>
      <c r="P24" s="136"/>
      <c r="Q24" s="137"/>
      <c r="R24" s="138"/>
      <c r="S24" s="136"/>
      <c r="T24" s="139"/>
      <c r="U24" s="138"/>
      <c r="V24" s="136"/>
      <c r="W24" s="137"/>
      <c r="X24" s="138"/>
      <c r="Y24" s="136"/>
      <c r="Z24" s="137"/>
      <c r="AA24" s="138"/>
      <c r="AB24" s="139"/>
    </row>
    <row r="25" spans="1:28" s="4" customFormat="1" ht="26.25" customHeight="1" x14ac:dyDescent="0.2">
      <c r="A25" s="10"/>
      <c r="B25" s="52" t="s">
        <v>748</v>
      </c>
      <c r="C25" s="37">
        <v>21</v>
      </c>
      <c r="D25" s="58" t="s">
        <v>891</v>
      </c>
      <c r="E25" s="28">
        <v>4</v>
      </c>
      <c r="F25" s="133">
        <v>3122001026620</v>
      </c>
      <c r="G25" s="28" t="s">
        <v>82</v>
      </c>
      <c r="H25" s="134" t="s">
        <v>152</v>
      </c>
      <c r="I25" s="122">
        <v>10</v>
      </c>
      <c r="J25" s="135">
        <v>240</v>
      </c>
      <c r="K25" s="24">
        <v>22148614</v>
      </c>
      <c r="L25" s="38">
        <f t="shared" si="1"/>
        <v>92285.891666666663</v>
      </c>
      <c r="M25" s="135">
        <v>19391</v>
      </c>
      <c r="N25" s="24">
        <v>22148614</v>
      </c>
      <c r="O25" s="53">
        <f t="shared" si="0"/>
        <v>1142.2110257335878</v>
      </c>
      <c r="P25" s="136"/>
      <c r="Q25" s="137"/>
      <c r="R25" s="138"/>
      <c r="S25" s="136"/>
      <c r="T25" s="139"/>
      <c r="U25" s="138"/>
      <c r="V25" s="136"/>
      <c r="W25" s="137"/>
      <c r="X25" s="138"/>
      <c r="Y25" s="136"/>
      <c r="Z25" s="137"/>
      <c r="AA25" s="138"/>
      <c r="AB25" s="139"/>
    </row>
    <row r="26" spans="1:28" s="4" customFormat="1" ht="26.25" customHeight="1" x14ac:dyDescent="0.2">
      <c r="A26" s="10"/>
      <c r="B26" s="52" t="s">
        <v>748</v>
      </c>
      <c r="C26" s="110">
        <v>22</v>
      </c>
      <c r="D26" s="58" t="s">
        <v>891</v>
      </c>
      <c r="E26" s="28">
        <v>6</v>
      </c>
      <c r="F26" s="133">
        <v>3120005017999</v>
      </c>
      <c r="G26" s="28" t="s">
        <v>534</v>
      </c>
      <c r="H26" s="134" t="s">
        <v>213</v>
      </c>
      <c r="I26" s="122">
        <v>20</v>
      </c>
      <c r="J26" s="135">
        <v>197</v>
      </c>
      <c r="K26" s="24">
        <v>16919267</v>
      </c>
      <c r="L26" s="38">
        <f t="shared" si="1"/>
        <v>85884.604060913713</v>
      </c>
      <c r="M26" s="135">
        <v>15003</v>
      </c>
      <c r="N26" s="24">
        <v>16919267</v>
      </c>
      <c r="O26" s="53">
        <f t="shared" si="0"/>
        <v>1127.7255882156901</v>
      </c>
      <c r="P26" s="136"/>
      <c r="Q26" s="137"/>
      <c r="R26" s="138"/>
      <c r="S26" s="136"/>
      <c r="T26" s="139"/>
      <c r="U26" s="138"/>
      <c r="V26" s="136"/>
      <c r="W26" s="137"/>
      <c r="X26" s="138"/>
      <c r="Y26" s="136"/>
      <c r="Z26" s="137"/>
      <c r="AA26" s="138" t="s">
        <v>194</v>
      </c>
      <c r="AB26" s="139">
        <v>0.25</v>
      </c>
    </row>
    <row r="27" spans="1:28" s="4" customFormat="1" ht="26.25" customHeight="1" x14ac:dyDescent="0.2">
      <c r="A27" s="10"/>
      <c r="B27" s="52" t="s">
        <v>748</v>
      </c>
      <c r="C27" s="37">
        <v>23</v>
      </c>
      <c r="D27" s="58" t="s">
        <v>891</v>
      </c>
      <c r="E27" s="28">
        <v>4</v>
      </c>
      <c r="F27" s="133">
        <v>9120001198342</v>
      </c>
      <c r="G27" s="28" t="s">
        <v>535</v>
      </c>
      <c r="H27" s="134" t="s">
        <v>214</v>
      </c>
      <c r="I27" s="122">
        <v>20</v>
      </c>
      <c r="J27" s="135">
        <v>233</v>
      </c>
      <c r="K27" s="24">
        <v>20547131</v>
      </c>
      <c r="L27" s="38">
        <f t="shared" si="1"/>
        <v>88185.111587982828</v>
      </c>
      <c r="M27" s="135">
        <v>17499</v>
      </c>
      <c r="N27" s="24">
        <v>20547131</v>
      </c>
      <c r="O27" s="53">
        <f t="shared" si="0"/>
        <v>1174.1888679353106</v>
      </c>
      <c r="P27" s="136"/>
      <c r="Q27" s="137"/>
      <c r="R27" s="138"/>
      <c r="S27" s="136"/>
      <c r="T27" s="139"/>
      <c r="U27" s="138"/>
      <c r="V27" s="136"/>
      <c r="W27" s="137"/>
      <c r="X27" s="138"/>
      <c r="Y27" s="136"/>
      <c r="Z27" s="137"/>
      <c r="AA27" s="138" t="s">
        <v>194</v>
      </c>
      <c r="AB27" s="139">
        <v>0.72</v>
      </c>
    </row>
    <row r="28" spans="1:28" s="4" customFormat="1" ht="26.25" customHeight="1" x14ac:dyDescent="0.2">
      <c r="A28" s="10"/>
      <c r="B28" s="52" t="s">
        <v>748</v>
      </c>
      <c r="C28" s="110">
        <v>24</v>
      </c>
      <c r="D28" s="58" t="s">
        <v>891</v>
      </c>
      <c r="E28" s="28">
        <v>6</v>
      </c>
      <c r="F28" s="133">
        <v>7120005019694</v>
      </c>
      <c r="G28" s="28" t="s">
        <v>536</v>
      </c>
      <c r="H28" s="134" t="s">
        <v>215</v>
      </c>
      <c r="I28" s="122">
        <v>10</v>
      </c>
      <c r="J28" s="135">
        <v>152</v>
      </c>
      <c r="K28" s="24">
        <v>9328931</v>
      </c>
      <c r="L28" s="38">
        <f t="shared" si="1"/>
        <v>61374.54605263158</v>
      </c>
      <c r="M28" s="135">
        <v>8551</v>
      </c>
      <c r="N28" s="24">
        <v>9328931</v>
      </c>
      <c r="O28" s="53">
        <f t="shared" si="0"/>
        <v>1090.9754414688341</v>
      </c>
      <c r="P28" s="136"/>
      <c r="Q28" s="137"/>
      <c r="R28" s="138"/>
      <c r="S28" s="136"/>
      <c r="T28" s="139"/>
      <c r="U28" s="138"/>
      <c r="V28" s="136"/>
      <c r="W28" s="137"/>
      <c r="X28" s="138"/>
      <c r="Y28" s="136"/>
      <c r="Z28" s="137"/>
      <c r="AA28" s="138" t="s">
        <v>194</v>
      </c>
      <c r="AB28" s="139">
        <v>0</v>
      </c>
    </row>
    <row r="29" spans="1:28" s="4" customFormat="1" ht="26.25" customHeight="1" x14ac:dyDescent="0.2">
      <c r="A29" s="10"/>
      <c r="B29" s="52" t="s">
        <v>748</v>
      </c>
      <c r="C29" s="37">
        <v>25</v>
      </c>
      <c r="D29" s="58" t="s">
        <v>891</v>
      </c>
      <c r="E29" s="28">
        <v>4</v>
      </c>
      <c r="F29" s="133">
        <v>9120001167751</v>
      </c>
      <c r="G29" s="28" t="s">
        <v>537</v>
      </c>
      <c r="H29" s="134" t="s">
        <v>216</v>
      </c>
      <c r="I29" s="122">
        <v>20</v>
      </c>
      <c r="J29" s="135">
        <v>471</v>
      </c>
      <c r="K29" s="24">
        <v>40421999</v>
      </c>
      <c r="L29" s="38">
        <f t="shared" si="1"/>
        <v>85821.653927813168</v>
      </c>
      <c r="M29" s="135">
        <v>36764</v>
      </c>
      <c r="N29" s="24">
        <v>40421999</v>
      </c>
      <c r="O29" s="53">
        <f t="shared" si="0"/>
        <v>1099.4994831900772</v>
      </c>
      <c r="P29" s="136"/>
      <c r="Q29" s="137"/>
      <c r="R29" s="138"/>
      <c r="S29" s="136"/>
      <c r="T29" s="139"/>
      <c r="U29" s="138"/>
      <c r="V29" s="136"/>
      <c r="W29" s="137"/>
      <c r="X29" s="138"/>
      <c r="Y29" s="136"/>
      <c r="Z29" s="137"/>
      <c r="AA29" s="138" t="s">
        <v>194</v>
      </c>
      <c r="AB29" s="139">
        <v>0.14299999999999999</v>
      </c>
    </row>
    <row r="30" spans="1:28" s="4" customFormat="1" ht="26.25" customHeight="1" x14ac:dyDescent="0.2">
      <c r="A30" s="10"/>
      <c r="B30" s="52" t="s">
        <v>748</v>
      </c>
      <c r="C30" s="110">
        <v>26</v>
      </c>
      <c r="D30" s="58" t="s">
        <v>891</v>
      </c>
      <c r="E30" s="28">
        <v>4</v>
      </c>
      <c r="F30" s="133">
        <v>2120001193829</v>
      </c>
      <c r="G30" s="28" t="s">
        <v>538</v>
      </c>
      <c r="H30" s="134" t="s">
        <v>217</v>
      </c>
      <c r="I30" s="122">
        <v>20</v>
      </c>
      <c r="J30" s="135">
        <v>379</v>
      </c>
      <c r="K30" s="24">
        <v>32002348</v>
      </c>
      <c r="L30" s="38">
        <f t="shared" si="1"/>
        <v>84438.912928759892</v>
      </c>
      <c r="M30" s="135">
        <v>29097</v>
      </c>
      <c r="N30" s="24">
        <v>32002348</v>
      </c>
      <c r="O30" s="53">
        <f t="shared" si="0"/>
        <v>1099.8504313159433</v>
      </c>
      <c r="P30" s="136"/>
      <c r="Q30" s="137"/>
      <c r="R30" s="138"/>
      <c r="S30" s="136"/>
      <c r="T30" s="139"/>
      <c r="U30" s="138"/>
      <c r="V30" s="136"/>
      <c r="W30" s="137"/>
      <c r="X30" s="138"/>
      <c r="Y30" s="136"/>
      <c r="Z30" s="137"/>
      <c r="AA30" s="138" t="s">
        <v>194</v>
      </c>
      <c r="AB30" s="139">
        <v>0.17</v>
      </c>
    </row>
    <row r="31" spans="1:28" s="4" customFormat="1" ht="26.25" customHeight="1" x14ac:dyDescent="0.2">
      <c r="A31" s="10"/>
      <c r="B31" s="52" t="s">
        <v>748</v>
      </c>
      <c r="C31" s="37">
        <v>27</v>
      </c>
      <c r="D31" s="58" t="s">
        <v>891</v>
      </c>
      <c r="E31" s="28">
        <v>4</v>
      </c>
      <c r="F31" s="133">
        <v>9120001167751</v>
      </c>
      <c r="G31" s="28" t="s">
        <v>537</v>
      </c>
      <c r="H31" s="134" t="s">
        <v>218</v>
      </c>
      <c r="I31" s="122">
        <v>20</v>
      </c>
      <c r="J31" s="135">
        <v>385</v>
      </c>
      <c r="K31" s="24">
        <v>33749321</v>
      </c>
      <c r="L31" s="38">
        <f t="shared" si="1"/>
        <v>87660.574025974027</v>
      </c>
      <c r="M31" s="135">
        <v>30666</v>
      </c>
      <c r="N31" s="24">
        <v>33749321</v>
      </c>
      <c r="O31" s="53">
        <f t="shared" si="0"/>
        <v>1100.5452618535185</v>
      </c>
      <c r="P31" s="136"/>
      <c r="Q31" s="137"/>
      <c r="R31" s="138"/>
      <c r="S31" s="136"/>
      <c r="T31" s="139"/>
      <c r="U31" s="138"/>
      <c r="V31" s="136"/>
      <c r="W31" s="137"/>
      <c r="X31" s="138"/>
      <c r="Y31" s="136"/>
      <c r="Z31" s="137"/>
      <c r="AA31" s="138" t="s">
        <v>194</v>
      </c>
      <c r="AB31" s="139">
        <v>0.182</v>
      </c>
    </row>
    <row r="32" spans="1:28" s="4" customFormat="1" ht="26.25" customHeight="1" x14ac:dyDescent="0.2">
      <c r="A32" s="10"/>
      <c r="B32" s="52" t="s">
        <v>748</v>
      </c>
      <c r="C32" s="110">
        <v>28</v>
      </c>
      <c r="D32" s="58" t="s">
        <v>891</v>
      </c>
      <c r="E32" s="28">
        <v>4</v>
      </c>
      <c r="F32" s="133">
        <v>8120001194755</v>
      </c>
      <c r="G32" s="28" t="s">
        <v>48</v>
      </c>
      <c r="H32" s="134" t="s">
        <v>135</v>
      </c>
      <c r="I32" s="122">
        <v>10</v>
      </c>
      <c r="J32" s="135">
        <v>129</v>
      </c>
      <c r="K32" s="24">
        <v>12182686</v>
      </c>
      <c r="L32" s="38">
        <f t="shared" si="1"/>
        <v>94439.426356589145</v>
      </c>
      <c r="M32" s="135">
        <v>11199</v>
      </c>
      <c r="N32" s="24">
        <v>12182686</v>
      </c>
      <c r="O32" s="53">
        <f t="shared" si="0"/>
        <v>1087.8369497276542</v>
      </c>
      <c r="P32" s="136"/>
      <c r="Q32" s="137"/>
      <c r="R32" s="138"/>
      <c r="S32" s="136"/>
      <c r="T32" s="139"/>
      <c r="U32" s="138"/>
      <c r="V32" s="136"/>
      <c r="W32" s="137"/>
      <c r="X32" s="138"/>
      <c r="Y32" s="136"/>
      <c r="Z32" s="137"/>
      <c r="AA32" s="138" t="s">
        <v>194</v>
      </c>
      <c r="AB32" s="139">
        <v>0.7</v>
      </c>
    </row>
    <row r="33" spans="1:28" s="4" customFormat="1" ht="26.25" customHeight="1" x14ac:dyDescent="0.2">
      <c r="A33" s="10"/>
      <c r="B33" s="52" t="s">
        <v>748</v>
      </c>
      <c r="C33" s="37">
        <v>29</v>
      </c>
      <c r="D33" s="58" t="s">
        <v>891</v>
      </c>
      <c r="E33" s="28">
        <v>4</v>
      </c>
      <c r="F33" s="133">
        <v>2120001193829</v>
      </c>
      <c r="G33" s="28" t="s">
        <v>538</v>
      </c>
      <c r="H33" s="134" t="s">
        <v>219</v>
      </c>
      <c r="I33" s="122">
        <v>20</v>
      </c>
      <c r="J33" s="135">
        <v>389</v>
      </c>
      <c r="K33" s="24">
        <v>34781149</v>
      </c>
      <c r="L33" s="38">
        <f t="shared" si="1"/>
        <v>89411.694087403594</v>
      </c>
      <c r="M33" s="135">
        <v>31824</v>
      </c>
      <c r="N33" s="24">
        <v>34781149</v>
      </c>
      <c r="O33" s="53">
        <f t="shared" si="0"/>
        <v>1092.9219771241831</v>
      </c>
      <c r="P33" s="136"/>
      <c r="Q33" s="137"/>
      <c r="R33" s="138"/>
      <c r="S33" s="136"/>
      <c r="T33" s="139"/>
      <c r="U33" s="138"/>
      <c r="V33" s="136"/>
      <c r="W33" s="137"/>
      <c r="X33" s="138"/>
      <c r="Y33" s="136"/>
      <c r="Z33" s="137"/>
      <c r="AA33" s="138" t="s">
        <v>194</v>
      </c>
      <c r="AB33" s="139">
        <v>0.441</v>
      </c>
    </row>
    <row r="34" spans="1:28" s="4" customFormat="1" ht="26.25" customHeight="1" x14ac:dyDescent="0.2">
      <c r="A34" s="10"/>
      <c r="B34" s="52" t="s">
        <v>748</v>
      </c>
      <c r="C34" s="110">
        <v>30</v>
      </c>
      <c r="D34" s="58" t="s">
        <v>891</v>
      </c>
      <c r="E34" s="28">
        <v>4</v>
      </c>
      <c r="F34" s="133">
        <v>5120001232501</v>
      </c>
      <c r="G34" s="28" t="s">
        <v>539</v>
      </c>
      <c r="H34" s="134" t="s">
        <v>220</v>
      </c>
      <c r="I34" s="122">
        <v>20</v>
      </c>
      <c r="J34" s="135">
        <v>310</v>
      </c>
      <c r="K34" s="24">
        <v>22645450</v>
      </c>
      <c r="L34" s="38">
        <f t="shared" si="1"/>
        <v>73049.838709677424</v>
      </c>
      <c r="M34" s="135">
        <v>20787</v>
      </c>
      <c r="N34" s="24">
        <v>22645450</v>
      </c>
      <c r="O34" s="53">
        <f t="shared" si="0"/>
        <v>1089.404435464473</v>
      </c>
      <c r="P34" s="136"/>
      <c r="Q34" s="137"/>
      <c r="R34" s="138"/>
      <c r="S34" s="136"/>
      <c r="T34" s="139"/>
      <c r="U34" s="138"/>
      <c r="V34" s="136"/>
      <c r="W34" s="137"/>
      <c r="X34" s="138"/>
      <c r="Y34" s="136"/>
      <c r="Z34" s="137"/>
      <c r="AA34" s="138"/>
      <c r="AB34" s="139"/>
    </row>
    <row r="35" spans="1:28" s="4" customFormat="1" ht="26.25" customHeight="1" x14ac:dyDescent="0.2">
      <c r="A35" s="10"/>
      <c r="B35" s="52" t="s">
        <v>748</v>
      </c>
      <c r="C35" s="37">
        <v>31</v>
      </c>
      <c r="D35" s="58" t="s">
        <v>891</v>
      </c>
      <c r="E35" s="28">
        <v>4</v>
      </c>
      <c r="F35" s="133">
        <v>9120001252009</v>
      </c>
      <c r="G35" s="28" t="s">
        <v>540</v>
      </c>
      <c r="H35" s="134" t="s">
        <v>221</v>
      </c>
      <c r="I35" s="122">
        <v>20</v>
      </c>
      <c r="J35" s="135">
        <v>135</v>
      </c>
      <c r="K35" s="24">
        <v>11600305</v>
      </c>
      <c r="L35" s="38">
        <f t="shared" si="1"/>
        <v>85928.185185185182</v>
      </c>
      <c r="M35" s="135">
        <v>2204</v>
      </c>
      <c r="N35" s="24">
        <v>11600305</v>
      </c>
      <c r="O35" s="53">
        <f t="shared" si="0"/>
        <v>5263.296279491833</v>
      </c>
      <c r="P35" s="136"/>
      <c r="Q35" s="137"/>
      <c r="R35" s="138"/>
      <c r="S35" s="136"/>
      <c r="T35" s="139"/>
      <c r="U35" s="138"/>
      <c r="V35" s="136"/>
      <c r="W35" s="137"/>
      <c r="X35" s="138"/>
      <c r="Y35" s="136"/>
      <c r="Z35" s="137"/>
      <c r="AA35" s="138"/>
      <c r="AB35" s="139"/>
    </row>
    <row r="36" spans="1:28" s="4" customFormat="1" ht="26.25" customHeight="1" x14ac:dyDescent="0.2">
      <c r="A36" s="10"/>
      <c r="B36" s="52" t="s">
        <v>748</v>
      </c>
      <c r="C36" s="110">
        <v>32</v>
      </c>
      <c r="D36" s="58" t="s">
        <v>891</v>
      </c>
      <c r="E36" s="28">
        <v>4</v>
      </c>
      <c r="F36" s="133">
        <v>3120003026861</v>
      </c>
      <c r="G36" s="28" t="s">
        <v>55</v>
      </c>
      <c r="H36" s="134" t="s">
        <v>222</v>
      </c>
      <c r="I36" s="122">
        <v>15</v>
      </c>
      <c r="J36" s="135">
        <v>27</v>
      </c>
      <c r="K36" s="24">
        <v>2559073</v>
      </c>
      <c r="L36" s="38">
        <f t="shared" si="1"/>
        <v>94780.481481481474</v>
      </c>
      <c r="M36" s="135">
        <v>2165</v>
      </c>
      <c r="N36" s="24">
        <v>2559073</v>
      </c>
      <c r="O36" s="53">
        <f t="shared" si="0"/>
        <v>1182.0198614318706</v>
      </c>
      <c r="P36" s="136" t="s">
        <v>194</v>
      </c>
      <c r="Q36" s="137"/>
      <c r="R36" s="138"/>
      <c r="S36" s="136"/>
      <c r="T36" s="139"/>
      <c r="U36" s="138"/>
      <c r="V36" s="136"/>
      <c r="W36" s="137"/>
      <c r="X36" s="138"/>
      <c r="Y36" s="136"/>
      <c r="Z36" s="137"/>
      <c r="AA36" s="138" t="s">
        <v>194</v>
      </c>
      <c r="AB36" s="139">
        <v>0</v>
      </c>
    </row>
    <row r="37" spans="1:28" s="4" customFormat="1" ht="26.25" customHeight="1" x14ac:dyDescent="0.2">
      <c r="A37" s="10"/>
      <c r="B37" s="52" t="s">
        <v>748</v>
      </c>
      <c r="C37" s="37">
        <v>33</v>
      </c>
      <c r="D37" s="58" t="s">
        <v>891</v>
      </c>
      <c r="E37" s="28">
        <v>4</v>
      </c>
      <c r="F37" s="133">
        <v>9120003008326</v>
      </c>
      <c r="G37" s="28" t="s">
        <v>57</v>
      </c>
      <c r="H37" s="134" t="s">
        <v>223</v>
      </c>
      <c r="I37" s="122" t="s">
        <v>224</v>
      </c>
      <c r="J37" s="135">
        <v>478</v>
      </c>
      <c r="K37" s="24">
        <v>49989124</v>
      </c>
      <c r="L37" s="38">
        <f t="shared" si="1"/>
        <v>104579.75732217573</v>
      </c>
      <c r="M37" s="135">
        <v>45916</v>
      </c>
      <c r="N37" s="24">
        <v>49989124</v>
      </c>
      <c r="O37" s="53">
        <f t="shared" si="0"/>
        <v>1088.7081627319453</v>
      </c>
      <c r="P37" s="136"/>
      <c r="Q37" s="137"/>
      <c r="R37" s="138"/>
      <c r="S37" s="136"/>
      <c r="T37" s="139"/>
      <c r="U37" s="138"/>
      <c r="V37" s="136"/>
      <c r="W37" s="137"/>
      <c r="X37" s="138"/>
      <c r="Y37" s="136"/>
      <c r="Z37" s="137"/>
      <c r="AA37" s="138" t="s">
        <v>194</v>
      </c>
      <c r="AB37" s="139">
        <v>0.9</v>
      </c>
    </row>
    <row r="38" spans="1:28" s="4" customFormat="1" ht="26.25" customHeight="1" x14ac:dyDescent="0.2">
      <c r="A38" s="10"/>
      <c r="B38" s="52" t="s">
        <v>748</v>
      </c>
      <c r="C38" s="110">
        <v>34</v>
      </c>
      <c r="D38" s="58" t="s">
        <v>891</v>
      </c>
      <c r="E38" s="28">
        <v>6</v>
      </c>
      <c r="F38" s="140" t="s">
        <v>541</v>
      </c>
      <c r="G38" s="28" t="s">
        <v>56</v>
      </c>
      <c r="H38" s="134" t="s">
        <v>136</v>
      </c>
      <c r="I38" s="122">
        <v>10</v>
      </c>
      <c r="J38" s="135">
        <v>98</v>
      </c>
      <c r="K38" s="24">
        <v>12257507</v>
      </c>
      <c r="L38" s="38">
        <f t="shared" si="1"/>
        <v>125076.60204081633</v>
      </c>
      <c r="M38" s="135">
        <v>11256</v>
      </c>
      <c r="N38" s="24">
        <v>12257507</v>
      </c>
      <c r="O38" s="53">
        <f t="shared" si="0"/>
        <v>1088.9753909026297</v>
      </c>
      <c r="P38" s="136"/>
      <c r="Q38" s="137"/>
      <c r="R38" s="138"/>
      <c r="S38" s="136"/>
      <c r="T38" s="139"/>
      <c r="U38" s="138"/>
      <c r="V38" s="136"/>
      <c r="W38" s="137"/>
      <c r="X38" s="138"/>
      <c r="Y38" s="136"/>
      <c r="Z38" s="137"/>
      <c r="AA38" s="138" t="s">
        <v>194</v>
      </c>
      <c r="AB38" s="139">
        <v>0.23</v>
      </c>
    </row>
    <row r="39" spans="1:28" s="4" customFormat="1" ht="26.25" customHeight="1" x14ac:dyDescent="0.2">
      <c r="A39" s="10"/>
      <c r="B39" s="52" t="s">
        <v>748</v>
      </c>
      <c r="C39" s="37">
        <v>35</v>
      </c>
      <c r="D39" s="58" t="s">
        <v>891</v>
      </c>
      <c r="E39" s="28">
        <v>4</v>
      </c>
      <c r="F39" s="133">
        <v>9120003008326</v>
      </c>
      <c r="G39" s="28" t="s">
        <v>57</v>
      </c>
      <c r="H39" s="134" t="s">
        <v>225</v>
      </c>
      <c r="I39" s="122">
        <v>20</v>
      </c>
      <c r="J39" s="135">
        <v>196</v>
      </c>
      <c r="K39" s="24">
        <v>19640942</v>
      </c>
      <c r="L39" s="38">
        <f t="shared" si="1"/>
        <v>100208.88775510204</v>
      </c>
      <c r="M39" s="135">
        <v>18078</v>
      </c>
      <c r="N39" s="24">
        <v>19640942</v>
      </c>
      <c r="O39" s="53">
        <f t="shared" si="0"/>
        <v>1086.4554707379134</v>
      </c>
      <c r="P39" s="136"/>
      <c r="Q39" s="137"/>
      <c r="R39" s="138"/>
      <c r="S39" s="136"/>
      <c r="T39" s="139"/>
      <c r="U39" s="138"/>
      <c r="V39" s="136"/>
      <c r="W39" s="137"/>
      <c r="X39" s="138"/>
      <c r="Y39" s="136"/>
      <c r="Z39" s="137"/>
      <c r="AA39" s="138" t="s">
        <v>194</v>
      </c>
      <c r="AB39" s="139">
        <v>1</v>
      </c>
    </row>
    <row r="40" spans="1:28" s="4" customFormat="1" ht="26.25" customHeight="1" x14ac:dyDescent="0.2">
      <c r="A40" s="10"/>
      <c r="B40" s="52" t="s">
        <v>748</v>
      </c>
      <c r="C40" s="110">
        <v>36</v>
      </c>
      <c r="D40" s="58" t="s">
        <v>891</v>
      </c>
      <c r="E40" s="28">
        <v>4</v>
      </c>
      <c r="F40" s="133">
        <v>5120001207197</v>
      </c>
      <c r="G40" s="28" t="s">
        <v>542</v>
      </c>
      <c r="H40" s="134" t="s">
        <v>226</v>
      </c>
      <c r="I40" s="122">
        <v>20</v>
      </c>
      <c r="J40" s="135">
        <v>516</v>
      </c>
      <c r="K40" s="24">
        <v>81364681</v>
      </c>
      <c r="L40" s="38">
        <f t="shared" si="1"/>
        <v>157683.49031007753</v>
      </c>
      <c r="M40" s="135">
        <v>69593</v>
      </c>
      <c r="N40" s="24">
        <v>81364681</v>
      </c>
      <c r="O40" s="53">
        <f t="shared" si="0"/>
        <v>1169.1503599499949</v>
      </c>
      <c r="P40" s="136"/>
      <c r="Q40" s="137"/>
      <c r="R40" s="138"/>
      <c r="S40" s="136"/>
      <c r="T40" s="139"/>
      <c r="U40" s="138"/>
      <c r="V40" s="136"/>
      <c r="W40" s="137"/>
      <c r="X40" s="138"/>
      <c r="Y40" s="136"/>
      <c r="Z40" s="137"/>
      <c r="AA40" s="138"/>
      <c r="AB40" s="139"/>
    </row>
    <row r="41" spans="1:28" s="4" customFormat="1" ht="26.25" customHeight="1" x14ac:dyDescent="0.2">
      <c r="A41" s="10"/>
      <c r="B41" s="52" t="s">
        <v>748</v>
      </c>
      <c r="C41" s="37">
        <v>37</v>
      </c>
      <c r="D41" s="58" t="s">
        <v>891</v>
      </c>
      <c r="E41" s="28">
        <v>4</v>
      </c>
      <c r="F41" s="133">
        <v>2120001223197</v>
      </c>
      <c r="G41" s="28" t="s">
        <v>58</v>
      </c>
      <c r="H41" s="134" t="s">
        <v>137</v>
      </c>
      <c r="I41" s="122">
        <v>10</v>
      </c>
      <c r="J41" s="135">
        <v>90</v>
      </c>
      <c r="K41" s="24">
        <v>11397775</v>
      </c>
      <c r="L41" s="38">
        <f t="shared" si="1"/>
        <v>126641.94444444444</v>
      </c>
      <c r="M41" s="135">
        <v>7816</v>
      </c>
      <c r="N41" s="24">
        <v>11397775</v>
      </c>
      <c r="O41" s="53">
        <f t="shared" si="0"/>
        <v>1458.261898669396</v>
      </c>
      <c r="P41" s="136"/>
      <c r="Q41" s="137"/>
      <c r="R41" s="138"/>
      <c r="S41" s="136"/>
      <c r="T41" s="139"/>
      <c r="U41" s="138"/>
      <c r="V41" s="136"/>
      <c r="W41" s="137"/>
      <c r="X41" s="138"/>
      <c r="Y41" s="136"/>
      <c r="Z41" s="137"/>
      <c r="AA41" s="138" t="s">
        <v>194</v>
      </c>
      <c r="AB41" s="139">
        <v>0.1</v>
      </c>
    </row>
    <row r="42" spans="1:28" s="4" customFormat="1" ht="26.25" customHeight="1" x14ac:dyDescent="0.2">
      <c r="A42" s="10"/>
      <c r="B42" s="52" t="s">
        <v>748</v>
      </c>
      <c r="C42" s="110">
        <v>38</v>
      </c>
      <c r="D42" s="58" t="s">
        <v>891</v>
      </c>
      <c r="E42" s="28">
        <v>4</v>
      </c>
      <c r="F42" s="133">
        <v>5120001231569</v>
      </c>
      <c r="G42" s="28" t="s">
        <v>543</v>
      </c>
      <c r="H42" s="134" t="s">
        <v>227</v>
      </c>
      <c r="I42" s="122">
        <v>20</v>
      </c>
      <c r="J42" s="135">
        <v>468</v>
      </c>
      <c r="K42" s="24">
        <v>55004353</v>
      </c>
      <c r="L42" s="38">
        <f t="shared" si="1"/>
        <v>117530.6688034188</v>
      </c>
      <c r="M42" s="135">
        <v>46263</v>
      </c>
      <c r="N42" s="24">
        <v>55004353</v>
      </c>
      <c r="O42" s="53">
        <f t="shared" si="0"/>
        <v>1188.94911700495</v>
      </c>
      <c r="P42" s="136"/>
      <c r="Q42" s="137"/>
      <c r="R42" s="138"/>
      <c r="S42" s="136"/>
      <c r="T42" s="139"/>
      <c r="U42" s="138"/>
      <c r="V42" s="136"/>
      <c r="W42" s="137"/>
      <c r="X42" s="138"/>
      <c r="Y42" s="136"/>
      <c r="Z42" s="137"/>
      <c r="AA42" s="138" t="s">
        <v>194</v>
      </c>
      <c r="AB42" s="139">
        <v>2.5000000000000001E-2</v>
      </c>
    </row>
    <row r="43" spans="1:28" s="4" customFormat="1" ht="26.25" customHeight="1" x14ac:dyDescent="0.2">
      <c r="A43" s="10"/>
      <c r="B43" s="52" t="s">
        <v>748</v>
      </c>
      <c r="C43" s="37">
        <v>39</v>
      </c>
      <c r="D43" s="58" t="s">
        <v>891</v>
      </c>
      <c r="E43" s="28">
        <v>4</v>
      </c>
      <c r="F43" s="133">
        <v>4120001247351</v>
      </c>
      <c r="G43" s="28" t="s">
        <v>544</v>
      </c>
      <c r="H43" s="134" t="s">
        <v>228</v>
      </c>
      <c r="I43" s="122">
        <v>20</v>
      </c>
      <c r="J43" s="135">
        <v>589</v>
      </c>
      <c r="K43" s="24">
        <v>67407243</v>
      </c>
      <c r="L43" s="38">
        <f t="shared" si="1"/>
        <v>114443.53650254669</v>
      </c>
      <c r="M43" s="135">
        <v>55533</v>
      </c>
      <c r="N43" s="24">
        <v>67407243</v>
      </c>
      <c r="O43" s="53">
        <f t="shared" si="0"/>
        <v>1213.8231862136026</v>
      </c>
      <c r="P43" s="136"/>
      <c r="Q43" s="137"/>
      <c r="R43" s="138"/>
      <c r="S43" s="136"/>
      <c r="T43" s="139"/>
      <c r="U43" s="138"/>
      <c r="V43" s="136"/>
      <c r="W43" s="137"/>
      <c r="X43" s="138"/>
      <c r="Y43" s="136"/>
      <c r="Z43" s="137"/>
      <c r="AA43" s="138" t="s">
        <v>194</v>
      </c>
      <c r="AB43" s="139">
        <v>0.27700000000000002</v>
      </c>
    </row>
    <row r="44" spans="1:28" s="4" customFormat="1" ht="26.25" customHeight="1" x14ac:dyDescent="0.2">
      <c r="A44" s="10"/>
      <c r="B44" s="52" t="s">
        <v>748</v>
      </c>
      <c r="C44" s="110">
        <v>40</v>
      </c>
      <c r="D44" s="58" t="s">
        <v>891</v>
      </c>
      <c r="E44" s="28">
        <v>4</v>
      </c>
      <c r="F44" s="133">
        <v>5120901046728</v>
      </c>
      <c r="G44" s="28" t="s">
        <v>545</v>
      </c>
      <c r="H44" s="134" t="s">
        <v>229</v>
      </c>
      <c r="I44" s="122">
        <v>20</v>
      </c>
      <c r="J44" s="135">
        <v>287</v>
      </c>
      <c r="K44" s="24">
        <v>27989999</v>
      </c>
      <c r="L44" s="38">
        <f t="shared" si="1"/>
        <v>97526.128919860625</v>
      </c>
      <c r="M44" s="135">
        <v>24425</v>
      </c>
      <c r="N44" s="24">
        <v>27989999</v>
      </c>
      <c r="O44" s="53">
        <f t="shared" si="0"/>
        <v>1145.9569703172979</v>
      </c>
      <c r="P44" s="136"/>
      <c r="Q44" s="137"/>
      <c r="R44" s="138"/>
      <c r="S44" s="136"/>
      <c r="T44" s="139"/>
      <c r="U44" s="138"/>
      <c r="V44" s="136"/>
      <c r="W44" s="137"/>
      <c r="X44" s="138"/>
      <c r="Y44" s="136"/>
      <c r="Z44" s="137"/>
      <c r="AA44" s="138"/>
      <c r="AB44" s="139"/>
    </row>
    <row r="45" spans="1:28" s="4" customFormat="1" ht="26.25" customHeight="1" x14ac:dyDescent="0.2">
      <c r="A45" s="10"/>
      <c r="B45" s="52" t="s">
        <v>748</v>
      </c>
      <c r="C45" s="37">
        <v>41</v>
      </c>
      <c r="D45" s="58" t="s">
        <v>891</v>
      </c>
      <c r="E45" s="28">
        <v>4</v>
      </c>
      <c r="F45" s="133">
        <v>9140001111014</v>
      </c>
      <c r="G45" s="28" t="s">
        <v>546</v>
      </c>
      <c r="H45" s="134" t="s">
        <v>230</v>
      </c>
      <c r="I45" s="122">
        <v>20</v>
      </c>
      <c r="J45" s="135">
        <v>188</v>
      </c>
      <c r="K45" s="24">
        <v>13593628</v>
      </c>
      <c r="L45" s="38">
        <f t="shared" si="1"/>
        <v>72306.531914893611</v>
      </c>
      <c r="M45" s="135">
        <v>11843</v>
      </c>
      <c r="N45" s="24">
        <v>13593628</v>
      </c>
      <c r="O45" s="53">
        <f t="shared" si="0"/>
        <v>1147.8196402938445</v>
      </c>
      <c r="P45" s="136"/>
      <c r="Q45" s="137"/>
      <c r="R45" s="138"/>
      <c r="S45" s="136"/>
      <c r="T45" s="139"/>
      <c r="U45" s="138"/>
      <c r="V45" s="136"/>
      <c r="W45" s="137"/>
      <c r="X45" s="138"/>
      <c r="Y45" s="136"/>
      <c r="Z45" s="137"/>
      <c r="AA45" s="138" t="s">
        <v>194</v>
      </c>
      <c r="AB45" s="139">
        <v>0.29399999999999998</v>
      </c>
    </row>
    <row r="46" spans="1:28" s="4" customFormat="1" ht="26.25" customHeight="1" x14ac:dyDescent="0.2">
      <c r="A46" s="10"/>
      <c r="B46" s="52" t="s">
        <v>748</v>
      </c>
      <c r="C46" s="110">
        <v>42</v>
      </c>
      <c r="D46" s="58" t="s">
        <v>891</v>
      </c>
      <c r="E46" s="28">
        <v>4</v>
      </c>
      <c r="F46" s="133">
        <v>7120001262117</v>
      </c>
      <c r="G46" s="28" t="s">
        <v>547</v>
      </c>
      <c r="H46" s="134" t="s">
        <v>231</v>
      </c>
      <c r="I46" s="122">
        <v>20</v>
      </c>
      <c r="J46" s="135">
        <v>254</v>
      </c>
      <c r="K46" s="24">
        <v>23899240</v>
      </c>
      <c r="L46" s="38">
        <f t="shared" si="1"/>
        <v>94091.496062992126</v>
      </c>
      <c r="M46" s="135">
        <v>20502</v>
      </c>
      <c r="N46" s="24">
        <v>23899240</v>
      </c>
      <c r="O46" s="53">
        <f t="shared" si="0"/>
        <v>1165.7028582577309</v>
      </c>
      <c r="P46" s="136"/>
      <c r="Q46" s="137"/>
      <c r="R46" s="138"/>
      <c r="S46" s="136"/>
      <c r="T46" s="139"/>
      <c r="U46" s="138"/>
      <c r="V46" s="136"/>
      <c r="W46" s="137"/>
      <c r="X46" s="138"/>
      <c r="Y46" s="136"/>
      <c r="Z46" s="137"/>
      <c r="AA46" s="138" t="s">
        <v>194</v>
      </c>
      <c r="AB46" s="139">
        <v>0.73499999999999999</v>
      </c>
    </row>
    <row r="47" spans="1:28" s="4" customFormat="1" ht="26.25" customHeight="1" x14ac:dyDescent="0.2">
      <c r="A47" s="10"/>
      <c r="B47" s="52" t="s">
        <v>748</v>
      </c>
      <c r="C47" s="37">
        <v>43</v>
      </c>
      <c r="D47" s="58" t="s">
        <v>891</v>
      </c>
      <c r="E47" s="28">
        <v>4</v>
      </c>
      <c r="F47" s="133">
        <v>2120001257757</v>
      </c>
      <c r="G47" s="28" t="s">
        <v>548</v>
      </c>
      <c r="H47" s="134" t="s">
        <v>232</v>
      </c>
      <c r="I47" s="122">
        <v>20</v>
      </c>
      <c r="J47" s="135">
        <v>263</v>
      </c>
      <c r="K47" s="24">
        <v>26760097</v>
      </c>
      <c r="L47" s="38">
        <f t="shared" si="1"/>
        <v>101749.41825095058</v>
      </c>
      <c r="M47" s="135">
        <v>23616</v>
      </c>
      <c r="N47" s="24">
        <v>26760097</v>
      </c>
      <c r="O47" s="53">
        <f t="shared" si="0"/>
        <v>1133.1341886856369</v>
      </c>
      <c r="P47" s="136" t="s">
        <v>194</v>
      </c>
      <c r="Q47" s="137"/>
      <c r="R47" s="138"/>
      <c r="S47" s="136"/>
      <c r="T47" s="139"/>
      <c r="U47" s="138"/>
      <c r="V47" s="136"/>
      <c r="W47" s="137"/>
      <c r="X47" s="138"/>
      <c r="Y47" s="136"/>
      <c r="Z47" s="137"/>
      <c r="AA47" s="138" t="s">
        <v>194</v>
      </c>
      <c r="AB47" s="139">
        <v>0.96</v>
      </c>
    </row>
    <row r="48" spans="1:28" s="4" customFormat="1" ht="26.25" customHeight="1" x14ac:dyDescent="0.2">
      <c r="A48" s="10"/>
      <c r="B48" s="52" t="s">
        <v>748</v>
      </c>
      <c r="C48" s="110">
        <v>44</v>
      </c>
      <c r="D48" s="58" t="s">
        <v>891</v>
      </c>
      <c r="E48" s="28">
        <v>4</v>
      </c>
      <c r="F48" s="133">
        <v>7120001169989</v>
      </c>
      <c r="G48" s="28" t="s">
        <v>549</v>
      </c>
      <c r="H48" s="134" t="s">
        <v>233</v>
      </c>
      <c r="I48" s="122">
        <v>20</v>
      </c>
      <c r="J48" s="135">
        <v>420</v>
      </c>
      <c r="K48" s="24">
        <v>43849230</v>
      </c>
      <c r="L48" s="38">
        <f t="shared" si="1"/>
        <v>104402.92857142857</v>
      </c>
      <c r="M48" s="135">
        <v>39899</v>
      </c>
      <c r="N48" s="24">
        <v>43849230</v>
      </c>
      <c r="O48" s="53">
        <f t="shared" si="0"/>
        <v>1099.0057394922178</v>
      </c>
      <c r="P48" s="136"/>
      <c r="Q48" s="137"/>
      <c r="R48" s="138"/>
      <c r="S48" s="136"/>
      <c r="T48" s="139"/>
      <c r="U48" s="138"/>
      <c r="V48" s="136"/>
      <c r="W48" s="137"/>
      <c r="X48" s="138"/>
      <c r="Y48" s="136"/>
      <c r="Z48" s="137"/>
      <c r="AA48" s="138"/>
      <c r="AB48" s="139"/>
    </row>
    <row r="49" spans="1:28" s="4" customFormat="1" ht="26.25" customHeight="1" x14ac:dyDescent="0.2">
      <c r="A49" s="10"/>
      <c r="B49" s="52" t="s">
        <v>748</v>
      </c>
      <c r="C49" s="37">
        <v>45</v>
      </c>
      <c r="D49" s="58" t="s">
        <v>891</v>
      </c>
      <c r="E49" s="28">
        <v>4</v>
      </c>
      <c r="F49" s="133">
        <v>1140001091932</v>
      </c>
      <c r="G49" s="28" t="s">
        <v>550</v>
      </c>
      <c r="H49" s="134" t="s">
        <v>234</v>
      </c>
      <c r="I49" s="122">
        <v>20</v>
      </c>
      <c r="J49" s="135">
        <v>293</v>
      </c>
      <c r="K49" s="24">
        <v>27234966</v>
      </c>
      <c r="L49" s="38">
        <f t="shared" si="1"/>
        <v>92952.1023890785</v>
      </c>
      <c r="M49" s="135">
        <v>24991</v>
      </c>
      <c r="N49" s="24">
        <v>27234966</v>
      </c>
      <c r="O49" s="53">
        <f t="shared" si="0"/>
        <v>1089.7909647473091</v>
      </c>
      <c r="P49" s="136"/>
      <c r="Q49" s="137"/>
      <c r="R49" s="138"/>
      <c r="S49" s="136"/>
      <c r="T49" s="139"/>
      <c r="U49" s="138"/>
      <c r="V49" s="136"/>
      <c r="W49" s="137"/>
      <c r="X49" s="138"/>
      <c r="Y49" s="136"/>
      <c r="Z49" s="137"/>
      <c r="AA49" s="138"/>
      <c r="AB49" s="139"/>
    </row>
    <row r="50" spans="1:28" s="4" customFormat="1" ht="26.25" customHeight="1" x14ac:dyDescent="0.2">
      <c r="A50" s="10"/>
      <c r="B50" s="52" t="s">
        <v>748</v>
      </c>
      <c r="C50" s="110">
        <v>46</v>
      </c>
      <c r="D50" s="58" t="s">
        <v>891</v>
      </c>
      <c r="E50" s="28">
        <v>4</v>
      </c>
      <c r="F50" s="133">
        <v>9120001189399</v>
      </c>
      <c r="G50" s="28" t="s">
        <v>551</v>
      </c>
      <c r="H50" s="134" t="s">
        <v>235</v>
      </c>
      <c r="I50" s="122">
        <v>20</v>
      </c>
      <c r="J50" s="135">
        <v>372</v>
      </c>
      <c r="K50" s="24">
        <v>39310067</v>
      </c>
      <c r="L50" s="38">
        <f t="shared" si="1"/>
        <v>105672.22311827957</v>
      </c>
      <c r="M50" s="135">
        <v>33018</v>
      </c>
      <c r="N50" s="24">
        <v>39310067</v>
      </c>
      <c r="O50" s="53">
        <f t="shared" si="0"/>
        <v>1190.5647525592101</v>
      </c>
      <c r="P50" s="136"/>
      <c r="Q50" s="137"/>
      <c r="R50" s="138"/>
      <c r="S50" s="136"/>
      <c r="T50" s="139"/>
      <c r="U50" s="138"/>
      <c r="V50" s="136"/>
      <c r="W50" s="137"/>
      <c r="X50" s="138"/>
      <c r="Y50" s="136"/>
      <c r="Z50" s="137"/>
      <c r="AA50" s="138" t="s">
        <v>194</v>
      </c>
      <c r="AB50" s="139">
        <v>0.183</v>
      </c>
    </row>
    <row r="51" spans="1:28" s="4" customFormat="1" ht="26.25" customHeight="1" x14ac:dyDescent="0.2">
      <c r="A51" s="10"/>
      <c r="B51" s="52" t="s">
        <v>748</v>
      </c>
      <c r="C51" s="37">
        <v>47</v>
      </c>
      <c r="D51" s="58" t="s">
        <v>891</v>
      </c>
      <c r="E51" s="28">
        <v>4</v>
      </c>
      <c r="F51" s="133">
        <v>2120001244953</v>
      </c>
      <c r="G51" s="28" t="s">
        <v>59</v>
      </c>
      <c r="H51" s="134" t="s">
        <v>138</v>
      </c>
      <c r="I51" s="122">
        <v>10</v>
      </c>
      <c r="J51" s="135">
        <v>213</v>
      </c>
      <c r="K51" s="24">
        <v>13086136</v>
      </c>
      <c r="L51" s="38">
        <f t="shared" si="1"/>
        <v>61437.258215962444</v>
      </c>
      <c r="M51" s="135">
        <v>11944</v>
      </c>
      <c r="N51" s="24">
        <v>13086136</v>
      </c>
      <c r="O51" s="53">
        <f t="shared" si="0"/>
        <v>1095.62424648359</v>
      </c>
      <c r="P51" s="136"/>
      <c r="Q51" s="137" t="s">
        <v>193</v>
      </c>
      <c r="R51" s="138"/>
      <c r="S51" s="136"/>
      <c r="T51" s="139"/>
      <c r="U51" s="138"/>
      <c r="V51" s="136"/>
      <c r="W51" s="137"/>
      <c r="X51" s="138"/>
      <c r="Y51" s="136"/>
      <c r="Z51" s="137"/>
      <c r="AA51" s="138"/>
      <c r="AB51" s="139"/>
    </row>
    <row r="52" spans="1:28" s="4" customFormat="1" ht="26.25" customHeight="1" x14ac:dyDescent="0.2">
      <c r="A52" s="10"/>
      <c r="B52" s="52" t="s">
        <v>748</v>
      </c>
      <c r="C52" s="110">
        <v>48</v>
      </c>
      <c r="D52" s="58" t="s">
        <v>891</v>
      </c>
      <c r="E52" s="28">
        <v>4</v>
      </c>
      <c r="F52" s="133">
        <v>5120001207197</v>
      </c>
      <c r="G52" s="28" t="s">
        <v>542</v>
      </c>
      <c r="H52" s="134" t="s">
        <v>236</v>
      </c>
      <c r="I52" s="122">
        <v>20</v>
      </c>
      <c r="J52" s="135">
        <v>345</v>
      </c>
      <c r="K52" s="24">
        <v>41139677</v>
      </c>
      <c r="L52" s="38">
        <f t="shared" si="1"/>
        <v>119245.44057971015</v>
      </c>
      <c r="M52" s="135">
        <v>36901</v>
      </c>
      <c r="N52" s="24">
        <v>41139677</v>
      </c>
      <c r="O52" s="53">
        <f t="shared" si="0"/>
        <v>1114.8661824882795</v>
      </c>
      <c r="P52" s="136"/>
      <c r="Q52" s="137"/>
      <c r="R52" s="138"/>
      <c r="S52" s="136"/>
      <c r="T52" s="139"/>
      <c r="U52" s="138"/>
      <c r="V52" s="136"/>
      <c r="W52" s="137"/>
      <c r="X52" s="138"/>
      <c r="Y52" s="136"/>
      <c r="Z52" s="137"/>
      <c r="AA52" s="138"/>
      <c r="AB52" s="139"/>
    </row>
    <row r="53" spans="1:28" s="4" customFormat="1" ht="26.25" customHeight="1" x14ac:dyDescent="0.2">
      <c r="A53" s="10"/>
      <c r="B53" s="52" t="s">
        <v>748</v>
      </c>
      <c r="C53" s="37">
        <v>49</v>
      </c>
      <c r="D53" s="58" t="s">
        <v>891</v>
      </c>
      <c r="E53" s="28">
        <v>4</v>
      </c>
      <c r="F53" s="133">
        <v>6120001143103</v>
      </c>
      <c r="G53" s="28" t="s">
        <v>61</v>
      </c>
      <c r="H53" s="134" t="s">
        <v>237</v>
      </c>
      <c r="I53" s="122">
        <v>20</v>
      </c>
      <c r="J53" s="135">
        <v>182</v>
      </c>
      <c r="K53" s="24">
        <v>17508352</v>
      </c>
      <c r="L53" s="38">
        <f t="shared" si="1"/>
        <v>96199.736263736268</v>
      </c>
      <c r="M53" s="135">
        <v>14988</v>
      </c>
      <c r="N53" s="24">
        <v>17508352</v>
      </c>
      <c r="O53" s="53">
        <f t="shared" si="0"/>
        <v>1168.1579930611156</v>
      </c>
      <c r="P53" s="136"/>
      <c r="Q53" s="137"/>
      <c r="R53" s="138"/>
      <c r="S53" s="136"/>
      <c r="T53" s="139"/>
      <c r="U53" s="138"/>
      <c r="V53" s="136"/>
      <c r="W53" s="137"/>
      <c r="X53" s="138"/>
      <c r="Y53" s="136"/>
      <c r="Z53" s="137"/>
      <c r="AA53" s="138"/>
      <c r="AB53" s="139"/>
    </row>
    <row r="54" spans="1:28" s="4" customFormat="1" ht="26.25" customHeight="1" x14ac:dyDescent="0.2">
      <c r="A54" s="10"/>
      <c r="B54" s="52" t="s">
        <v>748</v>
      </c>
      <c r="C54" s="110">
        <v>50</v>
      </c>
      <c r="D54" s="58" t="s">
        <v>891</v>
      </c>
      <c r="E54" s="28">
        <v>4</v>
      </c>
      <c r="F54" s="133">
        <v>4120001181492</v>
      </c>
      <c r="G54" s="28" t="s">
        <v>53</v>
      </c>
      <c r="H54" s="134" t="s">
        <v>238</v>
      </c>
      <c r="I54" s="122">
        <v>10</v>
      </c>
      <c r="J54" s="135">
        <v>120</v>
      </c>
      <c r="K54" s="24">
        <v>12153873</v>
      </c>
      <c r="L54" s="38">
        <f t="shared" si="1"/>
        <v>101282.27499999999</v>
      </c>
      <c r="M54" s="135">
        <v>11160</v>
      </c>
      <c r="N54" s="24">
        <v>12153873</v>
      </c>
      <c r="O54" s="53">
        <f t="shared" si="0"/>
        <v>1089.0567204301076</v>
      </c>
      <c r="P54" s="136"/>
      <c r="Q54" s="137"/>
      <c r="R54" s="138"/>
      <c r="S54" s="136"/>
      <c r="T54" s="139"/>
      <c r="U54" s="138"/>
      <c r="V54" s="136"/>
      <c r="W54" s="137"/>
      <c r="X54" s="138"/>
      <c r="Y54" s="136"/>
      <c r="Z54" s="137"/>
      <c r="AA54" s="138"/>
      <c r="AB54" s="139"/>
    </row>
    <row r="55" spans="1:28" s="4" customFormat="1" ht="26.25" customHeight="1" x14ac:dyDescent="0.2">
      <c r="A55" s="10"/>
      <c r="B55" s="52" t="s">
        <v>748</v>
      </c>
      <c r="C55" s="37">
        <v>51</v>
      </c>
      <c r="D55" s="58" t="s">
        <v>891</v>
      </c>
      <c r="E55" s="28">
        <v>6</v>
      </c>
      <c r="F55" s="133">
        <v>9120005018091</v>
      </c>
      <c r="G55" s="28" t="s">
        <v>552</v>
      </c>
      <c r="H55" s="134" t="s">
        <v>239</v>
      </c>
      <c r="I55" s="122">
        <v>15</v>
      </c>
      <c r="J55" s="135">
        <v>171</v>
      </c>
      <c r="K55" s="24">
        <v>13030320</v>
      </c>
      <c r="L55" s="38">
        <f t="shared" si="1"/>
        <v>76200.701754385969</v>
      </c>
      <c r="M55" s="135">
        <v>11980</v>
      </c>
      <c r="N55" s="24">
        <v>13030320</v>
      </c>
      <c r="O55" s="53">
        <f t="shared" si="0"/>
        <v>1087.6727879799666</v>
      </c>
      <c r="P55" s="136"/>
      <c r="Q55" s="137"/>
      <c r="R55" s="138"/>
      <c r="S55" s="136"/>
      <c r="T55" s="139"/>
      <c r="U55" s="138"/>
      <c r="V55" s="136"/>
      <c r="W55" s="137"/>
      <c r="X55" s="138"/>
      <c r="Y55" s="136"/>
      <c r="Z55" s="137"/>
      <c r="AA55" s="138" t="s">
        <v>194</v>
      </c>
      <c r="AB55" s="139">
        <v>7.6999999999999999E-2</v>
      </c>
    </row>
    <row r="56" spans="1:28" s="4" customFormat="1" ht="26.25" customHeight="1" x14ac:dyDescent="0.2">
      <c r="A56" s="10"/>
      <c r="B56" s="52" t="s">
        <v>748</v>
      </c>
      <c r="C56" s="110">
        <v>52</v>
      </c>
      <c r="D56" s="58" t="s">
        <v>891</v>
      </c>
      <c r="E56" s="28">
        <v>4</v>
      </c>
      <c r="F56" s="133">
        <v>6120001232847</v>
      </c>
      <c r="G56" s="28" t="s">
        <v>553</v>
      </c>
      <c r="H56" s="134" t="s">
        <v>240</v>
      </c>
      <c r="I56" s="122">
        <v>20</v>
      </c>
      <c r="J56" s="135">
        <v>299</v>
      </c>
      <c r="K56" s="24">
        <v>28619863</v>
      </c>
      <c r="L56" s="38">
        <f t="shared" si="1"/>
        <v>95718.605351170569</v>
      </c>
      <c r="M56" s="135">
        <v>26047</v>
      </c>
      <c r="N56" s="24">
        <v>28619863</v>
      </c>
      <c r="O56" s="53">
        <f t="shared" si="0"/>
        <v>1098.7777095250892</v>
      </c>
      <c r="P56" s="136"/>
      <c r="Q56" s="137"/>
      <c r="R56" s="138"/>
      <c r="S56" s="136"/>
      <c r="T56" s="139"/>
      <c r="U56" s="138"/>
      <c r="V56" s="136"/>
      <c r="W56" s="137"/>
      <c r="X56" s="138"/>
      <c r="Y56" s="136"/>
      <c r="Z56" s="137"/>
      <c r="AA56" s="138" t="s">
        <v>194</v>
      </c>
      <c r="AB56" s="139">
        <v>0.20799999999999999</v>
      </c>
    </row>
    <row r="57" spans="1:28" s="4" customFormat="1" ht="26.25" customHeight="1" x14ac:dyDescent="0.2">
      <c r="A57" s="10"/>
      <c r="B57" s="52" t="s">
        <v>748</v>
      </c>
      <c r="C57" s="37">
        <v>53</v>
      </c>
      <c r="D57" s="58" t="s">
        <v>891</v>
      </c>
      <c r="E57" s="28">
        <v>4</v>
      </c>
      <c r="F57" s="133">
        <v>4120102021069</v>
      </c>
      <c r="G57" s="28" t="s">
        <v>554</v>
      </c>
      <c r="H57" s="134" t="s">
        <v>241</v>
      </c>
      <c r="I57" s="122">
        <v>20</v>
      </c>
      <c r="J57" s="135">
        <v>285</v>
      </c>
      <c r="K57" s="24">
        <v>29000338</v>
      </c>
      <c r="L57" s="38">
        <f t="shared" si="1"/>
        <v>101755.57192982457</v>
      </c>
      <c r="M57" s="135">
        <v>24379</v>
      </c>
      <c r="N57" s="24">
        <v>29000338</v>
      </c>
      <c r="O57" s="53">
        <f t="shared" si="0"/>
        <v>1189.5622461954961</v>
      </c>
      <c r="P57" s="136"/>
      <c r="Q57" s="137"/>
      <c r="R57" s="138"/>
      <c r="S57" s="136"/>
      <c r="T57" s="139"/>
      <c r="U57" s="138"/>
      <c r="V57" s="136"/>
      <c r="W57" s="137"/>
      <c r="X57" s="138"/>
      <c r="Y57" s="136"/>
      <c r="Z57" s="137"/>
      <c r="AA57" s="138" t="s">
        <v>194</v>
      </c>
      <c r="AB57" s="139">
        <v>8.6999999999999994E-2</v>
      </c>
    </row>
    <row r="58" spans="1:28" s="4" customFormat="1" ht="26.25" customHeight="1" x14ac:dyDescent="0.2">
      <c r="A58" s="10"/>
      <c r="B58" s="52" t="s">
        <v>748</v>
      </c>
      <c r="C58" s="110">
        <v>54</v>
      </c>
      <c r="D58" s="58" t="s">
        <v>891</v>
      </c>
      <c r="E58" s="28">
        <v>6</v>
      </c>
      <c r="F58" s="133">
        <v>7120005015909</v>
      </c>
      <c r="G58" s="28" t="s">
        <v>522</v>
      </c>
      <c r="H58" s="134" t="s">
        <v>242</v>
      </c>
      <c r="I58" s="122">
        <v>20</v>
      </c>
      <c r="J58" s="135">
        <v>552</v>
      </c>
      <c r="K58" s="24">
        <v>42454548</v>
      </c>
      <c r="L58" s="38">
        <f t="shared" si="1"/>
        <v>76910.413043478256</v>
      </c>
      <c r="M58" s="135">
        <v>37951</v>
      </c>
      <c r="N58" s="24">
        <v>42454548</v>
      </c>
      <c r="O58" s="53">
        <f t="shared" si="0"/>
        <v>1118.6674395931595</v>
      </c>
      <c r="P58" s="136"/>
      <c r="Q58" s="137"/>
      <c r="R58" s="138"/>
      <c r="S58" s="136"/>
      <c r="T58" s="139"/>
      <c r="U58" s="138"/>
      <c r="V58" s="136"/>
      <c r="W58" s="137"/>
      <c r="X58" s="138"/>
      <c r="Y58" s="136"/>
      <c r="Z58" s="137"/>
      <c r="AA58" s="138"/>
      <c r="AB58" s="139"/>
    </row>
    <row r="59" spans="1:28" s="4" customFormat="1" ht="26.25" customHeight="1" x14ac:dyDescent="0.2">
      <c r="A59" s="10"/>
      <c r="B59" s="52" t="s">
        <v>748</v>
      </c>
      <c r="C59" s="37">
        <v>55</v>
      </c>
      <c r="D59" s="58" t="s">
        <v>891</v>
      </c>
      <c r="E59" s="28">
        <v>4</v>
      </c>
      <c r="F59" s="133">
        <v>4120102021069</v>
      </c>
      <c r="G59" s="28" t="s">
        <v>554</v>
      </c>
      <c r="H59" s="134" t="s">
        <v>243</v>
      </c>
      <c r="I59" s="122">
        <v>20</v>
      </c>
      <c r="J59" s="135">
        <v>501</v>
      </c>
      <c r="K59" s="24">
        <v>44762480</v>
      </c>
      <c r="L59" s="38">
        <f t="shared" si="1"/>
        <v>89346.267465069861</v>
      </c>
      <c r="M59" s="135">
        <v>38135</v>
      </c>
      <c r="N59" s="24">
        <v>44762480</v>
      </c>
      <c r="O59" s="53">
        <f t="shared" si="0"/>
        <v>1173.7899567326604</v>
      </c>
      <c r="P59" s="136"/>
      <c r="Q59" s="137"/>
      <c r="R59" s="138"/>
      <c r="S59" s="136"/>
      <c r="T59" s="139"/>
      <c r="U59" s="138"/>
      <c r="V59" s="136"/>
      <c r="W59" s="137"/>
      <c r="X59" s="138"/>
      <c r="Y59" s="136"/>
      <c r="Z59" s="137"/>
      <c r="AA59" s="138" t="s">
        <v>194</v>
      </c>
      <c r="AB59" s="139">
        <v>7.4999999999999997E-2</v>
      </c>
    </row>
    <row r="60" spans="1:28" s="4" customFormat="1" ht="26.25" customHeight="1" x14ac:dyDescent="0.2">
      <c r="A60" s="10"/>
      <c r="B60" s="52" t="s">
        <v>748</v>
      </c>
      <c r="C60" s="110">
        <v>56</v>
      </c>
      <c r="D60" s="58" t="s">
        <v>891</v>
      </c>
      <c r="E60" s="28">
        <v>4</v>
      </c>
      <c r="F60" s="133">
        <v>7120002005879</v>
      </c>
      <c r="G60" s="28" t="s">
        <v>83</v>
      </c>
      <c r="H60" s="134" t="s">
        <v>244</v>
      </c>
      <c r="I60" s="122">
        <v>20</v>
      </c>
      <c r="J60" s="135">
        <v>276</v>
      </c>
      <c r="K60" s="24">
        <v>31130343</v>
      </c>
      <c r="L60" s="38">
        <f t="shared" si="1"/>
        <v>112791.09782608696</v>
      </c>
      <c r="M60" s="135">
        <v>27028</v>
      </c>
      <c r="N60" s="24">
        <v>31130343</v>
      </c>
      <c r="O60" s="53">
        <f t="shared" si="0"/>
        <v>1151.7812268758325</v>
      </c>
      <c r="P60" s="136"/>
      <c r="Q60" s="137"/>
      <c r="R60" s="138"/>
      <c r="S60" s="136"/>
      <c r="T60" s="139"/>
      <c r="U60" s="138"/>
      <c r="V60" s="136"/>
      <c r="W60" s="137"/>
      <c r="X60" s="138"/>
      <c r="Y60" s="136"/>
      <c r="Z60" s="137"/>
      <c r="AA60" s="138"/>
      <c r="AB60" s="139"/>
    </row>
    <row r="61" spans="1:28" s="4" customFormat="1" ht="26.25" customHeight="1" x14ac:dyDescent="0.2">
      <c r="A61" s="10"/>
      <c r="B61" s="52" t="s">
        <v>748</v>
      </c>
      <c r="C61" s="37">
        <v>57</v>
      </c>
      <c r="D61" s="58" t="s">
        <v>891</v>
      </c>
      <c r="E61" s="28">
        <v>4</v>
      </c>
      <c r="F61" s="133">
        <v>4120102021069</v>
      </c>
      <c r="G61" s="28" t="s">
        <v>554</v>
      </c>
      <c r="H61" s="134" t="s">
        <v>245</v>
      </c>
      <c r="I61" s="122">
        <v>20</v>
      </c>
      <c r="J61" s="135">
        <v>410</v>
      </c>
      <c r="K61" s="24">
        <v>46888424</v>
      </c>
      <c r="L61" s="38">
        <f t="shared" si="1"/>
        <v>114362.00975609756</v>
      </c>
      <c r="M61" s="135">
        <v>37728</v>
      </c>
      <c r="N61" s="24">
        <v>46888424</v>
      </c>
      <c r="O61" s="53">
        <f t="shared" si="0"/>
        <v>1242.8017387616624</v>
      </c>
      <c r="P61" s="136"/>
      <c r="Q61" s="137"/>
      <c r="R61" s="138"/>
      <c r="S61" s="136"/>
      <c r="T61" s="139"/>
      <c r="U61" s="138"/>
      <c r="V61" s="136"/>
      <c r="W61" s="137"/>
      <c r="X61" s="138"/>
      <c r="Y61" s="136"/>
      <c r="Z61" s="137"/>
      <c r="AA61" s="138" t="s">
        <v>194</v>
      </c>
      <c r="AB61" s="139">
        <v>0.39500000000000002</v>
      </c>
    </row>
    <row r="62" spans="1:28" s="4" customFormat="1" ht="26.25" customHeight="1" x14ac:dyDescent="0.2">
      <c r="A62" s="10"/>
      <c r="B62" s="52" t="s">
        <v>748</v>
      </c>
      <c r="C62" s="110">
        <v>58</v>
      </c>
      <c r="D62" s="58" t="s">
        <v>891</v>
      </c>
      <c r="E62" s="28">
        <v>6</v>
      </c>
      <c r="F62" s="133">
        <v>5120005022857</v>
      </c>
      <c r="G62" s="28" t="s">
        <v>555</v>
      </c>
      <c r="H62" s="134" t="s">
        <v>246</v>
      </c>
      <c r="I62" s="122">
        <v>20</v>
      </c>
      <c r="J62" s="135">
        <v>311</v>
      </c>
      <c r="K62" s="24">
        <v>26532360</v>
      </c>
      <c r="L62" s="38">
        <f t="shared" si="1"/>
        <v>85313.054662379422</v>
      </c>
      <c r="M62" s="135">
        <v>22336</v>
      </c>
      <c r="N62" s="24">
        <v>26532360</v>
      </c>
      <c r="O62" s="53">
        <f t="shared" si="0"/>
        <v>1187.8742836676217</v>
      </c>
      <c r="P62" s="136"/>
      <c r="Q62" s="137"/>
      <c r="R62" s="138"/>
      <c r="S62" s="136"/>
      <c r="T62" s="139"/>
      <c r="U62" s="138"/>
      <c r="V62" s="136"/>
      <c r="W62" s="137"/>
      <c r="X62" s="138"/>
      <c r="Y62" s="136"/>
      <c r="Z62" s="137"/>
      <c r="AA62" s="138"/>
      <c r="AB62" s="139"/>
    </row>
    <row r="63" spans="1:28" s="4" customFormat="1" ht="26.25" customHeight="1" x14ac:dyDescent="0.2">
      <c r="A63" s="10"/>
      <c r="B63" s="52" t="s">
        <v>748</v>
      </c>
      <c r="C63" s="37">
        <v>59</v>
      </c>
      <c r="D63" s="58" t="s">
        <v>891</v>
      </c>
      <c r="E63" s="28">
        <v>4</v>
      </c>
      <c r="F63" s="133">
        <v>3120001178630</v>
      </c>
      <c r="G63" s="28" t="s">
        <v>556</v>
      </c>
      <c r="H63" s="134" t="s">
        <v>247</v>
      </c>
      <c r="I63" s="122">
        <v>15</v>
      </c>
      <c r="J63" s="135">
        <v>120</v>
      </c>
      <c r="K63" s="24">
        <v>16032758</v>
      </c>
      <c r="L63" s="38">
        <f t="shared" si="1"/>
        <v>133606.31666666668</v>
      </c>
      <c r="M63" s="135">
        <v>13477</v>
      </c>
      <c r="N63" s="24">
        <v>16032758</v>
      </c>
      <c r="O63" s="53">
        <f t="shared" si="0"/>
        <v>1189.6384952140684</v>
      </c>
      <c r="P63" s="136"/>
      <c r="Q63" s="137"/>
      <c r="R63" s="138" t="s">
        <v>194</v>
      </c>
      <c r="S63" s="136"/>
      <c r="T63" s="139">
        <v>0.92700000000000005</v>
      </c>
      <c r="U63" s="138"/>
      <c r="V63" s="136"/>
      <c r="W63" s="137"/>
      <c r="X63" s="138"/>
      <c r="Y63" s="136"/>
      <c r="Z63" s="137"/>
      <c r="AA63" s="138"/>
      <c r="AB63" s="139"/>
    </row>
    <row r="64" spans="1:28" s="4" customFormat="1" ht="26.25" customHeight="1" x14ac:dyDescent="0.2">
      <c r="A64" s="10"/>
      <c r="B64" s="52" t="s">
        <v>748</v>
      </c>
      <c r="C64" s="110">
        <v>60</v>
      </c>
      <c r="D64" s="58" t="s">
        <v>891</v>
      </c>
      <c r="E64" s="28">
        <v>5</v>
      </c>
      <c r="F64" s="133">
        <v>3120005011498</v>
      </c>
      <c r="G64" s="28" t="s">
        <v>557</v>
      </c>
      <c r="H64" s="134" t="s">
        <v>248</v>
      </c>
      <c r="I64" s="122">
        <v>14</v>
      </c>
      <c r="J64" s="135">
        <v>236</v>
      </c>
      <c r="K64" s="24">
        <v>19574156</v>
      </c>
      <c r="L64" s="38">
        <f t="shared" si="1"/>
        <v>82941.338983050853</v>
      </c>
      <c r="M64" s="135">
        <v>17949</v>
      </c>
      <c r="N64" s="24">
        <v>19574156</v>
      </c>
      <c r="O64" s="53">
        <f t="shared" si="0"/>
        <v>1090.542982895983</v>
      </c>
      <c r="P64" s="136"/>
      <c r="Q64" s="137"/>
      <c r="R64" s="138"/>
      <c r="S64" s="136"/>
      <c r="T64" s="139"/>
      <c r="U64" s="138"/>
      <c r="V64" s="136"/>
      <c r="W64" s="137"/>
      <c r="X64" s="138"/>
      <c r="Y64" s="136"/>
      <c r="Z64" s="137"/>
      <c r="AA64" s="138" t="s">
        <v>194</v>
      </c>
      <c r="AB64" s="139">
        <v>0.55555555555555558</v>
      </c>
    </row>
    <row r="65" spans="1:28" s="4" customFormat="1" ht="26.25" customHeight="1" x14ac:dyDescent="0.2">
      <c r="A65" s="10"/>
      <c r="B65" s="52" t="s">
        <v>748</v>
      </c>
      <c r="C65" s="37">
        <v>61</v>
      </c>
      <c r="D65" s="58" t="s">
        <v>891</v>
      </c>
      <c r="E65" s="28">
        <v>4</v>
      </c>
      <c r="F65" s="133">
        <v>4120001169034</v>
      </c>
      <c r="G65" s="28" t="s">
        <v>65</v>
      </c>
      <c r="H65" s="134" t="s">
        <v>249</v>
      </c>
      <c r="I65" s="122">
        <v>20</v>
      </c>
      <c r="J65" s="135">
        <v>275</v>
      </c>
      <c r="K65" s="24">
        <v>24820435</v>
      </c>
      <c r="L65" s="38">
        <f t="shared" si="1"/>
        <v>90256.127272727274</v>
      </c>
      <c r="M65" s="135">
        <v>22702</v>
      </c>
      <c r="N65" s="24">
        <v>24820435</v>
      </c>
      <c r="O65" s="53">
        <f t="shared" si="0"/>
        <v>1093.3149061756674</v>
      </c>
      <c r="P65" s="136"/>
      <c r="Q65" s="137"/>
      <c r="R65" s="138"/>
      <c r="S65" s="136"/>
      <c r="T65" s="139"/>
      <c r="U65" s="138"/>
      <c r="V65" s="136"/>
      <c r="W65" s="137"/>
      <c r="X65" s="138"/>
      <c r="Y65" s="136"/>
      <c r="Z65" s="137"/>
      <c r="AA65" s="138" t="s">
        <v>194</v>
      </c>
      <c r="AB65" s="139">
        <v>0.25</v>
      </c>
    </row>
    <row r="66" spans="1:28" s="4" customFormat="1" ht="26.25" customHeight="1" x14ac:dyDescent="0.2">
      <c r="A66" s="10"/>
      <c r="B66" s="52" t="s">
        <v>748</v>
      </c>
      <c r="C66" s="110">
        <v>62</v>
      </c>
      <c r="D66" s="58" t="s">
        <v>891</v>
      </c>
      <c r="E66" s="28">
        <v>4</v>
      </c>
      <c r="F66" s="133">
        <v>5120001222832</v>
      </c>
      <c r="G66" s="28" t="s">
        <v>558</v>
      </c>
      <c r="H66" s="134" t="s">
        <v>250</v>
      </c>
      <c r="I66" s="122">
        <v>20</v>
      </c>
      <c r="J66" s="135">
        <v>107</v>
      </c>
      <c r="K66" s="24">
        <v>8725342</v>
      </c>
      <c r="L66" s="38">
        <f t="shared" si="1"/>
        <v>81545.252336448597</v>
      </c>
      <c r="M66" s="135">
        <v>7979</v>
      </c>
      <c r="N66" s="24">
        <v>8725342</v>
      </c>
      <c r="O66" s="53">
        <f t="shared" si="0"/>
        <v>1093.5382880060158</v>
      </c>
      <c r="P66" s="136"/>
      <c r="Q66" s="137"/>
      <c r="R66" s="138"/>
      <c r="S66" s="136"/>
      <c r="T66" s="139"/>
      <c r="U66" s="138"/>
      <c r="V66" s="136"/>
      <c r="W66" s="137"/>
      <c r="X66" s="138"/>
      <c r="Y66" s="136"/>
      <c r="Z66" s="137"/>
      <c r="AA66" s="138"/>
      <c r="AB66" s="139"/>
    </row>
    <row r="67" spans="1:28" s="4" customFormat="1" ht="26.25" customHeight="1" x14ac:dyDescent="0.2">
      <c r="A67" s="10"/>
      <c r="B67" s="52" t="s">
        <v>748</v>
      </c>
      <c r="C67" s="37">
        <v>63</v>
      </c>
      <c r="D67" s="58" t="s">
        <v>891</v>
      </c>
      <c r="E67" s="28">
        <v>4</v>
      </c>
      <c r="F67" s="133">
        <v>2120001190999</v>
      </c>
      <c r="G67" s="28" t="s">
        <v>62</v>
      </c>
      <c r="H67" s="134" t="s">
        <v>251</v>
      </c>
      <c r="I67" s="122">
        <v>20</v>
      </c>
      <c r="J67" s="135">
        <v>185</v>
      </c>
      <c r="K67" s="24">
        <v>16223518</v>
      </c>
      <c r="L67" s="38">
        <f t="shared" si="1"/>
        <v>87694.691891891896</v>
      </c>
      <c r="M67" s="135">
        <v>14917</v>
      </c>
      <c r="N67" s="24">
        <v>16223518</v>
      </c>
      <c r="O67" s="53">
        <f t="shared" si="0"/>
        <v>1087.5858416571696</v>
      </c>
      <c r="P67" s="136"/>
      <c r="Q67" s="137"/>
      <c r="R67" s="138"/>
      <c r="S67" s="136"/>
      <c r="T67" s="139"/>
      <c r="U67" s="138"/>
      <c r="V67" s="136"/>
      <c r="W67" s="137"/>
      <c r="X67" s="138"/>
      <c r="Y67" s="136"/>
      <c r="Z67" s="137"/>
      <c r="AA67" s="138"/>
      <c r="AB67" s="139"/>
    </row>
    <row r="68" spans="1:28" s="4" customFormat="1" ht="26.25" customHeight="1" x14ac:dyDescent="0.2">
      <c r="A68" s="10"/>
      <c r="B68" s="52" t="s">
        <v>748</v>
      </c>
      <c r="C68" s="110">
        <v>64</v>
      </c>
      <c r="D68" s="58" t="s">
        <v>891</v>
      </c>
      <c r="E68" s="28">
        <v>4</v>
      </c>
      <c r="F68" s="133">
        <v>6120901002928</v>
      </c>
      <c r="G68" s="28" t="s">
        <v>63</v>
      </c>
      <c r="H68" s="134" t="s">
        <v>252</v>
      </c>
      <c r="I68" s="122">
        <v>14</v>
      </c>
      <c r="J68" s="135">
        <v>109</v>
      </c>
      <c r="K68" s="24">
        <v>8193856</v>
      </c>
      <c r="L68" s="38">
        <f t="shared" si="1"/>
        <v>75172.990825688074</v>
      </c>
      <c r="M68" s="135">
        <v>7504</v>
      </c>
      <c r="N68" s="24">
        <v>8193856</v>
      </c>
      <c r="O68" s="53">
        <f t="shared" si="0"/>
        <v>1091.9317697228146</v>
      </c>
      <c r="P68" s="136"/>
      <c r="Q68" s="137"/>
      <c r="R68" s="138"/>
      <c r="S68" s="136"/>
      <c r="T68" s="139"/>
      <c r="U68" s="138"/>
      <c r="V68" s="136"/>
      <c r="W68" s="137"/>
      <c r="X68" s="138"/>
      <c r="Y68" s="136"/>
      <c r="Z68" s="137"/>
      <c r="AA68" s="138"/>
      <c r="AB68" s="139"/>
    </row>
    <row r="69" spans="1:28" s="4" customFormat="1" ht="26.25" customHeight="1" x14ac:dyDescent="0.2">
      <c r="A69" s="10"/>
      <c r="B69" s="52" t="s">
        <v>748</v>
      </c>
      <c r="C69" s="37">
        <v>65</v>
      </c>
      <c r="D69" s="58" t="s">
        <v>891</v>
      </c>
      <c r="E69" s="28">
        <v>5</v>
      </c>
      <c r="F69" s="133">
        <v>3120005009286</v>
      </c>
      <c r="G69" s="28" t="s">
        <v>67</v>
      </c>
      <c r="H69" s="134" t="s">
        <v>253</v>
      </c>
      <c r="I69" s="122">
        <v>14</v>
      </c>
      <c r="J69" s="135">
        <v>117</v>
      </c>
      <c r="K69" s="24">
        <v>15466815</v>
      </c>
      <c r="L69" s="38">
        <f t="shared" si="1"/>
        <v>132195</v>
      </c>
      <c r="M69" s="135">
        <v>12596</v>
      </c>
      <c r="N69" s="24">
        <v>15466815</v>
      </c>
      <c r="O69" s="53">
        <f t="shared" si="0"/>
        <v>1227.9148142267386</v>
      </c>
      <c r="P69" s="136"/>
      <c r="Q69" s="137"/>
      <c r="R69" s="138" t="s">
        <v>194</v>
      </c>
      <c r="S69" s="136"/>
      <c r="T69" s="139">
        <v>0.8</v>
      </c>
      <c r="U69" s="138"/>
      <c r="V69" s="136"/>
      <c r="W69" s="137"/>
      <c r="X69" s="138"/>
      <c r="Y69" s="136"/>
      <c r="Z69" s="137"/>
      <c r="AA69" s="138"/>
      <c r="AB69" s="139"/>
    </row>
    <row r="70" spans="1:28" s="4" customFormat="1" ht="26.25" customHeight="1" x14ac:dyDescent="0.2">
      <c r="A70" s="10"/>
      <c r="B70" s="52" t="s">
        <v>748</v>
      </c>
      <c r="C70" s="110">
        <v>66</v>
      </c>
      <c r="D70" s="58" t="s">
        <v>891</v>
      </c>
      <c r="E70" s="28">
        <v>5</v>
      </c>
      <c r="F70" s="133">
        <v>2120005022117</v>
      </c>
      <c r="G70" s="28" t="s">
        <v>254</v>
      </c>
      <c r="H70" s="134" t="s">
        <v>254</v>
      </c>
      <c r="I70" s="122">
        <v>40</v>
      </c>
      <c r="J70" s="135">
        <v>445</v>
      </c>
      <c r="K70" s="24">
        <v>24912331</v>
      </c>
      <c r="L70" s="38">
        <f t="shared" ref="L70:L133" si="2">IF(AND(J70&gt;0,K70&gt;0),K70/J70,0)</f>
        <v>55982.766292134831</v>
      </c>
      <c r="M70" s="135">
        <v>22827</v>
      </c>
      <c r="N70" s="24">
        <v>24912331</v>
      </c>
      <c r="O70" s="53">
        <f t="shared" si="0"/>
        <v>1091.3537039470802</v>
      </c>
      <c r="P70" s="136"/>
      <c r="Q70" s="137"/>
      <c r="R70" s="138"/>
      <c r="S70" s="136"/>
      <c r="T70" s="139"/>
      <c r="U70" s="138"/>
      <c r="V70" s="136"/>
      <c r="W70" s="137"/>
      <c r="X70" s="138"/>
      <c r="Y70" s="136"/>
      <c r="Z70" s="137"/>
      <c r="AA70" s="138" t="s">
        <v>194</v>
      </c>
      <c r="AB70" s="139">
        <v>0.158</v>
      </c>
    </row>
    <row r="71" spans="1:28" s="4" customFormat="1" ht="26.25" customHeight="1" x14ac:dyDescent="0.2">
      <c r="A71" s="10"/>
      <c r="B71" s="52" t="s">
        <v>748</v>
      </c>
      <c r="C71" s="37">
        <v>67</v>
      </c>
      <c r="D71" s="58" t="s">
        <v>891</v>
      </c>
      <c r="E71" s="28">
        <v>4</v>
      </c>
      <c r="F71" s="133">
        <v>1120001255217</v>
      </c>
      <c r="G71" s="28" t="s">
        <v>559</v>
      </c>
      <c r="H71" s="134" t="s">
        <v>255</v>
      </c>
      <c r="I71" s="122">
        <v>13</v>
      </c>
      <c r="J71" s="135">
        <v>82</v>
      </c>
      <c r="K71" s="24">
        <v>6767962</v>
      </c>
      <c r="L71" s="38">
        <f t="shared" si="2"/>
        <v>82536.121951219509</v>
      </c>
      <c r="M71" s="135">
        <v>5639</v>
      </c>
      <c r="N71" s="24">
        <v>6767962</v>
      </c>
      <c r="O71" s="53">
        <f t="shared" si="0"/>
        <v>1200.206064905125</v>
      </c>
      <c r="P71" s="136"/>
      <c r="Q71" s="137"/>
      <c r="R71" s="138"/>
      <c r="S71" s="136"/>
      <c r="T71" s="139"/>
      <c r="U71" s="138"/>
      <c r="V71" s="136"/>
      <c r="W71" s="137"/>
      <c r="X71" s="138"/>
      <c r="Y71" s="136"/>
      <c r="Z71" s="137"/>
      <c r="AA71" s="138"/>
      <c r="AB71" s="139"/>
    </row>
    <row r="72" spans="1:28" s="4" customFormat="1" ht="26.25" customHeight="1" x14ac:dyDescent="0.2">
      <c r="A72" s="10"/>
      <c r="B72" s="52" t="s">
        <v>748</v>
      </c>
      <c r="C72" s="110">
        <v>68</v>
      </c>
      <c r="D72" s="58" t="s">
        <v>891</v>
      </c>
      <c r="E72" s="28">
        <v>4</v>
      </c>
      <c r="F72" s="133">
        <v>1120001260027</v>
      </c>
      <c r="G72" s="28" t="s">
        <v>560</v>
      </c>
      <c r="H72" s="134" t="s">
        <v>256</v>
      </c>
      <c r="I72" s="122">
        <v>20</v>
      </c>
      <c r="J72" s="135">
        <v>183</v>
      </c>
      <c r="K72" s="24">
        <v>11812934</v>
      </c>
      <c r="L72" s="38">
        <f t="shared" si="2"/>
        <v>64551.551912568306</v>
      </c>
      <c r="M72" s="135">
        <v>10756</v>
      </c>
      <c r="N72" s="24">
        <v>11812934</v>
      </c>
      <c r="O72" s="53">
        <f t="shared" si="0"/>
        <v>1098.2645965042766</v>
      </c>
      <c r="P72" s="136"/>
      <c r="Q72" s="137"/>
      <c r="R72" s="138"/>
      <c r="S72" s="136"/>
      <c r="T72" s="139"/>
      <c r="U72" s="138"/>
      <c r="V72" s="136"/>
      <c r="W72" s="137"/>
      <c r="X72" s="138"/>
      <c r="Y72" s="136"/>
      <c r="Z72" s="137"/>
      <c r="AA72" s="138"/>
      <c r="AB72" s="139"/>
    </row>
    <row r="73" spans="1:28" s="4" customFormat="1" ht="26.25" customHeight="1" x14ac:dyDescent="0.2">
      <c r="A73" s="10"/>
      <c r="B73" s="52" t="s">
        <v>748</v>
      </c>
      <c r="C73" s="37">
        <v>69</v>
      </c>
      <c r="D73" s="58" t="s">
        <v>891</v>
      </c>
      <c r="E73" s="28">
        <v>2</v>
      </c>
      <c r="F73" s="133">
        <v>1120005002524</v>
      </c>
      <c r="G73" s="28" t="s">
        <v>54</v>
      </c>
      <c r="H73" s="134" t="s">
        <v>141</v>
      </c>
      <c r="I73" s="122">
        <v>10</v>
      </c>
      <c r="J73" s="135">
        <v>60</v>
      </c>
      <c r="K73" s="24">
        <v>8464376</v>
      </c>
      <c r="L73" s="38">
        <f t="shared" si="2"/>
        <v>141072.93333333332</v>
      </c>
      <c r="M73" s="135">
        <v>7397</v>
      </c>
      <c r="N73" s="24">
        <v>8464376</v>
      </c>
      <c r="O73" s="53">
        <f t="shared" si="0"/>
        <v>1144.2984993916452</v>
      </c>
      <c r="P73" s="136"/>
      <c r="Q73" s="137"/>
      <c r="R73" s="138"/>
      <c r="S73" s="136"/>
      <c r="T73" s="139"/>
      <c r="U73" s="138"/>
      <c r="V73" s="136"/>
      <c r="W73" s="137"/>
      <c r="X73" s="138"/>
      <c r="Y73" s="136"/>
      <c r="Z73" s="137"/>
      <c r="AA73" s="138" t="s">
        <v>194</v>
      </c>
      <c r="AB73" s="139">
        <v>0.2</v>
      </c>
    </row>
    <row r="74" spans="1:28" s="4" customFormat="1" ht="26.25" customHeight="1" x14ac:dyDescent="0.2">
      <c r="A74" s="10"/>
      <c r="B74" s="52" t="s">
        <v>748</v>
      </c>
      <c r="C74" s="110">
        <v>70</v>
      </c>
      <c r="D74" s="58" t="s">
        <v>891</v>
      </c>
      <c r="E74" s="28">
        <v>4</v>
      </c>
      <c r="F74" s="133">
        <v>9120001186644</v>
      </c>
      <c r="G74" s="28" t="s">
        <v>561</v>
      </c>
      <c r="H74" s="134" t="s">
        <v>257</v>
      </c>
      <c r="I74" s="122">
        <v>20</v>
      </c>
      <c r="J74" s="135">
        <v>285</v>
      </c>
      <c r="K74" s="24">
        <v>32417667</v>
      </c>
      <c r="L74" s="38">
        <f t="shared" si="2"/>
        <v>113746.2</v>
      </c>
      <c r="M74" s="135">
        <v>28719</v>
      </c>
      <c r="N74" s="24">
        <v>32417667</v>
      </c>
      <c r="O74" s="53">
        <f t="shared" si="0"/>
        <v>1128.7881541836414</v>
      </c>
      <c r="P74" s="136"/>
      <c r="Q74" s="137"/>
      <c r="R74" s="138"/>
      <c r="S74" s="136"/>
      <c r="T74" s="139"/>
      <c r="U74" s="138"/>
      <c r="V74" s="136"/>
      <c r="W74" s="137"/>
      <c r="X74" s="138"/>
      <c r="Y74" s="136"/>
      <c r="Z74" s="137"/>
      <c r="AA74" s="138"/>
      <c r="AB74" s="139"/>
    </row>
    <row r="75" spans="1:28" s="4" customFormat="1" ht="26.25" customHeight="1" x14ac:dyDescent="0.2">
      <c r="A75" s="10"/>
      <c r="B75" s="52" t="s">
        <v>748</v>
      </c>
      <c r="C75" s="37">
        <v>71</v>
      </c>
      <c r="D75" s="58" t="s">
        <v>891</v>
      </c>
      <c r="E75" s="28">
        <v>4</v>
      </c>
      <c r="F75" s="133">
        <v>9120001186644</v>
      </c>
      <c r="G75" s="28" t="s">
        <v>561</v>
      </c>
      <c r="H75" s="134" t="s">
        <v>258</v>
      </c>
      <c r="I75" s="122">
        <v>20</v>
      </c>
      <c r="J75" s="135">
        <v>277</v>
      </c>
      <c r="K75" s="24">
        <v>34527544</v>
      </c>
      <c r="L75" s="38">
        <f t="shared" si="2"/>
        <v>124648.17328519856</v>
      </c>
      <c r="M75" s="135">
        <v>30453</v>
      </c>
      <c r="N75" s="24">
        <v>34527544</v>
      </c>
      <c r="O75" s="53">
        <f t="shared" si="0"/>
        <v>1133.7977867533577</v>
      </c>
      <c r="P75" s="136"/>
      <c r="Q75" s="137"/>
      <c r="R75" s="138"/>
      <c r="S75" s="136"/>
      <c r="T75" s="139"/>
      <c r="U75" s="138"/>
      <c r="V75" s="136"/>
      <c r="W75" s="137"/>
      <c r="X75" s="138"/>
      <c r="Y75" s="136"/>
      <c r="Z75" s="137"/>
      <c r="AA75" s="138"/>
      <c r="AB75" s="139"/>
    </row>
    <row r="76" spans="1:28" s="4" customFormat="1" ht="26.25" customHeight="1" x14ac:dyDescent="0.2">
      <c r="A76" s="10"/>
      <c r="B76" s="52" t="s">
        <v>748</v>
      </c>
      <c r="C76" s="110">
        <v>72</v>
      </c>
      <c r="D76" s="58" t="s">
        <v>891</v>
      </c>
      <c r="E76" s="28">
        <v>4</v>
      </c>
      <c r="F76" s="133">
        <v>5120001182300</v>
      </c>
      <c r="G76" s="28" t="s">
        <v>562</v>
      </c>
      <c r="H76" s="134" t="s">
        <v>259</v>
      </c>
      <c r="I76" s="122">
        <v>10</v>
      </c>
      <c r="J76" s="135">
        <v>142</v>
      </c>
      <c r="K76" s="24">
        <v>10768775</v>
      </c>
      <c r="L76" s="38">
        <f t="shared" si="2"/>
        <v>75836.443661971833</v>
      </c>
      <c r="M76" s="135">
        <v>9568</v>
      </c>
      <c r="N76" s="24">
        <v>10768775</v>
      </c>
      <c r="O76" s="53">
        <f t="shared" si="0"/>
        <v>1125.4990593645484</v>
      </c>
      <c r="P76" s="136"/>
      <c r="Q76" s="137"/>
      <c r="R76" s="138"/>
      <c r="S76" s="136"/>
      <c r="T76" s="139"/>
      <c r="U76" s="138"/>
      <c r="V76" s="136"/>
      <c r="W76" s="137"/>
      <c r="X76" s="138"/>
      <c r="Y76" s="136"/>
      <c r="Z76" s="137"/>
      <c r="AA76" s="138" t="s">
        <v>194</v>
      </c>
      <c r="AB76" s="139">
        <v>0.56999999999999995</v>
      </c>
    </row>
    <row r="77" spans="1:28" s="4" customFormat="1" ht="26.25" customHeight="1" x14ac:dyDescent="0.2">
      <c r="A77" s="10"/>
      <c r="B77" s="52" t="s">
        <v>748</v>
      </c>
      <c r="C77" s="37">
        <v>73</v>
      </c>
      <c r="D77" s="58" t="s">
        <v>891</v>
      </c>
      <c r="E77" s="28">
        <v>4</v>
      </c>
      <c r="F77" s="133">
        <v>6140001099500</v>
      </c>
      <c r="G77" s="28" t="s">
        <v>563</v>
      </c>
      <c r="H77" s="134" t="s">
        <v>260</v>
      </c>
      <c r="I77" s="122">
        <v>20</v>
      </c>
      <c r="J77" s="135">
        <v>196</v>
      </c>
      <c r="K77" s="24">
        <v>19203774</v>
      </c>
      <c r="L77" s="38">
        <f t="shared" si="2"/>
        <v>97978.438775510207</v>
      </c>
      <c r="M77" s="135">
        <v>17542</v>
      </c>
      <c r="N77" s="24">
        <v>19203774</v>
      </c>
      <c r="O77" s="53">
        <f t="shared" si="0"/>
        <v>1094.7311595029073</v>
      </c>
      <c r="P77" s="136"/>
      <c r="Q77" s="137"/>
      <c r="R77" s="138"/>
      <c r="S77" s="136"/>
      <c r="T77" s="139"/>
      <c r="U77" s="138"/>
      <c r="V77" s="136"/>
      <c r="W77" s="137"/>
      <c r="X77" s="138"/>
      <c r="Y77" s="136"/>
      <c r="Z77" s="137"/>
      <c r="AA77" s="138"/>
      <c r="AB77" s="139"/>
    </row>
    <row r="78" spans="1:28" s="4" customFormat="1" ht="26.25" customHeight="1" x14ac:dyDescent="0.2">
      <c r="A78" s="10"/>
      <c r="B78" s="52" t="s">
        <v>748</v>
      </c>
      <c r="C78" s="110">
        <v>74</v>
      </c>
      <c r="D78" s="58" t="s">
        <v>891</v>
      </c>
      <c r="E78" s="28">
        <v>6</v>
      </c>
      <c r="F78" s="133">
        <v>3120005018700</v>
      </c>
      <c r="G78" s="28" t="s">
        <v>564</v>
      </c>
      <c r="H78" s="134" t="s">
        <v>261</v>
      </c>
      <c r="I78" s="122">
        <v>20</v>
      </c>
      <c r="J78" s="135">
        <v>381</v>
      </c>
      <c r="K78" s="24">
        <v>37957881</v>
      </c>
      <c r="L78" s="38">
        <f t="shared" si="2"/>
        <v>99626.984251968504</v>
      </c>
      <c r="M78" s="135">
        <v>33216</v>
      </c>
      <c r="N78" s="24">
        <v>37957881</v>
      </c>
      <c r="O78" s="53">
        <f t="shared" si="0"/>
        <v>1142.7589414739884</v>
      </c>
      <c r="P78" s="136"/>
      <c r="Q78" s="137"/>
      <c r="R78" s="138"/>
      <c r="S78" s="136"/>
      <c r="T78" s="139"/>
      <c r="U78" s="138"/>
      <c r="V78" s="136"/>
      <c r="W78" s="137"/>
      <c r="X78" s="138"/>
      <c r="Y78" s="136"/>
      <c r="Z78" s="137"/>
      <c r="AA78" s="138" t="s">
        <v>194</v>
      </c>
      <c r="AB78" s="139">
        <v>0.33</v>
      </c>
    </row>
    <row r="79" spans="1:28" s="4" customFormat="1" ht="26.25" customHeight="1" x14ac:dyDescent="0.2">
      <c r="A79" s="10"/>
      <c r="B79" s="52" t="s">
        <v>748</v>
      </c>
      <c r="C79" s="37">
        <v>75</v>
      </c>
      <c r="D79" s="58" t="s">
        <v>891</v>
      </c>
      <c r="E79" s="28">
        <v>4</v>
      </c>
      <c r="F79" s="133" t="s">
        <v>565</v>
      </c>
      <c r="G79" s="28" t="s">
        <v>566</v>
      </c>
      <c r="H79" s="134" t="s">
        <v>262</v>
      </c>
      <c r="I79" s="122">
        <v>20</v>
      </c>
      <c r="J79" s="135">
        <v>178</v>
      </c>
      <c r="K79" s="24">
        <v>16387640</v>
      </c>
      <c r="L79" s="38">
        <f t="shared" si="2"/>
        <v>92065.393258426964</v>
      </c>
      <c r="M79" s="135">
        <v>13355</v>
      </c>
      <c r="N79" s="24">
        <v>16387640</v>
      </c>
      <c r="O79" s="53">
        <f t="shared" si="0"/>
        <v>1227.0789966304756</v>
      </c>
      <c r="P79" s="136"/>
      <c r="Q79" s="137"/>
      <c r="R79" s="138"/>
      <c r="S79" s="136"/>
      <c r="T79" s="139"/>
      <c r="U79" s="138"/>
      <c r="V79" s="136"/>
      <c r="W79" s="137"/>
      <c r="X79" s="138"/>
      <c r="Y79" s="136"/>
      <c r="Z79" s="137"/>
      <c r="AA79" s="138" t="s">
        <v>194</v>
      </c>
      <c r="AB79" s="139">
        <v>0.20200000000000001</v>
      </c>
    </row>
    <row r="80" spans="1:28" s="4" customFormat="1" ht="26.25" customHeight="1" x14ac:dyDescent="0.2">
      <c r="A80" s="10"/>
      <c r="B80" s="52" t="s">
        <v>748</v>
      </c>
      <c r="C80" s="110">
        <v>76</v>
      </c>
      <c r="D80" s="58" t="s">
        <v>891</v>
      </c>
      <c r="E80" s="28">
        <v>4</v>
      </c>
      <c r="F80" s="133" t="s">
        <v>565</v>
      </c>
      <c r="G80" s="28" t="s">
        <v>566</v>
      </c>
      <c r="H80" s="134" t="s">
        <v>263</v>
      </c>
      <c r="I80" s="122">
        <v>10</v>
      </c>
      <c r="J80" s="135">
        <v>104</v>
      </c>
      <c r="K80" s="24">
        <v>8048282</v>
      </c>
      <c r="L80" s="38">
        <f t="shared" si="2"/>
        <v>77387.326923076922</v>
      </c>
      <c r="M80" s="135">
        <v>6433</v>
      </c>
      <c r="N80" s="24">
        <v>8048282</v>
      </c>
      <c r="O80" s="53">
        <f t="shared" si="0"/>
        <v>1251.0931136328306</v>
      </c>
      <c r="P80" s="136"/>
      <c r="Q80" s="137"/>
      <c r="R80" s="138"/>
      <c r="S80" s="136"/>
      <c r="T80" s="139"/>
      <c r="U80" s="138"/>
      <c r="V80" s="136"/>
      <c r="W80" s="137"/>
      <c r="X80" s="138"/>
      <c r="Y80" s="136"/>
      <c r="Z80" s="137"/>
      <c r="AA80" s="138" t="s">
        <v>194</v>
      </c>
      <c r="AB80" s="139">
        <v>0</v>
      </c>
    </row>
    <row r="81" spans="1:28" s="4" customFormat="1" ht="26.25" customHeight="1" x14ac:dyDescent="0.2">
      <c r="A81" s="10"/>
      <c r="B81" s="52" t="s">
        <v>748</v>
      </c>
      <c r="C81" s="37">
        <v>77</v>
      </c>
      <c r="D81" s="58" t="s">
        <v>891</v>
      </c>
      <c r="E81" s="28">
        <v>4</v>
      </c>
      <c r="F81" s="133">
        <v>5120001213930</v>
      </c>
      <c r="G81" s="28" t="s">
        <v>567</v>
      </c>
      <c r="H81" s="134" t="s">
        <v>264</v>
      </c>
      <c r="I81" s="122">
        <v>20</v>
      </c>
      <c r="J81" s="135">
        <v>275</v>
      </c>
      <c r="K81" s="24">
        <v>22263990</v>
      </c>
      <c r="L81" s="38">
        <f t="shared" si="2"/>
        <v>80959.963636363638</v>
      </c>
      <c r="M81" s="135">
        <v>20130</v>
      </c>
      <c r="N81" s="24">
        <v>22263990</v>
      </c>
      <c r="O81" s="53">
        <f t="shared" si="0"/>
        <v>1106.01043219076</v>
      </c>
      <c r="P81" s="136"/>
      <c r="Q81" s="137"/>
      <c r="R81" s="138"/>
      <c r="S81" s="136"/>
      <c r="T81" s="139"/>
      <c r="U81" s="138"/>
      <c r="V81" s="136"/>
      <c r="W81" s="137"/>
      <c r="X81" s="138"/>
      <c r="Y81" s="136"/>
      <c r="Z81" s="137"/>
      <c r="AA81" s="138" t="s">
        <v>194</v>
      </c>
      <c r="AB81" s="139">
        <v>0.189</v>
      </c>
    </row>
    <row r="82" spans="1:28" s="4" customFormat="1" ht="26.25" customHeight="1" x14ac:dyDescent="0.2">
      <c r="A82" s="10"/>
      <c r="B82" s="52" t="s">
        <v>748</v>
      </c>
      <c r="C82" s="110">
        <v>78</v>
      </c>
      <c r="D82" s="58" t="s">
        <v>891</v>
      </c>
      <c r="E82" s="28">
        <v>6</v>
      </c>
      <c r="F82" s="133">
        <v>9120005020741</v>
      </c>
      <c r="G82" s="28" t="s">
        <v>568</v>
      </c>
      <c r="H82" s="134" t="s">
        <v>154</v>
      </c>
      <c r="I82" s="122">
        <v>20</v>
      </c>
      <c r="J82" s="135">
        <v>313</v>
      </c>
      <c r="K82" s="24">
        <v>30229110</v>
      </c>
      <c r="L82" s="38">
        <f t="shared" si="2"/>
        <v>96578.62619808306</v>
      </c>
      <c r="M82" s="135">
        <v>28614</v>
      </c>
      <c r="N82" s="24">
        <v>30229110</v>
      </c>
      <c r="O82" s="53">
        <f t="shared" si="0"/>
        <v>1056.4447473264836</v>
      </c>
      <c r="P82" s="136"/>
      <c r="Q82" s="137"/>
      <c r="R82" s="138"/>
      <c r="S82" s="136"/>
      <c r="T82" s="139"/>
      <c r="U82" s="138"/>
      <c r="V82" s="136"/>
      <c r="W82" s="137"/>
      <c r="X82" s="138"/>
      <c r="Y82" s="136"/>
      <c r="Z82" s="137"/>
      <c r="AA82" s="138" t="s">
        <v>194</v>
      </c>
      <c r="AB82" s="139">
        <v>0.192</v>
      </c>
    </row>
    <row r="83" spans="1:28" s="4" customFormat="1" ht="26.25" customHeight="1" x14ac:dyDescent="0.2">
      <c r="A83" s="10"/>
      <c r="B83" s="52" t="s">
        <v>748</v>
      </c>
      <c r="C83" s="37">
        <v>79</v>
      </c>
      <c r="D83" s="58" t="s">
        <v>891</v>
      </c>
      <c r="E83" s="28">
        <v>4</v>
      </c>
      <c r="F83" s="133">
        <v>5120001219143</v>
      </c>
      <c r="G83" s="28" t="s">
        <v>52</v>
      </c>
      <c r="H83" s="134" t="s">
        <v>265</v>
      </c>
      <c r="I83" s="122">
        <v>20</v>
      </c>
      <c r="J83" s="135">
        <v>515</v>
      </c>
      <c r="K83" s="24">
        <v>46114470</v>
      </c>
      <c r="L83" s="38">
        <f t="shared" si="2"/>
        <v>89542.66019417475</v>
      </c>
      <c r="M83" s="135">
        <v>40750</v>
      </c>
      <c r="N83" s="24">
        <v>46114470</v>
      </c>
      <c r="O83" s="53">
        <f t="shared" si="0"/>
        <v>1131.6434355828221</v>
      </c>
      <c r="P83" s="136"/>
      <c r="Q83" s="137"/>
      <c r="R83" s="138"/>
      <c r="S83" s="136"/>
      <c r="T83" s="139"/>
      <c r="U83" s="138"/>
      <c r="V83" s="136"/>
      <c r="W83" s="137"/>
      <c r="X83" s="138"/>
      <c r="Y83" s="136"/>
      <c r="Z83" s="137"/>
      <c r="AA83" s="138" t="s">
        <v>194</v>
      </c>
      <c r="AB83" s="139">
        <v>0.23</v>
      </c>
    </row>
    <row r="84" spans="1:28" s="4" customFormat="1" ht="26.25" customHeight="1" x14ac:dyDescent="0.2">
      <c r="A84" s="10"/>
      <c r="B84" s="52" t="s">
        <v>748</v>
      </c>
      <c r="C84" s="110">
        <v>80</v>
      </c>
      <c r="D84" s="58" t="s">
        <v>891</v>
      </c>
      <c r="E84" s="28">
        <v>4</v>
      </c>
      <c r="F84" s="133">
        <v>8011501016170</v>
      </c>
      <c r="G84" s="28" t="s">
        <v>64</v>
      </c>
      <c r="H84" s="134" t="s">
        <v>142</v>
      </c>
      <c r="I84" s="122">
        <v>10</v>
      </c>
      <c r="J84" s="135">
        <v>166</v>
      </c>
      <c r="K84" s="24">
        <v>14643163</v>
      </c>
      <c r="L84" s="38">
        <f t="shared" si="2"/>
        <v>88211.825301204823</v>
      </c>
      <c r="M84" s="135">
        <v>12816</v>
      </c>
      <c r="N84" s="24">
        <v>14643163</v>
      </c>
      <c r="O84" s="53">
        <f t="shared" si="0"/>
        <v>1142.5688982521847</v>
      </c>
      <c r="P84" s="136"/>
      <c r="Q84" s="137"/>
      <c r="R84" s="138"/>
      <c r="S84" s="136"/>
      <c r="T84" s="139"/>
      <c r="U84" s="138"/>
      <c r="V84" s="136"/>
      <c r="W84" s="137"/>
      <c r="X84" s="138"/>
      <c r="Y84" s="136"/>
      <c r="Z84" s="137"/>
      <c r="AA84" s="138" t="s">
        <v>194</v>
      </c>
      <c r="AB84" s="139">
        <v>0.748</v>
      </c>
    </row>
    <row r="85" spans="1:28" s="4" customFormat="1" ht="26.25" customHeight="1" x14ac:dyDescent="0.2">
      <c r="A85" s="10"/>
      <c r="B85" s="52" t="s">
        <v>748</v>
      </c>
      <c r="C85" s="37">
        <v>81</v>
      </c>
      <c r="D85" s="58" t="s">
        <v>891</v>
      </c>
      <c r="E85" s="28">
        <v>4</v>
      </c>
      <c r="F85" s="133">
        <v>5120001234415</v>
      </c>
      <c r="G85" s="28" t="s">
        <v>569</v>
      </c>
      <c r="H85" s="134" t="s">
        <v>266</v>
      </c>
      <c r="I85" s="122">
        <v>20</v>
      </c>
      <c r="J85" s="135">
        <v>254</v>
      </c>
      <c r="K85" s="24">
        <v>24642854</v>
      </c>
      <c r="L85" s="38">
        <f t="shared" si="2"/>
        <v>97019.110236220469</v>
      </c>
      <c r="M85" s="135">
        <v>20415</v>
      </c>
      <c r="N85" s="24">
        <v>24642854</v>
      </c>
      <c r="O85" s="53">
        <f t="shared" si="0"/>
        <v>1207.0954690178789</v>
      </c>
      <c r="P85" s="136"/>
      <c r="Q85" s="137"/>
      <c r="R85" s="138"/>
      <c r="S85" s="136"/>
      <c r="T85" s="139"/>
      <c r="U85" s="138"/>
      <c r="V85" s="136"/>
      <c r="W85" s="137"/>
      <c r="X85" s="138"/>
      <c r="Y85" s="136"/>
      <c r="Z85" s="137"/>
      <c r="AA85" s="138" t="s">
        <v>194</v>
      </c>
      <c r="AB85" s="139">
        <v>0</v>
      </c>
    </row>
    <row r="86" spans="1:28" s="4" customFormat="1" ht="26.25" customHeight="1" x14ac:dyDescent="0.2">
      <c r="A86" s="10"/>
      <c r="B86" s="52" t="s">
        <v>748</v>
      </c>
      <c r="C86" s="110">
        <v>82</v>
      </c>
      <c r="D86" s="58" t="s">
        <v>891</v>
      </c>
      <c r="E86" s="28">
        <v>4</v>
      </c>
      <c r="F86" s="133">
        <v>7120002050842</v>
      </c>
      <c r="G86" s="28" t="s">
        <v>526</v>
      </c>
      <c r="H86" s="134" t="s">
        <v>267</v>
      </c>
      <c r="I86" s="122">
        <v>36</v>
      </c>
      <c r="J86" s="135">
        <v>428</v>
      </c>
      <c r="K86" s="24">
        <v>70025672</v>
      </c>
      <c r="L86" s="38">
        <f t="shared" si="2"/>
        <v>163611.3831775701</v>
      </c>
      <c r="M86" s="135">
        <v>58860</v>
      </c>
      <c r="N86" s="24">
        <v>70025672</v>
      </c>
      <c r="O86" s="53">
        <f t="shared" si="0"/>
        <v>1189.6988107373429</v>
      </c>
      <c r="P86" s="136"/>
      <c r="Q86" s="137"/>
      <c r="R86" s="138"/>
      <c r="S86" s="136"/>
      <c r="T86" s="139"/>
      <c r="U86" s="138"/>
      <c r="V86" s="136"/>
      <c r="W86" s="137"/>
      <c r="X86" s="138"/>
      <c r="Y86" s="136"/>
      <c r="Z86" s="137"/>
      <c r="AA86" s="138"/>
      <c r="AB86" s="139"/>
    </row>
    <row r="87" spans="1:28" s="4" customFormat="1" ht="26.25" customHeight="1" x14ac:dyDescent="0.2">
      <c r="A87" s="10"/>
      <c r="B87" s="52" t="s">
        <v>748</v>
      </c>
      <c r="C87" s="37">
        <v>83</v>
      </c>
      <c r="D87" s="58" t="s">
        <v>891</v>
      </c>
      <c r="E87" s="28">
        <v>4</v>
      </c>
      <c r="F87" s="133">
        <v>4120001169034</v>
      </c>
      <c r="G87" s="28" t="s">
        <v>65</v>
      </c>
      <c r="H87" s="134" t="s">
        <v>143</v>
      </c>
      <c r="I87" s="122">
        <v>10</v>
      </c>
      <c r="J87" s="135">
        <v>213</v>
      </c>
      <c r="K87" s="24">
        <v>22878581</v>
      </c>
      <c r="L87" s="38">
        <f t="shared" si="2"/>
        <v>107411.17840375587</v>
      </c>
      <c r="M87" s="135">
        <v>21020</v>
      </c>
      <c r="N87" s="24">
        <v>22878581</v>
      </c>
      <c r="O87" s="53">
        <f t="shared" si="0"/>
        <v>1088.4196479543293</v>
      </c>
      <c r="P87" s="136"/>
      <c r="Q87" s="137"/>
      <c r="R87" s="138"/>
      <c r="S87" s="136"/>
      <c r="T87" s="139"/>
      <c r="U87" s="138"/>
      <c r="V87" s="136"/>
      <c r="W87" s="137"/>
      <c r="X87" s="138"/>
      <c r="Y87" s="136"/>
      <c r="Z87" s="137"/>
      <c r="AA87" s="138" t="s">
        <v>194</v>
      </c>
      <c r="AB87" s="139">
        <v>0.3125</v>
      </c>
    </row>
    <row r="88" spans="1:28" s="4" customFormat="1" ht="26.25" customHeight="1" x14ac:dyDescent="0.2">
      <c r="A88" s="10"/>
      <c r="B88" s="52" t="s">
        <v>748</v>
      </c>
      <c r="C88" s="110">
        <v>84</v>
      </c>
      <c r="D88" s="58" t="s">
        <v>891</v>
      </c>
      <c r="E88" s="28">
        <v>4</v>
      </c>
      <c r="F88" s="133">
        <v>7120001239949</v>
      </c>
      <c r="G88" s="28" t="s">
        <v>570</v>
      </c>
      <c r="H88" s="134" t="s">
        <v>268</v>
      </c>
      <c r="I88" s="122">
        <v>20</v>
      </c>
      <c r="J88" s="135">
        <v>554</v>
      </c>
      <c r="K88" s="24">
        <v>66257687</v>
      </c>
      <c r="L88" s="38">
        <f t="shared" si="2"/>
        <v>119598.71299638989</v>
      </c>
      <c r="M88" s="135">
        <v>52678</v>
      </c>
      <c r="N88" s="24">
        <v>66257687</v>
      </c>
      <c r="O88" s="53">
        <f t="shared" si="0"/>
        <v>1257.7866851437032</v>
      </c>
      <c r="P88" s="136"/>
      <c r="Q88" s="137"/>
      <c r="R88" s="138"/>
      <c r="S88" s="136"/>
      <c r="T88" s="139"/>
      <c r="U88" s="138"/>
      <c r="V88" s="136"/>
      <c r="W88" s="137"/>
      <c r="X88" s="138"/>
      <c r="Y88" s="136"/>
      <c r="Z88" s="137"/>
      <c r="AA88" s="138" t="s">
        <v>194</v>
      </c>
      <c r="AB88" s="139">
        <v>4.0000000000000002E-4</v>
      </c>
    </row>
    <row r="89" spans="1:28" s="4" customFormat="1" ht="26.25" customHeight="1" x14ac:dyDescent="0.2">
      <c r="A89" s="10"/>
      <c r="B89" s="52" t="s">
        <v>748</v>
      </c>
      <c r="C89" s="37">
        <v>85</v>
      </c>
      <c r="D89" s="58" t="s">
        <v>891</v>
      </c>
      <c r="E89" s="28">
        <v>4</v>
      </c>
      <c r="F89" s="133">
        <v>3120901034701</v>
      </c>
      <c r="G89" s="28" t="s">
        <v>571</v>
      </c>
      <c r="H89" s="134" t="s">
        <v>269</v>
      </c>
      <c r="I89" s="122">
        <v>10</v>
      </c>
      <c r="J89" s="135">
        <v>101</v>
      </c>
      <c r="K89" s="24">
        <v>6766091</v>
      </c>
      <c r="L89" s="38">
        <f t="shared" si="2"/>
        <v>66991</v>
      </c>
      <c r="M89" s="135">
        <v>5838</v>
      </c>
      <c r="N89" s="24">
        <v>6766091</v>
      </c>
      <c r="O89" s="53">
        <f t="shared" si="0"/>
        <v>1158.9741349777321</v>
      </c>
      <c r="P89" s="136"/>
      <c r="Q89" s="137"/>
      <c r="R89" s="138"/>
      <c r="S89" s="136"/>
      <c r="T89" s="139"/>
      <c r="U89" s="138"/>
      <c r="V89" s="136"/>
      <c r="W89" s="137"/>
      <c r="X89" s="138"/>
      <c r="Y89" s="136"/>
      <c r="Z89" s="137"/>
      <c r="AA89" s="138"/>
      <c r="AB89" s="139"/>
    </row>
    <row r="90" spans="1:28" s="4" customFormat="1" ht="26.25" customHeight="1" x14ac:dyDescent="0.2">
      <c r="A90" s="10"/>
      <c r="B90" s="52" t="s">
        <v>748</v>
      </c>
      <c r="C90" s="110">
        <v>86</v>
      </c>
      <c r="D90" s="58" t="s">
        <v>891</v>
      </c>
      <c r="E90" s="28">
        <v>4</v>
      </c>
      <c r="F90" s="133">
        <v>2120001240192</v>
      </c>
      <c r="G90" s="28" t="s">
        <v>572</v>
      </c>
      <c r="H90" s="134" t="s">
        <v>270</v>
      </c>
      <c r="I90" s="122">
        <v>15</v>
      </c>
      <c r="J90" s="135">
        <v>138</v>
      </c>
      <c r="K90" s="24">
        <v>12581876</v>
      </c>
      <c r="L90" s="38">
        <f t="shared" si="2"/>
        <v>91173.014492753617</v>
      </c>
      <c r="M90" s="135">
        <v>11417</v>
      </c>
      <c r="N90" s="24">
        <v>12581876</v>
      </c>
      <c r="O90" s="53">
        <f t="shared" si="0"/>
        <v>1102.0299553297714</v>
      </c>
      <c r="P90" s="136"/>
      <c r="Q90" s="137"/>
      <c r="R90" s="138"/>
      <c r="S90" s="136"/>
      <c r="T90" s="139"/>
      <c r="U90" s="138"/>
      <c r="V90" s="136"/>
      <c r="W90" s="137"/>
      <c r="X90" s="138"/>
      <c r="Y90" s="136"/>
      <c r="Z90" s="137"/>
      <c r="AA90" s="138" t="s">
        <v>194</v>
      </c>
      <c r="AB90" s="139">
        <v>0.2</v>
      </c>
    </row>
    <row r="91" spans="1:28" s="4" customFormat="1" ht="26.25" customHeight="1" x14ac:dyDescent="0.2">
      <c r="A91" s="10"/>
      <c r="B91" s="52" t="s">
        <v>748</v>
      </c>
      <c r="C91" s="37">
        <v>87</v>
      </c>
      <c r="D91" s="58" t="s">
        <v>891</v>
      </c>
      <c r="E91" s="28">
        <v>6</v>
      </c>
      <c r="F91" s="133">
        <v>9120005020741</v>
      </c>
      <c r="G91" s="28" t="s">
        <v>568</v>
      </c>
      <c r="H91" s="134" t="s">
        <v>271</v>
      </c>
      <c r="I91" s="122">
        <v>10</v>
      </c>
      <c r="J91" s="135">
        <v>135</v>
      </c>
      <c r="K91" s="24">
        <v>12945095</v>
      </c>
      <c r="L91" s="38">
        <f t="shared" si="2"/>
        <v>95889.592592592599</v>
      </c>
      <c r="M91" s="135">
        <v>12016</v>
      </c>
      <c r="N91" s="24">
        <v>12945095</v>
      </c>
      <c r="O91" s="53">
        <f t="shared" si="0"/>
        <v>1077.3214880159787</v>
      </c>
      <c r="P91" s="136"/>
      <c r="Q91" s="137"/>
      <c r="R91" s="138"/>
      <c r="S91" s="136"/>
      <c r="T91" s="139"/>
      <c r="U91" s="138"/>
      <c r="V91" s="136"/>
      <c r="W91" s="137"/>
      <c r="X91" s="138"/>
      <c r="Y91" s="136"/>
      <c r="Z91" s="137"/>
      <c r="AA91" s="138" t="s">
        <v>194</v>
      </c>
      <c r="AB91" s="139">
        <v>0.45400000000000001</v>
      </c>
    </row>
    <row r="92" spans="1:28" s="4" customFormat="1" ht="26.25" customHeight="1" x14ac:dyDescent="0.2">
      <c r="A92" s="10"/>
      <c r="B92" s="52" t="s">
        <v>748</v>
      </c>
      <c r="C92" s="110">
        <v>88</v>
      </c>
      <c r="D92" s="58" t="s">
        <v>891</v>
      </c>
      <c r="E92" s="28">
        <v>4</v>
      </c>
      <c r="F92" s="133">
        <v>8011501016170</v>
      </c>
      <c r="G92" s="28" t="s">
        <v>64</v>
      </c>
      <c r="H92" s="134" t="s">
        <v>144</v>
      </c>
      <c r="I92" s="122">
        <v>10</v>
      </c>
      <c r="J92" s="135">
        <v>115</v>
      </c>
      <c r="K92" s="24">
        <v>9539563</v>
      </c>
      <c r="L92" s="38">
        <f t="shared" si="2"/>
        <v>82952.721739130429</v>
      </c>
      <c r="M92" s="135">
        <v>8547</v>
      </c>
      <c r="N92" s="24">
        <v>9539563</v>
      </c>
      <c r="O92" s="53">
        <f t="shared" si="0"/>
        <v>1116.1299871299871</v>
      </c>
      <c r="P92" s="136"/>
      <c r="Q92" s="137"/>
      <c r="R92" s="138"/>
      <c r="S92" s="136"/>
      <c r="T92" s="139"/>
      <c r="U92" s="138"/>
      <c r="V92" s="136"/>
      <c r="W92" s="137"/>
      <c r="X92" s="138"/>
      <c r="Y92" s="136"/>
      <c r="Z92" s="137"/>
      <c r="AA92" s="138" t="s">
        <v>194</v>
      </c>
      <c r="AB92" s="139">
        <v>0.98299999999999998</v>
      </c>
    </row>
    <row r="93" spans="1:28" s="4" customFormat="1" ht="26.25" customHeight="1" x14ac:dyDescent="0.2">
      <c r="A93" s="10"/>
      <c r="B93" s="52" t="s">
        <v>748</v>
      </c>
      <c r="C93" s="37">
        <v>89</v>
      </c>
      <c r="D93" s="58" t="s">
        <v>891</v>
      </c>
      <c r="E93" s="28">
        <v>4</v>
      </c>
      <c r="F93" s="133">
        <v>3120003020699</v>
      </c>
      <c r="G93" s="28" t="s">
        <v>573</v>
      </c>
      <c r="H93" s="134" t="s">
        <v>272</v>
      </c>
      <c r="I93" s="122">
        <v>20</v>
      </c>
      <c r="J93" s="135">
        <v>379</v>
      </c>
      <c r="K93" s="24">
        <v>36947111</v>
      </c>
      <c r="L93" s="38">
        <f t="shared" si="2"/>
        <v>97485.781002638527</v>
      </c>
      <c r="M93" s="135">
        <v>33204</v>
      </c>
      <c r="N93" s="24">
        <v>36947111</v>
      </c>
      <c r="O93" s="53">
        <f t="shared" si="0"/>
        <v>1112.7307252138296</v>
      </c>
      <c r="P93" s="136"/>
      <c r="Q93" s="137"/>
      <c r="R93" s="138"/>
      <c r="S93" s="136"/>
      <c r="T93" s="139"/>
      <c r="U93" s="138"/>
      <c r="V93" s="136"/>
      <c r="W93" s="137"/>
      <c r="X93" s="138"/>
      <c r="Y93" s="136"/>
      <c r="Z93" s="137"/>
      <c r="AA93" s="138" t="s">
        <v>194</v>
      </c>
      <c r="AB93" s="141">
        <v>0.80800000000000005</v>
      </c>
    </row>
    <row r="94" spans="1:28" s="4" customFormat="1" ht="26.25" customHeight="1" x14ac:dyDescent="0.2">
      <c r="A94" s="10"/>
      <c r="B94" s="52" t="s">
        <v>748</v>
      </c>
      <c r="C94" s="110">
        <v>90</v>
      </c>
      <c r="D94" s="58" t="s">
        <v>891</v>
      </c>
      <c r="E94" s="28">
        <v>6</v>
      </c>
      <c r="F94" s="133">
        <v>2120005023370</v>
      </c>
      <c r="G94" s="28" t="s">
        <v>574</v>
      </c>
      <c r="H94" s="134" t="s">
        <v>273</v>
      </c>
      <c r="I94" s="122">
        <v>20</v>
      </c>
      <c r="J94" s="135">
        <v>203</v>
      </c>
      <c r="K94" s="24">
        <v>20204078</v>
      </c>
      <c r="L94" s="38">
        <f t="shared" si="2"/>
        <v>99527.477832512319</v>
      </c>
      <c r="M94" s="135">
        <v>18301</v>
      </c>
      <c r="N94" s="24">
        <v>20204078</v>
      </c>
      <c r="O94" s="53">
        <f t="shared" si="0"/>
        <v>1103.9876509480357</v>
      </c>
      <c r="P94" s="136"/>
      <c r="Q94" s="137"/>
      <c r="R94" s="138"/>
      <c r="S94" s="136"/>
      <c r="T94" s="139"/>
      <c r="U94" s="138"/>
      <c r="V94" s="136"/>
      <c r="W94" s="137"/>
      <c r="X94" s="138"/>
      <c r="Y94" s="136"/>
      <c r="Z94" s="137"/>
      <c r="AA94" s="138" t="s">
        <v>194</v>
      </c>
      <c r="AB94" s="139">
        <v>0.56000000000000005</v>
      </c>
    </row>
    <row r="95" spans="1:28" s="4" customFormat="1" ht="26.25" customHeight="1" x14ac:dyDescent="0.2">
      <c r="A95" s="10"/>
      <c r="B95" s="52" t="s">
        <v>748</v>
      </c>
      <c r="C95" s="37">
        <v>91</v>
      </c>
      <c r="D95" s="58" t="s">
        <v>891</v>
      </c>
      <c r="E95" s="28">
        <v>1</v>
      </c>
      <c r="F95" s="133">
        <v>5120001256236</v>
      </c>
      <c r="G95" s="28" t="s">
        <v>575</v>
      </c>
      <c r="H95" s="134" t="s">
        <v>274</v>
      </c>
      <c r="I95" s="122">
        <v>20</v>
      </c>
      <c r="J95" s="135">
        <v>658</v>
      </c>
      <c r="K95" s="24">
        <v>55617164</v>
      </c>
      <c r="L95" s="38">
        <f t="shared" si="2"/>
        <v>84524.565349544078</v>
      </c>
      <c r="M95" s="135">
        <v>45817</v>
      </c>
      <c r="N95" s="24">
        <v>55617164</v>
      </c>
      <c r="O95" s="53">
        <f t="shared" si="0"/>
        <v>1213.8979854639108</v>
      </c>
      <c r="P95" s="136"/>
      <c r="Q95" s="137"/>
      <c r="R95" s="138"/>
      <c r="S95" s="136"/>
      <c r="T95" s="139"/>
      <c r="U95" s="138"/>
      <c r="V95" s="136"/>
      <c r="W95" s="137"/>
      <c r="X95" s="138"/>
      <c r="Y95" s="136"/>
      <c r="Z95" s="137"/>
      <c r="AA95" s="138" t="s">
        <v>194</v>
      </c>
      <c r="AB95" s="139">
        <v>0.49</v>
      </c>
    </row>
    <row r="96" spans="1:28" s="4" customFormat="1" ht="26.25" customHeight="1" x14ac:dyDescent="0.2">
      <c r="A96" s="10"/>
      <c r="B96" s="52" t="s">
        <v>748</v>
      </c>
      <c r="C96" s="110">
        <v>92</v>
      </c>
      <c r="D96" s="58" t="s">
        <v>891</v>
      </c>
      <c r="E96" s="28">
        <v>4</v>
      </c>
      <c r="F96" s="133">
        <v>6020001100683</v>
      </c>
      <c r="G96" s="28" t="s">
        <v>576</v>
      </c>
      <c r="H96" s="134" t="s">
        <v>275</v>
      </c>
      <c r="I96" s="122">
        <v>20</v>
      </c>
      <c r="J96" s="135">
        <v>194</v>
      </c>
      <c r="K96" s="24">
        <v>15819793</v>
      </c>
      <c r="L96" s="38">
        <f t="shared" si="2"/>
        <v>81545.324742268043</v>
      </c>
      <c r="M96" s="135">
        <v>12650</v>
      </c>
      <c r="N96" s="24">
        <v>15819793</v>
      </c>
      <c r="O96" s="53">
        <f t="shared" si="0"/>
        <v>1250.5765217391304</v>
      </c>
      <c r="P96" s="136"/>
      <c r="Q96" s="137"/>
      <c r="R96" s="138"/>
      <c r="S96" s="136"/>
      <c r="T96" s="139"/>
      <c r="U96" s="138"/>
      <c r="V96" s="136"/>
      <c r="W96" s="137"/>
      <c r="X96" s="138"/>
      <c r="Y96" s="136"/>
      <c r="Z96" s="137"/>
      <c r="AA96" s="138" t="s">
        <v>194</v>
      </c>
      <c r="AB96" s="139">
        <v>0</v>
      </c>
    </row>
    <row r="97" spans="1:28" s="4" customFormat="1" ht="26.25" customHeight="1" x14ac:dyDescent="0.2">
      <c r="A97" s="10"/>
      <c r="B97" s="52" t="s">
        <v>748</v>
      </c>
      <c r="C97" s="37">
        <v>93</v>
      </c>
      <c r="D97" s="58" t="s">
        <v>891</v>
      </c>
      <c r="E97" s="28">
        <v>4</v>
      </c>
      <c r="F97" s="133">
        <v>1120101052737</v>
      </c>
      <c r="G97" s="28" t="s">
        <v>577</v>
      </c>
      <c r="H97" s="134" t="s">
        <v>276</v>
      </c>
      <c r="I97" s="122">
        <v>20</v>
      </c>
      <c r="J97" s="135">
        <v>258</v>
      </c>
      <c r="K97" s="24">
        <v>21953876</v>
      </c>
      <c r="L97" s="38">
        <f t="shared" si="2"/>
        <v>85092.542635658916</v>
      </c>
      <c r="M97" s="135">
        <v>18598</v>
      </c>
      <c r="N97" s="24">
        <v>21953876</v>
      </c>
      <c r="O97" s="53">
        <f t="shared" si="0"/>
        <v>1180.4428433164856</v>
      </c>
      <c r="P97" s="136"/>
      <c r="Q97" s="137"/>
      <c r="R97" s="138"/>
      <c r="S97" s="136"/>
      <c r="T97" s="139"/>
      <c r="U97" s="138"/>
      <c r="V97" s="136"/>
      <c r="W97" s="137"/>
      <c r="X97" s="138"/>
      <c r="Y97" s="136"/>
      <c r="Z97" s="137"/>
      <c r="AA97" s="138" t="s">
        <v>194</v>
      </c>
      <c r="AB97" s="139">
        <v>0.05</v>
      </c>
    </row>
    <row r="98" spans="1:28" s="4" customFormat="1" ht="26.25" customHeight="1" x14ac:dyDescent="0.2">
      <c r="A98" s="10"/>
      <c r="B98" s="52" t="s">
        <v>748</v>
      </c>
      <c r="C98" s="110">
        <v>94</v>
      </c>
      <c r="D98" s="58" t="s">
        <v>891</v>
      </c>
      <c r="E98" s="28">
        <v>4</v>
      </c>
      <c r="F98" s="133">
        <v>1120001254144</v>
      </c>
      <c r="G98" s="28" t="s">
        <v>578</v>
      </c>
      <c r="H98" s="134" t="s">
        <v>277</v>
      </c>
      <c r="I98" s="122">
        <v>18</v>
      </c>
      <c r="J98" s="135">
        <v>167</v>
      </c>
      <c r="K98" s="24">
        <v>16042147</v>
      </c>
      <c r="L98" s="38">
        <f t="shared" si="2"/>
        <v>96060.760479041914</v>
      </c>
      <c r="M98" s="135">
        <v>16921</v>
      </c>
      <c r="N98" s="24">
        <v>16042147</v>
      </c>
      <c r="O98" s="53">
        <f t="shared" si="0"/>
        <v>948.06140299036701</v>
      </c>
      <c r="P98" s="136"/>
      <c r="Q98" s="137"/>
      <c r="R98" s="138"/>
      <c r="S98" s="136"/>
      <c r="T98" s="139"/>
      <c r="U98" s="138"/>
      <c r="V98" s="136"/>
      <c r="W98" s="137"/>
      <c r="X98" s="138"/>
      <c r="Y98" s="136"/>
      <c r="Z98" s="137"/>
      <c r="AA98" s="138" t="s">
        <v>194</v>
      </c>
      <c r="AB98" s="139">
        <v>0.96</v>
      </c>
    </row>
    <row r="99" spans="1:28" s="4" customFormat="1" ht="26.25" customHeight="1" x14ac:dyDescent="0.2">
      <c r="A99" s="10"/>
      <c r="B99" s="52" t="s">
        <v>748</v>
      </c>
      <c r="C99" s="37">
        <v>95</v>
      </c>
      <c r="D99" s="58" t="s">
        <v>891</v>
      </c>
      <c r="E99" s="28">
        <v>4</v>
      </c>
      <c r="F99" s="133">
        <v>9120001261331</v>
      </c>
      <c r="G99" s="28" t="s">
        <v>579</v>
      </c>
      <c r="H99" s="134" t="s">
        <v>278</v>
      </c>
      <c r="I99" s="122">
        <v>20</v>
      </c>
      <c r="J99" s="135">
        <v>218</v>
      </c>
      <c r="K99" s="24">
        <v>19465503</v>
      </c>
      <c r="L99" s="38">
        <f t="shared" si="2"/>
        <v>89291.298165137618</v>
      </c>
      <c r="M99" s="135">
        <v>17755</v>
      </c>
      <c r="N99" s="24">
        <v>19465503</v>
      </c>
      <c r="O99" s="53">
        <f t="shared" si="0"/>
        <v>1096.33922838637</v>
      </c>
      <c r="P99" s="136"/>
      <c r="Q99" s="137"/>
      <c r="R99" s="138"/>
      <c r="S99" s="136"/>
      <c r="T99" s="139"/>
      <c r="U99" s="138"/>
      <c r="V99" s="136"/>
      <c r="W99" s="137"/>
      <c r="X99" s="138"/>
      <c r="Y99" s="136"/>
      <c r="Z99" s="137"/>
      <c r="AA99" s="138" t="s">
        <v>194</v>
      </c>
      <c r="AB99" s="139">
        <v>0.2</v>
      </c>
    </row>
    <row r="100" spans="1:28" s="4" customFormat="1" ht="26.25" customHeight="1" x14ac:dyDescent="0.2">
      <c r="A100" s="10"/>
      <c r="B100" s="52" t="s">
        <v>748</v>
      </c>
      <c r="C100" s="110">
        <v>96</v>
      </c>
      <c r="D100" s="58" t="s">
        <v>891</v>
      </c>
      <c r="E100" s="28">
        <v>4</v>
      </c>
      <c r="F100" s="133">
        <v>5120001266078</v>
      </c>
      <c r="G100" s="28" t="s">
        <v>580</v>
      </c>
      <c r="H100" s="134" t="s">
        <v>279</v>
      </c>
      <c r="I100" s="122">
        <v>20</v>
      </c>
      <c r="J100" s="135">
        <v>164</v>
      </c>
      <c r="K100" s="24">
        <v>14669932</v>
      </c>
      <c r="L100" s="38">
        <f t="shared" si="2"/>
        <v>89450.804878048773</v>
      </c>
      <c r="M100" s="135">
        <v>12668</v>
      </c>
      <c r="N100" s="24">
        <v>14669932</v>
      </c>
      <c r="O100" s="53">
        <f t="shared" si="0"/>
        <v>1158.03062835491</v>
      </c>
      <c r="P100" s="136" t="s">
        <v>194</v>
      </c>
      <c r="Q100" s="137"/>
      <c r="R100" s="138"/>
      <c r="S100" s="136"/>
      <c r="T100" s="139"/>
      <c r="U100" s="138"/>
      <c r="V100" s="136"/>
      <c r="W100" s="137"/>
      <c r="X100" s="138"/>
      <c r="Y100" s="136"/>
      <c r="Z100" s="137"/>
      <c r="AA100" s="138"/>
      <c r="AB100" s="139"/>
    </row>
    <row r="101" spans="1:28" s="4" customFormat="1" ht="26.25" customHeight="1" x14ac:dyDescent="0.2">
      <c r="A101" s="10"/>
      <c r="B101" s="52" t="s">
        <v>748</v>
      </c>
      <c r="C101" s="37">
        <v>97</v>
      </c>
      <c r="D101" s="58" t="s">
        <v>891</v>
      </c>
      <c r="E101" s="28">
        <v>4</v>
      </c>
      <c r="F101" s="133">
        <v>1120001267311</v>
      </c>
      <c r="G101" s="28" t="s">
        <v>66</v>
      </c>
      <c r="H101" s="134" t="s">
        <v>145</v>
      </c>
      <c r="I101" s="122">
        <v>10</v>
      </c>
      <c r="J101" s="135">
        <v>30</v>
      </c>
      <c r="K101" s="24">
        <v>2917686</v>
      </c>
      <c r="L101" s="38">
        <f t="shared" si="2"/>
        <v>97256.2</v>
      </c>
      <c r="M101" s="135">
        <v>2555</v>
      </c>
      <c r="N101" s="24">
        <v>2917686</v>
      </c>
      <c r="O101" s="53">
        <f t="shared" si="0"/>
        <v>1141.9514677103718</v>
      </c>
      <c r="P101" s="136" t="s">
        <v>194</v>
      </c>
      <c r="Q101" s="137"/>
      <c r="R101" s="138"/>
      <c r="S101" s="136"/>
      <c r="T101" s="139"/>
      <c r="U101" s="138"/>
      <c r="V101" s="136"/>
      <c r="W101" s="137"/>
      <c r="X101" s="138"/>
      <c r="Y101" s="136"/>
      <c r="Z101" s="137"/>
      <c r="AA101" s="138"/>
      <c r="AB101" s="139"/>
    </row>
    <row r="102" spans="1:28" s="4" customFormat="1" ht="26.25" customHeight="1" x14ac:dyDescent="0.2">
      <c r="A102" s="10"/>
      <c r="B102" s="52" t="s">
        <v>748</v>
      </c>
      <c r="C102" s="110">
        <v>98</v>
      </c>
      <c r="D102" s="58" t="s">
        <v>891</v>
      </c>
      <c r="E102" s="28">
        <v>4</v>
      </c>
      <c r="F102" s="133">
        <v>9122001023331</v>
      </c>
      <c r="G102" s="28" t="s">
        <v>581</v>
      </c>
      <c r="H102" s="134" t="s">
        <v>280</v>
      </c>
      <c r="I102" s="122">
        <v>20</v>
      </c>
      <c r="J102" s="135">
        <v>454</v>
      </c>
      <c r="K102" s="24">
        <v>28317203</v>
      </c>
      <c r="L102" s="38">
        <f t="shared" si="2"/>
        <v>62372.693832599121</v>
      </c>
      <c r="M102" s="135">
        <v>26012</v>
      </c>
      <c r="N102" s="24">
        <v>28317203</v>
      </c>
      <c r="O102" s="53">
        <f t="shared" si="0"/>
        <v>1088.6207519606335</v>
      </c>
      <c r="P102" s="136"/>
      <c r="Q102" s="137"/>
      <c r="R102" s="138"/>
      <c r="S102" s="136"/>
      <c r="T102" s="139"/>
      <c r="U102" s="138"/>
      <c r="V102" s="136"/>
      <c r="W102" s="137"/>
      <c r="X102" s="138"/>
      <c r="Y102" s="136"/>
      <c r="Z102" s="137"/>
      <c r="AA102" s="138" t="s">
        <v>194</v>
      </c>
      <c r="AB102" s="139">
        <v>5.3999999999999999E-2</v>
      </c>
    </row>
    <row r="103" spans="1:28" s="4" customFormat="1" ht="26.25" customHeight="1" x14ac:dyDescent="0.2">
      <c r="A103" s="10"/>
      <c r="B103" s="52" t="s">
        <v>748</v>
      </c>
      <c r="C103" s="37">
        <v>99</v>
      </c>
      <c r="D103" s="58" t="s">
        <v>891</v>
      </c>
      <c r="E103" s="28">
        <v>4</v>
      </c>
      <c r="F103" s="133">
        <v>9120001172925</v>
      </c>
      <c r="G103" s="28" t="s">
        <v>582</v>
      </c>
      <c r="H103" s="134" t="s">
        <v>281</v>
      </c>
      <c r="I103" s="122">
        <v>20</v>
      </c>
      <c r="J103" s="135">
        <v>518</v>
      </c>
      <c r="K103" s="24">
        <v>50950723</v>
      </c>
      <c r="L103" s="38">
        <f t="shared" si="2"/>
        <v>98360.469111969112</v>
      </c>
      <c r="M103" s="135">
        <v>46510</v>
      </c>
      <c r="N103" s="24">
        <v>50950723</v>
      </c>
      <c r="O103" s="53">
        <f t="shared" si="0"/>
        <v>1095.4788862610192</v>
      </c>
      <c r="P103" s="136"/>
      <c r="Q103" s="137"/>
      <c r="R103" s="138"/>
      <c r="S103" s="136"/>
      <c r="T103" s="139"/>
      <c r="U103" s="138"/>
      <c r="V103" s="136"/>
      <c r="W103" s="137"/>
      <c r="X103" s="138"/>
      <c r="Y103" s="136"/>
      <c r="Z103" s="137"/>
      <c r="AA103" s="138" t="s">
        <v>194</v>
      </c>
      <c r="AB103" s="139">
        <v>3.1E-2</v>
      </c>
    </row>
    <row r="104" spans="1:28" s="4" customFormat="1" ht="26.25" customHeight="1" x14ac:dyDescent="0.2">
      <c r="A104" s="10"/>
      <c r="B104" s="52" t="s">
        <v>748</v>
      </c>
      <c r="C104" s="110">
        <v>100</v>
      </c>
      <c r="D104" s="58" t="s">
        <v>891</v>
      </c>
      <c r="E104" s="28">
        <v>4</v>
      </c>
      <c r="F104" s="133">
        <v>6120001230545</v>
      </c>
      <c r="G104" s="28" t="s">
        <v>583</v>
      </c>
      <c r="H104" s="134" t="s">
        <v>282</v>
      </c>
      <c r="I104" s="122">
        <v>20</v>
      </c>
      <c r="J104" s="135">
        <v>321</v>
      </c>
      <c r="K104" s="24">
        <v>27012038</v>
      </c>
      <c r="L104" s="38">
        <f t="shared" si="2"/>
        <v>84149.651090342682</v>
      </c>
      <c r="M104" s="135">
        <v>29704</v>
      </c>
      <c r="N104" s="24">
        <v>27012038</v>
      </c>
      <c r="O104" s="53">
        <f t="shared" si="0"/>
        <v>909.37375437651497</v>
      </c>
      <c r="P104" s="136"/>
      <c r="Q104" s="137"/>
      <c r="R104" s="138"/>
      <c r="S104" s="136"/>
      <c r="T104" s="139"/>
      <c r="U104" s="138"/>
      <c r="V104" s="136"/>
      <c r="W104" s="137"/>
      <c r="X104" s="138"/>
      <c r="Y104" s="136"/>
      <c r="Z104" s="137"/>
      <c r="AA104" s="138"/>
      <c r="AB104" s="139"/>
    </row>
    <row r="105" spans="1:28" s="4" customFormat="1" ht="26.25" customHeight="1" x14ac:dyDescent="0.2">
      <c r="A105" s="10"/>
      <c r="B105" s="52" t="s">
        <v>748</v>
      </c>
      <c r="C105" s="37">
        <v>101</v>
      </c>
      <c r="D105" s="58" t="s">
        <v>891</v>
      </c>
      <c r="E105" s="28">
        <v>4</v>
      </c>
      <c r="F105" s="133">
        <v>7010401107782</v>
      </c>
      <c r="G105" s="28" t="s">
        <v>584</v>
      </c>
      <c r="H105" s="134" t="s">
        <v>283</v>
      </c>
      <c r="I105" s="122">
        <v>20</v>
      </c>
      <c r="J105" s="135">
        <v>174</v>
      </c>
      <c r="K105" s="24">
        <v>14883146</v>
      </c>
      <c r="L105" s="38">
        <f t="shared" si="2"/>
        <v>85535.321839080454</v>
      </c>
      <c r="M105" s="135">
        <v>13272</v>
      </c>
      <c r="N105" s="24">
        <v>14883146</v>
      </c>
      <c r="O105" s="53">
        <f t="shared" si="0"/>
        <v>1121.3943640747439</v>
      </c>
      <c r="P105" s="136"/>
      <c r="Q105" s="137"/>
      <c r="R105" s="138"/>
      <c r="S105" s="136"/>
      <c r="T105" s="139"/>
      <c r="U105" s="138"/>
      <c r="V105" s="136"/>
      <c r="W105" s="137"/>
      <c r="X105" s="138"/>
      <c r="Y105" s="136"/>
      <c r="Z105" s="137"/>
      <c r="AA105" s="138"/>
      <c r="AB105" s="139"/>
    </row>
    <row r="106" spans="1:28" s="4" customFormat="1" ht="26.25" customHeight="1" x14ac:dyDescent="0.2">
      <c r="A106" s="10"/>
      <c r="B106" s="52" t="s">
        <v>748</v>
      </c>
      <c r="C106" s="110">
        <v>102</v>
      </c>
      <c r="D106" s="58" t="s">
        <v>891</v>
      </c>
      <c r="E106" s="28">
        <v>4</v>
      </c>
      <c r="F106" s="133">
        <v>9120001172925</v>
      </c>
      <c r="G106" s="28" t="s">
        <v>582</v>
      </c>
      <c r="H106" s="134" t="s">
        <v>284</v>
      </c>
      <c r="I106" s="122">
        <v>20</v>
      </c>
      <c r="J106" s="135">
        <v>260</v>
      </c>
      <c r="K106" s="24">
        <v>19332902</v>
      </c>
      <c r="L106" s="38">
        <f t="shared" si="2"/>
        <v>74357.315384615387</v>
      </c>
      <c r="M106" s="135">
        <v>17502</v>
      </c>
      <c r="N106" s="24">
        <v>19332902</v>
      </c>
      <c r="O106" s="53">
        <f t="shared" si="0"/>
        <v>1104.611015883899</v>
      </c>
      <c r="P106" s="136"/>
      <c r="Q106" s="137"/>
      <c r="R106" s="138"/>
      <c r="S106" s="136"/>
      <c r="T106" s="139"/>
      <c r="U106" s="138"/>
      <c r="V106" s="136"/>
      <c r="W106" s="137"/>
      <c r="X106" s="138"/>
      <c r="Y106" s="136"/>
      <c r="Z106" s="137"/>
      <c r="AA106" s="138" t="s">
        <v>194</v>
      </c>
      <c r="AB106" s="139">
        <v>0.13</v>
      </c>
    </row>
    <row r="107" spans="1:28" s="4" customFormat="1" ht="26.25" customHeight="1" x14ac:dyDescent="0.2">
      <c r="A107" s="10"/>
      <c r="B107" s="52" t="s">
        <v>748</v>
      </c>
      <c r="C107" s="37">
        <v>103</v>
      </c>
      <c r="D107" s="58" t="s">
        <v>891</v>
      </c>
      <c r="E107" s="28">
        <v>4</v>
      </c>
      <c r="F107" s="133">
        <v>9120001176298</v>
      </c>
      <c r="G107" s="28" t="s">
        <v>100</v>
      </c>
      <c r="H107" s="134" t="s">
        <v>285</v>
      </c>
      <c r="I107" s="122">
        <v>20</v>
      </c>
      <c r="J107" s="135">
        <v>207</v>
      </c>
      <c r="K107" s="24">
        <v>20833292</v>
      </c>
      <c r="L107" s="38">
        <f t="shared" si="2"/>
        <v>100643.92270531401</v>
      </c>
      <c r="M107" s="135">
        <v>18954</v>
      </c>
      <c r="N107" s="24">
        <v>20833292</v>
      </c>
      <c r="O107" s="53">
        <f t="shared" si="0"/>
        <v>1099.1501530020048</v>
      </c>
      <c r="P107" s="136"/>
      <c r="Q107" s="137"/>
      <c r="R107" s="138"/>
      <c r="S107" s="136"/>
      <c r="T107" s="139"/>
      <c r="U107" s="138"/>
      <c r="V107" s="136"/>
      <c r="W107" s="137"/>
      <c r="X107" s="138"/>
      <c r="Y107" s="136"/>
      <c r="Z107" s="137"/>
      <c r="AA107" s="138" t="s">
        <v>194</v>
      </c>
      <c r="AB107" s="139">
        <v>0.12</v>
      </c>
    </row>
    <row r="108" spans="1:28" s="4" customFormat="1" ht="26.25" customHeight="1" x14ac:dyDescent="0.2">
      <c r="A108" s="10"/>
      <c r="B108" s="52" t="s">
        <v>748</v>
      </c>
      <c r="C108" s="110">
        <v>104</v>
      </c>
      <c r="D108" s="58" t="s">
        <v>891</v>
      </c>
      <c r="E108" s="28">
        <v>4</v>
      </c>
      <c r="F108" s="133">
        <v>5120001213930</v>
      </c>
      <c r="G108" s="28" t="s">
        <v>567</v>
      </c>
      <c r="H108" s="134" t="s">
        <v>286</v>
      </c>
      <c r="I108" s="122">
        <v>20</v>
      </c>
      <c r="J108" s="135">
        <v>252</v>
      </c>
      <c r="K108" s="24">
        <v>20926903</v>
      </c>
      <c r="L108" s="38">
        <f t="shared" si="2"/>
        <v>83043.265873015873</v>
      </c>
      <c r="M108" s="135">
        <v>18844</v>
      </c>
      <c r="N108" s="24">
        <v>20926903</v>
      </c>
      <c r="O108" s="53">
        <f t="shared" si="0"/>
        <v>1110.5340161324559</v>
      </c>
      <c r="P108" s="136"/>
      <c r="Q108" s="137"/>
      <c r="R108" s="138"/>
      <c r="S108" s="136"/>
      <c r="T108" s="139"/>
      <c r="U108" s="138"/>
      <c r="V108" s="136"/>
      <c r="W108" s="137"/>
      <c r="X108" s="138"/>
      <c r="Y108" s="136"/>
      <c r="Z108" s="137"/>
      <c r="AA108" s="138" t="s">
        <v>194</v>
      </c>
      <c r="AB108" s="139">
        <v>0.14199999999999999</v>
      </c>
    </row>
    <row r="109" spans="1:28" s="4" customFormat="1" ht="26.25" customHeight="1" x14ac:dyDescent="0.2">
      <c r="A109" s="10"/>
      <c r="B109" s="52" t="s">
        <v>748</v>
      </c>
      <c r="C109" s="37">
        <v>105</v>
      </c>
      <c r="D109" s="58" t="s">
        <v>891</v>
      </c>
      <c r="E109" s="28">
        <v>4</v>
      </c>
      <c r="F109" s="133">
        <v>8120001189219</v>
      </c>
      <c r="G109" s="28" t="s">
        <v>585</v>
      </c>
      <c r="H109" s="134" t="s">
        <v>287</v>
      </c>
      <c r="I109" s="122">
        <v>7</v>
      </c>
      <c r="J109" s="135">
        <v>80</v>
      </c>
      <c r="K109" s="24">
        <v>8217788</v>
      </c>
      <c r="L109" s="38">
        <f t="shared" si="2"/>
        <v>102722.35</v>
      </c>
      <c r="M109" s="135">
        <v>7002</v>
      </c>
      <c r="N109" s="24">
        <v>8217788</v>
      </c>
      <c r="O109" s="53">
        <f t="shared" si="0"/>
        <v>1173.6343901742359</v>
      </c>
      <c r="P109" s="136"/>
      <c r="Q109" s="137"/>
      <c r="R109" s="138"/>
      <c r="S109" s="136"/>
      <c r="T109" s="139"/>
      <c r="U109" s="138"/>
      <c r="V109" s="136"/>
      <c r="W109" s="137"/>
      <c r="X109" s="138"/>
      <c r="Y109" s="136"/>
      <c r="Z109" s="137"/>
      <c r="AA109" s="138"/>
      <c r="AB109" s="139"/>
    </row>
    <row r="110" spans="1:28" s="4" customFormat="1" ht="26.25" customHeight="1" x14ac:dyDescent="0.2">
      <c r="A110" s="10"/>
      <c r="B110" s="52" t="s">
        <v>748</v>
      </c>
      <c r="C110" s="110">
        <v>106</v>
      </c>
      <c r="D110" s="58" t="s">
        <v>891</v>
      </c>
      <c r="E110" s="28">
        <v>4</v>
      </c>
      <c r="F110" s="133">
        <v>1120001264192</v>
      </c>
      <c r="G110" s="28" t="s">
        <v>68</v>
      </c>
      <c r="H110" s="134" t="s">
        <v>146</v>
      </c>
      <c r="I110" s="122">
        <v>10</v>
      </c>
      <c r="J110" s="135">
        <v>21</v>
      </c>
      <c r="K110" s="24">
        <v>1554450</v>
      </c>
      <c r="L110" s="38">
        <f t="shared" si="2"/>
        <v>74021.428571428565</v>
      </c>
      <c r="M110" s="135">
        <v>1343</v>
      </c>
      <c r="N110" s="24">
        <v>1554450</v>
      </c>
      <c r="O110" s="53">
        <f t="shared" si="0"/>
        <v>1157.4460163812359</v>
      </c>
      <c r="P110" s="136" t="s">
        <v>194</v>
      </c>
      <c r="Q110" s="137"/>
      <c r="R110" s="138"/>
      <c r="S110" s="136"/>
      <c r="T110" s="139"/>
      <c r="U110" s="138"/>
      <c r="V110" s="136"/>
      <c r="W110" s="137"/>
      <c r="X110" s="138"/>
      <c r="Y110" s="136"/>
      <c r="Z110" s="137"/>
      <c r="AA110" s="138" t="s">
        <v>194</v>
      </c>
      <c r="AB110" s="139">
        <v>0.14000000000000001</v>
      </c>
    </row>
    <row r="111" spans="1:28" s="4" customFormat="1" ht="26.25" customHeight="1" x14ac:dyDescent="0.2">
      <c r="A111" s="10"/>
      <c r="B111" s="52" t="s">
        <v>748</v>
      </c>
      <c r="C111" s="37">
        <v>107</v>
      </c>
      <c r="D111" s="58" t="s">
        <v>891</v>
      </c>
      <c r="E111" s="28">
        <v>2</v>
      </c>
      <c r="F111" s="133">
        <v>4120005007909</v>
      </c>
      <c r="G111" s="28" t="s">
        <v>69</v>
      </c>
      <c r="H111" s="134" t="s">
        <v>288</v>
      </c>
      <c r="I111" s="122">
        <v>10</v>
      </c>
      <c r="J111" s="135">
        <v>89</v>
      </c>
      <c r="K111" s="24">
        <v>14579502</v>
      </c>
      <c r="L111" s="38">
        <f t="shared" si="2"/>
        <v>163814.62921348316</v>
      </c>
      <c r="M111" s="135">
        <v>11229</v>
      </c>
      <c r="N111" s="24">
        <v>14579502</v>
      </c>
      <c r="O111" s="53">
        <f t="shared" si="0"/>
        <v>1298.3793748330215</v>
      </c>
      <c r="P111" s="136"/>
      <c r="Q111" s="137"/>
      <c r="R111" s="138"/>
      <c r="S111" s="136"/>
      <c r="T111" s="139"/>
      <c r="U111" s="138"/>
      <c r="V111" s="136"/>
      <c r="W111" s="137"/>
      <c r="X111" s="138"/>
      <c r="Y111" s="136"/>
      <c r="Z111" s="137"/>
      <c r="AA111" s="138" t="s">
        <v>194</v>
      </c>
      <c r="AB111" s="139">
        <v>0</v>
      </c>
    </row>
    <row r="112" spans="1:28" s="4" customFormat="1" ht="26.25" customHeight="1" x14ac:dyDescent="0.2">
      <c r="A112" s="10"/>
      <c r="B112" s="52" t="s">
        <v>748</v>
      </c>
      <c r="C112" s="110">
        <v>108</v>
      </c>
      <c r="D112" s="58" t="s">
        <v>891</v>
      </c>
      <c r="E112" s="28">
        <v>6</v>
      </c>
      <c r="F112" s="133">
        <v>6120005018937</v>
      </c>
      <c r="G112" s="28" t="s">
        <v>586</v>
      </c>
      <c r="H112" s="134" t="s">
        <v>289</v>
      </c>
      <c r="I112" s="122">
        <v>20</v>
      </c>
      <c r="J112" s="135">
        <v>426</v>
      </c>
      <c r="K112" s="24">
        <v>36322175</v>
      </c>
      <c r="L112" s="38">
        <f t="shared" si="2"/>
        <v>85263.321596244132</v>
      </c>
      <c r="M112" s="135">
        <v>33051</v>
      </c>
      <c r="N112" s="24">
        <v>36322175</v>
      </c>
      <c r="O112" s="53">
        <f t="shared" si="0"/>
        <v>1098.9735560194849</v>
      </c>
      <c r="P112" s="136"/>
      <c r="Q112" s="137"/>
      <c r="R112" s="138"/>
      <c r="S112" s="136"/>
      <c r="T112" s="139"/>
      <c r="U112" s="138"/>
      <c r="V112" s="136"/>
      <c r="W112" s="137"/>
      <c r="X112" s="138"/>
      <c r="Y112" s="136"/>
      <c r="Z112" s="137"/>
      <c r="AA112" s="138" t="s">
        <v>194</v>
      </c>
      <c r="AB112" s="139">
        <v>0.2727</v>
      </c>
    </row>
    <row r="113" spans="1:28" s="4" customFormat="1" ht="26.25" customHeight="1" x14ac:dyDescent="0.2">
      <c r="A113" s="10"/>
      <c r="B113" s="52" t="s">
        <v>748</v>
      </c>
      <c r="C113" s="37">
        <v>109</v>
      </c>
      <c r="D113" s="58" t="s">
        <v>891</v>
      </c>
      <c r="E113" s="28">
        <v>4</v>
      </c>
      <c r="F113" s="133">
        <v>9120002008244</v>
      </c>
      <c r="G113" s="28" t="s">
        <v>528</v>
      </c>
      <c r="H113" s="134" t="s">
        <v>290</v>
      </c>
      <c r="I113" s="122">
        <v>20</v>
      </c>
      <c r="J113" s="135">
        <v>150</v>
      </c>
      <c r="K113" s="24">
        <v>11805916</v>
      </c>
      <c r="L113" s="38">
        <f t="shared" si="2"/>
        <v>78706.106666666674</v>
      </c>
      <c r="M113" s="135">
        <v>10743.999999999998</v>
      </c>
      <c r="N113" s="24">
        <v>11805916</v>
      </c>
      <c r="O113" s="53">
        <f t="shared" si="0"/>
        <v>1098.8380491437083</v>
      </c>
      <c r="P113" s="136"/>
      <c r="Q113" s="137"/>
      <c r="R113" s="138"/>
      <c r="S113" s="136"/>
      <c r="T113" s="139"/>
      <c r="U113" s="138"/>
      <c r="V113" s="136"/>
      <c r="W113" s="137"/>
      <c r="X113" s="138"/>
      <c r="Y113" s="136"/>
      <c r="Z113" s="137"/>
      <c r="AA113" s="138"/>
      <c r="AB113" s="139"/>
    </row>
    <row r="114" spans="1:28" s="4" customFormat="1" ht="26.25" customHeight="1" x14ac:dyDescent="0.2">
      <c r="A114" s="10"/>
      <c r="B114" s="52" t="s">
        <v>748</v>
      </c>
      <c r="C114" s="110">
        <v>110</v>
      </c>
      <c r="D114" s="58" t="s">
        <v>891</v>
      </c>
      <c r="E114" s="28">
        <v>6</v>
      </c>
      <c r="F114" s="133">
        <v>5120005019291</v>
      </c>
      <c r="G114" s="28" t="s">
        <v>587</v>
      </c>
      <c r="H114" s="134" t="s">
        <v>291</v>
      </c>
      <c r="I114" s="122">
        <v>20</v>
      </c>
      <c r="J114" s="135">
        <v>208</v>
      </c>
      <c r="K114" s="24">
        <v>17559624</v>
      </c>
      <c r="L114" s="38">
        <f t="shared" si="2"/>
        <v>84421.269230769234</v>
      </c>
      <c r="M114" s="135">
        <v>15957</v>
      </c>
      <c r="N114" s="24">
        <v>17559624</v>
      </c>
      <c r="O114" s="53">
        <f t="shared" si="0"/>
        <v>1100.4339161496521</v>
      </c>
      <c r="P114" s="136"/>
      <c r="Q114" s="137"/>
      <c r="R114" s="138"/>
      <c r="S114" s="136"/>
      <c r="T114" s="139"/>
      <c r="U114" s="138"/>
      <c r="V114" s="136"/>
      <c r="W114" s="137"/>
      <c r="X114" s="138"/>
      <c r="Y114" s="136"/>
      <c r="Z114" s="137"/>
      <c r="AA114" s="138" t="s">
        <v>194</v>
      </c>
      <c r="AB114" s="139">
        <v>0.7</v>
      </c>
    </row>
    <row r="115" spans="1:28" s="4" customFormat="1" ht="26.25" customHeight="1" x14ac:dyDescent="0.2">
      <c r="A115" s="10"/>
      <c r="B115" s="52" t="s">
        <v>748</v>
      </c>
      <c r="C115" s="37">
        <v>111</v>
      </c>
      <c r="D115" s="58" t="s">
        <v>891</v>
      </c>
      <c r="E115" s="28">
        <v>1</v>
      </c>
      <c r="F115" s="133">
        <v>1120001266890</v>
      </c>
      <c r="G115" s="28" t="s">
        <v>588</v>
      </c>
      <c r="H115" s="134" t="s">
        <v>292</v>
      </c>
      <c r="I115" s="122">
        <v>20</v>
      </c>
      <c r="J115" s="135">
        <v>25</v>
      </c>
      <c r="K115" s="24">
        <v>2205638</v>
      </c>
      <c r="L115" s="38">
        <f t="shared" si="2"/>
        <v>88225.52</v>
      </c>
      <c r="M115" s="135">
        <v>1973</v>
      </c>
      <c r="N115" s="24">
        <v>2205638</v>
      </c>
      <c r="O115" s="53">
        <f t="shared" si="0"/>
        <v>1117.910795742524</v>
      </c>
      <c r="P115" s="136" t="s">
        <v>194</v>
      </c>
      <c r="Q115" s="137"/>
      <c r="R115" s="138"/>
      <c r="S115" s="136"/>
      <c r="T115" s="139"/>
      <c r="U115" s="138"/>
      <c r="V115" s="136"/>
      <c r="W115" s="137"/>
      <c r="X115" s="138"/>
      <c r="Y115" s="136"/>
      <c r="Z115" s="137"/>
      <c r="AA115" s="138" t="s">
        <v>194</v>
      </c>
      <c r="AB115" s="139">
        <v>0</v>
      </c>
    </row>
    <row r="116" spans="1:28" s="4" customFormat="1" ht="26.25" customHeight="1" x14ac:dyDescent="0.2">
      <c r="A116" s="10"/>
      <c r="B116" s="52" t="s">
        <v>748</v>
      </c>
      <c r="C116" s="110">
        <v>112</v>
      </c>
      <c r="D116" s="58" t="s">
        <v>891</v>
      </c>
      <c r="E116" s="28">
        <v>4</v>
      </c>
      <c r="F116" s="133">
        <v>6120001264923</v>
      </c>
      <c r="G116" s="28" t="s">
        <v>589</v>
      </c>
      <c r="H116" s="134" t="s">
        <v>293</v>
      </c>
      <c r="I116" s="122">
        <v>20</v>
      </c>
      <c r="J116" s="135">
        <v>8</v>
      </c>
      <c r="K116" s="24">
        <v>761040</v>
      </c>
      <c r="L116" s="38">
        <f t="shared" si="2"/>
        <v>95130</v>
      </c>
      <c r="M116" s="135">
        <v>725</v>
      </c>
      <c r="N116" s="24">
        <v>761040</v>
      </c>
      <c r="O116" s="53">
        <f t="shared" si="0"/>
        <v>1049.7103448275861</v>
      </c>
      <c r="P116" s="136" t="s">
        <v>194</v>
      </c>
      <c r="Q116" s="137"/>
      <c r="R116" s="138"/>
      <c r="S116" s="136"/>
      <c r="T116" s="139"/>
      <c r="U116" s="138"/>
      <c r="V116" s="136"/>
      <c r="W116" s="137"/>
      <c r="X116" s="138"/>
      <c r="Y116" s="136"/>
      <c r="Z116" s="137"/>
      <c r="AA116" s="138"/>
      <c r="AB116" s="139"/>
    </row>
    <row r="117" spans="1:28" s="4" customFormat="1" ht="26.25" customHeight="1" x14ac:dyDescent="0.2">
      <c r="A117" s="10"/>
      <c r="B117" s="52" t="s">
        <v>748</v>
      </c>
      <c r="C117" s="37">
        <v>113</v>
      </c>
      <c r="D117" s="58" t="s">
        <v>891</v>
      </c>
      <c r="E117" s="28">
        <v>4</v>
      </c>
      <c r="F117" s="133">
        <v>3120001171420</v>
      </c>
      <c r="G117" s="28" t="s">
        <v>590</v>
      </c>
      <c r="H117" s="134" t="s">
        <v>294</v>
      </c>
      <c r="I117" s="122">
        <v>20</v>
      </c>
      <c r="J117" s="135">
        <v>452</v>
      </c>
      <c r="K117" s="24">
        <v>31610056</v>
      </c>
      <c r="L117" s="38">
        <f t="shared" si="2"/>
        <v>69933.752212389387</v>
      </c>
      <c r="M117" s="135">
        <v>27937</v>
      </c>
      <c r="N117" s="24">
        <v>31610056</v>
      </c>
      <c r="O117" s="53">
        <f t="shared" si="0"/>
        <v>1131.4763933135268</v>
      </c>
      <c r="P117" s="136"/>
      <c r="Q117" s="137"/>
      <c r="R117" s="138"/>
      <c r="S117" s="136"/>
      <c r="T117" s="139"/>
      <c r="U117" s="138"/>
      <c r="V117" s="136"/>
      <c r="W117" s="137"/>
      <c r="X117" s="138"/>
      <c r="Y117" s="136"/>
      <c r="Z117" s="137"/>
      <c r="AA117" s="138"/>
      <c r="AB117" s="139"/>
    </row>
    <row r="118" spans="1:28" s="4" customFormat="1" ht="26.25" customHeight="1" x14ac:dyDescent="0.2">
      <c r="A118" s="10"/>
      <c r="B118" s="52" t="s">
        <v>748</v>
      </c>
      <c r="C118" s="110">
        <v>114</v>
      </c>
      <c r="D118" s="58" t="s">
        <v>891</v>
      </c>
      <c r="E118" s="28">
        <v>4</v>
      </c>
      <c r="F118" s="133">
        <v>7120001191547</v>
      </c>
      <c r="G118" s="28" t="s">
        <v>591</v>
      </c>
      <c r="H118" s="134" t="s">
        <v>295</v>
      </c>
      <c r="I118" s="122">
        <v>15</v>
      </c>
      <c r="J118" s="135">
        <v>267</v>
      </c>
      <c r="K118" s="24">
        <v>27025821</v>
      </c>
      <c r="L118" s="38">
        <f t="shared" si="2"/>
        <v>101220.30337078651</v>
      </c>
      <c r="M118" s="135">
        <v>23637</v>
      </c>
      <c r="N118" s="24">
        <v>27025821</v>
      </c>
      <c r="O118" s="53">
        <f t="shared" si="0"/>
        <v>1143.369336210179</v>
      </c>
      <c r="P118" s="136"/>
      <c r="Q118" s="137"/>
      <c r="R118" s="138"/>
      <c r="S118" s="136"/>
      <c r="T118" s="139"/>
      <c r="U118" s="138"/>
      <c r="V118" s="136"/>
      <c r="W118" s="137"/>
      <c r="X118" s="138"/>
      <c r="Y118" s="136"/>
      <c r="Z118" s="137"/>
      <c r="AA118" s="138"/>
      <c r="AB118" s="139"/>
    </row>
    <row r="119" spans="1:28" s="4" customFormat="1" ht="26.25" customHeight="1" x14ac:dyDescent="0.2">
      <c r="A119" s="10"/>
      <c r="B119" s="52" t="s">
        <v>748</v>
      </c>
      <c r="C119" s="37">
        <v>115</v>
      </c>
      <c r="D119" s="58" t="s">
        <v>891</v>
      </c>
      <c r="E119" s="28">
        <v>4</v>
      </c>
      <c r="F119" s="133">
        <v>8120001199597</v>
      </c>
      <c r="G119" s="28" t="s">
        <v>72</v>
      </c>
      <c r="H119" s="134" t="s">
        <v>296</v>
      </c>
      <c r="I119" s="122">
        <v>20</v>
      </c>
      <c r="J119" s="135">
        <v>238</v>
      </c>
      <c r="K119" s="24">
        <v>21303036</v>
      </c>
      <c r="L119" s="38">
        <f t="shared" si="2"/>
        <v>89508.554621848743</v>
      </c>
      <c r="M119" s="135">
        <v>19590</v>
      </c>
      <c r="N119" s="24">
        <v>21303036</v>
      </c>
      <c r="O119" s="53">
        <f t="shared" si="0"/>
        <v>1087.4444104134764</v>
      </c>
      <c r="P119" s="136"/>
      <c r="Q119" s="137"/>
      <c r="R119" s="138"/>
      <c r="S119" s="136"/>
      <c r="T119" s="139"/>
      <c r="U119" s="138"/>
      <c r="V119" s="136"/>
      <c r="W119" s="137"/>
      <c r="X119" s="138"/>
      <c r="Y119" s="136"/>
      <c r="Z119" s="137"/>
      <c r="AA119" s="138"/>
      <c r="AB119" s="139"/>
    </row>
    <row r="120" spans="1:28" s="4" customFormat="1" ht="26.25" customHeight="1" x14ac:dyDescent="0.2">
      <c r="A120" s="10"/>
      <c r="B120" s="52" t="s">
        <v>748</v>
      </c>
      <c r="C120" s="110">
        <v>116</v>
      </c>
      <c r="D120" s="58" t="s">
        <v>891</v>
      </c>
      <c r="E120" s="28">
        <v>5</v>
      </c>
      <c r="F120" s="133">
        <v>1120005019064</v>
      </c>
      <c r="G120" s="28" t="s">
        <v>297</v>
      </c>
      <c r="H120" s="134" t="s">
        <v>297</v>
      </c>
      <c r="I120" s="122">
        <v>20</v>
      </c>
      <c r="J120" s="135">
        <v>335</v>
      </c>
      <c r="K120" s="24">
        <v>33034363</v>
      </c>
      <c r="L120" s="38">
        <f t="shared" si="2"/>
        <v>98610.038805970151</v>
      </c>
      <c r="M120" s="135">
        <v>29833</v>
      </c>
      <c r="N120" s="24">
        <v>33034363</v>
      </c>
      <c r="O120" s="53">
        <f t="shared" si="0"/>
        <v>1107.3094559715751</v>
      </c>
      <c r="P120" s="136"/>
      <c r="Q120" s="137"/>
      <c r="R120" s="138"/>
      <c r="S120" s="136"/>
      <c r="T120" s="139"/>
      <c r="U120" s="138"/>
      <c r="V120" s="136"/>
      <c r="W120" s="137"/>
      <c r="X120" s="138"/>
      <c r="Y120" s="136"/>
      <c r="Z120" s="137"/>
      <c r="AA120" s="138"/>
      <c r="AB120" s="139"/>
    </row>
    <row r="121" spans="1:28" s="4" customFormat="1" ht="26.25" customHeight="1" x14ac:dyDescent="0.2">
      <c r="A121" s="10"/>
      <c r="B121" s="52" t="s">
        <v>748</v>
      </c>
      <c r="C121" s="37">
        <v>117</v>
      </c>
      <c r="D121" s="58" t="s">
        <v>891</v>
      </c>
      <c r="E121" s="28">
        <v>6</v>
      </c>
      <c r="F121" s="133">
        <v>9120005018091</v>
      </c>
      <c r="G121" s="28" t="s">
        <v>552</v>
      </c>
      <c r="H121" s="134" t="s">
        <v>298</v>
      </c>
      <c r="I121" s="122">
        <v>15</v>
      </c>
      <c r="J121" s="135">
        <v>169</v>
      </c>
      <c r="K121" s="24">
        <v>14338432</v>
      </c>
      <c r="L121" s="38">
        <f t="shared" si="2"/>
        <v>84842.79289940829</v>
      </c>
      <c r="M121" s="135">
        <v>13188</v>
      </c>
      <c r="N121" s="24">
        <v>14338432</v>
      </c>
      <c r="O121" s="53">
        <f t="shared" si="0"/>
        <v>1087.2332423415226</v>
      </c>
      <c r="P121" s="136"/>
      <c r="Q121" s="137"/>
      <c r="R121" s="138"/>
      <c r="S121" s="136"/>
      <c r="T121" s="139"/>
      <c r="U121" s="138"/>
      <c r="V121" s="136"/>
      <c r="W121" s="137"/>
      <c r="X121" s="138"/>
      <c r="Y121" s="136"/>
      <c r="Z121" s="137"/>
      <c r="AA121" s="138" t="s">
        <v>194</v>
      </c>
      <c r="AB121" s="139">
        <v>0</v>
      </c>
    </row>
    <row r="122" spans="1:28" s="4" customFormat="1" ht="26.25" customHeight="1" x14ac:dyDescent="0.2">
      <c r="A122" s="10"/>
      <c r="B122" s="52" t="s">
        <v>748</v>
      </c>
      <c r="C122" s="110">
        <v>118</v>
      </c>
      <c r="D122" s="58" t="s">
        <v>891</v>
      </c>
      <c r="E122" s="28">
        <v>4</v>
      </c>
      <c r="F122" s="133">
        <v>7120101049125</v>
      </c>
      <c r="G122" s="28" t="s">
        <v>592</v>
      </c>
      <c r="H122" s="134" t="s">
        <v>299</v>
      </c>
      <c r="I122" s="122">
        <v>20</v>
      </c>
      <c r="J122" s="135">
        <v>542</v>
      </c>
      <c r="K122" s="24">
        <v>36798981</v>
      </c>
      <c r="L122" s="38">
        <f t="shared" si="2"/>
        <v>67894.798892988925</v>
      </c>
      <c r="M122" s="135">
        <v>33493</v>
      </c>
      <c r="N122" s="24">
        <v>36798981</v>
      </c>
      <c r="O122" s="53">
        <f t="shared" si="0"/>
        <v>1098.7066252649806</v>
      </c>
      <c r="P122" s="136"/>
      <c r="Q122" s="137"/>
      <c r="R122" s="138"/>
      <c r="S122" s="136"/>
      <c r="T122" s="139"/>
      <c r="U122" s="138"/>
      <c r="V122" s="136"/>
      <c r="W122" s="137"/>
      <c r="X122" s="138"/>
      <c r="Y122" s="136"/>
      <c r="Z122" s="137"/>
      <c r="AA122" s="138" t="s">
        <v>194</v>
      </c>
      <c r="AB122" s="139">
        <v>0.25</v>
      </c>
    </row>
    <row r="123" spans="1:28" s="4" customFormat="1" ht="26.25" customHeight="1" x14ac:dyDescent="0.2">
      <c r="A123" s="10"/>
      <c r="B123" s="52" t="s">
        <v>748</v>
      </c>
      <c r="C123" s="37">
        <v>119</v>
      </c>
      <c r="D123" s="58" t="s">
        <v>891</v>
      </c>
      <c r="E123" s="28">
        <v>6</v>
      </c>
      <c r="F123" s="133">
        <v>9120005018091</v>
      </c>
      <c r="G123" s="28" t="s">
        <v>552</v>
      </c>
      <c r="H123" s="134" t="s">
        <v>300</v>
      </c>
      <c r="I123" s="122">
        <v>15</v>
      </c>
      <c r="J123" s="135">
        <v>167</v>
      </c>
      <c r="K123" s="24">
        <v>13857136</v>
      </c>
      <c r="L123" s="38">
        <f t="shared" si="2"/>
        <v>82976.862275449108</v>
      </c>
      <c r="M123" s="135">
        <v>12724</v>
      </c>
      <c r="N123" s="24">
        <v>13857136</v>
      </c>
      <c r="O123" s="53">
        <f t="shared" si="0"/>
        <v>1089.0550141464948</v>
      </c>
      <c r="P123" s="136"/>
      <c r="Q123" s="137"/>
      <c r="R123" s="138"/>
      <c r="S123" s="136"/>
      <c r="T123" s="139"/>
      <c r="U123" s="138"/>
      <c r="V123" s="136"/>
      <c r="W123" s="137"/>
      <c r="X123" s="138"/>
      <c r="Y123" s="136"/>
      <c r="Z123" s="137"/>
      <c r="AA123" s="138" t="s">
        <v>194</v>
      </c>
      <c r="AB123" s="139">
        <v>0.14199999999999999</v>
      </c>
    </row>
    <row r="124" spans="1:28" s="4" customFormat="1" ht="26.25" customHeight="1" x14ac:dyDescent="0.2">
      <c r="A124" s="10"/>
      <c r="B124" s="52" t="s">
        <v>748</v>
      </c>
      <c r="C124" s="110">
        <v>120</v>
      </c>
      <c r="D124" s="58" t="s">
        <v>891</v>
      </c>
      <c r="E124" s="28">
        <v>6</v>
      </c>
      <c r="F124" s="133">
        <v>7120005015909</v>
      </c>
      <c r="G124" s="28" t="s">
        <v>522</v>
      </c>
      <c r="H124" s="134" t="s">
        <v>301</v>
      </c>
      <c r="I124" s="122">
        <v>20</v>
      </c>
      <c r="J124" s="135">
        <v>529</v>
      </c>
      <c r="K124" s="24">
        <v>44920043</v>
      </c>
      <c r="L124" s="38">
        <f t="shared" si="2"/>
        <v>84915.015122873345</v>
      </c>
      <c r="M124" s="135">
        <v>39940</v>
      </c>
      <c r="N124" s="24">
        <v>44920043</v>
      </c>
      <c r="O124" s="53">
        <f t="shared" si="0"/>
        <v>1124.6881071607411</v>
      </c>
      <c r="P124" s="136"/>
      <c r="Q124" s="137"/>
      <c r="R124" s="138"/>
      <c r="S124" s="136"/>
      <c r="T124" s="139"/>
      <c r="U124" s="138"/>
      <c r="V124" s="136"/>
      <c r="W124" s="137"/>
      <c r="X124" s="138"/>
      <c r="Y124" s="136"/>
      <c r="Z124" s="137"/>
      <c r="AA124" s="138" t="s">
        <v>194</v>
      </c>
      <c r="AB124" s="139">
        <v>0.02</v>
      </c>
    </row>
    <row r="125" spans="1:28" s="4" customFormat="1" ht="26.25" customHeight="1" x14ac:dyDescent="0.2">
      <c r="A125" s="10"/>
      <c r="B125" s="52" t="s">
        <v>748</v>
      </c>
      <c r="C125" s="37">
        <v>121</v>
      </c>
      <c r="D125" s="58" t="s">
        <v>891</v>
      </c>
      <c r="E125" s="28">
        <v>4</v>
      </c>
      <c r="F125" s="133">
        <v>2120001222793</v>
      </c>
      <c r="G125" s="28" t="s">
        <v>593</v>
      </c>
      <c r="H125" s="134" t="s">
        <v>302</v>
      </c>
      <c r="I125" s="122">
        <v>20</v>
      </c>
      <c r="J125" s="135">
        <v>203</v>
      </c>
      <c r="K125" s="24">
        <v>18801256</v>
      </c>
      <c r="L125" s="38">
        <f t="shared" si="2"/>
        <v>92617.02463054187</v>
      </c>
      <c r="M125" s="135">
        <v>16781</v>
      </c>
      <c r="N125" s="24">
        <v>18801256</v>
      </c>
      <c r="O125" s="53">
        <f t="shared" si="0"/>
        <v>1120.3894881115548</v>
      </c>
      <c r="P125" s="136"/>
      <c r="Q125" s="137"/>
      <c r="R125" s="138"/>
      <c r="S125" s="136"/>
      <c r="T125" s="139"/>
      <c r="U125" s="138"/>
      <c r="V125" s="136"/>
      <c r="W125" s="137"/>
      <c r="X125" s="138"/>
      <c r="Y125" s="136"/>
      <c r="Z125" s="137"/>
      <c r="AA125" s="138"/>
      <c r="AB125" s="139"/>
    </row>
    <row r="126" spans="1:28" s="4" customFormat="1" ht="26.25" customHeight="1" x14ac:dyDescent="0.2">
      <c r="A126" s="10"/>
      <c r="B126" s="52" t="s">
        <v>748</v>
      </c>
      <c r="C126" s="110">
        <v>122</v>
      </c>
      <c r="D126" s="58" t="s">
        <v>891</v>
      </c>
      <c r="E126" s="28">
        <v>6</v>
      </c>
      <c r="F126" s="133">
        <v>9120005018091</v>
      </c>
      <c r="G126" s="28" t="s">
        <v>552</v>
      </c>
      <c r="H126" s="134" t="s">
        <v>303</v>
      </c>
      <c r="I126" s="122">
        <v>10</v>
      </c>
      <c r="J126" s="135">
        <v>22</v>
      </c>
      <c r="K126" s="24">
        <v>1280464</v>
      </c>
      <c r="L126" s="38">
        <f t="shared" si="2"/>
        <v>58202.909090909088</v>
      </c>
      <c r="M126" s="135">
        <v>1176</v>
      </c>
      <c r="N126" s="24">
        <v>1280464</v>
      </c>
      <c r="O126" s="53">
        <f t="shared" si="0"/>
        <v>1088.8299319727892</v>
      </c>
      <c r="P126" s="136"/>
      <c r="Q126" s="137"/>
      <c r="R126" s="138"/>
      <c r="S126" s="136"/>
      <c r="T126" s="139"/>
      <c r="U126" s="138"/>
      <c r="V126" s="136"/>
      <c r="W126" s="137"/>
      <c r="X126" s="138"/>
      <c r="Y126" s="136"/>
      <c r="Z126" s="137"/>
      <c r="AA126" s="138" t="s">
        <v>194</v>
      </c>
      <c r="AB126" s="139">
        <v>0</v>
      </c>
    </row>
    <row r="127" spans="1:28" s="4" customFormat="1" ht="26.25" customHeight="1" x14ac:dyDescent="0.2">
      <c r="A127" s="10"/>
      <c r="B127" s="52" t="s">
        <v>748</v>
      </c>
      <c r="C127" s="37">
        <v>123</v>
      </c>
      <c r="D127" s="58" t="s">
        <v>891</v>
      </c>
      <c r="E127" s="28">
        <v>4</v>
      </c>
      <c r="F127" s="133">
        <v>5120001257977</v>
      </c>
      <c r="G127" s="28" t="s">
        <v>594</v>
      </c>
      <c r="H127" s="134" t="s">
        <v>304</v>
      </c>
      <c r="I127" s="122">
        <v>20</v>
      </c>
      <c r="J127" s="135">
        <v>190</v>
      </c>
      <c r="K127" s="24">
        <v>11806039</v>
      </c>
      <c r="L127" s="38">
        <f t="shared" si="2"/>
        <v>62137.047368421052</v>
      </c>
      <c r="M127" s="135">
        <v>10702</v>
      </c>
      <c r="N127" s="24">
        <v>11806039</v>
      </c>
      <c r="O127" s="53">
        <f t="shared" si="0"/>
        <v>1103.1619323490936</v>
      </c>
      <c r="P127" s="136"/>
      <c r="Q127" s="137"/>
      <c r="R127" s="138"/>
      <c r="S127" s="136"/>
      <c r="T127" s="139"/>
      <c r="U127" s="138"/>
      <c r="V127" s="136"/>
      <c r="W127" s="137"/>
      <c r="X127" s="138"/>
      <c r="Y127" s="136"/>
      <c r="Z127" s="137"/>
      <c r="AA127" s="138"/>
      <c r="AB127" s="139"/>
    </row>
    <row r="128" spans="1:28" s="4" customFormat="1" ht="26.25" customHeight="1" x14ac:dyDescent="0.2">
      <c r="A128" s="10"/>
      <c r="B128" s="52" t="s">
        <v>748</v>
      </c>
      <c r="C128" s="110">
        <v>124</v>
      </c>
      <c r="D128" s="58" t="s">
        <v>891</v>
      </c>
      <c r="E128" s="28">
        <v>1</v>
      </c>
      <c r="F128" s="133">
        <v>5120101046446</v>
      </c>
      <c r="G128" s="28" t="s">
        <v>595</v>
      </c>
      <c r="H128" s="134" t="s">
        <v>305</v>
      </c>
      <c r="I128" s="122">
        <v>20</v>
      </c>
      <c r="J128" s="135">
        <v>93</v>
      </c>
      <c r="K128" s="24">
        <v>7789199</v>
      </c>
      <c r="L128" s="38">
        <f t="shared" si="2"/>
        <v>83754.827956989247</v>
      </c>
      <c r="M128" s="135">
        <v>1409</v>
      </c>
      <c r="N128" s="24">
        <v>7789199</v>
      </c>
      <c r="O128" s="53">
        <f t="shared" si="0"/>
        <v>5528.1753016323637</v>
      </c>
      <c r="P128" s="136"/>
      <c r="Q128" s="137"/>
      <c r="R128" s="138"/>
      <c r="S128" s="136"/>
      <c r="T128" s="139"/>
      <c r="U128" s="138"/>
      <c r="V128" s="136"/>
      <c r="W128" s="137"/>
      <c r="X128" s="138"/>
      <c r="Y128" s="136"/>
      <c r="Z128" s="137"/>
      <c r="AA128" s="138"/>
      <c r="AB128" s="139"/>
    </row>
    <row r="129" spans="1:28" s="4" customFormat="1" ht="26.25" customHeight="1" x14ac:dyDescent="0.2">
      <c r="A129" s="10"/>
      <c r="B129" s="52" t="s">
        <v>748</v>
      </c>
      <c r="C129" s="37">
        <v>125</v>
      </c>
      <c r="D129" s="58" t="s">
        <v>891</v>
      </c>
      <c r="E129" s="28">
        <v>4</v>
      </c>
      <c r="F129" s="133">
        <v>9120002048001</v>
      </c>
      <c r="G129" s="28" t="s">
        <v>71</v>
      </c>
      <c r="H129" s="134" t="s">
        <v>306</v>
      </c>
      <c r="I129" s="122">
        <v>10</v>
      </c>
      <c r="J129" s="135">
        <v>7</v>
      </c>
      <c r="K129" s="24">
        <v>778615</v>
      </c>
      <c r="L129" s="38">
        <f t="shared" si="2"/>
        <v>111230.71428571429</v>
      </c>
      <c r="M129" s="135">
        <v>661</v>
      </c>
      <c r="N129" s="24">
        <v>778615</v>
      </c>
      <c r="O129" s="53">
        <f t="shared" si="0"/>
        <v>1177.9349470499244</v>
      </c>
      <c r="P129" s="136" t="s">
        <v>194</v>
      </c>
      <c r="Q129" s="137"/>
      <c r="R129" s="138"/>
      <c r="S129" s="136"/>
      <c r="T129" s="139"/>
      <c r="U129" s="138"/>
      <c r="V129" s="136"/>
      <c r="W129" s="137"/>
      <c r="X129" s="138"/>
      <c r="Y129" s="136"/>
      <c r="Z129" s="137"/>
      <c r="AA129" s="138"/>
      <c r="AB129" s="139"/>
    </row>
    <row r="130" spans="1:28" s="4" customFormat="1" ht="26.25" customHeight="1" x14ac:dyDescent="0.2">
      <c r="A130" s="10"/>
      <c r="B130" s="52" t="s">
        <v>748</v>
      </c>
      <c r="C130" s="110">
        <v>126</v>
      </c>
      <c r="D130" s="58" t="s">
        <v>891</v>
      </c>
      <c r="E130" s="28">
        <v>4</v>
      </c>
      <c r="F130" s="133">
        <v>4120001191062</v>
      </c>
      <c r="G130" s="28" t="s">
        <v>596</v>
      </c>
      <c r="H130" s="134" t="s">
        <v>307</v>
      </c>
      <c r="I130" s="122">
        <v>20</v>
      </c>
      <c r="J130" s="135">
        <v>339</v>
      </c>
      <c r="K130" s="24">
        <v>30630504</v>
      </c>
      <c r="L130" s="38">
        <f t="shared" si="2"/>
        <v>90355.469026548672</v>
      </c>
      <c r="M130" s="135">
        <v>31712</v>
      </c>
      <c r="N130" s="24">
        <v>30630504</v>
      </c>
      <c r="O130" s="53">
        <f t="shared" si="0"/>
        <v>965.89631685166501</v>
      </c>
      <c r="P130" s="136"/>
      <c r="Q130" s="137"/>
      <c r="R130" s="138"/>
      <c r="S130" s="136"/>
      <c r="T130" s="139"/>
      <c r="U130" s="138"/>
      <c r="V130" s="136"/>
      <c r="W130" s="137"/>
      <c r="X130" s="138"/>
      <c r="Y130" s="136"/>
      <c r="Z130" s="137"/>
      <c r="AA130" s="138"/>
      <c r="AB130" s="139"/>
    </row>
    <row r="131" spans="1:28" s="4" customFormat="1" ht="26.25" customHeight="1" x14ac:dyDescent="0.2">
      <c r="A131" s="10"/>
      <c r="B131" s="52" t="s">
        <v>748</v>
      </c>
      <c r="C131" s="37">
        <v>127</v>
      </c>
      <c r="D131" s="58" t="s">
        <v>891</v>
      </c>
      <c r="E131" s="28">
        <v>6</v>
      </c>
      <c r="F131" s="133">
        <v>7120005015909</v>
      </c>
      <c r="G131" s="28" t="s">
        <v>522</v>
      </c>
      <c r="H131" s="134" t="s">
        <v>308</v>
      </c>
      <c r="I131" s="122">
        <v>0</v>
      </c>
      <c r="J131" s="135">
        <v>512</v>
      </c>
      <c r="K131" s="24">
        <v>45191250</v>
      </c>
      <c r="L131" s="38">
        <f t="shared" si="2"/>
        <v>88264.16015625</v>
      </c>
      <c r="M131" s="135">
        <v>39699</v>
      </c>
      <c r="N131" s="24">
        <v>45191250</v>
      </c>
      <c r="O131" s="53">
        <f t="shared" si="0"/>
        <v>1138.3473135343459</v>
      </c>
      <c r="P131" s="136"/>
      <c r="Q131" s="137"/>
      <c r="R131" s="138"/>
      <c r="S131" s="136"/>
      <c r="T131" s="139"/>
      <c r="U131" s="138"/>
      <c r="V131" s="136"/>
      <c r="W131" s="137"/>
      <c r="X131" s="138"/>
      <c r="Y131" s="136"/>
      <c r="Z131" s="137"/>
      <c r="AA131" s="138"/>
      <c r="AB131" s="139"/>
    </row>
    <row r="132" spans="1:28" s="4" customFormat="1" ht="26.25" customHeight="1" x14ac:dyDescent="0.2">
      <c r="A132" s="10"/>
      <c r="B132" s="52" t="s">
        <v>748</v>
      </c>
      <c r="C132" s="110">
        <v>128</v>
      </c>
      <c r="D132" s="58" t="s">
        <v>891</v>
      </c>
      <c r="E132" s="28">
        <v>4</v>
      </c>
      <c r="F132" s="133">
        <v>9120001176819</v>
      </c>
      <c r="G132" s="28" t="s">
        <v>597</v>
      </c>
      <c r="H132" s="134" t="s">
        <v>309</v>
      </c>
      <c r="I132" s="122">
        <v>20</v>
      </c>
      <c r="J132" s="135">
        <v>264</v>
      </c>
      <c r="K132" s="24">
        <v>26658704</v>
      </c>
      <c r="L132" s="38">
        <f t="shared" si="2"/>
        <v>100979.93939393939</v>
      </c>
      <c r="M132" s="135">
        <v>24429</v>
      </c>
      <c r="N132" s="24">
        <v>26658704</v>
      </c>
      <c r="O132" s="53">
        <f t="shared" si="0"/>
        <v>1091.2728314707929</v>
      </c>
      <c r="P132" s="136"/>
      <c r="Q132" s="137"/>
      <c r="R132" s="138"/>
      <c r="S132" s="136"/>
      <c r="T132" s="139"/>
      <c r="U132" s="138"/>
      <c r="V132" s="136"/>
      <c r="W132" s="137"/>
      <c r="X132" s="138"/>
      <c r="Y132" s="136"/>
      <c r="Z132" s="137"/>
      <c r="AA132" s="138"/>
      <c r="AB132" s="139"/>
    </row>
    <row r="133" spans="1:28" s="4" customFormat="1" ht="26.25" customHeight="1" x14ac:dyDescent="0.2">
      <c r="A133" s="10"/>
      <c r="B133" s="52" t="s">
        <v>748</v>
      </c>
      <c r="C133" s="37">
        <v>129</v>
      </c>
      <c r="D133" s="58" t="s">
        <v>891</v>
      </c>
      <c r="E133" s="28">
        <v>4</v>
      </c>
      <c r="F133" s="133">
        <v>8120001178799</v>
      </c>
      <c r="G133" s="28" t="s">
        <v>47</v>
      </c>
      <c r="H133" s="134" t="s">
        <v>147</v>
      </c>
      <c r="I133" s="122">
        <v>10</v>
      </c>
      <c r="J133" s="135">
        <v>229</v>
      </c>
      <c r="K133" s="24">
        <v>23080312</v>
      </c>
      <c r="L133" s="38">
        <f t="shared" si="2"/>
        <v>100787.38864628821</v>
      </c>
      <c r="M133" s="135">
        <v>20242</v>
      </c>
      <c r="N133" s="24">
        <v>23080312</v>
      </c>
      <c r="O133" s="53">
        <f t="shared" si="0"/>
        <v>1140.2189506965715</v>
      </c>
      <c r="P133" s="136"/>
      <c r="Q133" s="137"/>
      <c r="R133" s="138"/>
      <c r="S133" s="136"/>
      <c r="T133" s="139"/>
      <c r="U133" s="138"/>
      <c r="V133" s="136"/>
      <c r="W133" s="137"/>
      <c r="X133" s="138"/>
      <c r="Y133" s="136"/>
      <c r="Z133" s="137"/>
      <c r="AA133" s="138"/>
      <c r="AB133" s="139"/>
    </row>
    <row r="134" spans="1:28" s="4" customFormat="1" ht="26.25" customHeight="1" x14ac:dyDescent="0.2">
      <c r="A134" s="10"/>
      <c r="B134" s="52" t="s">
        <v>748</v>
      </c>
      <c r="C134" s="110">
        <v>130</v>
      </c>
      <c r="D134" s="58" t="s">
        <v>891</v>
      </c>
      <c r="E134" s="28">
        <v>4</v>
      </c>
      <c r="F134" s="133">
        <v>8120101050511</v>
      </c>
      <c r="G134" s="28" t="s">
        <v>533</v>
      </c>
      <c r="H134" s="134" t="s">
        <v>310</v>
      </c>
      <c r="I134" s="122">
        <v>20</v>
      </c>
      <c r="J134" s="135">
        <v>288</v>
      </c>
      <c r="K134" s="24">
        <v>25827479</v>
      </c>
      <c r="L134" s="38">
        <f t="shared" ref="L134:L197" si="3">IF(AND(J134&gt;0,K134&gt;0),K134/J134,0)</f>
        <v>89678.746527777781</v>
      </c>
      <c r="M134" s="135">
        <v>23723</v>
      </c>
      <c r="N134" s="24">
        <v>25827479</v>
      </c>
      <c r="O134" s="53">
        <f t="shared" si="0"/>
        <v>1088.7104919276651</v>
      </c>
      <c r="P134" s="136"/>
      <c r="Q134" s="137"/>
      <c r="R134" s="138"/>
      <c r="S134" s="136"/>
      <c r="T134" s="139"/>
      <c r="U134" s="138"/>
      <c r="V134" s="136"/>
      <c r="W134" s="137"/>
      <c r="X134" s="138"/>
      <c r="Y134" s="136"/>
      <c r="Z134" s="137"/>
      <c r="AA134" s="138"/>
      <c r="AB134" s="139"/>
    </row>
    <row r="135" spans="1:28" s="4" customFormat="1" ht="26.25" customHeight="1" x14ac:dyDescent="0.2">
      <c r="A135" s="10"/>
      <c r="B135" s="52" t="s">
        <v>748</v>
      </c>
      <c r="C135" s="37">
        <v>131</v>
      </c>
      <c r="D135" s="58" t="s">
        <v>891</v>
      </c>
      <c r="E135" s="28">
        <v>6</v>
      </c>
      <c r="F135" s="133">
        <v>7120005015909</v>
      </c>
      <c r="G135" s="28" t="s">
        <v>522</v>
      </c>
      <c r="H135" s="134" t="s">
        <v>311</v>
      </c>
      <c r="I135" s="122">
        <v>20</v>
      </c>
      <c r="J135" s="135">
        <v>441</v>
      </c>
      <c r="K135" s="24">
        <v>36421558</v>
      </c>
      <c r="L135" s="38">
        <f t="shared" si="3"/>
        <v>82588.566893424038</v>
      </c>
      <c r="M135" s="135">
        <v>32338</v>
      </c>
      <c r="N135" s="24">
        <v>36421558</v>
      </c>
      <c r="O135" s="53">
        <f t="shared" si="0"/>
        <v>1126.2773826458038</v>
      </c>
      <c r="P135" s="136"/>
      <c r="Q135" s="137"/>
      <c r="R135" s="138"/>
      <c r="S135" s="136"/>
      <c r="T135" s="139"/>
      <c r="U135" s="138"/>
      <c r="V135" s="136"/>
      <c r="W135" s="137"/>
      <c r="X135" s="138"/>
      <c r="Y135" s="136"/>
      <c r="Z135" s="137"/>
      <c r="AA135" s="138"/>
      <c r="AB135" s="139"/>
    </row>
    <row r="136" spans="1:28" s="4" customFormat="1" ht="26.25" customHeight="1" x14ac:dyDescent="0.2">
      <c r="A136" s="10"/>
      <c r="B136" s="52" t="s">
        <v>748</v>
      </c>
      <c r="C136" s="110">
        <v>132</v>
      </c>
      <c r="D136" s="58" t="s">
        <v>891</v>
      </c>
      <c r="E136" s="28">
        <v>6</v>
      </c>
      <c r="F136" s="133">
        <v>4120005016686</v>
      </c>
      <c r="G136" s="28" t="s">
        <v>598</v>
      </c>
      <c r="H136" s="134" t="s">
        <v>312</v>
      </c>
      <c r="I136" s="122">
        <v>20</v>
      </c>
      <c r="J136" s="135">
        <v>387</v>
      </c>
      <c r="K136" s="24">
        <v>32195222</v>
      </c>
      <c r="L136" s="38">
        <f t="shared" si="3"/>
        <v>83191.788113695089</v>
      </c>
      <c r="M136" s="135">
        <v>28739</v>
      </c>
      <c r="N136" s="24">
        <v>32195222</v>
      </c>
      <c r="O136" s="53">
        <f t="shared" si="0"/>
        <v>1120.2624308431052</v>
      </c>
      <c r="P136" s="136"/>
      <c r="Q136" s="137"/>
      <c r="R136" s="138"/>
      <c r="S136" s="136"/>
      <c r="T136" s="139"/>
      <c r="U136" s="138"/>
      <c r="V136" s="136"/>
      <c r="W136" s="137"/>
      <c r="X136" s="138"/>
      <c r="Y136" s="136"/>
      <c r="Z136" s="137"/>
      <c r="AA136" s="138" t="s">
        <v>194</v>
      </c>
      <c r="AB136" s="139">
        <v>0.26</v>
      </c>
    </row>
    <row r="137" spans="1:28" s="4" customFormat="1" ht="26.25" customHeight="1" x14ac:dyDescent="0.2">
      <c r="A137" s="10"/>
      <c r="B137" s="52" t="s">
        <v>748</v>
      </c>
      <c r="C137" s="37">
        <v>133</v>
      </c>
      <c r="D137" s="58" t="s">
        <v>891</v>
      </c>
      <c r="E137" s="28">
        <v>6</v>
      </c>
      <c r="F137" s="133">
        <v>3120005017909</v>
      </c>
      <c r="G137" s="28" t="s">
        <v>599</v>
      </c>
      <c r="H137" s="134" t="s">
        <v>313</v>
      </c>
      <c r="I137" s="122">
        <v>20</v>
      </c>
      <c r="J137" s="135">
        <v>457</v>
      </c>
      <c r="K137" s="24">
        <v>41102050</v>
      </c>
      <c r="L137" s="38">
        <f t="shared" si="3"/>
        <v>89938.84026258206</v>
      </c>
      <c r="M137" s="135">
        <v>36073</v>
      </c>
      <c r="N137" s="24">
        <v>41102050</v>
      </c>
      <c r="O137" s="53">
        <f t="shared" si="0"/>
        <v>1139.41313447731</v>
      </c>
      <c r="P137" s="136"/>
      <c r="Q137" s="137"/>
      <c r="R137" s="138"/>
      <c r="S137" s="136"/>
      <c r="T137" s="139"/>
      <c r="U137" s="138"/>
      <c r="V137" s="136"/>
      <c r="W137" s="137"/>
      <c r="X137" s="138"/>
      <c r="Y137" s="136"/>
      <c r="Z137" s="137"/>
      <c r="AA137" s="138" t="s">
        <v>194</v>
      </c>
      <c r="AB137" s="139">
        <v>0.13100000000000001</v>
      </c>
    </row>
    <row r="138" spans="1:28" s="4" customFormat="1" ht="26.25" customHeight="1" x14ac:dyDescent="0.2">
      <c r="A138" s="10"/>
      <c r="B138" s="52" t="s">
        <v>748</v>
      </c>
      <c r="C138" s="110">
        <v>134</v>
      </c>
      <c r="D138" s="58" t="s">
        <v>891</v>
      </c>
      <c r="E138" s="28">
        <v>6</v>
      </c>
      <c r="F138" s="133">
        <v>7120005015909</v>
      </c>
      <c r="G138" s="28" t="s">
        <v>74</v>
      </c>
      <c r="H138" s="134" t="s">
        <v>314</v>
      </c>
      <c r="I138" s="122">
        <v>20</v>
      </c>
      <c r="J138" s="135">
        <v>524</v>
      </c>
      <c r="K138" s="24">
        <v>38929907</v>
      </c>
      <c r="L138" s="38">
        <f t="shared" si="3"/>
        <v>74293.715648854966</v>
      </c>
      <c r="M138" s="135">
        <v>34988</v>
      </c>
      <c r="N138" s="24">
        <v>38929907</v>
      </c>
      <c r="O138" s="53">
        <f t="shared" si="0"/>
        <v>1112.6645421287299</v>
      </c>
      <c r="P138" s="136"/>
      <c r="Q138" s="137"/>
      <c r="R138" s="138"/>
      <c r="S138" s="136"/>
      <c r="T138" s="139"/>
      <c r="U138" s="138"/>
      <c r="V138" s="136"/>
      <c r="W138" s="137"/>
      <c r="X138" s="138"/>
      <c r="Y138" s="136"/>
      <c r="Z138" s="137"/>
      <c r="AA138" s="138" t="s">
        <v>194</v>
      </c>
      <c r="AB138" s="139">
        <v>0.42</v>
      </c>
    </row>
    <row r="139" spans="1:28" s="4" customFormat="1" ht="26.25" customHeight="1" x14ac:dyDescent="0.2">
      <c r="A139" s="10"/>
      <c r="B139" s="52" t="s">
        <v>748</v>
      </c>
      <c r="C139" s="37">
        <v>135</v>
      </c>
      <c r="D139" s="58" t="s">
        <v>891</v>
      </c>
      <c r="E139" s="28">
        <v>6</v>
      </c>
      <c r="F139" s="133">
        <v>3120005017909</v>
      </c>
      <c r="G139" s="28" t="s">
        <v>599</v>
      </c>
      <c r="H139" s="134" t="s">
        <v>315</v>
      </c>
      <c r="I139" s="122">
        <v>20</v>
      </c>
      <c r="J139" s="135">
        <v>495</v>
      </c>
      <c r="K139" s="24">
        <v>42439876</v>
      </c>
      <c r="L139" s="38">
        <f t="shared" si="3"/>
        <v>85737.123232323225</v>
      </c>
      <c r="M139" s="135">
        <v>36607</v>
      </c>
      <c r="N139" s="24">
        <v>42439876</v>
      </c>
      <c r="O139" s="53">
        <f t="shared" si="0"/>
        <v>1159.3377222935503</v>
      </c>
      <c r="P139" s="136"/>
      <c r="Q139" s="137"/>
      <c r="R139" s="138"/>
      <c r="S139" s="136"/>
      <c r="T139" s="139"/>
      <c r="U139" s="138"/>
      <c r="V139" s="136"/>
      <c r="W139" s="137"/>
      <c r="X139" s="138"/>
      <c r="Y139" s="136"/>
      <c r="Z139" s="137"/>
      <c r="AA139" s="138" t="s">
        <v>194</v>
      </c>
      <c r="AB139" s="139">
        <v>2.0000000000000001E-4</v>
      </c>
    </row>
    <row r="140" spans="1:28" s="4" customFormat="1" ht="26.25" customHeight="1" x14ac:dyDescent="0.2">
      <c r="A140" s="10"/>
      <c r="B140" s="52" t="s">
        <v>748</v>
      </c>
      <c r="C140" s="110">
        <v>136</v>
      </c>
      <c r="D140" s="58" t="s">
        <v>891</v>
      </c>
      <c r="E140" s="28">
        <v>6</v>
      </c>
      <c r="F140" s="133">
        <v>7120005015909</v>
      </c>
      <c r="G140" s="28" t="s">
        <v>522</v>
      </c>
      <c r="H140" s="134" t="s">
        <v>316</v>
      </c>
      <c r="I140" s="122">
        <v>20</v>
      </c>
      <c r="J140" s="135">
        <v>404</v>
      </c>
      <c r="K140" s="24">
        <v>30568437</v>
      </c>
      <c r="L140" s="38">
        <f t="shared" si="3"/>
        <v>75664.448019801974</v>
      </c>
      <c r="M140" s="135">
        <v>27214</v>
      </c>
      <c r="N140" s="24">
        <v>30568437</v>
      </c>
      <c r="O140" s="53">
        <f t="shared" si="0"/>
        <v>1123.2614463143971</v>
      </c>
      <c r="P140" s="136"/>
      <c r="Q140" s="137"/>
      <c r="R140" s="138"/>
      <c r="S140" s="136"/>
      <c r="T140" s="139"/>
      <c r="U140" s="138"/>
      <c r="V140" s="136"/>
      <c r="W140" s="137"/>
      <c r="X140" s="138"/>
      <c r="Y140" s="136"/>
      <c r="Z140" s="137"/>
      <c r="AA140" s="138" t="s">
        <v>194</v>
      </c>
      <c r="AB140" s="139">
        <v>0.23499999999999999</v>
      </c>
    </row>
    <row r="141" spans="1:28" s="4" customFormat="1" ht="26.25" customHeight="1" x14ac:dyDescent="0.2">
      <c r="A141" s="10"/>
      <c r="B141" s="52" t="s">
        <v>748</v>
      </c>
      <c r="C141" s="37">
        <v>137</v>
      </c>
      <c r="D141" s="58" t="s">
        <v>891</v>
      </c>
      <c r="E141" s="28">
        <v>4</v>
      </c>
      <c r="F141" s="133">
        <v>7120005015909</v>
      </c>
      <c r="G141" s="28" t="s">
        <v>522</v>
      </c>
      <c r="H141" s="134" t="s">
        <v>317</v>
      </c>
      <c r="I141" s="122">
        <v>20</v>
      </c>
      <c r="J141" s="135">
        <v>537</v>
      </c>
      <c r="K141" s="24">
        <v>42540245</v>
      </c>
      <c r="L141" s="38">
        <f t="shared" si="3"/>
        <v>79218.333333333328</v>
      </c>
      <c r="M141" s="135">
        <v>37976</v>
      </c>
      <c r="N141" s="24">
        <v>42540245</v>
      </c>
      <c r="O141" s="53">
        <f t="shared" si="0"/>
        <v>1120.1876184958921</v>
      </c>
      <c r="P141" s="136"/>
      <c r="Q141" s="137"/>
      <c r="R141" s="138"/>
      <c r="S141" s="136"/>
      <c r="T141" s="139"/>
      <c r="U141" s="138"/>
      <c r="V141" s="136"/>
      <c r="W141" s="137"/>
      <c r="X141" s="138"/>
      <c r="Y141" s="136"/>
      <c r="Z141" s="137"/>
      <c r="AA141" s="138"/>
      <c r="AB141" s="139"/>
    </row>
    <row r="142" spans="1:28" s="4" customFormat="1" ht="26.25" customHeight="1" x14ac:dyDescent="0.2">
      <c r="A142" s="10"/>
      <c r="B142" s="52" t="s">
        <v>748</v>
      </c>
      <c r="C142" s="110">
        <v>138</v>
      </c>
      <c r="D142" s="58" t="s">
        <v>891</v>
      </c>
      <c r="E142" s="28">
        <v>6</v>
      </c>
      <c r="F142" s="133">
        <v>4120005016686</v>
      </c>
      <c r="G142" s="28" t="s">
        <v>598</v>
      </c>
      <c r="H142" s="134" t="s">
        <v>318</v>
      </c>
      <c r="I142" s="122">
        <v>20</v>
      </c>
      <c r="J142" s="135">
        <v>530</v>
      </c>
      <c r="K142" s="24">
        <v>41522627</v>
      </c>
      <c r="L142" s="38">
        <f t="shared" si="3"/>
        <v>78344.579245283021</v>
      </c>
      <c r="M142" s="135">
        <v>37376</v>
      </c>
      <c r="N142" s="24">
        <v>41522627</v>
      </c>
      <c r="O142" s="53">
        <f t="shared" si="0"/>
        <v>1110.9435734160959</v>
      </c>
      <c r="P142" s="136"/>
      <c r="Q142" s="137"/>
      <c r="R142" s="138"/>
      <c r="S142" s="136"/>
      <c r="T142" s="139"/>
      <c r="U142" s="138"/>
      <c r="V142" s="136"/>
      <c r="W142" s="137"/>
      <c r="X142" s="138"/>
      <c r="Y142" s="136"/>
      <c r="Z142" s="137"/>
      <c r="AA142" s="138"/>
      <c r="AB142" s="139"/>
    </row>
    <row r="143" spans="1:28" s="4" customFormat="1" ht="26.25" customHeight="1" x14ac:dyDescent="0.2">
      <c r="A143" s="10"/>
      <c r="B143" s="52" t="s">
        <v>748</v>
      </c>
      <c r="C143" s="37">
        <v>139</v>
      </c>
      <c r="D143" s="58" t="s">
        <v>891</v>
      </c>
      <c r="E143" s="28">
        <v>4</v>
      </c>
      <c r="F143" s="133">
        <v>7120001236599</v>
      </c>
      <c r="G143" s="28" t="s">
        <v>600</v>
      </c>
      <c r="H143" s="134" t="s">
        <v>319</v>
      </c>
      <c r="I143" s="122">
        <v>16</v>
      </c>
      <c r="J143" s="135">
        <v>90</v>
      </c>
      <c r="K143" s="24">
        <v>7765058</v>
      </c>
      <c r="L143" s="38">
        <f t="shared" si="3"/>
        <v>86278.422222222216</v>
      </c>
      <c r="M143" s="135">
        <v>6996</v>
      </c>
      <c r="N143" s="24">
        <v>7765058</v>
      </c>
      <c r="O143" s="53">
        <f t="shared" si="0"/>
        <v>1109.9282447112637</v>
      </c>
      <c r="P143" s="136"/>
      <c r="Q143" s="137"/>
      <c r="R143" s="138"/>
      <c r="S143" s="136"/>
      <c r="T143" s="139"/>
      <c r="U143" s="138"/>
      <c r="V143" s="136"/>
      <c r="W143" s="137"/>
      <c r="X143" s="138"/>
      <c r="Y143" s="136"/>
      <c r="Z143" s="137"/>
      <c r="AA143" s="138"/>
      <c r="AB143" s="139"/>
    </row>
    <row r="144" spans="1:28" s="4" customFormat="1" ht="26.25" customHeight="1" x14ac:dyDescent="0.2">
      <c r="A144" s="10"/>
      <c r="B144" s="52" t="s">
        <v>748</v>
      </c>
      <c r="C144" s="110">
        <v>140</v>
      </c>
      <c r="D144" s="58" t="s">
        <v>891</v>
      </c>
      <c r="E144" s="28">
        <v>4</v>
      </c>
      <c r="F144" s="133">
        <v>1120901042598</v>
      </c>
      <c r="G144" s="28" t="s">
        <v>601</v>
      </c>
      <c r="H144" s="134" t="s">
        <v>320</v>
      </c>
      <c r="I144" s="122">
        <v>19</v>
      </c>
      <c r="J144" s="135">
        <v>199</v>
      </c>
      <c r="K144" s="24">
        <v>19777640</v>
      </c>
      <c r="L144" s="38">
        <f t="shared" si="3"/>
        <v>99385.125628140697</v>
      </c>
      <c r="M144" s="135">
        <v>16383</v>
      </c>
      <c r="N144" s="24">
        <v>19777640</v>
      </c>
      <c r="O144" s="53">
        <f t="shared" si="0"/>
        <v>1207.2050296038576</v>
      </c>
      <c r="P144" s="136"/>
      <c r="Q144" s="137"/>
      <c r="R144" s="138"/>
      <c r="S144" s="136"/>
      <c r="T144" s="139"/>
      <c r="U144" s="138"/>
      <c r="V144" s="136"/>
      <c r="W144" s="137"/>
      <c r="X144" s="138"/>
      <c r="Y144" s="136"/>
      <c r="Z144" s="137"/>
      <c r="AA144" s="138"/>
      <c r="AB144" s="139"/>
    </row>
    <row r="145" spans="1:28" s="4" customFormat="1" ht="26.25" customHeight="1" x14ac:dyDescent="0.2">
      <c r="A145" s="10"/>
      <c r="B145" s="52" t="s">
        <v>748</v>
      </c>
      <c r="C145" s="37">
        <v>141</v>
      </c>
      <c r="D145" s="58" t="s">
        <v>891</v>
      </c>
      <c r="E145" s="28">
        <v>4</v>
      </c>
      <c r="F145" s="133">
        <v>9120001262206</v>
      </c>
      <c r="G145" s="28" t="s">
        <v>602</v>
      </c>
      <c r="H145" s="134" t="s">
        <v>321</v>
      </c>
      <c r="I145" s="122">
        <v>20</v>
      </c>
      <c r="J145" s="135">
        <v>244</v>
      </c>
      <c r="K145" s="24">
        <v>24515732</v>
      </c>
      <c r="L145" s="38">
        <f t="shared" si="3"/>
        <v>100474.31147540984</v>
      </c>
      <c r="M145" s="135">
        <v>20287</v>
      </c>
      <c r="N145" s="24">
        <v>24515732</v>
      </c>
      <c r="O145" s="53">
        <f t="shared" si="0"/>
        <v>1208.4454083896092</v>
      </c>
      <c r="P145" s="136"/>
      <c r="Q145" s="137"/>
      <c r="R145" s="138"/>
      <c r="S145" s="136"/>
      <c r="T145" s="139"/>
      <c r="U145" s="138"/>
      <c r="V145" s="136"/>
      <c r="W145" s="137"/>
      <c r="X145" s="138"/>
      <c r="Y145" s="136"/>
      <c r="Z145" s="137"/>
      <c r="AA145" s="138" t="s">
        <v>194</v>
      </c>
      <c r="AB145" s="139">
        <v>0</v>
      </c>
    </row>
    <row r="146" spans="1:28" s="4" customFormat="1" ht="26.25" customHeight="1" x14ac:dyDescent="0.2">
      <c r="A146" s="10"/>
      <c r="B146" s="52" t="s">
        <v>748</v>
      </c>
      <c r="C146" s="110">
        <v>142</v>
      </c>
      <c r="D146" s="58" t="s">
        <v>891</v>
      </c>
      <c r="E146" s="28">
        <v>4</v>
      </c>
      <c r="F146" s="133">
        <v>9120001262206</v>
      </c>
      <c r="G146" s="28" t="s">
        <v>602</v>
      </c>
      <c r="H146" s="134" t="s">
        <v>322</v>
      </c>
      <c r="I146" s="122">
        <v>20</v>
      </c>
      <c r="J146" s="135">
        <v>270</v>
      </c>
      <c r="K146" s="24">
        <v>27796354</v>
      </c>
      <c r="L146" s="38">
        <f t="shared" si="3"/>
        <v>102949.45925925925</v>
      </c>
      <c r="M146" s="135">
        <v>21274</v>
      </c>
      <c r="N146" s="24">
        <v>27796354</v>
      </c>
      <c r="O146" s="53">
        <f t="shared" si="0"/>
        <v>1306.5880417410924</v>
      </c>
      <c r="P146" s="136"/>
      <c r="Q146" s="137"/>
      <c r="R146" s="138"/>
      <c r="S146" s="136"/>
      <c r="T146" s="139"/>
      <c r="U146" s="138"/>
      <c r="V146" s="136"/>
      <c r="W146" s="137"/>
      <c r="X146" s="138"/>
      <c r="Y146" s="136"/>
      <c r="Z146" s="137"/>
      <c r="AA146" s="138" t="s">
        <v>194</v>
      </c>
      <c r="AB146" s="139">
        <v>0.17399999999999999</v>
      </c>
    </row>
    <row r="147" spans="1:28" s="4" customFormat="1" ht="26.25" customHeight="1" x14ac:dyDescent="0.2">
      <c r="A147" s="10"/>
      <c r="B147" s="52" t="s">
        <v>748</v>
      </c>
      <c r="C147" s="37">
        <v>143</v>
      </c>
      <c r="D147" s="58" t="s">
        <v>891</v>
      </c>
      <c r="E147" s="28">
        <v>4</v>
      </c>
      <c r="F147" s="133">
        <v>3120001269727</v>
      </c>
      <c r="G147" s="28" t="s">
        <v>75</v>
      </c>
      <c r="H147" s="134" t="s">
        <v>148</v>
      </c>
      <c r="I147" s="122">
        <v>10</v>
      </c>
      <c r="J147" s="135">
        <v>0</v>
      </c>
      <c r="K147" s="24">
        <v>0</v>
      </c>
      <c r="L147" s="38">
        <f t="shared" si="3"/>
        <v>0</v>
      </c>
      <c r="M147" s="135">
        <v>0</v>
      </c>
      <c r="N147" s="24">
        <v>0</v>
      </c>
      <c r="O147" s="53">
        <f t="shared" si="0"/>
        <v>0</v>
      </c>
      <c r="P147" s="136" t="s">
        <v>194</v>
      </c>
      <c r="Q147" s="137"/>
      <c r="R147" s="138"/>
      <c r="S147" s="136"/>
      <c r="T147" s="139"/>
      <c r="U147" s="138"/>
      <c r="V147" s="136"/>
      <c r="W147" s="137"/>
      <c r="X147" s="138"/>
      <c r="Y147" s="136"/>
      <c r="Z147" s="137"/>
      <c r="AA147" s="138"/>
      <c r="AB147" s="139"/>
    </row>
    <row r="148" spans="1:28" s="4" customFormat="1" ht="26.25" customHeight="1" x14ac:dyDescent="0.2">
      <c r="A148" s="10"/>
      <c r="B148" s="52" t="s">
        <v>748</v>
      </c>
      <c r="C148" s="110">
        <v>144</v>
      </c>
      <c r="D148" s="58" t="s">
        <v>891</v>
      </c>
      <c r="E148" s="28">
        <v>4</v>
      </c>
      <c r="F148" s="133">
        <v>5011101109996</v>
      </c>
      <c r="G148" s="28" t="s">
        <v>603</v>
      </c>
      <c r="H148" s="134" t="s">
        <v>323</v>
      </c>
      <c r="I148" s="122">
        <v>20</v>
      </c>
      <c r="J148" s="135">
        <v>0</v>
      </c>
      <c r="K148" s="24">
        <v>0</v>
      </c>
      <c r="L148" s="38">
        <f t="shared" si="3"/>
        <v>0</v>
      </c>
      <c r="M148" s="135">
        <v>0</v>
      </c>
      <c r="N148" s="24">
        <v>0</v>
      </c>
      <c r="O148" s="53">
        <f t="shared" si="0"/>
        <v>0</v>
      </c>
      <c r="P148" s="136"/>
      <c r="Q148" s="137"/>
      <c r="R148" s="138"/>
      <c r="S148" s="136"/>
      <c r="T148" s="139"/>
      <c r="U148" s="138"/>
      <c r="V148" s="136"/>
      <c r="W148" s="137"/>
      <c r="X148" s="138"/>
      <c r="Y148" s="136"/>
      <c r="Z148" s="137"/>
      <c r="AA148" s="138"/>
      <c r="AB148" s="139"/>
    </row>
    <row r="149" spans="1:28" s="4" customFormat="1" ht="26.25" customHeight="1" x14ac:dyDescent="0.2">
      <c r="A149" s="10"/>
      <c r="B149" s="52" t="s">
        <v>748</v>
      </c>
      <c r="C149" s="37">
        <v>145</v>
      </c>
      <c r="D149" s="58" t="s">
        <v>891</v>
      </c>
      <c r="E149" s="28">
        <v>4</v>
      </c>
      <c r="F149" s="133">
        <v>1011101109158</v>
      </c>
      <c r="G149" s="28" t="s">
        <v>604</v>
      </c>
      <c r="H149" s="134" t="s">
        <v>324</v>
      </c>
      <c r="I149" s="122">
        <v>20</v>
      </c>
      <c r="J149" s="135">
        <v>0</v>
      </c>
      <c r="K149" s="24">
        <v>0</v>
      </c>
      <c r="L149" s="38">
        <f t="shared" si="3"/>
        <v>0</v>
      </c>
      <c r="M149" s="135">
        <v>0</v>
      </c>
      <c r="N149" s="24">
        <v>0</v>
      </c>
      <c r="O149" s="53">
        <f t="shared" si="0"/>
        <v>0</v>
      </c>
      <c r="P149" s="136"/>
      <c r="Q149" s="137"/>
      <c r="R149" s="138"/>
      <c r="S149" s="136"/>
      <c r="T149" s="139"/>
      <c r="U149" s="138"/>
      <c r="V149" s="136"/>
      <c r="W149" s="137"/>
      <c r="X149" s="138"/>
      <c r="Y149" s="136"/>
      <c r="Z149" s="137"/>
      <c r="AA149" s="138"/>
      <c r="AB149" s="139"/>
    </row>
    <row r="150" spans="1:28" s="4" customFormat="1" ht="26.25" customHeight="1" x14ac:dyDescent="0.2">
      <c r="A150" s="10"/>
      <c r="B150" s="52" t="s">
        <v>748</v>
      </c>
      <c r="C150" s="110">
        <v>146</v>
      </c>
      <c r="D150" s="58" t="s">
        <v>891</v>
      </c>
      <c r="E150" s="28">
        <v>4</v>
      </c>
      <c r="F150" s="133">
        <v>4120005015795</v>
      </c>
      <c r="G150" s="28" t="s">
        <v>605</v>
      </c>
      <c r="H150" s="134" t="s">
        <v>325</v>
      </c>
      <c r="I150" s="122">
        <v>20</v>
      </c>
      <c r="J150" s="135">
        <v>186</v>
      </c>
      <c r="K150" s="24">
        <v>14273345</v>
      </c>
      <c r="L150" s="38">
        <f t="shared" si="3"/>
        <v>76738.413978494616</v>
      </c>
      <c r="M150" s="135">
        <v>13124</v>
      </c>
      <c r="N150" s="24">
        <v>14273345</v>
      </c>
      <c r="O150" s="53">
        <f t="shared" si="0"/>
        <v>1087.5758153002134</v>
      </c>
      <c r="P150" s="136"/>
      <c r="Q150" s="137"/>
      <c r="R150" s="138"/>
      <c r="S150" s="136"/>
      <c r="T150" s="139"/>
      <c r="U150" s="138"/>
      <c r="V150" s="136"/>
      <c r="W150" s="137"/>
      <c r="X150" s="138"/>
      <c r="Y150" s="136"/>
      <c r="Z150" s="137"/>
      <c r="AA150" s="138"/>
      <c r="AB150" s="139"/>
    </row>
    <row r="151" spans="1:28" s="4" customFormat="1" ht="26.25" customHeight="1" x14ac:dyDescent="0.2">
      <c r="A151" s="10"/>
      <c r="B151" s="52" t="s">
        <v>748</v>
      </c>
      <c r="C151" s="37">
        <v>147</v>
      </c>
      <c r="D151" s="58" t="s">
        <v>891</v>
      </c>
      <c r="E151" s="28">
        <v>4</v>
      </c>
      <c r="F151" s="133">
        <v>5120002057071</v>
      </c>
      <c r="G151" s="28" t="s">
        <v>606</v>
      </c>
      <c r="H151" s="134" t="s">
        <v>326</v>
      </c>
      <c r="I151" s="122">
        <v>20</v>
      </c>
      <c r="J151" s="135">
        <v>99</v>
      </c>
      <c r="K151" s="24">
        <v>10635259</v>
      </c>
      <c r="L151" s="38">
        <f t="shared" si="3"/>
        <v>107426.85858585859</v>
      </c>
      <c r="M151" s="135">
        <v>8362</v>
      </c>
      <c r="N151" s="24">
        <v>10635259</v>
      </c>
      <c r="O151" s="53">
        <f t="shared" si="0"/>
        <v>1271.8558957187277</v>
      </c>
      <c r="P151" s="136"/>
      <c r="Q151" s="137"/>
      <c r="R151" s="138"/>
      <c r="S151" s="136"/>
      <c r="T151" s="139"/>
      <c r="U151" s="138"/>
      <c r="V151" s="136"/>
      <c r="W151" s="137"/>
      <c r="X151" s="138"/>
      <c r="Y151" s="136"/>
      <c r="Z151" s="137"/>
      <c r="AA151" s="138"/>
      <c r="AB151" s="139"/>
    </row>
    <row r="152" spans="1:28" s="4" customFormat="1" ht="26.25" customHeight="1" x14ac:dyDescent="0.2">
      <c r="A152" s="10"/>
      <c r="B152" s="52" t="s">
        <v>748</v>
      </c>
      <c r="C152" s="110">
        <v>148</v>
      </c>
      <c r="D152" s="58" t="s">
        <v>891</v>
      </c>
      <c r="E152" s="28">
        <v>4</v>
      </c>
      <c r="F152" s="133">
        <v>5120002057071</v>
      </c>
      <c r="G152" s="28" t="s">
        <v>606</v>
      </c>
      <c r="H152" s="134" t="s">
        <v>327</v>
      </c>
      <c r="I152" s="122">
        <v>20</v>
      </c>
      <c r="J152" s="135">
        <v>129</v>
      </c>
      <c r="K152" s="24">
        <v>11626309</v>
      </c>
      <c r="L152" s="38">
        <f t="shared" si="3"/>
        <v>90126.426356589145</v>
      </c>
      <c r="M152" s="135">
        <v>10007</v>
      </c>
      <c r="N152" s="24">
        <v>11626309</v>
      </c>
      <c r="O152" s="53">
        <f t="shared" si="0"/>
        <v>1161.8176276606375</v>
      </c>
      <c r="P152" s="136"/>
      <c r="Q152" s="137"/>
      <c r="R152" s="138"/>
      <c r="S152" s="136"/>
      <c r="T152" s="139"/>
      <c r="U152" s="138"/>
      <c r="V152" s="136"/>
      <c r="W152" s="137"/>
      <c r="X152" s="138"/>
      <c r="Y152" s="136"/>
      <c r="Z152" s="137"/>
      <c r="AA152" s="138"/>
      <c r="AB152" s="139"/>
    </row>
    <row r="153" spans="1:28" s="4" customFormat="1" ht="26.25" customHeight="1" x14ac:dyDescent="0.2">
      <c r="A153" s="10"/>
      <c r="B153" s="52" t="s">
        <v>748</v>
      </c>
      <c r="C153" s="37">
        <v>149</v>
      </c>
      <c r="D153" s="58" t="s">
        <v>891</v>
      </c>
      <c r="E153" s="28">
        <v>4</v>
      </c>
      <c r="F153" s="133">
        <v>3120001228344</v>
      </c>
      <c r="G153" s="28" t="s">
        <v>607</v>
      </c>
      <c r="H153" s="134" t="s">
        <v>328</v>
      </c>
      <c r="I153" s="122">
        <v>18</v>
      </c>
      <c r="J153" s="135">
        <v>81</v>
      </c>
      <c r="K153" s="24">
        <v>15088281</v>
      </c>
      <c r="L153" s="38">
        <f t="shared" si="3"/>
        <v>186275.07407407407</v>
      </c>
      <c r="M153" s="135">
        <v>10794</v>
      </c>
      <c r="N153" s="24">
        <v>15088281</v>
      </c>
      <c r="O153" s="53">
        <f t="shared" si="0"/>
        <v>1397.8396331295164</v>
      </c>
      <c r="P153" s="136"/>
      <c r="Q153" s="137"/>
      <c r="R153" s="138"/>
      <c r="S153" s="136"/>
      <c r="T153" s="139"/>
      <c r="U153" s="138"/>
      <c r="V153" s="136"/>
      <c r="W153" s="137"/>
      <c r="X153" s="138"/>
      <c r="Y153" s="136"/>
      <c r="Z153" s="137"/>
      <c r="AA153" s="138"/>
      <c r="AB153" s="139"/>
    </row>
    <row r="154" spans="1:28" s="4" customFormat="1" ht="26.25" customHeight="1" x14ac:dyDescent="0.2">
      <c r="A154" s="10"/>
      <c r="B154" s="52" t="s">
        <v>748</v>
      </c>
      <c r="C154" s="110">
        <v>150</v>
      </c>
      <c r="D154" s="58" t="s">
        <v>891</v>
      </c>
      <c r="E154" s="28">
        <v>4</v>
      </c>
      <c r="F154" s="133">
        <v>4120001261773</v>
      </c>
      <c r="G154" s="28" t="s">
        <v>608</v>
      </c>
      <c r="H154" s="134" t="s">
        <v>329</v>
      </c>
      <c r="I154" s="122">
        <v>20</v>
      </c>
      <c r="J154" s="135">
        <v>65</v>
      </c>
      <c r="K154" s="24">
        <v>5154234</v>
      </c>
      <c r="L154" s="38">
        <f t="shared" si="3"/>
        <v>79295.907692307694</v>
      </c>
      <c r="M154" s="135">
        <v>4639</v>
      </c>
      <c r="N154" s="24">
        <v>5154234</v>
      </c>
      <c r="O154" s="53">
        <f t="shared" si="0"/>
        <v>1111.0657469282173</v>
      </c>
      <c r="P154" s="136"/>
      <c r="Q154" s="137"/>
      <c r="R154" s="138"/>
      <c r="S154" s="136"/>
      <c r="T154" s="139"/>
      <c r="U154" s="138"/>
      <c r="V154" s="136"/>
      <c r="W154" s="137"/>
      <c r="X154" s="138"/>
      <c r="Y154" s="136"/>
      <c r="Z154" s="137"/>
      <c r="AA154" s="138" t="s">
        <v>194</v>
      </c>
      <c r="AB154" s="139">
        <v>1E-3</v>
      </c>
    </row>
    <row r="155" spans="1:28" s="4" customFormat="1" ht="26.25" customHeight="1" x14ac:dyDescent="0.2">
      <c r="A155" s="10"/>
      <c r="B155" s="52" t="s">
        <v>748</v>
      </c>
      <c r="C155" s="37">
        <v>151</v>
      </c>
      <c r="D155" s="58" t="s">
        <v>891</v>
      </c>
      <c r="E155" s="28">
        <v>4</v>
      </c>
      <c r="F155" s="133">
        <v>2120001176338</v>
      </c>
      <c r="G155" s="28" t="s">
        <v>609</v>
      </c>
      <c r="H155" s="134" t="s">
        <v>330</v>
      </c>
      <c r="I155" s="122">
        <v>20</v>
      </c>
      <c r="J155" s="135">
        <v>481</v>
      </c>
      <c r="K155" s="24">
        <v>42810659</v>
      </c>
      <c r="L155" s="38">
        <f t="shared" si="3"/>
        <v>89003.449064449058</v>
      </c>
      <c r="M155" s="135">
        <v>39121</v>
      </c>
      <c r="N155" s="24">
        <v>42810659</v>
      </c>
      <c r="O155" s="53">
        <f t="shared" si="0"/>
        <v>1094.314025715089</v>
      </c>
      <c r="P155" s="136"/>
      <c r="Q155" s="137"/>
      <c r="R155" s="138"/>
      <c r="S155" s="136"/>
      <c r="T155" s="139"/>
      <c r="U155" s="138"/>
      <c r="V155" s="136"/>
      <c r="W155" s="137"/>
      <c r="X155" s="138"/>
      <c r="Y155" s="136"/>
      <c r="Z155" s="137"/>
      <c r="AA155" s="138"/>
      <c r="AB155" s="139"/>
    </row>
    <row r="156" spans="1:28" s="4" customFormat="1" ht="26.25" customHeight="1" x14ac:dyDescent="0.2">
      <c r="A156" s="10"/>
      <c r="B156" s="52" t="s">
        <v>748</v>
      </c>
      <c r="C156" s="110">
        <v>152</v>
      </c>
      <c r="D156" s="58" t="s">
        <v>891</v>
      </c>
      <c r="E156" s="28">
        <v>4</v>
      </c>
      <c r="F156" s="133">
        <v>9120001176298</v>
      </c>
      <c r="G156" s="28" t="s">
        <v>100</v>
      </c>
      <c r="H156" s="134" t="s">
        <v>331</v>
      </c>
      <c r="I156" s="122">
        <v>20</v>
      </c>
      <c r="J156" s="135">
        <v>450</v>
      </c>
      <c r="K156" s="24">
        <v>44752029</v>
      </c>
      <c r="L156" s="38">
        <f t="shared" si="3"/>
        <v>99448.953333333338</v>
      </c>
      <c r="M156" s="135">
        <v>41237</v>
      </c>
      <c r="N156" s="24">
        <v>44752029</v>
      </c>
      <c r="O156" s="53">
        <f t="shared" si="0"/>
        <v>1085.2396876591411</v>
      </c>
      <c r="P156" s="136"/>
      <c r="Q156" s="137"/>
      <c r="R156" s="138"/>
      <c r="S156" s="136"/>
      <c r="T156" s="139"/>
      <c r="U156" s="138"/>
      <c r="V156" s="136"/>
      <c r="W156" s="137"/>
      <c r="X156" s="138"/>
      <c r="Y156" s="136"/>
      <c r="Z156" s="137"/>
      <c r="AA156" s="138" t="s">
        <v>194</v>
      </c>
      <c r="AB156" s="139">
        <v>0.14000000000000001</v>
      </c>
    </row>
    <row r="157" spans="1:28" s="4" customFormat="1" ht="26.25" customHeight="1" x14ac:dyDescent="0.2">
      <c r="A157" s="10"/>
      <c r="B157" s="52" t="s">
        <v>748</v>
      </c>
      <c r="C157" s="37">
        <v>153</v>
      </c>
      <c r="D157" s="58" t="s">
        <v>891</v>
      </c>
      <c r="E157" s="28">
        <v>4</v>
      </c>
      <c r="F157" s="133">
        <v>9120001176298</v>
      </c>
      <c r="G157" s="28" t="s">
        <v>100</v>
      </c>
      <c r="H157" s="134" t="s">
        <v>332</v>
      </c>
      <c r="I157" s="122">
        <v>20</v>
      </c>
      <c r="J157" s="135">
        <v>407</v>
      </c>
      <c r="K157" s="24">
        <v>40261862</v>
      </c>
      <c r="L157" s="38">
        <f t="shared" si="3"/>
        <v>98923.493857493857</v>
      </c>
      <c r="M157" s="135">
        <v>37106</v>
      </c>
      <c r="N157" s="24">
        <v>40261862</v>
      </c>
      <c r="O157" s="53">
        <f t="shared" si="0"/>
        <v>1085.0499110655958</v>
      </c>
      <c r="P157" s="136"/>
      <c r="Q157" s="137"/>
      <c r="R157" s="138"/>
      <c r="S157" s="136"/>
      <c r="T157" s="139"/>
      <c r="U157" s="138"/>
      <c r="V157" s="136"/>
      <c r="W157" s="137"/>
      <c r="X157" s="138"/>
      <c r="Y157" s="136"/>
      <c r="Z157" s="137"/>
      <c r="AA157" s="138" t="s">
        <v>194</v>
      </c>
      <c r="AB157" s="139">
        <v>0.12</v>
      </c>
    </row>
    <row r="158" spans="1:28" s="4" customFormat="1" ht="26.25" customHeight="1" x14ac:dyDescent="0.2">
      <c r="A158" s="10"/>
      <c r="B158" s="52" t="s">
        <v>748</v>
      </c>
      <c r="C158" s="110">
        <v>154</v>
      </c>
      <c r="D158" s="58" t="s">
        <v>891</v>
      </c>
      <c r="E158" s="28">
        <v>4</v>
      </c>
      <c r="F158" s="133">
        <v>9120001172925</v>
      </c>
      <c r="G158" s="28" t="s">
        <v>582</v>
      </c>
      <c r="H158" s="134" t="s">
        <v>333</v>
      </c>
      <c r="I158" s="122">
        <v>20</v>
      </c>
      <c r="J158" s="135">
        <v>454</v>
      </c>
      <c r="K158" s="24">
        <v>40251700</v>
      </c>
      <c r="L158" s="38">
        <f t="shared" si="3"/>
        <v>88660.132158590306</v>
      </c>
      <c r="M158" s="135">
        <v>36834</v>
      </c>
      <c r="N158" s="24">
        <v>40251700</v>
      </c>
      <c r="O158" s="53">
        <f t="shared" si="0"/>
        <v>1092.7865558994408</v>
      </c>
      <c r="P158" s="136"/>
      <c r="Q158" s="137"/>
      <c r="R158" s="138"/>
      <c r="S158" s="136"/>
      <c r="T158" s="139"/>
      <c r="U158" s="138"/>
      <c r="V158" s="136"/>
      <c r="W158" s="137"/>
      <c r="X158" s="138"/>
      <c r="Y158" s="136"/>
      <c r="Z158" s="137"/>
      <c r="AA158" s="138" t="s">
        <v>194</v>
      </c>
      <c r="AB158" s="139">
        <v>0.16700000000000001</v>
      </c>
    </row>
    <row r="159" spans="1:28" s="4" customFormat="1" ht="26.25" customHeight="1" x14ac:dyDescent="0.2">
      <c r="A159" s="10"/>
      <c r="B159" s="52" t="s">
        <v>748</v>
      </c>
      <c r="C159" s="37">
        <v>155</v>
      </c>
      <c r="D159" s="58" t="s">
        <v>891</v>
      </c>
      <c r="E159" s="28">
        <v>4</v>
      </c>
      <c r="F159" s="133">
        <v>2120001176338</v>
      </c>
      <c r="G159" s="28" t="s">
        <v>609</v>
      </c>
      <c r="H159" s="134" t="s">
        <v>334</v>
      </c>
      <c r="I159" s="122">
        <v>20</v>
      </c>
      <c r="J159" s="135">
        <v>288</v>
      </c>
      <c r="K159" s="24">
        <v>26439392</v>
      </c>
      <c r="L159" s="38">
        <f t="shared" si="3"/>
        <v>91803.444444444438</v>
      </c>
      <c r="M159" s="135">
        <v>24275</v>
      </c>
      <c r="N159" s="24">
        <v>26439392</v>
      </c>
      <c r="O159" s="53">
        <f t="shared" si="0"/>
        <v>1089.1613594232749</v>
      </c>
      <c r="P159" s="136"/>
      <c r="Q159" s="137"/>
      <c r="R159" s="138"/>
      <c r="S159" s="136"/>
      <c r="T159" s="139"/>
      <c r="U159" s="138"/>
      <c r="V159" s="136"/>
      <c r="W159" s="137"/>
      <c r="X159" s="138"/>
      <c r="Y159" s="136"/>
      <c r="Z159" s="137"/>
      <c r="AA159" s="138"/>
      <c r="AB159" s="139"/>
    </row>
    <row r="160" spans="1:28" s="4" customFormat="1" ht="26.25" customHeight="1" x14ac:dyDescent="0.2">
      <c r="A160" s="10"/>
      <c r="B160" s="52" t="s">
        <v>748</v>
      </c>
      <c r="C160" s="110">
        <v>156</v>
      </c>
      <c r="D160" s="58" t="s">
        <v>891</v>
      </c>
      <c r="E160" s="28">
        <v>4</v>
      </c>
      <c r="F160" s="133">
        <v>1120003010066</v>
      </c>
      <c r="G160" s="28" t="s">
        <v>77</v>
      </c>
      <c r="H160" s="134" t="s">
        <v>335</v>
      </c>
      <c r="I160" s="122">
        <v>20</v>
      </c>
      <c r="J160" s="135">
        <v>435</v>
      </c>
      <c r="K160" s="24">
        <v>46377669</v>
      </c>
      <c r="L160" s="38">
        <f t="shared" si="3"/>
        <v>106615.33103448276</v>
      </c>
      <c r="M160" s="135">
        <v>40961</v>
      </c>
      <c r="N160" s="24">
        <v>46377669</v>
      </c>
      <c r="O160" s="53">
        <f t="shared" si="0"/>
        <v>1132.2396670003175</v>
      </c>
      <c r="P160" s="136"/>
      <c r="Q160" s="137"/>
      <c r="R160" s="138"/>
      <c r="S160" s="136"/>
      <c r="T160" s="139"/>
      <c r="U160" s="138"/>
      <c r="V160" s="136"/>
      <c r="W160" s="137"/>
      <c r="X160" s="138"/>
      <c r="Y160" s="136"/>
      <c r="Z160" s="137"/>
      <c r="AA160" s="138" t="s">
        <v>194</v>
      </c>
      <c r="AB160" s="139">
        <v>0.5</v>
      </c>
    </row>
    <row r="161" spans="1:28" s="4" customFormat="1" ht="26.25" customHeight="1" x14ac:dyDescent="0.2">
      <c r="A161" s="10"/>
      <c r="B161" s="52" t="s">
        <v>748</v>
      </c>
      <c r="C161" s="37">
        <v>157</v>
      </c>
      <c r="D161" s="58" t="s">
        <v>891</v>
      </c>
      <c r="E161" s="28">
        <v>4</v>
      </c>
      <c r="F161" s="133">
        <v>2120001194356</v>
      </c>
      <c r="G161" s="28" t="s">
        <v>610</v>
      </c>
      <c r="H161" s="134" t="s">
        <v>336</v>
      </c>
      <c r="I161" s="122">
        <v>20</v>
      </c>
      <c r="J161" s="135">
        <v>171</v>
      </c>
      <c r="K161" s="24">
        <v>17757175</v>
      </c>
      <c r="L161" s="38">
        <f t="shared" si="3"/>
        <v>103843.12865497076</v>
      </c>
      <c r="M161" s="135">
        <v>15406</v>
      </c>
      <c r="N161" s="24">
        <v>17757175</v>
      </c>
      <c r="O161" s="53">
        <f t="shared" si="0"/>
        <v>1152.6142412047254</v>
      </c>
      <c r="P161" s="136"/>
      <c r="Q161" s="137"/>
      <c r="R161" s="138"/>
      <c r="S161" s="136"/>
      <c r="T161" s="139"/>
      <c r="U161" s="138"/>
      <c r="V161" s="136"/>
      <c r="W161" s="137"/>
      <c r="X161" s="138"/>
      <c r="Y161" s="136"/>
      <c r="Z161" s="137"/>
      <c r="AA161" s="138" t="s">
        <v>194</v>
      </c>
      <c r="AB161" s="139">
        <v>0.108</v>
      </c>
    </row>
    <row r="162" spans="1:28" s="4" customFormat="1" ht="26.25" customHeight="1" x14ac:dyDescent="0.2">
      <c r="A162" s="10"/>
      <c r="B162" s="52" t="s">
        <v>748</v>
      </c>
      <c r="C162" s="110">
        <v>158</v>
      </c>
      <c r="D162" s="58" t="s">
        <v>891</v>
      </c>
      <c r="E162" s="28">
        <v>5</v>
      </c>
      <c r="F162" s="133">
        <v>4120005018393</v>
      </c>
      <c r="G162" s="28" t="s">
        <v>611</v>
      </c>
      <c r="H162" s="134" t="s">
        <v>337</v>
      </c>
      <c r="I162" s="122">
        <v>20</v>
      </c>
      <c r="J162" s="135">
        <v>866</v>
      </c>
      <c r="K162" s="24">
        <v>117437765</v>
      </c>
      <c r="L162" s="38">
        <f t="shared" si="3"/>
        <v>135609.42840646653</v>
      </c>
      <c r="M162" s="135">
        <v>89345</v>
      </c>
      <c r="N162" s="24">
        <v>117437765</v>
      </c>
      <c r="O162" s="53">
        <f t="shared" si="0"/>
        <v>1314.4301863562594</v>
      </c>
      <c r="P162" s="136"/>
      <c r="Q162" s="137"/>
      <c r="R162" s="138"/>
      <c r="S162" s="136"/>
      <c r="T162" s="139"/>
      <c r="U162" s="138"/>
      <c r="V162" s="136"/>
      <c r="W162" s="137"/>
      <c r="X162" s="138"/>
      <c r="Y162" s="136"/>
      <c r="Z162" s="137"/>
      <c r="AA162" s="138" t="s">
        <v>194</v>
      </c>
      <c r="AB162" s="139">
        <v>0.45</v>
      </c>
    </row>
    <row r="163" spans="1:28" s="4" customFormat="1" ht="26.25" customHeight="1" x14ac:dyDescent="0.2">
      <c r="A163" s="10"/>
      <c r="B163" s="52" t="s">
        <v>748</v>
      </c>
      <c r="C163" s="37">
        <v>159</v>
      </c>
      <c r="D163" s="58" t="s">
        <v>891</v>
      </c>
      <c r="E163" s="28">
        <v>4</v>
      </c>
      <c r="F163" s="133">
        <v>8120001181381</v>
      </c>
      <c r="G163" s="28" t="s">
        <v>612</v>
      </c>
      <c r="H163" s="134" t="s">
        <v>338</v>
      </c>
      <c r="I163" s="122">
        <v>20</v>
      </c>
      <c r="J163" s="135">
        <v>219</v>
      </c>
      <c r="K163" s="24">
        <v>17019726</v>
      </c>
      <c r="L163" s="38">
        <f t="shared" si="3"/>
        <v>77715.643835616444</v>
      </c>
      <c r="M163" s="135">
        <v>15518</v>
      </c>
      <c r="N163" s="24">
        <v>17019726</v>
      </c>
      <c r="O163" s="53">
        <f t="shared" si="0"/>
        <v>1096.7731666451862</v>
      </c>
      <c r="P163" s="136"/>
      <c r="Q163" s="137"/>
      <c r="R163" s="138"/>
      <c r="S163" s="136"/>
      <c r="T163" s="139"/>
      <c r="U163" s="138"/>
      <c r="V163" s="136"/>
      <c r="W163" s="137"/>
      <c r="X163" s="138"/>
      <c r="Y163" s="136"/>
      <c r="Z163" s="137"/>
      <c r="AA163" s="138"/>
      <c r="AB163" s="139"/>
    </row>
    <row r="164" spans="1:28" s="4" customFormat="1" ht="26.25" customHeight="1" x14ac:dyDescent="0.2">
      <c r="A164" s="10"/>
      <c r="B164" s="52" t="s">
        <v>748</v>
      </c>
      <c r="C164" s="110">
        <v>160</v>
      </c>
      <c r="D164" s="58" t="s">
        <v>891</v>
      </c>
      <c r="E164" s="28">
        <v>4</v>
      </c>
      <c r="F164" s="133">
        <v>5120003012298</v>
      </c>
      <c r="G164" s="28" t="s">
        <v>613</v>
      </c>
      <c r="H164" s="134" t="s">
        <v>339</v>
      </c>
      <c r="I164" s="122">
        <v>19</v>
      </c>
      <c r="J164" s="135">
        <v>500</v>
      </c>
      <c r="K164" s="24">
        <v>49068161</v>
      </c>
      <c r="L164" s="38">
        <f t="shared" si="3"/>
        <v>98136.322</v>
      </c>
      <c r="M164" s="135">
        <v>43898</v>
      </c>
      <c r="N164" s="24">
        <v>49068161</v>
      </c>
      <c r="O164" s="53">
        <f t="shared" si="0"/>
        <v>1117.7766868650053</v>
      </c>
      <c r="P164" s="136"/>
      <c r="Q164" s="137"/>
      <c r="R164" s="138"/>
      <c r="S164" s="136"/>
      <c r="T164" s="139"/>
      <c r="U164" s="138"/>
      <c r="V164" s="136"/>
      <c r="W164" s="137"/>
      <c r="X164" s="138"/>
      <c r="Y164" s="136"/>
      <c r="Z164" s="137"/>
      <c r="AA164" s="138" t="s">
        <v>194</v>
      </c>
      <c r="AB164" s="139">
        <v>0.57499999999999996</v>
      </c>
    </row>
    <row r="165" spans="1:28" s="4" customFormat="1" ht="26.25" customHeight="1" x14ac:dyDescent="0.2">
      <c r="A165" s="10"/>
      <c r="B165" s="52" t="s">
        <v>748</v>
      </c>
      <c r="C165" s="37">
        <v>161</v>
      </c>
      <c r="D165" s="58" t="s">
        <v>891</v>
      </c>
      <c r="E165" s="28">
        <v>4</v>
      </c>
      <c r="F165" s="133">
        <v>4120001205887</v>
      </c>
      <c r="G165" s="28" t="s">
        <v>614</v>
      </c>
      <c r="H165" s="134" t="s">
        <v>340</v>
      </c>
      <c r="I165" s="122">
        <v>20</v>
      </c>
      <c r="J165" s="135">
        <v>411</v>
      </c>
      <c r="K165" s="24">
        <v>51981852</v>
      </c>
      <c r="L165" s="38">
        <f t="shared" si="3"/>
        <v>126476.52554744526</v>
      </c>
      <c r="M165" s="135">
        <v>38714</v>
      </c>
      <c r="N165" s="24">
        <v>51981852</v>
      </c>
      <c r="O165" s="53">
        <f t="shared" si="0"/>
        <v>1342.714573539288</v>
      </c>
      <c r="P165" s="136"/>
      <c r="Q165" s="137"/>
      <c r="R165" s="138"/>
      <c r="S165" s="136"/>
      <c r="T165" s="139"/>
      <c r="U165" s="138"/>
      <c r="V165" s="136"/>
      <c r="W165" s="137"/>
      <c r="X165" s="138"/>
      <c r="Y165" s="136"/>
      <c r="Z165" s="137"/>
      <c r="AA165" s="138" t="s">
        <v>194</v>
      </c>
      <c r="AB165" s="139">
        <v>0.13</v>
      </c>
    </row>
    <row r="166" spans="1:28" s="4" customFormat="1" ht="26.25" customHeight="1" x14ac:dyDescent="0.2">
      <c r="A166" s="10"/>
      <c r="B166" s="52" t="s">
        <v>748</v>
      </c>
      <c r="C166" s="110">
        <v>162</v>
      </c>
      <c r="D166" s="58" t="s">
        <v>891</v>
      </c>
      <c r="E166" s="28">
        <v>4</v>
      </c>
      <c r="F166" s="133">
        <v>9120001167751</v>
      </c>
      <c r="G166" s="28" t="s">
        <v>537</v>
      </c>
      <c r="H166" s="134" t="s">
        <v>341</v>
      </c>
      <c r="I166" s="122">
        <v>20</v>
      </c>
      <c r="J166" s="135">
        <v>386</v>
      </c>
      <c r="K166" s="24">
        <v>35976116</v>
      </c>
      <c r="L166" s="38">
        <f t="shared" si="3"/>
        <v>93202.373056994824</v>
      </c>
      <c r="M166" s="135">
        <v>32570</v>
      </c>
      <c r="N166" s="24">
        <v>35976116</v>
      </c>
      <c r="O166" s="53">
        <f t="shared" si="0"/>
        <v>1104.5783236106847</v>
      </c>
      <c r="P166" s="136"/>
      <c r="Q166" s="137"/>
      <c r="R166" s="138"/>
      <c r="S166" s="136"/>
      <c r="T166" s="139"/>
      <c r="U166" s="138"/>
      <c r="V166" s="136"/>
      <c r="W166" s="137"/>
      <c r="X166" s="138"/>
      <c r="Y166" s="136"/>
      <c r="Z166" s="137"/>
      <c r="AA166" s="138" t="s">
        <v>194</v>
      </c>
      <c r="AB166" s="139">
        <v>0.17799999999999999</v>
      </c>
    </row>
    <row r="167" spans="1:28" s="4" customFormat="1" ht="26.25" customHeight="1" x14ac:dyDescent="0.2">
      <c r="A167" s="10"/>
      <c r="B167" s="52" t="s">
        <v>748</v>
      </c>
      <c r="C167" s="37">
        <v>163</v>
      </c>
      <c r="D167" s="58" t="s">
        <v>891</v>
      </c>
      <c r="E167" s="28">
        <v>6</v>
      </c>
      <c r="F167" s="133">
        <v>4120005020003</v>
      </c>
      <c r="G167" s="28" t="s">
        <v>615</v>
      </c>
      <c r="H167" s="134" t="s">
        <v>342</v>
      </c>
      <c r="I167" s="122">
        <v>20</v>
      </c>
      <c r="J167" s="135">
        <v>103</v>
      </c>
      <c r="K167" s="24">
        <v>15782540</v>
      </c>
      <c r="L167" s="38">
        <f t="shared" si="3"/>
        <v>153228.54368932039</v>
      </c>
      <c r="M167" s="135">
        <v>12389</v>
      </c>
      <c r="N167" s="24">
        <v>15782540</v>
      </c>
      <c r="O167" s="53">
        <f t="shared" si="0"/>
        <v>1273.9155702639439</v>
      </c>
      <c r="P167" s="136"/>
      <c r="Q167" s="137"/>
      <c r="R167" s="138"/>
      <c r="S167" s="136"/>
      <c r="T167" s="139"/>
      <c r="U167" s="138"/>
      <c r="V167" s="136"/>
      <c r="W167" s="137"/>
      <c r="X167" s="138"/>
      <c r="Y167" s="136"/>
      <c r="Z167" s="137"/>
      <c r="AA167" s="138" t="s">
        <v>194</v>
      </c>
      <c r="AB167" s="139">
        <v>0.3</v>
      </c>
    </row>
    <row r="168" spans="1:28" s="4" customFormat="1" ht="26.25" customHeight="1" x14ac:dyDescent="0.2">
      <c r="A168" s="10"/>
      <c r="B168" s="52" t="s">
        <v>748</v>
      </c>
      <c r="C168" s="110">
        <v>164</v>
      </c>
      <c r="D168" s="58" t="s">
        <v>891</v>
      </c>
      <c r="E168" s="28">
        <v>4</v>
      </c>
      <c r="F168" s="133">
        <v>1120103002822</v>
      </c>
      <c r="G168" s="28" t="s">
        <v>616</v>
      </c>
      <c r="H168" s="134" t="s">
        <v>343</v>
      </c>
      <c r="I168" s="122">
        <v>20</v>
      </c>
      <c r="J168" s="135">
        <v>139</v>
      </c>
      <c r="K168" s="24">
        <v>13439535</v>
      </c>
      <c r="L168" s="38">
        <f t="shared" si="3"/>
        <v>96687.302158273378</v>
      </c>
      <c r="M168" s="135">
        <v>11439</v>
      </c>
      <c r="N168" s="24">
        <v>13439535</v>
      </c>
      <c r="O168" s="53">
        <f t="shared" si="0"/>
        <v>1174.8872279045372</v>
      </c>
      <c r="P168" s="136"/>
      <c r="Q168" s="137"/>
      <c r="R168" s="138"/>
      <c r="S168" s="136"/>
      <c r="T168" s="139"/>
      <c r="U168" s="138"/>
      <c r="V168" s="136"/>
      <c r="W168" s="137"/>
      <c r="X168" s="138"/>
      <c r="Y168" s="136"/>
      <c r="Z168" s="137"/>
      <c r="AA168" s="138" t="s">
        <v>194</v>
      </c>
      <c r="AB168" s="139">
        <v>0.38</v>
      </c>
    </row>
    <row r="169" spans="1:28" s="4" customFormat="1" ht="26.25" customHeight="1" x14ac:dyDescent="0.2">
      <c r="A169" s="10"/>
      <c r="B169" s="52" t="s">
        <v>748</v>
      </c>
      <c r="C169" s="37">
        <v>165</v>
      </c>
      <c r="D169" s="58" t="s">
        <v>891</v>
      </c>
      <c r="E169" s="28">
        <v>6</v>
      </c>
      <c r="F169" s="133">
        <v>4120005020804</v>
      </c>
      <c r="G169" s="28" t="s">
        <v>617</v>
      </c>
      <c r="H169" s="134" t="s">
        <v>344</v>
      </c>
      <c r="I169" s="122">
        <v>20</v>
      </c>
      <c r="J169" s="135">
        <v>411</v>
      </c>
      <c r="K169" s="24">
        <v>34499916</v>
      </c>
      <c r="L169" s="38">
        <f t="shared" si="3"/>
        <v>83941.401459854009</v>
      </c>
      <c r="M169" s="135">
        <v>31476</v>
      </c>
      <c r="N169" s="24">
        <v>34499916</v>
      </c>
      <c r="O169" s="53">
        <f t="shared" si="0"/>
        <v>1096.0705299275639</v>
      </c>
      <c r="P169" s="136"/>
      <c r="Q169" s="137"/>
      <c r="R169" s="138"/>
      <c r="S169" s="136"/>
      <c r="T169" s="139"/>
      <c r="U169" s="138"/>
      <c r="V169" s="136"/>
      <c r="W169" s="137"/>
      <c r="X169" s="138"/>
      <c r="Y169" s="136"/>
      <c r="Z169" s="137"/>
      <c r="AA169" s="138" t="s">
        <v>194</v>
      </c>
      <c r="AB169" s="139">
        <v>0.47220000000000001</v>
      </c>
    </row>
    <row r="170" spans="1:28" s="4" customFormat="1" ht="26.25" customHeight="1" x14ac:dyDescent="0.2">
      <c r="A170" s="10"/>
      <c r="B170" s="52" t="s">
        <v>748</v>
      </c>
      <c r="C170" s="110">
        <v>166</v>
      </c>
      <c r="D170" s="58" t="s">
        <v>891</v>
      </c>
      <c r="E170" s="28">
        <v>6</v>
      </c>
      <c r="F170" s="133">
        <v>8120005021113</v>
      </c>
      <c r="G170" s="28" t="s">
        <v>78</v>
      </c>
      <c r="H170" s="134" t="s">
        <v>149</v>
      </c>
      <c r="I170" s="122">
        <v>10</v>
      </c>
      <c r="J170" s="135">
        <v>218</v>
      </c>
      <c r="K170" s="24">
        <v>19787349</v>
      </c>
      <c r="L170" s="38">
        <f t="shared" si="3"/>
        <v>90767.65596330275</v>
      </c>
      <c r="M170" s="135">
        <v>16129</v>
      </c>
      <c r="N170" s="24">
        <v>19787349</v>
      </c>
      <c r="O170" s="53">
        <f t="shared" si="0"/>
        <v>1226.8180916361832</v>
      </c>
      <c r="P170" s="136"/>
      <c r="Q170" s="137"/>
      <c r="R170" s="138"/>
      <c r="S170" s="136"/>
      <c r="T170" s="139"/>
      <c r="U170" s="138"/>
      <c r="V170" s="136"/>
      <c r="W170" s="137"/>
      <c r="X170" s="138"/>
      <c r="Y170" s="136"/>
      <c r="Z170" s="137"/>
      <c r="AA170" s="138" t="s">
        <v>194</v>
      </c>
      <c r="AB170" s="139">
        <v>0.4</v>
      </c>
    </row>
    <row r="171" spans="1:28" s="4" customFormat="1" ht="26.25" customHeight="1" x14ac:dyDescent="0.2">
      <c r="A171" s="10"/>
      <c r="B171" s="52" t="s">
        <v>748</v>
      </c>
      <c r="C171" s="37">
        <v>167</v>
      </c>
      <c r="D171" s="58" t="s">
        <v>891</v>
      </c>
      <c r="E171" s="28">
        <v>4</v>
      </c>
      <c r="F171" s="133">
        <v>8120103002106</v>
      </c>
      <c r="G171" s="28" t="s">
        <v>618</v>
      </c>
      <c r="H171" s="134" t="s">
        <v>345</v>
      </c>
      <c r="I171" s="122">
        <v>20</v>
      </c>
      <c r="J171" s="135">
        <v>283</v>
      </c>
      <c r="K171" s="24">
        <v>27909310</v>
      </c>
      <c r="L171" s="38">
        <f t="shared" si="3"/>
        <v>98619.469964664313</v>
      </c>
      <c r="M171" s="135">
        <v>25067</v>
      </c>
      <c r="N171" s="24">
        <v>27909310</v>
      </c>
      <c r="O171" s="53">
        <f t="shared" si="0"/>
        <v>1113.3885187696972</v>
      </c>
      <c r="P171" s="136"/>
      <c r="Q171" s="137"/>
      <c r="R171" s="138"/>
      <c r="S171" s="136"/>
      <c r="T171" s="139"/>
      <c r="U171" s="138"/>
      <c r="V171" s="136"/>
      <c r="W171" s="137"/>
      <c r="X171" s="138"/>
      <c r="Y171" s="136"/>
      <c r="Z171" s="137"/>
      <c r="AA171" s="138" t="s">
        <v>194</v>
      </c>
      <c r="AB171" s="139">
        <v>0.6</v>
      </c>
    </row>
    <row r="172" spans="1:28" s="4" customFormat="1" ht="26.25" customHeight="1" x14ac:dyDescent="0.2">
      <c r="A172" s="10"/>
      <c r="B172" s="52" t="s">
        <v>748</v>
      </c>
      <c r="C172" s="110">
        <v>168</v>
      </c>
      <c r="D172" s="58" t="s">
        <v>891</v>
      </c>
      <c r="E172" s="28">
        <v>4</v>
      </c>
      <c r="F172" s="133">
        <v>7120002050842</v>
      </c>
      <c r="G172" s="28" t="s">
        <v>526</v>
      </c>
      <c r="H172" s="134" t="s">
        <v>346</v>
      </c>
      <c r="I172" s="122">
        <v>30</v>
      </c>
      <c r="J172" s="135">
        <v>334</v>
      </c>
      <c r="K172" s="24">
        <v>58545636</v>
      </c>
      <c r="L172" s="38">
        <f t="shared" si="3"/>
        <v>175286.33532934132</v>
      </c>
      <c r="M172" s="135">
        <v>48042</v>
      </c>
      <c r="N172" s="24">
        <v>58545636</v>
      </c>
      <c r="O172" s="53">
        <f t="shared" si="0"/>
        <v>1218.634444860747</v>
      </c>
      <c r="P172" s="136"/>
      <c r="Q172" s="137"/>
      <c r="R172" s="138"/>
      <c r="S172" s="136"/>
      <c r="T172" s="139"/>
      <c r="U172" s="138"/>
      <c r="V172" s="136"/>
      <c r="W172" s="137"/>
      <c r="X172" s="138"/>
      <c r="Y172" s="136"/>
      <c r="Z172" s="137"/>
      <c r="AA172" s="138"/>
      <c r="AB172" s="139"/>
    </row>
    <row r="173" spans="1:28" s="4" customFormat="1" ht="26.25" customHeight="1" x14ac:dyDescent="0.2">
      <c r="A173" s="10"/>
      <c r="B173" s="52" t="s">
        <v>748</v>
      </c>
      <c r="C173" s="37">
        <v>169</v>
      </c>
      <c r="D173" s="58" t="s">
        <v>891</v>
      </c>
      <c r="E173" s="28">
        <v>5</v>
      </c>
      <c r="F173" s="133">
        <v>1120005020204</v>
      </c>
      <c r="G173" s="28" t="s">
        <v>79</v>
      </c>
      <c r="H173" s="134" t="s">
        <v>150</v>
      </c>
      <c r="I173" s="122">
        <v>10</v>
      </c>
      <c r="J173" s="135">
        <v>126</v>
      </c>
      <c r="K173" s="24">
        <v>12385452</v>
      </c>
      <c r="L173" s="38">
        <f t="shared" si="3"/>
        <v>98297.238095238092</v>
      </c>
      <c r="M173" s="135">
        <v>11506</v>
      </c>
      <c r="N173" s="24">
        <v>12385452</v>
      </c>
      <c r="O173" s="53">
        <f t="shared" si="0"/>
        <v>1076.4342082391795</v>
      </c>
      <c r="P173" s="136"/>
      <c r="Q173" s="137"/>
      <c r="R173" s="138"/>
      <c r="S173" s="136"/>
      <c r="T173" s="139"/>
      <c r="U173" s="138"/>
      <c r="V173" s="136"/>
      <c r="W173" s="137"/>
      <c r="X173" s="138"/>
      <c r="Y173" s="136"/>
      <c r="Z173" s="137"/>
      <c r="AA173" s="138" t="s">
        <v>194</v>
      </c>
      <c r="AB173" s="139">
        <v>0.03</v>
      </c>
    </row>
    <row r="174" spans="1:28" s="4" customFormat="1" ht="26.25" customHeight="1" x14ac:dyDescent="0.2">
      <c r="A174" s="10"/>
      <c r="B174" s="52" t="s">
        <v>748</v>
      </c>
      <c r="C174" s="110">
        <v>170</v>
      </c>
      <c r="D174" s="58" t="s">
        <v>891</v>
      </c>
      <c r="E174" s="28">
        <v>4</v>
      </c>
      <c r="F174" s="133">
        <v>8120001224719</v>
      </c>
      <c r="G174" s="28" t="s">
        <v>619</v>
      </c>
      <c r="H174" s="134" t="s">
        <v>347</v>
      </c>
      <c r="I174" s="122">
        <v>20</v>
      </c>
      <c r="J174" s="135">
        <v>422</v>
      </c>
      <c r="K174" s="24">
        <v>54173865</v>
      </c>
      <c r="L174" s="38">
        <f t="shared" si="3"/>
        <v>128374.08767772513</v>
      </c>
      <c r="M174" s="135">
        <v>45476</v>
      </c>
      <c r="N174" s="24">
        <v>54173865</v>
      </c>
      <c r="O174" s="53">
        <f t="shared" si="0"/>
        <v>1191.2627539801215</v>
      </c>
      <c r="P174" s="136"/>
      <c r="Q174" s="137"/>
      <c r="R174" s="138"/>
      <c r="S174" s="136"/>
      <c r="T174" s="139"/>
      <c r="U174" s="138"/>
      <c r="V174" s="136"/>
      <c r="W174" s="137"/>
      <c r="X174" s="138"/>
      <c r="Y174" s="136"/>
      <c r="Z174" s="137"/>
      <c r="AA174" s="138" t="s">
        <v>194</v>
      </c>
      <c r="AB174" s="139">
        <v>0.42099999999999999</v>
      </c>
    </row>
    <row r="175" spans="1:28" s="4" customFormat="1" ht="26.25" customHeight="1" x14ac:dyDescent="0.2">
      <c r="A175" s="10"/>
      <c r="B175" s="52" t="s">
        <v>748</v>
      </c>
      <c r="C175" s="37">
        <v>171</v>
      </c>
      <c r="D175" s="58" t="s">
        <v>891</v>
      </c>
      <c r="E175" s="28">
        <v>4</v>
      </c>
      <c r="F175" s="133">
        <v>7120001233877</v>
      </c>
      <c r="G175" s="28" t="s">
        <v>620</v>
      </c>
      <c r="H175" s="134" t="s">
        <v>348</v>
      </c>
      <c r="I175" s="122">
        <v>10</v>
      </c>
      <c r="J175" s="135">
        <v>150</v>
      </c>
      <c r="K175" s="24">
        <v>12653881</v>
      </c>
      <c r="L175" s="38">
        <f t="shared" si="3"/>
        <v>84359.206666666665</v>
      </c>
      <c r="M175" s="135">
        <v>13597</v>
      </c>
      <c r="N175" s="24">
        <v>12653881</v>
      </c>
      <c r="O175" s="53">
        <f t="shared" si="0"/>
        <v>930.63771420166211</v>
      </c>
      <c r="P175" s="136"/>
      <c r="Q175" s="137"/>
      <c r="R175" s="138"/>
      <c r="S175" s="136"/>
      <c r="T175" s="139"/>
      <c r="U175" s="138"/>
      <c r="V175" s="136"/>
      <c r="W175" s="137"/>
      <c r="X175" s="138"/>
      <c r="Y175" s="136"/>
      <c r="Z175" s="137"/>
      <c r="AA175" s="138" t="s">
        <v>194</v>
      </c>
      <c r="AB175" s="139">
        <v>6.7000000000000004E-2</v>
      </c>
    </row>
    <row r="176" spans="1:28" s="4" customFormat="1" ht="26.25" customHeight="1" x14ac:dyDescent="0.2">
      <c r="A176" s="10"/>
      <c r="B176" s="52" t="s">
        <v>748</v>
      </c>
      <c r="C176" s="110">
        <v>172</v>
      </c>
      <c r="D176" s="58" t="s">
        <v>891</v>
      </c>
      <c r="E176" s="28">
        <v>4</v>
      </c>
      <c r="F176" s="133">
        <v>5120001232501</v>
      </c>
      <c r="G176" s="28" t="s">
        <v>539</v>
      </c>
      <c r="H176" s="134" t="s">
        <v>349</v>
      </c>
      <c r="I176" s="122">
        <v>20</v>
      </c>
      <c r="J176" s="135">
        <v>486</v>
      </c>
      <c r="K176" s="24">
        <v>38983797</v>
      </c>
      <c r="L176" s="38">
        <f t="shared" si="3"/>
        <v>80213.574074074073</v>
      </c>
      <c r="M176" s="135">
        <v>35248</v>
      </c>
      <c r="N176" s="24">
        <v>38983797</v>
      </c>
      <c r="O176" s="53">
        <f t="shared" si="0"/>
        <v>1105.9860701316386</v>
      </c>
      <c r="P176" s="136"/>
      <c r="Q176" s="137"/>
      <c r="R176" s="138"/>
      <c r="S176" s="136"/>
      <c r="T176" s="139"/>
      <c r="U176" s="138"/>
      <c r="V176" s="136"/>
      <c r="W176" s="137"/>
      <c r="X176" s="138"/>
      <c r="Y176" s="136"/>
      <c r="Z176" s="137"/>
      <c r="AA176" s="138"/>
      <c r="AB176" s="139"/>
    </row>
    <row r="177" spans="1:28" s="4" customFormat="1" ht="26.25" customHeight="1" x14ac:dyDescent="0.2">
      <c r="A177" s="10"/>
      <c r="B177" s="52" t="s">
        <v>748</v>
      </c>
      <c r="C177" s="37">
        <v>173</v>
      </c>
      <c r="D177" s="58" t="s">
        <v>891</v>
      </c>
      <c r="E177" s="28">
        <v>4</v>
      </c>
      <c r="F177" s="133">
        <v>2120001235886</v>
      </c>
      <c r="G177" s="28" t="s">
        <v>621</v>
      </c>
      <c r="H177" s="134" t="s">
        <v>350</v>
      </c>
      <c r="I177" s="122">
        <v>20</v>
      </c>
      <c r="J177" s="135">
        <v>705</v>
      </c>
      <c r="K177" s="24">
        <v>124259991</v>
      </c>
      <c r="L177" s="38">
        <f t="shared" si="3"/>
        <v>176255.30638297871</v>
      </c>
      <c r="M177" s="135">
        <v>87001</v>
      </c>
      <c r="N177" s="24">
        <v>124259991</v>
      </c>
      <c r="O177" s="53">
        <f t="shared" si="0"/>
        <v>1428.2593418466454</v>
      </c>
      <c r="P177" s="136"/>
      <c r="Q177" s="137"/>
      <c r="R177" s="138"/>
      <c r="S177" s="136"/>
      <c r="T177" s="139"/>
      <c r="U177" s="138"/>
      <c r="V177" s="136"/>
      <c r="W177" s="137"/>
      <c r="X177" s="138"/>
      <c r="Y177" s="136"/>
      <c r="Z177" s="137"/>
      <c r="AA177" s="138" t="s">
        <v>194</v>
      </c>
      <c r="AB177" s="139">
        <v>0.76</v>
      </c>
    </row>
    <row r="178" spans="1:28" s="4" customFormat="1" ht="26.25" customHeight="1" x14ac:dyDescent="0.2">
      <c r="A178" s="10"/>
      <c r="B178" s="52" t="s">
        <v>748</v>
      </c>
      <c r="C178" s="110">
        <v>174</v>
      </c>
      <c r="D178" s="58" t="s">
        <v>891</v>
      </c>
      <c r="E178" s="28">
        <v>6</v>
      </c>
      <c r="F178" s="133">
        <v>6120005022138</v>
      </c>
      <c r="G178" s="28" t="s">
        <v>622</v>
      </c>
      <c r="H178" s="134" t="s">
        <v>351</v>
      </c>
      <c r="I178" s="122">
        <v>16</v>
      </c>
      <c r="J178" s="135">
        <v>251</v>
      </c>
      <c r="K178" s="24">
        <v>20757584</v>
      </c>
      <c r="L178" s="38">
        <f t="shared" si="3"/>
        <v>82699.537848605571</v>
      </c>
      <c r="M178" s="135">
        <v>19050</v>
      </c>
      <c r="N178" s="24">
        <v>20757584</v>
      </c>
      <c r="O178" s="53">
        <f t="shared" si="0"/>
        <v>1089.6369553805773</v>
      </c>
      <c r="P178" s="136"/>
      <c r="Q178" s="137"/>
      <c r="R178" s="138"/>
      <c r="S178" s="136"/>
      <c r="T178" s="139"/>
      <c r="U178" s="138"/>
      <c r="V178" s="136"/>
      <c r="W178" s="137"/>
      <c r="X178" s="138"/>
      <c r="Y178" s="136"/>
      <c r="Z178" s="137"/>
      <c r="AA178" s="138" t="s">
        <v>194</v>
      </c>
      <c r="AB178" s="139">
        <v>0.73</v>
      </c>
    </row>
    <row r="179" spans="1:28" s="4" customFormat="1" ht="26.25" customHeight="1" x14ac:dyDescent="0.2">
      <c r="A179" s="10"/>
      <c r="B179" s="52" t="s">
        <v>748</v>
      </c>
      <c r="C179" s="37">
        <v>175</v>
      </c>
      <c r="D179" s="58" t="s">
        <v>891</v>
      </c>
      <c r="E179" s="28">
        <v>6</v>
      </c>
      <c r="F179" s="133">
        <v>2120005022166</v>
      </c>
      <c r="G179" s="28" t="s">
        <v>352</v>
      </c>
      <c r="H179" s="134" t="s">
        <v>352</v>
      </c>
      <c r="I179" s="122">
        <v>44</v>
      </c>
      <c r="J179" s="135">
        <v>376</v>
      </c>
      <c r="K179" s="24">
        <v>42619635</v>
      </c>
      <c r="L179" s="38">
        <f t="shared" si="3"/>
        <v>113350.09308510639</v>
      </c>
      <c r="M179" s="135">
        <v>37238</v>
      </c>
      <c r="N179" s="24">
        <v>42619635</v>
      </c>
      <c r="O179" s="53">
        <f t="shared" si="0"/>
        <v>1144.5199795907406</v>
      </c>
      <c r="P179" s="136"/>
      <c r="Q179" s="137"/>
      <c r="R179" s="138"/>
      <c r="S179" s="136"/>
      <c r="T179" s="139"/>
      <c r="U179" s="138"/>
      <c r="V179" s="136"/>
      <c r="W179" s="137"/>
      <c r="X179" s="138"/>
      <c r="Y179" s="136"/>
      <c r="Z179" s="137"/>
      <c r="AA179" s="138" t="s">
        <v>194</v>
      </c>
      <c r="AB179" s="139">
        <v>0.37830000000000003</v>
      </c>
    </row>
    <row r="180" spans="1:28" s="4" customFormat="1" ht="26.25" customHeight="1" x14ac:dyDescent="0.2">
      <c r="A180" s="10"/>
      <c r="B180" s="52" t="s">
        <v>748</v>
      </c>
      <c r="C180" s="110">
        <v>176</v>
      </c>
      <c r="D180" s="58" t="s">
        <v>891</v>
      </c>
      <c r="E180" s="28">
        <v>4</v>
      </c>
      <c r="F180" s="133">
        <v>7120001238934</v>
      </c>
      <c r="G180" s="28" t="s">
        <v>623</v>
      </c>
      <c r="H180" s="134" t="s">
        <v>353</v>
      </c>
      <c r="I180" s="122">
        <v>20</v>
      </c>
      <c r="J180" s="135">
        <v>193</v>
      </c>
      <c r="K180" s="24">
        <v>20153498</v>
      </c>
      <c r="L180" s="38">
        <f t="shared" si="3"/>
        <v>104422.26943005182</v>
      </c>
      <c r="M180" s="135">
        <v>16587</v>
      </c>
      <c r="N180" s="24">
        <v>20153498</v>
      </c>
      <c r="O180" s="53">
        <f t="shared" si="0"/>
        <v>1215.017664436004</v>
      </c>
      <c r="P180" s="136"/>
      <c r="Q180" s="137"/>
      <c r="R180" s="138"/>
      <c r="S180" s="136"/>
      <c r="T180" s="139"/>
      <c r="U180" s="138"/>
      <c r="V180" s="136"/>
      <c r="W180" s="137"/>
      <c r="X180" s="138"/>
      <c r="Y180" s="136"/>
      <c r="Z180" s="137"/>
      <c r="AA180" s="138" t="s">
        <v>194</v>
      </c>
      <c r="AB180" s="139">
        <v>0.45</v>
      </c>
    </row>
    <row r="181" spans="1:28" s="4" customFormat="1" ht="26.25" customHeight="1" x14ac:dyDescent="0.2">
      <c r="A181" s="10"/>
      <c r="B181" s="52" t="s">
        <v>748</v>
      </c>
      <c r="C181" s="37">
        <v>177</v>
      </c>
      <c r="D181" s="58" t="s">
        <v>891</v>
      </c>
      <c r="E181" s="28">
        <v>4</v>
      </c>
      <c r="F181" s="133">
        <v>3120001240472</v>
      </c>
      <c r="G181" s="28" t="s">
        <v>624</v>
      </c>
      <c r="H181" s="134" t="s">
        <v>186</v>
      </c>
      <c r="I181" s="122">
        <v>20</v>
      </c>
      <c r="J181" s="135">
        <v>241</v>
      </c>
      <c r="K181" s="24">
        <v>12433444</v>
      </c>
      <c r="L181" s="38">
        <f t="shared" si="3"/>
        <v>51591.053941908714</v>
      </c>
      <c r="M181" s="135">
        <v>10725</v>
      </c>
      <c r="N181" s="24">
        <v>12433444</v>
      </c>
      <c r="O181" s="53">
        <f t="shared" si="0"/>
        <v>1159.2954778554779</v>
      </c>
      <c r="P181" s="136"/>
      <c r="Q181" s="137"/>
      <c r="R181" s="138"/>
      <c r="S181" s="136"/>
      <c r="T181" s="139"/>
      <c r="U181" s="138"/>
      <c r="V181" s="136"/>
      <c r="W181" s="137"/>
      <c r="X181" s="138"/>
      <c r="Y181" s="136"/>
      <c r="Z181" s="137"/>
      <c r="AA181" s="138" t="s">
        <v>194</v>
      </c>
      <c r="AB181" s="139">
        <v>1</v>
      </c>
    </row>
    <row r="182" spans="1:28" s="4" customFormat="1" ht="26.25" customHeight="1" x14ac:dyDescent="0.2">
      <c r="A182" s="10"/>
      <c r="B182" s="52" t="s">
        <v>748</v>
      </c>
      <c r="C182" s="110">
        <v>178</v>
      </c>
      <c r="D182" s="58" t="s">
        <v>891</v>
      </c>
      <c r="E182" s="28">
        <v>4</v>
      </c>
      <c r="F182" s="133">
        <v>1120001239054</v>
      </c>
      <c r="G182" s="28" t="s">
        <v>625</v>
      </c>
      <c r="H182" s="134" t="s">
        <v>354</v>
      </c>
      <c r="I182" s="122">
        <v>20</v>
      </c>
      <c r="J182" s="135">
        <v>397</v>
      </c>
      <c r="K182" s="24">
        <v>40236926</v>
      </c>
      <c r="L182" s="38">
        <f t="shared" si="3"/>
        <v>101352.45843828715</v>
      </c>
      <c r="M182" s="135">
        <v>33575</v>
      </c>
      <c r="N182" s="24">
        <v>40236926</v>
      </c>
      <c r="O182" s="53">
        <f t="shared" si="0"/>
        <v>1198.4192405063291</v>
      </c>
      <c r="P182" s="136"/>
      <c r="Q182" s="137"/>
      <c r="R182" s="138"/>
      <c r="S182" s="136"/>
      <c r="T182" s="139"/>
      <c r="U182" s="138"/>
      <c r="V182" s="136"/>
      <c r="W182" s="137"/>
      <c r="X182" s="138"/>
      <c r="Y182" s="136"/>
      <c r="Z182" s="137"/>
      <c r="AA182" s="138" t="s">
        <v>194</v>
      </c>
      <c r="AB182" s="139">
        <v>0</v>
      </c>
    </row>
    <row r="183" spans="1:28" s="4" customFormat="1" ht="26.25" customHeight="1" x14ac:dyDescent="0.2">
      <c r="A183" s="10"/>
      <c r="B183" s="52" t="s">
        <v>748</v>
      </c>
      <c r="C183" s="37">
        <v>179</v>
      </c>
      <c r="D183" s="58" t="s">
        <v>891</v>
      </c>
      <c r="E183" s="28">
        <v>4</v>
      </c>
      <c r="F183" s="133">
        <v>1120001240474</v>
      </c>
      <c r="G183" s="28" t="s">
        <v>626</v>
      </c>
      <c r="H183" s="134" t="s">
        <v>355</v>
      </c>
      <c r="I183" s="122">
        <v>20</v>
      </c>
      <c r="J183" s="135">
        <v>247</v>
      </c>
      <c r="K183" s="24">
        <v>19592241</v>
      </c>
      <c r="L183" s="38">
        <f t="shared" si="3"/>
        <v>79320.813765182189</v>
      </c>
      <c r="M183" s="135">
        <v>17348</v>
      </c>
      <c r="N183" s="24">
        <v>19592241</v>
      </c>
      <c r="O183" s="53">
        <f t="shared" si="0"/>
        <v>1129.36597878718</v>
      </c>
      <c r="P183" s="136"/>
      <c r="Q183" s="137"/>
      <c r="R183" s="138"/>
      <c r="S183" s="136"/>
      <c r="T183" s="139"/>
      <c r="U183" s="138"/>
      <c r="V183" s="136"/>
      <c r="W183" s="137"/>
      <c r="X183" s="138"/>
      <c r="Y183" s="136"/>
      <c r="Z183" s="137"/>
      <c r="AA183" s="138" t="s">
        <v>194</v>
      </c>
      <c r="AB183" s="139">
        <v>0.03</v>
      </c>
    </row>
    <row r="184" spans="1:28" s="4" customFormat="1" ht="26.25" customHeight="1" x14ac:dyDescent="0.2">
      <c r="A184" s="10"/>
      <c r="B184" s="52" t="s">
        <v>748</v>
      </c>
      <c r="C184" s="110">
        <v>180</v>
      </c>
      <c r="D184" s="58" t="s">
        <v>891</v>
      </c>
      <c r="E184" s="28">
        <v>4</v>
      </c>
      <c r="F184" s="133">
        <v>4120001106994</v>
      </c>
      <c r="G184" s="28" t="s">
        <v>627</v>
      </c>
      <c r="H184" s="134" t="s">
        <v>356</v>
      </c>
      <c r="I184" s="122">
        <v>20</v>
      </c>
      <c r="J184" s="135">
        <v>294</v>
      </c>
      <c r="K184" s="24">
        <v>30209526</v>
      </c>
      <c r="L184" s="38">
        <f t="shared" si="3"/>
        <v>102753.48979591837</v>
      </c>
      <c r="M184" s="135">
        <v>26900</v>
      </c>
      <c r="N184" s="24">
        <v>30209526</v>
      </c>
      <c r="O184" s="53">
        <f t="shared" si="0"/>
        <v>1123.0307063197026</v>
      </c>
      <c r="P184" s="136"/>
      <c r="Q184" s="137"/>
      <c r="R184" s="138"/>
      <c r="S184" s="136"/>
      <c r="T184" s="139"/>
      <c r="U184" s="138"/>
      <c r="V184" s="136"/>
      <c r="W184" s="137"/>
      <c r="X184" s="138"/>
      <c r="Y184" s="136"/>
      <c r="Z184" s="137"/>
      <c r="AA184" s="138" t="s">
        <v>194</v>
      </c>
      <c r="AB184" s="139">
        <v>0.2</v>
      </c>
    </row>
    <row r="185" spans="1:28" s="4" customFormat="1" ht="26.25" customHeight="1" x14ac:dyDescent="0.2">
      <c r="A185" s="10"/>
      <c r="B185" s="52" t="s">
        <v>748</v>
      </c>
      <c r="C185" s="37">
        <v>181</v>
      </c>
      <c r="D185" s="58" t="s">
        <v>891</v>
      </c>
      <c r="E185" s="28">
        <v>4</v>
      </c>
      <c r="F185" s="133">
        <v>6120001239553</v>
      </c>
      <c r="G185" s="28" t="s">
        <v>628</v>
      </c>
      <c r="H185" s="134" t="s">
        <v>357</v>
      </c>
      <c r="I185" s="122">
        <v>20</v>
      </c>
      <c r="J185" s="135">
        <v>494</v>
      </c>
      <c r="K185" s="24">
        <v>45743940</v>
      </c>
      <c r="L185" s="38">
        <f t="shared" si="3"/>
        <v>92599.06882591093</v>
      </c>
      <c r="M185" s="135">
        <v>36962</v>
      </c>
      <c r="N185" s="24">
        <v>45743940</v>
      </c>
      <c r="O185" s="53">
        <f t="shared" si="0"/>
        <v>1237.5937449272226</v>
      </c>
      <c r="P185" s="136"/>
      <c r="Q185" s="137"/>
      <c r="R185" s="138"/>
      <c r="S185" s="136"/>
      <c r="T185" s="139"/>
      <c r="U185" s="138"/>
      <c r="V185" s="136"/>
      <c r="W185" s="137"/>
      <c r="X185" s="138"/>
      <c r="Y185" s="136"/>
      <c r="Z185" s="137"/>
      <c r="AA185" s="138" t="s">
        <v>194</v>
      </c>
      <c r="AB185" s="139">
        <v>0.24</v>
      </c>
    </row>
    <row r="186" spans="1:28" s="4" customFormat="1" ht="26.25" customHeight="1" x14ac:dyDescent="0.2">
      <c r="A186" s="10"/>
      <c r="B186" s="52" t="s">
        <v>748</v>
      </c>
      <c r="C186" s="110">
        <v>182</v>
      </c>
      <c r="D186" s="58" t="s">
        <v>891</v>
      </c>
      <c r="E186" s="28">
        <v>4</v>
      </c>
      <c r="F186" s="133">
        <v>9120001243552</v>
      </c>
      <c r="G186" s="28" t="s">
        <v>629</v>
      </c>
      <c r="H186" s="134" t="s">
        <v>358</v>
      </c>
      <c r="I186" s="122">
        <v>20</v>
      </c>
      <c r="J186" s="135">
        <v>646</v>
      </c>
      <c r="K186" s="24">
        <v>98479018</v>
      </c>
      <c r="L186" s="38">
        <f t="shared" si="3"/>
        <v>152444.30030959751</v>
      </c>
      <c r="M186" s="135">
        <v>74266</v>
      </c>
      <c r="N186" s="24">
        <v>98479018</v>
      </c>
      <c r="O186" s="53">
        <f t="shared" si="0"/>
        <v>1326.0309966875825</v>
      </c>
      <c r="P186" s="136"/>
      <c r="Q186" s="137"/>
      <c r="R186" s="138"/>
      <c r="S186" s="136"/>
      <c r="T186" s="139"/>
      <c r="U186" s="138"/>
      <c r="V186" s="136"/>
      <c r="W186" s="137"/>
      <c r="X186" s="138"/>
      <c r="Y186" s="136"/>
      <c r="Z186" s="137"/>
      <c r="AA186" s="138" t="s">
        <v>194</v>
      </c>
      <c r="AB186" s="139">
        <v>0.61</v>
      </c>
    </row>
    <row r="187" spans="1:28" s="4" customFormat="1" ht="26.25" customHeight="1" x14ac:dyDescent="0.2">
      <c r="A187" s="10"/>
      <c r="B187" s="52" t="s">
        <v>748</v>
      </c>
      <c r="C187" s="37">
        <v>183</v>
      </c>
      <c r="D187" s="58" t="s">
        <v>891</v>
      </c>
      <c r="E187" s="28">
        <v>4</v>
      </c>
      <c r="F187" s="133">
        <v>4120101064969</v>
      </c>
      <c r="G187" s="28" t="s">
        <v>630</v>
      </c>
      <c r="H187" s="134" t="s">
        <v>359</v>
      </c>
      <c r="I187" s="122">
        <v>20</v>
      </c>
      <c r="J187" s="135">
        <v>417</v>
      </c>
      <c r="K187" s="24">
        <v>39644710</v>
      </c>
      <c r="L187" s="38">
        <f t="shared" si="3"/>
        <v>95071.247002398086</v>
      </c>
      <c r="M187" s="135">
        <v>36326</v>
      </c>
      <c r="N187" s="24">
        <v>39644710</v>
      </c>
      <c r="O187" s="53">
        <f t="shared" si="0"/>
        <v>1091.3590816495073</v>
      </c>
      <c r="P187" s="136"/>
      <c r="Q187" s="137"/>
      <c r="R187" s="138"/>
      <c r="S187" s="136"/>
      <c r="T187" s="139"/>
      <c r="U187" s="138"/>
      <c r="V187" s="136"/>
      <c r="W187" s="137"/>
      <c r="X187" s="138"/>
      <c r="Y187" s="136"/>
      <c r="Z187" s="137"/>
      <c r="AA187" s="138" t="s">
        <v>194</v>
      </c>
      <c r="AB187" s="139">
        <v>0.45</v>
      </c>
    </row>
    <row r="188" spans="1:28" s="4" customFormat="1" ht="26.25" customHeight="1" x14ac:dyDescent="0.2">
      <c r="A188" s="10"/>
      <c r="B188" s="52" t="s">
        <v>748</v>
      </c>
      <c r="C188" s="110">
        <v>184</v>
      </c>
      <c r="D188" s="58" t="s">
        <v>891</v>
      </c>
      <c r="E188" s="28">
        <v>4</v>
      </c>
      <c r="F188" s="133">
        <v>4120001245207</v>
      </c>
      <c r="G188" s="28" t="s">
        <v>631</v>
      </c>
      <c r="H188" s="134" t="s">
        <v>360</v>
      </c>
      <c r="I188" s="122">
        <v>20</v>
      </c>
      <c r="J188" s="135">
        <v>166</v>
      </c>
      <c r="K188" s="24">
        <v>16467073</v>
      </c>
      <c r="L188" s="38">
        <f t="shared" si="3"/>
        <v>99199.23493975903</v>
      </c>
      <c r="M188" s="135">
        <v>13384</v>
      </c>
      <c r="N188" s="24">
        <v>16467073</v>
      </c>
      <c r="O188" s="53">
        <f t="shared" si="0"/>
        <v>1230.3551255230125</v>
      </c>
      <c r="P188" s="136"/>
      <c r="Q188" s="137"/>
      <c r="R188" s="138"/>
      <c r="S188" s="136"/>
      <c r="T188" s="139"/>
      <c r="U188" s="138"/>
      <c r="V188" s="136"/>
      <c r="W188" s="137"/>
      <c r="X188" s="138"/>
      <c r="Y188" s="136"/>
      <c r="Z188" s="137"/>
      <c r="AA188" s="138"/>
      <c r="AB188" s="139"/>
    </row>
    <row r="189" spans="1:28" s="4" customFormat="1" ht="26.25" customHeight="1" x14ac:dyDescent="0.2">
      <c r="A189" s="10"/>
      <c r="B189" s="52" t="s">
        <v>748</v>
      </c>
      <c r="C189" s="37">
        <v>185</v>
      </c>
      <c r="D189" s="58" t="s">
        <v>891</v>
      </c>
      <c r="E189" s="28">
        <v>4</v>
      </c>
      <c r="F189" s="133">
        <v>9120001172925</v>
      </c>
      <c r="G189" s="28" t="s">
        <v>582</v>
      </c>
      <c r="H189" s="134" t="s">
        <v>361</v>
      </c>
      <c r="I189" s="122">
        <v>20</v>
      </c>
      <c r="J189" s="135">
        <v>93</v>
      </c>
      <c r="K189" s="24">
        <v>8783922</v>
      </c>
      <c r="L189" s="38">
        <f t="shared" si="3"/>
        <v>94450.774193548394</v>
      </c>
      <c r="M189" s="135">
        <v>7507</v>
      </c>
      <c r="N189" s="24">
        <v>8783922</v>
      </c>
      <c r="O189" s="53">
        <f t="shared" si="0"/>
        <v>1170.0975089916078</v>
      </c>
      <c r="P189" s="136"/>
      <c r="Q189" s="137"/>
      <c r="R189" s="138"/>
      <c r="S189" s="136"/>
      <c r="T189" s="139"/>
      <c r="U189" s="138"/>
      <c r="V189" s="136"/>
      <c r="W189" s="137"/>
      <c r="X189" s="138"/>
      <c r="Y189" s="136"/>
      <c r="Z189" s="137"/>
      <c r="AA189" s="138" t="s">
        <v>194</v>
      </c>
      <c r="AB189" s="139">
        <v>0.17</v>
      </c>
    </row>
    <row r="190" spans="1:28" s="4" customFormat="1" ht="26.25" customHeight="1" x14ac:dyDescent="0.2">
      <c r="A190" s="10"/>
      <c r="B190" s="52" t="s">
        <v>748</v>
      </c>
      <c r="C190" s="110">
        <v>186</v>
      </c>
      <c r="D190" s="58" t="s">
        <v>891</v>
      </c>
      <c r="E190" s="28">
        <v>4</v>
      </c>
      <c r="F190" s="133">
        <v>6120001239553</v>
      </c>
      <c r="G190" s="28" t="s">
        <v>628</v>
      </c>
      <c r="H190" s="134" t="s">
        <v>362</v>
      </c>
      <c r="I190" s="122">
        <v>20</v>
      </c>
      <c r="J190" s="135">
        <v>416</v>
      </c>
      <c r="K190" s="24">
        <v>38801553</v>
      </c>
      <c r="L190" s="38">
        <f t="shared" si="3"/>
        <v>93272.963942307688</v>
      </c>
      <c r="M190" s="135">
        <v>31436</v>
      </c>
      <c r="N190" s="24">
        <v>38801553</v>
      </c>
      <c r="O190" s="53">
        <f t="shared" si="0"/>
        <v>1234.3031238071001</v>
      </c>
      <c r="P190" s="136" t="s">
        <v>194</v>
      </c>
      <c r="Q190" s="137"/>
      <c r="R190" s="138"/>
      <c r="S190" s="136"/>
      <c r="T190" s="139"/>
      <c r="U190" s="138"/>
      <c r="V190" s="136"/>
      <c r="W190" s="137"/>
      <c r="X190" s="138"/>
      <c r="Y190" s="136"/>
      <c r="Z190" s="137"/>
      <c r="AA190" s="138" t="s">
        <v>194</v>
      </c>
      <c r="AB190" s="139">
        <v>0.16</v>
      </c>
    </row>
    <row r="191" spans="1:28" s="4" customFormat="1" ht="26.25" customHeight="1" x14ac:dyDescent="0.2">
      <c r="A191" s="10"/>
      <c r="B191" s="52" t="s">
        <v>748</v>
      </c>
      <c r="C191" s="37">
        <v>187</v>
      </c>
      <c r="D191" s="58" t="s">
        <v>891</v>
      </c>
      <c r="E191" s="28">
        <v>4</v>
      </c>
      <c r="F191" s="133">
        <v>2120003025006</v>
      </c>
      <c r="G191" s="28" t="s">
        <v>632</v>
      </c>
      <c r="H191" s="134" t="s">
        <v>363</v>
      </c>
      <c r="I191" s="122">
        <v>10</v>
      </c>
      <c r="J191" s="135">
        <v>123</v>
      </c>
      <c r="K191" s="24">
        <v>11504608</v>
      </c>
      <c r="L191" s="38">
        <f t="shared" si="3"/>
        <v>93533.398373983742</v>
      </c>
      <c r="M191" s="135">
        <v>10313</v>
      </c>
      <c r="N191" s="24">
        <v>11504608</v>
      </c>
      <c r="O191" s="53">
        <f t="shared" si="0"/>
        <v>1115.544264520508</v>
      </c>
      <c r="P191" s="136"/>
      <c r="Q191" s="137"/>
      <c r="R191" s="138"/>
      <c r="S191" s="136"/>
      <c r="T191" s="139"/>
      <c r="U191" s="138"/>
      <c r="V191" s="136"/>
      <c r="W191" s="137"/>
      <c r="X191" s="138"/>
      <c r="Y191" s="136"/>
      <c r="Z191" s="137"/>
      <c r="AA191" s="138" t="s">
        <v>194</v>
      </c>
      <c r="AB191" s="139">
        <v>1</v>
      </c>
    </row>
    <row r="192" spans="1:28" s="4" customFormat="1" ht="26.25" customHeight="1" x14ac:dyDescent="0.2">
      <c r="A192" s="10"/>
      <c r="B192" s="52" t="s">
        <v>748</v>
      </c>
      <c r="C192" s="110">
        <v>188</v>
      </c>
      <c r="D192" s="58" t="s">
        <v>891</v>
      </c>
      <c r="E192" s="28">
        <v>4</v>
      </c>
      <c r="F192" s="133">
        <v>1120101068650</v>
      </c>
      <c r="G192" s="28" t="s">
        <v>633</v>
      </c>
      <c r="H192" s="134" t="s">
        <v>364</v>
      </c>
      <c r="I192" s="122">
        <v>20</v>
      </c>
      <c r="J192" s="135">
        <v>139</v>
      </c>
      <c r="K192" s="24">
        <v>9331790</v>
      </c>
      <c r="L192" s="38">
        <f t="shared" si="3"/>
        <v>67135.179856115108</v>
      </c>
      <c r="M192" s="135">
        <v>8486</v>
      </c>
      <c r="N192" s="24">
        <v>9331790</v>
      </c>
      <c r="O192" s="53">
        <f t="shared" si="0"/>
        <v>1099.6688663681357</v>
      </c>
      <c r="P192" s="136"/>
      <c r="Q192" s="137"/>
      <c r="R192" s="138"/>
      <c r="S192" s="136"/>
      <c r="T192" s="139"/>
      <c r="U192" s="138"/>
      <c r="V192" s="136"/>
      <c r="W192" s="137"/>
      <c r="X192" s="138"/>
      <c r="Y192" s="136"/>
      <c r="Z192" s="137"/>
      <c r="AA192" s="138"/>
      <c r="AB192" s="139"/>
    </row>
    <row r="193" spans="1:28" s="4" customFormat="1" ht="26.25" customHeight="1" x14ac:dyDescent="0.2">
      <c r="A193" s="10"/>
      <c r="B193" s="52" t="s">
        <v>748</v>
      </c>
      <c r="C193" s="37">
        <v>189</v>
      </c>
      <c r="D193" s="58" t="s">
        <v>891</v>
      </c>
      <c r="E193" s="28">
        <v>4</v>
      </c>
      <c r="F193" s="133">
        <v>3120001227370</v>
      </c>
      <c r="G193" s="28" t="s">
        <v>634</v>
      </c>
      <c r="H193" s="134" t="s">
        <v>365</v>
      </c>
      <c r="I193" s="122">
        <v>20</v>
      </c>
      <c r="J193" s="135">
        <v>699</v>
      </c>
      <c r="K193" s="24">
        <v>95919929</v>
      </c>
      <c r="L193" s="38">
        <f t="shared" si="3"/>
        <v>137224.50500715309</v>
      </c>
      <c r="M193" s="135">
        <v>65524</v>
      </c>
      <c r="N193" s="24">
        <v>95919929</v>
      </c>
      <c r="O193" s="53">
        <f t="shared" si="0"/>
        <v>1463.8900097674134</v>
      </c>
      <c r="P193" s="136"/>
      <c r="Q193" s="137"/>
      <c r="R193" s="138"/>
      <c r="S193" s="136"/>
      <c r="T193" s="139"/>
      <c r="U193" s="138"/>
      <c r="V193" s="136"/>
      <c r="W193" s="137"/>
      <c r="X193" s="138"/>
      <c r="Y193" s="136"/>
      <c r="Z193" s="137"/>
      <c r="AA193" s="138" t="s">
        <v>194</v>
      </c>
      <c r="AB193" s="139">
        <v>0.9</v>
      </c>
    </row>
    <row r="194" spans="1:28" s="4" customFormat="1" ht="26.25" customHeight="1" x14ac:dyDescent="0.2">
      <c r="A194" s="10"/>
      <c r="B194" s="52" t="s">
        <v>748</v>
      </c>
      <c r="C194" s="110">
        <v>190</v>
      </c>
      <c r="D194" s="58" t="s">
        <v>891</v>
      </c>
      <c r="E194" s="28">
        <v>4</v>
      </c>
      <c r="F194" s="133">
        <v>9120001262206</v>
      </c>
      <c r="G194" s="28" t="s">
        <v>602</v>
      </c>
      <c r="H194" s="134" t="s">
        <v>366</v>
      </c>
      <c r="I194" s="122">
        <v>20</v>
      </c>
      <c r="J194" s="135">
        <v>276</v>
      </c>
      <c r="K194" s="24">
        <v>28510702</v>
      </c>
      <c r="L194" s="38">
        <f t="shared" si="3"/>
        <v>103299.64492753622</v>
      </c>
      <c r="M194" s="135">
        <v>23129</v>
      </c>
      <c r="N194" s="24">
        <v>28510702</v>
      </c>
      <c r="O194" s="53">
        <f t="shared" si="0"/>
        <v>1232.6820009511869</v>
      </c>
      <c r="P194" s="136"/>
      <c r="Q194" s="137"/>
      <c r="R194" s="138"/>
      <c r="S194" s="136"/>
      <c r="T194" s="139"/>
      <c r="U194" s="138"/>
      <c r="V194" s="136"/>
      <c r="W194" s="137"/>
      <c r="X194" s="138"/>
      <c r="Y194" s="136"/>
      <c r="Z194" s="137"/>
      <c r="AA194" s="138" t="s">
        <v>194</v>
      </c>
      <c r="AB194" s="139">
        <v>0</v>
      </c>
    </row>
    <row r="195" spans="1:28" s="4" customFormat="1" ht="26.25" customHeight="1" x14ac:dyDescent="0.2">
      <c r="A195" s="10"/>
      <c r="B195" s="52" t="s">
        <v>748</v>
      </c>
      <c r="C195" s="37">
        <v>191</v>
      </c>
      <c r="D195" s="58" t="s">
        <v>891</v>
      </c>
      <c r="E195" s="28">
        <v>4</v>
      </c>
      <c r="F195" s="133">
        <v>6120001261912</v>
      </c>
      <c r="G195" s="28" t="s">
        <v>635</v>
      </c>
      <c r="H195" s="134" t="s">
        <v>367</v>
      </c>
      <c r="I195" s="122">
        <v>20</v>
      </c>
      <c r="J195" s="135">
        <v>91</v>
      </c>
      <c r="K195" s="24">
        <v>6160452</v>
      </c>
      <c r="L195" s="38">
        <f t="shared" si="3"/>
        <v>67697.274725274721</v>
      </c>
      <c r="M195" s="135">
        <v>5584</v>
      </c>
      <c r="N195" s="24">
        <v>6160452</v>
      </c>
      <c r="O195" s="53">
        <f t="shared" si="0"/>
        <v>1103.2328080229227</v>
      </c>
      <c r="P195" s="136" t="s">
        <v>194</v>
      </c>
      <c r="Q195" s="137"/>
      <c r="R195" s="138"/>
      <c r="S195" s="136"/>
      <c r="T195" s="139"/>
      <c r="U195" s="138"/>
      <c r="V195" s="136"/>
      <c r="W195" s="137"/>
      <c r="X195" s="138"/>
      <c r="Y195" s="136"/>
      <c r="Z195" s="137"/>
      <c r="AA195" s="138"/>
      <c r="AB195" s="139"/>
    </row>
    <row r="196" spans="1:28" s="4" customFormat="1" ht="26.25" customHeight="1" x14ac:dyDescent="0.2">
      <c r="A196" s="10"/>
      <c r="B196" s="52" t="s">
        <v>748</v>
      </c>
      <c r="C196" s="110">
        <v>192</v>
      </c>
      <c r="D196" s="58" t="s">
        <v>891</v>
      </c>
      <c r="E196" s="28">
        <v>4</v>
      </c>
      <c r="F196" s="133">
        <v>3120001240472</v>
      </c>
      <c r="G196" s="28" t="s">
        <v>624</v>
      </c>
      <c r="H196" s="134" t="s">
        <v>368</v>
      </c>
      <c r="I196" s="122">
        <v>20</v>
      </c>
      <c r="J196" s="135">
        <v>54</v>
      </c>
      <c r="K196" s="24">
        <v>2125277</v>
      </c>
      <c r="L196" s="38">
        <f t="shared" si="3"/>
        <v>39356.981481481482</v>
      </c>
      <c r="M196" s="135">
        <v>1819</v>
      </c>
      <c r="N196" s="24">
        <v>2125277</v>
      </c>
      <c r="O196" s="53">
        <f t="shared" si="0"/>
        <v>1168.3765805387575</v>
      </c>
      <c r="P196" s="136" t="s">
        <v>194</v>
      </c>
      <c r="Q196" s="137"/>
      <c r="R196" s="138"/>
      <c r="S196" s="136"/>
      <c r="T196" s="139"/>
      <c r="U196" s="138"/>
      <c r="V196" s="136"/>
      <c r="W196" s="137"/>
      <c r="X196" s="138"/>
      <c r="Y196" s="136"/>
      <c r="Z196" s="137"/>
      <c r="AA196" s="138" t="s">
        <v>194</v>
      </c>
      <c r="AB196" s="139">
        <v>1</v>
      </c>
    </row>
    <row r="197" spans="1:28" s="4" customFormat="1" ht="26.25" customHeight="1" x14ac:dyDescent="0.2">
      <c r="A197" s="10"/>
      <c r="B197" s="52" t="s">
        <v>748</v>
      </c>
      <c r="C197" s="37">
        <v>193</v>
      </c>
      <c r="D197" s="58" t="s">
        <v>891</v>
      </c>
      <c r="E197" s="28">
        <v>4</v>
      </c>
      <c r="F197" s="133">
        <v>6120001267042</v>
      </c>
      <c r="G197" s="28" t="s">
        <v>636</v>
      </c>
      <c r="H197" s="134" t="s">
        <v>369</v>
      </c>
      <c r="I197" s="122">
        <v>10</v>
      </c>
      <c r="J197" s="135">
        <v>10</v>
      </c>
      <c r="K197" s="24">
        <v>672836</v>
      </c>
      <c r="L197" s="38">
        <f t="shared" si="3"/>
        <v>67283.600000000006</v>
      </c>
      <c r="M197" s="135">
        <v>601</v>
      </c>
      <c r="N197" s="24">
        <v>672836</v>
      </c>
      <c r="O197" s="53">
        <f t="shared" si="0"/>
        <v>1119.5274542429283</v>
      </c>
      <c r="P197" s="136" t="s">
        <v>194</v>
      </c>
      <c r="Q197" s="137"/>
      <c r="R197" s="138"/>
      <c r="S197" s="136"/>
      <c r="T197" s="139"/>
      <c r="U197" s="138"/>
      <c r="V197" s="136"/>
      <c r="W197" s="137"/>
      <c r="X197" s="138"/>
      <c r="Y197" s="136"/>
      <c r="Z197" s="137"/>
      <c r="AA197" s="138"/>
      <c r="AB197" s="139"/>
    </row>
    <row r="198" spans="1:28" s="4" customFormat="1" ht="26.25" customHeight="1" x14ac:dyDescent="0.2">
      <c r="A198" s="10"/>
      <c r="B198" s="52" t="s">
        <v>748</v>
      </c>
      <c r="C198" s="110">
        <v>194</v>
      </c>
      <c r="D198" s="58" t="s">
        <v>891</v>
      </c>
      <c r="E198" s="28">
        <v>4</v>
      </c>
      <c r="F198" s="133">
        <v>1120001198176</v>
      </c>
      <c r="G198" s="28" t="s">
        <v>637</v>
      </c>
      <c r="H198" s="134" t="s">
        <v>370</v>
      </c>
      <c r="I198" s="122">
        <v>20</v>
      </c>
      <c r="J198" s="135">
        <v>74</v>
      </c>
      <c r="K198" s="24">
        <v>4706007</v>
      </c>
      <c r="L198" s="38">
        <f t="shared" ref="L198:L261" si="4">IF(AND(J198&gt;0,K198&gt;0),K198/J198,0)</f>
        <v>63594.689189189186</v>
      </c>
      <c r="M198" s="135">
        <v>3740</v>
      </c>
      <c r="N198" s="24">
        <v>4706007</v>
      </c>
      <c r="O198" s="53">
        <f t="shared" si="0"/>
        <v>1258.2906417112299</v>
      </c>
      <c r="P198" s="136"/>
      <c r="Q198" s="137"/>
      <c r="R198" s="138"/>
      <c r="S198" s="136"/>
      <c r="T198" s="139"/>
      <c r="U198" s="138"/>
      <c r="V198" s="136"/>
      <c r="W198" s="137"/>
      <c r="X198" s="138"/>
      <c r="Y198" s="136"/>
      <c r="Z198" s="137"/>
      <c r="AA198" s="138" t="s">
        <v>194</v>
      </c>
      <c r="AB198" s="139">
        <v>0.44</v>
      </c>
    </row>
    <row r="199" spans="1:28" s="4" customFormat="1" ht="26.25" customHeight="1" x14ac:dyDescent="0.2">
      <c r="A199" s="10"/>
      <c r="B199" s="52" t="s">
        <v>748</v>
      </c>
      <c r="C199" s="37">
        <v>195</v>
      </c>
      <c r="D199" s="58" t="s">
        <v>891</v>
      </c>
      <c r="E199" s="28">
        <v>5</v>
      </c>
      <c r="F199" s="133">
        <v>8120005023976</v>
      </c>
      <c r="G199" s="28" t="s">
        <v>638</v>
      </c>
      <c r="H199" s="134" t="s">
        <v>371</v>
      </c>
      <c r="I199" s="122">
        <v>10</v>
      </c>
      <c r="J199" s="135">
        <v>10</v>
      </c>
      <c r="K199" s="24">
        <v>715680</v>
      </c>
      <c r="L199" s="38">
        <f t="shared" si="4"/>
        <v>71568</v>
      </c>
      <c r="M199" s="135">
        <v>639</v>
      </c>
      <c r="N199" s="24">
        <v>715680</v>
      </c>
      <c r="O199" s="53">
        <f t="shared" si="0"/>
        <v>1120</v>
      </c>
      <c r="P199" s="136" t="s">
        <v>194</v>
      </c>
      <c r="Q199" s="137"/>
      <c r="R199" s="138"/>
      <c r="S199" s="136"/>
      <c r="T199" s="139"/>
      <c r="U199" s="138"/>
      <c r="V199" s="136"/>
      <c r="W199" s="137"/>
      <c r="X199" s="138"/>
      <c r="Y199" s="136"/>
      <c r="Z199" s="137"/>
      <c r="AA199" s="138" t="s">
        <v>194</v>
      </c>
      <c r="AB199" s="139">
        <v>1</v>
      </c>
    </row>
    <row r="200" spans="1:28" s="4" customFormat="1" ht="26.25" customHeight="1" x14ac:dyDescent="0.2">
      <c r="A200" s="10"/>
      <c r="B200" s="52" t="s">
        <v>748</v>
      </c>
      <c r="C200" s="110">
        <v>196</v>
      </c>
      <c r="D200" s="58" t="s">
        <v>891</v>
      </c>
      <c r="E200" s="28">
        <v>4</v>
      </c>
      <c r="F200" s="133">
        <v>9120001272221</v>
      </c>
      <c r="G200" s="28" t="s">
        <v>639</v>
      </c>
      <c r="H200" s="134" t="s">
        <v>372</v>
      </c>
      <c r="I200" s="122">
        <v>18</v>
      </c>
      <c r="J200" s="135">
        <v>0</v>
      </c>
      <c r="K200" s="24">
        <v>0</v>
      </c>
      <c r="L200" s="38">
        <f t="shared" si="4"/>
        <v>0</v>
      </c>
      <c r="M200" s="135">
        <v>0</v>
      </c>
      <c r="N200" s="24">
        <v>0</v>
      </c>
      <c r="O200" s="53">
        <f t="shared" si="0"/>
        <v>0</v>
      </c>
      <c r="P200" s="136" t="s">
        <v>194</v>
      </c>
      <c r="Q200" s="137"/>
      <c r="R200" s="138"/>
      <c r="S200" s="136"/>
      <c r="T200" s="139"/>
      <c r="U200" s="138"/>
      <c r="V200" s="136"/>
      <c r="W200" s="137"/>
      <c r="X200" s="138"/>
      <c r="Y200" s="136"/>
      <c r="Z200" s="137"/>
      <c r="AA200" s="138" t="s">
        <v>194</v>
      </c>
      <c r="AB200" s="139">
        <v>0</v>
      </c>
    </row>
    <row r="201" spans="1:28" s="4" customFormat="1" ht="26.25" customHeight="1" x14ac:dyDescent="0.2">
      <c r="A201" s="10"/>
      <c r="B201" s="52" t="s">
        <v>748</v>
      </c>
      <c r="C201" s="37">
        <v>197</v>
      </c>
      <c r="D201" s="58" t="s">
        <v>893</v>
      </c>
      <c r="E201" s="28">
        <v>4</v>
      </c>
      <c r="F201" s="133">
        <v>3120901031095</v>
      </c>
      <c r="G201" s="28" t="s">
        <v>46</v>
      </c>
      <c r="H201" s="134" t="s">
        <v>373</v>
      </c>
      <c r="I201" s="122">
        <v>40</v>
      </c>
      <c r="J201" s="135">
        <v>644</v>
      </c>
      <c r="K201" s="24">
        <v>53888518</v>
      </c>
      <c r="L201" s="38">
        <f t="shared" si="4"/>
        <v>83677.822981366466</v>
      </c>
      <c r="M201" s="135">
        <v>49365</v>
      </c>
      <c r="N201" s="24">
        <v>53888518</v>
      </c>
      <c r="O201" s="53">
        <f t="shared" si="0"/>
        <v>1091.6341132381242</v>
      </c>
      <c r="P201" s="136"/>
      <c r="Q201" s="137"/>
      <c r="R201" s="138"/>
      <c r="S201" s="136"/>
      <c r="T201" s="139"/>
      <c r="U201" s="138"/>
      <c r="V201" s="136"/>
      <c r="W201" s="137"/>
      <c r="X201" s="138"/>
      <c r="Y201" s="136"/>
      <c r="Z201" s="137"/>
      <c r="AA201" s="138"/>
      <c r="AB201" s="139"/>
    </row>
    <row r="202" spans="1:28" s="4" customFormat="1" ht="26.25" customHeight="1" x14ac:dyDescent="0.2">
      <c r="A202" s="10"/>
      <c r="B202" s="52" t="s">
        <v>748</v>
      </c>
      <c r="C202" s="110">
        <v>198</v>
      </c>
      <c r="D202" s="58" t="s">
        <v>893</v>
      </c>
      <c r="E202" s="28">
        <v>4</v>
      </c>
      <c r="F202" s="133">
        <v>3011101102375</v>
      </c>
      <c r="G202" s="28" t="s">
        <v>640</v>
      </c>
      <c r="H202" s="134" t="s">
        <v>374</v>
      </c>
      <c r="I202" s="122">
        <v>20</v>
      </c>
      <c r="J202" s="135">
        <v>80</v>
      </c>
      <c r="K202" s="24">
        <v>5973795</v>
      </c>
      <c r="L202" s="38">
        <f t="shared" si="4"/>
        <v>74672.4375</v>
      </c>
      <c r="M202" s="135">
        <v>1310</v>
      </c>
      <c r="N202" s="24">
        <v>5973795</v>
      </c>
      <c r="O202" s="53">
        <f t="shared" si="0"/>
        <v>4560.1488549618325</v>
      </c>
      <c r="P202" s="136"/>
      <c r="Q202" s="137"/>
      <c r="R202" s="138"/>
      <c r="S202" s="136"/>
      <c r="T202" s="139"/>
      <c r="U202" s="138"/>
      <c r="V202" s="136"/>
      <c r="W202" s="137"/>
      <c r="X202" s="138"/>
      <c r="Y202" s="136"/>
      <c r="Z202" s="137"/>
      <c r="AA202" s="138"/>
      <c r="AB202" s="139"/>
    </row>
    <row r="203" spans="1:28" s="4" customFormat="1" ht="26.25" customHeight="1" x14ac:dyDescent="0.2">
      <c r="A203" s="10"/>
      <c r="B203" s="52" t="s">
        <v>748</v>
      </c>
      <c r="C203" s="37">
        <v>199</v>
      </c>
      <c r="D203" s="58" t="s">
        <v>893</v>
      </c>
      <c r="E203" s="28">
        <v>4</v>
      </c>
      <c r="F203" s="133">
        <v>9120001216070</v>
      </c>
      <c r="G203" s="28" t="s">
        <v>81</v>
      </c>
      <c r="H203" s="134" t="s">
        <v>151</v>
      </c>
      <c r="I203" s="122">
        <v>10</v>
      </c>
      <c r="J203" s="135">
        <v>86</v>
      </c>
      <c r="K203" s="24">
        <v>8142741</v>
      </c>
      <c r="L203" s="38">
        <f t="shared" si="4"/>
        <v>94683.034883720931</v>
      </c>
      <c r="M203" s="135">
        <v>7353</v>
      </c>
      <c r="N203" s="24">
        <v>8142741</v>
      </c>
      <c r="O203" s="53">
        <f t="shared" si="0"/>
        <v>1107.4039167686658</v>
      </c>
      <c r="P203" s="136"/>
      <c r="Q203" s="137"/>
      <c r="R203" s="138"/>
      <c r="S203" s="136"/>
      <c r="T203" s="139"/>
      <c r="U203" s="138"/>
      <c r="V203" s="136"/>
      <c r="W203" s="137"/>
      <c r="X203" s="138"/>
      <c r="Y203" s="136"/>
      <c r="Z203" s="137"/>
      <c r="AA203" s="138"/>
      <c r="AB203" s="139"/>
    </row>
    <row r="204" spans="1:28" s="4" customFormat="1" ht="26.25" customHeight="1" x14ac:dyDescent="0.2">
      <c r="A204" s="10"/>
      <c r="B204" s="52" t="s">
        <v>748</v>
      </c>
      <c r="C204" s="110">
        <v>200</v>
      </c>
      <c r="D204" s="58" t="s">
        <v>893</v>
      </c>
      <c r="E204" s="28">
        <v>4</v>
      </c>
      <c r="F204" s="133">
        <v>5120001213930</v>
      </c>
      <c r="G204" s="28" t="s">
        <v>567</v>
      </c>
      <c r="H204" s="134" t="s">
        <v>375</v>
      </c>
      <c r="I204" s="122">
        <v>20</v>
      </c>
      <c r="J204" s="135">
        <v>267</v>
      </c>
      <c r="K204" s="24">
        <v>22263990</v>
      </c>
      <c r="L204" s="38">
        <f t="shared" si="4"/>
        <v>83385.730337078654</v>
      </c>
      <c r="M204" s="135">
        <v>17886</v>
      </c>
      <c r="N204" s="24">
        <v>22263990</v>
      </c>
      <c r="O204" s="53">
        <f t="shared" si="0"/>
        <v>1244.7718886279772</v>
      </c>
      <c r="P204" s="136"/>
      <c r="Q204" s="137"/>
      <c r="R204" s="138"/>
      <c r="S204" s="136"/>
      <c r="T204" s="139"/>
      <c r="U204" s="138"/>
      <c r="V204" s="136"/>
      <c r="W204" s="137"/>
      <c r="X204" s="138"/>
      <c r="Y204" s="136"/>
      <c r="Z204" s="137"/>
      <c r="AA204" s="138" t="s">
        <v>518</v>
      </c>
      <c r="AB204" s="139">
        <v>0.14499999999999999</v>
      </c>
    </row>
    <row r="205" spans="1:28" s="4" customFormat="1" ht="26.25" customHeight="1" x14ac:dyDescent="0.2">
      <c r="A205" s="10"/>
      <c r="B205" s="52" t="s">
        <v>748</v>
      </c>
      <c r="C205" s="37">
        <v>201</v>
      </c>
      <c r="D205" s="58" t="s">
        <v>891</v>
      </c>
      <c r="E205" s="28">
        <v>4</v>
      </c>
      <c r="F205" s="133">
        <v>3120001204072</v>
      </c>
      <c r="G205" s="28" t="s">
        <v>641</v>
      </c>
      <c r="H205" s="134" t="s">
        <v>376</v>
      </c>
      <c r="I205" s="122">
        <v>20</v>
      </c>
      <c r="J205" s="135">
        <v>1</v>
      </c>
      <c r="K205" s="24">
        <v>310000</v>
      </c>
      <c r="L205" s="38">
        <f t="shared" si="4"/>
        <v>310000</v>
      </c>
      <c r="M205" s="135">
        <v>158</v>
      </c>
      <c r="N205" s="24">
        <v>310000</v>
      </c>
      <c r="O205" s="53">
        <f t="shared" si="0"/>
        <v>1962.0253164556962</v>
      </c>
      <c r="P205" s="136" t="s">
        <v>194</v>
      </c>
      <c r="Q205" s="137"/>
      <c r="R205" s="138"/>
      <c r="S205" s="136"/>
      <c r="T205" s="139"/>
      <c r="U205" s="138"/>
      <c r="V205" s="136"/>
      <c r="W205" s="137"/>
      <c r="X205" s="138"/>
      <c r="Y205" s="136"/>
      <c r="Z205" s="137"/>
      <c r="AA205" s="138" t="s">
        <v>194</v>
      </c>
      <c r="AB205" s="139">
        <v>0</v>
      </c>
    </row>
    <row r="206" spans="1:28" s="4" customFormat="1" ht="26.25" customHeight="1" x14ac:dyDescent="0.2">
      <c r="A206" s="10"/>
      <c r="B206" s="52" t="s">
        <v>748</v>
      </c>
      <c r="C206" s="110">
        <v>202</v>
      </c>
      <c r="D206" s="58" t="s">
        <v>891</v>
      </c>
      <c r="E206" s="28">
        <v>6</v>
      </c>
      <c r="F206" s="133">
        <v>9120005018125</v>
      </c>
      <c r="G206" s="28" t="s">
        <v>642</v>
      </c>
      <c r="H206" s="134" t="s">
        <v>377</v>
      </c>
      <c r="I206" s="122">
        <v>20</v>
      </c>
      <c r="J206" s="135">
        <v>442</v>
      </c>
      <c r="K206" s="24">
        <v>37004785</v>
      </c>
      <c r="L206" s="38">
        <f t="shared" si="4"/>
        <v>83721.233031674201</v>
      </c>
      <c r="M206" s="135">
        <v>35382</v>
      </c>
      <c r="N206" s="24">
        <v>37004785</v>
      </c>
      <c r="O206" s="53">
        <f t="shared" si="0"/>
        <v>1045.8647052173421</v>
      </c>
      <c r="P206" s="136"/>
      <c r="Q206" s="137"/>
      <c r="R206" s="138"/>
      <c r="S206" s="136"/>
      <c r="T206" s="139"/>
      <c r="U206" s="138"/>
      <c r="V206" s="136"/>
      <c r="W206" s="137"/>
      <c r="X206" s="138"/>
      <c r="Y206" s="136"/>
      <c r="Z206" s="137"/>
      <c r="AA206" s="138" t="s">
        <v>194</v>
      </c>
      <c r="AB206" s="139">
        <v>2.7E-2</v>
      </c>
    </row>
    <row r="207" spans="1:28" s="4" customFormat="1" ht="26.25" customHeight="1" x14ac:dyDescent="0.2">
      <c r="A207" s="10"/>
      <c r="B207" s="52" t="s">
        <v>748</v>
      </c>
      <c r="C207" s="37">
        <v>203</v>
      </c>
      <c r="D207" s="58" t="s">
        <v>891</v>
      </c>
      <c r="E207" s="28">
        <v>6</v>
      </c>
      <c r="F207" s="133">
        <v>9120005018125</v>
      </c>
      <c r="G207" s="28" t="s">
        <v>642</v>
      </c>
      <c r="H207" s="134" t="s">
        <v>378</v>
      </c>
      <c r="I207" s="122">
        <v>20</v>
      </c>
      <c r="J207" s="135">
        <v>404</v>
      </c>
      <c r="K207" s="24">
        <v>36086197</v>
      </c>
      <c r="L207" s="38">
        <f t="shared" si="4"/>
        <v>89322.269801980205</v>
      </c>
      <c r="M207" s="135">
        <v>32468</v>
      </c>
      <c r="N207" s="24">
        <v>36086197</v>
      </c>
      <c r="O207" s="53">
        <f t="shared" si="0"/>
        <v>1111.4388628803745</v>
      </c>
      <c r="P207" s="136"/>
      <c r="Q207" s="137"/>
      <c r="R207" s="138"/>
      <c r="S207" s="136"/>
      <c r="T207" s="139"/>
      <c r="U207" s="138"/>
      <c r="V207" s="136"/>
      <c r="W207" s="137"/>
      <c r="X207" s="138"/>
      <c r="Y207" s="136"/>
      <c r="Z207" s="137"/>
      <c r="AA207" s="138" t="s">
        <v>194</v>
      </c>
      <c r="AB207" s="139">
        <v>0.24199999999999999</v>
      </c>
    </row>
    <row r="208" spans="1:28" s="4" customFormat="1" ht="26.25" customHeight="1" x14ac:dyDescent="0.2">
      <c r="A208" s="10"/>
      <c r="B208" s="52" t="s">
        <v>748</v>
      </c>
      <c r="C208" s="110">
        <v>204</v>
      </c>
      <c r="D208" s="58" t="s">
        <v>891</v>
      </c>
      <c r="E208" s="28">
        <v>6</v>
      </c>
      <c r="F208" s="133">
        <v>9120005018125</v>
      </c>
      <c r="G208" s="28" t="s">
        <v>642</v>
      </c>
      <c r="H208" s="134" t="s">
        <v>379</v>
      </c>
      <c r="I208" s="122">
        <v>20</v>
      </c>
      <c r="J208" s="135">
        <v>368</v>
      </c>
      <c r="K208" s="24">
        <v>31221455</v>
      </c>
      <c r="L208" s="38">
        <f t="shared" si="4"/>
        <v>84840.91032608696</v>
      </c>
      <c r="M208" s="135">
        <v>28778</v>
      </c>
      <c r="N208" s="24">
        <v>31221455</v>
      </c>
      <c r="O208" s="53">
        <f t="shared" si="0"/>
        <v>1084.9070470498298</v>
      </c>
      <c r="P208" s="136"/>
      <c r="Q208" s="137"/>
      <c r="R208" s="138"/>
      <c r="S208" s="136"/>
      <c r="T208" s="139"/>
      <c r="U208" s="138"/>
      <c r="V208" s="136"/>
      <c r="W208" s="137"/>
      <c r="X208" s="138"/>
      <c r="Y208" s="136"/>
      <c r="Z208" s="137"/>
      <c r="AA208" s="138"/>
      <c r="AB208" s="139"/>
    </row>
    <row r="209" spans="1:28" s="4" customFormat="1" ht="26.25" customHeight="1" x14ac:dyDescent="0.2">
      <c r="A209" s="10"/>
      <c r="B209" s="52" t="s">
        <v>748</v>
      </c>
      <c r="C209" s="37">
        <v>205</v>
      </c>
      <c r="D209" s="58" t="s">
        <v>891</v>
      </c>
      <c r="E209" s="28">
        <v>4</v>
      </c>
      <c r="F209" s="133">
        <v>6120001270228</v>
      </c>
      <c r="G209" s="28" t="s">
        <v>643</v>
      </c>
      <c r="H209" s="134" t="s">
        <v>380</v>
      </c>
      <c r="I209" s="122">
        <v>20</v>
      </c>
      <c r="J209" s="135">
        <v>14</v>
      </c>
      <c r="K209" s="24">
        <v>932365</v>
      </c>
      <c r="L209" s="38">
        <f t="shared" si="4"/>
        <v>66597.5</v>
      </c>
      <c r="M209" s="135">
        <v>811</v>
      </c>
      <c r="N209" s="24">
        <v>932365</v>
      </c>
      <c r="O209" s="53">
        <f t="shared" si="0"/>
        <v>1149.6485819975339</v>
      </c>
      <c r="P209" s="136" t="s">
        <v>194</v>
      </c>
      <c r="Q209" s="137"/>
      <c r="R209" s="138"/>
      <c r="S209" s="136"/>
      <c r="T209" s="139"/>
      <c r="U209" s="138"/>
      <c r="V209" s="136"/>
      <c r="W209" s="137"/>
      <c r="X209" s="138"/>
      <c r="Y209" s="136"/>
      <c r="Z209" s="137"/>
      <c r="AA209" s="138" t="s">
        <v>194</v>
      </c>
      <c r="AB209" s="139">
        <v>0.72699999999999998</v>
      </c>
    </row>
    <row r="210" spans="1:28" s="4" customFormat="1" ht="26.25" customHeight="1" x14ac:dyDescent="0.2">
      <c r="A210" s="10"/>
      <c r="B210" s="52" t="s">
        <v>748</v>
      </c>
      <c r="C210" s="110">
        <v>206</v>
      </c>
      <c r="D210" s="58" t="s">
        <v>891</v>
      </c>
      <c r="E210" s="28">
        <v>4</v>
      </c>
      <c r="F210" s="133">
        <v>6120001262927</v>
      </c>
      <c r="G210" s="28" t="s">
        <v>644</v>
      </c>
      <c r="H210" s="134" t="s">
        <v>381</v>
      </c>
      <c r="I210" s="122">
        <v>20</v>
      </c>
      <c r="J210" s="135">
        <v>16</v>
      </c>
      <c r="K210" s="24">
        <v>1158187</v>
      </c>
      <c r="L210" s="38">
        <f t="shared" si="4"/>
        <v>72386.6875</v>
      </c>
      <c r="M210" s="135">
        <v>1022</v>
      </c>
      <c r="N210" s="24">
        <v>1158187</v>
      </c>
      <c r="O210" s="53">
        <f t="shared" si="0"/>
        <v>1133.2553816046966</v>
      </c>
      <c r="P210" s="136"/>
      <c r="Q210" s="137"/>
      <c r="R210" s="138"/>
      <c r="S210" s="136"/>
      <c r="T210" s="139"/>
      <c r="U210" s="138"/>
      <c r="V210" s="136"/>
      <c r="W210" s="137"/>
      <c r="X210" s="138"/>
      <c r="Y210" s="136"/>
      <c r="Z210" s="137"/>
      <c r="AA210" s="138"/>
      <c r="AB210" s="139"/>
    </row>
    <row r="211" spans="1:28" s="4" customFormat="1" ht="26.25" customHeight="1" x14ac:dyDescent="0.2">
      <c r="A211" s="10"/>
      <c r="B211" s="52" t="s">
        <v>748</v>
      </c>
      <c r="C211" s="37">
        <v>207</v>
      </c>
      <c r="D211" s="58" t="s">
        <v>891</v>
      </c>
      <c r="E211" s="28">
        <v>4</v>
      </c>
      <c r="F211" s="133">
        <v>1140001129237</v>
      </c>
      <c r="G211" s="28" t="s">
        <v>645</v>
      </c>
      <c r="H211" s="134" t="s">
        <v>382</v>
      </c>
      <c r="I211" s="122">
        <v>20</v>
      </c>
      <c r="J211" s="135">
        <v>286</v>
      </c>
      <c r="K211" s="24">
        <v>34195207</v>
      </c>
      <c r="L211" s="38">
        <f t="shared" si="4"/>
        <v>119563.66083916085</v>
      </c>
      <c r="M211" s="135">
        <v>30671</v>
      </c>
      <c r="N211" s="24">
        <v>34195207</v>
      </c>
      <c r="O211" s="53">
        <f t="shared" si="0"/>
        <v>1114.903557106061</v>
      </c>
      <c r="P211" s="136"/>
      <c r="Q211" s="137"/>
      <c r="R211" s="138"/>
      <c r="S211" s="136"/>
      <c r="T211" s="139"/>
      <c r="U211" s="138"/>
      <c r="V211" s="136"/>
      <c r="W211" s="137"/>
      <c r="X211" s="138"/>
      <c r="Y211" s="136"/>
      <c r="Z211" s="137"/>
      <c r="AA211" s="138"/>
      <c r="AB211" s="139"/>
    </row>
    <row r="212" spans="1:28" s="4" customFormat="1" ht="26.25" customHeight="1" x14ac:dyDescent="0.2">
      <c r="A212" s="10"/>
      <c r="B212" s="52" t="s">
        <v>748</v>
      </c>
      <c r="C212" s="110">
        <v>208</v>
      </c>
      <c r="D212" s="58" t="s">
        <v>894</v>
      </c>
      <c r="E212" s="28">
        <v>2</v>
      </c>
      <c r="F212" s="133">
        <v>2120105005335</v>
      </c>
      <c r="G212" s="28" t="s">
        <v>646</v>
      </c>
      <c r="H212" s="134" t="s">
        <v>383</v>
      </c>
      <c r="I212" s="122">
        <v>20</v>
      </c>
      <c r="J212" s="135">
        <v>421</v>
      </c>
      <c r="K212" s="24">
        <v>45096223</v>
      </c>
      <c r="L212" s="38">
        <f t="shared" si="4"/>
        <v>107116.91923990499</v>
      </c>
      <c r="M212" s="135">
        <v>37455</v>
      </c>
      <c r="N212" s="24">
        <v>45096223</v>
      </c>
      <c r="O212" s="53">
        <f t="shared" si="0"/>
        <v>1204.0107595781606</v>
      </c>
      <c r="P212" s="136"/>
      <c r="Q212" s="137"/>
      <c r="R212" s="138"/>
      <c r="S212" s="136"/>
      <c r="T212" s="139"/>
      <c r="U212" s="138"/>
      <c r="V212" s="136"/>
      <c r="W212" s="137"/>
      <c r="X212" s="138"/>
      <c r="Y212" s="136"/>
      <c r="Z212" s="137"/>
      <c r="AA212" s="138"/>
      <c r="AB212" s="139"/>
    </row>
    <row r="213" spans="1:28" s="4" customFormat="1" ht="26.25" customHeight="1" x14ac:dyDescent="0.2">
      <c r="A213" s="10"/>
      <c r="B213" s="52" t="s">
        <v>748</v>
      </c>
      <c r="C213" s="37">
        <v>209</v>
      </c>
      <c r="D213" s="58" t="s">
        <v>894</v>
      </c>
      <c r="E213" s="28">
        <v>4</v>
      </c>
      <c r="F213" s="133">
        <v>8120101069873</v>
      </c>
      <c r="G213" s="28" t="s">
        <v>647</v>
      </c>
      <c r="H213" s="134" t="s">
        <v>384</v>
      </c>
      <c r="I213" s="122">
        <v>20</v>
      </c>
      <c r="J213" s="135">
        <v>31</v>
      </c>
      <c r="K213" s="24">
        <v>2992920</v>
      </c>
      <c r="L213" s="38">
        <f t="shared" si="4"/>
        <v>96545.806451612909</v>
      </c>
      <c r="M213" s="135">
        <v>2654</v>
      </c>
      <c r="N213" s="24">
        <v>2992920</v>
      </c>
      <c r="O213" s="53">
        <f t="shared" si="0"/>
        <v>1127.7015825169556</v>
      </c>
      <c r="P213" s="136" t="s">
        <v>194</v>
      </c>
      <c r="Q213" s="137"/>
      <c r="R213" s="138"/>
      <c r="S213" s="136"/>
      <c r="T213" s="139"/>
      <c r="U213" s="138"/>
      <c r="V213" s="136"/>
      <c r="W213" s="137"/>
      <c r="X213" s="138"/>
      <c r="Y213" s="136"/>
      <c r="Z213" s="137"/>
      <c r="AA213" s="138" t="s">
        <v>194</v>
      </c>
      <c r="AB213" s="139">
        <v>0</v>
      </c>
    </row>
    <row r="214" spans="1:28" s="4" customFormat="1" ht="26.25" customHeight="1" x14ac:dyDescent="0.2">
      <c r="A214" s="10"/>
      <c r="B214" s="52" t="s">
        <v>748</v>
      </c>
      <c r="C214" s="110">
        <v>210</v>
      </c>
      <c r="D214" s="58" t="s">
        <v>894</v>
      </c>
      <c r="E214" s="28">
        <v>4</v>
      </c>
      <c r="F214" s="133">
        <v>8120101067175</v>
      </c>
      <c r="G214" s="28" t="s">
        <v>648</v>
      </c>
      <c r="H214" s="134" t="s">
        <v>385</v>
      </c>
      <c r="I214" s="122">
        <v>20</v>
      </c>
      <c r="J214" s="135">
        <v>231</v>
      </c>
      <c r="K214" s="24">
        <v>23501853</v>
      </c>
      <c r="L214" s="38">
        <f t="shared" si="4"/>
        <v>101739.62337662338</v>
      </c>
      <c r="M214" s="135">
        <v>21146</v>
      </c>
      <c r="N214" s="24">
        <v>23501853</v>
      </c>
      <c r="O214" s="53">
        <f t="shared" si="0"/>
        <v>1111.4089189444812</v>
      </c>
      <c r="P214" s="136"/>
      <c r="Q214" s="137"/>
      <c r="R214" s="138"/>
      <c r="S214" s="136"/>
      <c r="T214" s="139"/>
      <c r="U214" s="138"/>
      <c r="V214" s="136"/>
      <c r="W214" s="137"/>
      <c r="X214" s="138"/>
      <c r="Y214" s="136"/>
      <c r="Z214" s="137"/>
      <c r="AA214" s="138" t="s">
        <v>194</v>
      </c>
      <c r="AB214" s="139">
        <v>4.4999999999999998E-2</v>
      </c>
    </row>
    <row r="215" spans="1:28" s="4" customFormat="1" ht="26.25" customHeight="1" x14ac:dyDescent="0.2">
      <c r="A215" s="10"/>
      <c r="B215" s="52" t="s">
        <v>748</v>
      </c>
      <c r="C215" s="37">
        <v>211</v>
      </c>
      <c r="D215" s="58" t="s">
        <v>894</v>
      </c>
      <c r="E215" s="28">
        <v>4</v>
      </c>
      <c r="F215" s="133">
        <v>7120101053036</v>
      </c>
      <c r="G215" s="28" t="s">
        <v>86</v>
      </c>
      <c r="H215" s="134" t="s">
        <v>386</v>
      </c>
      <c r="I215" s="122">
        <v>20</v>
      </c>
      <c r="J215" s="135">
        <v>522</v>
      </c>
      <c r="K215" s="24">
        <v>41482359</v>
      </c>
      <c r="L215" s="38">
        <f t="shared" si="4"/>
        <v>79468.120689655174</v>
      </c>
      <c r="M215" s="135">
        <v>35464</v>
      </c>
      <c r="N215" s="24">
        <v>41482359</v>
      </c>
      <c r="O215" s="53">
        <f t="shared" si="0"/>
        <v>1169.7033329573653</v>
      </c>
      <c r="P215" s="136"/>
      <c r="Q215" s="137"/>
      <c r="R215" s="138" t="s">
        <v>194</v>
      </c>
      <c r="S215" s="136"/>
      <c r="T215" s="139">
        <v>0.01</v>
      </c>
      <c r="U215" s="138"/>
      <c r="V215" s="136"/>
      <c r="W215" s="137"/>
      <c r="X215" s="138"/>
      <c r="Y215" s="136"/>
      <c r="Z215" s="137"/>
      <c r="AA215" s="138"/>
      <c r="AB215" s="139"/>
    </row>
    <row r="216" spans="1:28" s="4" customFormat="1" ht="26.25" customHeight="1" x14ac:dyDescent="0.2">
      <c r="A216" s="10"/>
      <c r="B216" s="52" t="s">
        <v>748</v>
      </c>
      <c r="C216" s="110">
        <v>212</v>
      </c>
      <c r="D216" s="58" t="s">
        <v>894</v>
      </c>
      <c r="E216" s="28">
        <v>4</v>
      </c>
      <c r="F216" s="133">
        <v>4120001186772</v>
      </c>
      <c r="G216" s="28" t="s">
        <v>527</v>
      </c>
      <c r="H216" s="134" t="s">
        <v>387</v>
      </c>
      <c r="I216" s="122">
        <v>20</v>
      </c>
      <c r="J216" s="135">
        <v>268</v>
      </c>
      <c r="K216" s="24">
        <v>24346135</v>
      </c>
      <c r="L216" s="38">
        <f t="shared" si="4"/>
        <v>90843.78731343284</v>
      </c>
      <c r="M216" s="135">
        <v>21522</v>
      </c>
      <c r="N216" s="24">
        <v>24346135</v>
      </c>
      <c r="O216" s="53">
        <f t="shared" si="0"/>
        <v>1131.2208437877521</v>
      </c>
      <c r="P216" s="136"/>
      <c r="Q216" s="137"/>
      <c r="R216" s="138"/>
      <c r="S216" s="136"/>
      <c r="T216" s="139"/>
      <c r="U216" s="138"/>
      <c r="V216" s="136"/>
      <c r="W216" s="137"/>
      <c r="X216" s="138"/>
      <c r="Y216" s="136"/>
      <c r="Z216" s="137"/>
      <c r="AA216" s="138"/>
      <c r="AB216" s="139"/>
    </row>
    <row r="217" spans="1:28" s="4" customFormat="1" ht="26.25" customHeight="1" x14ac:dyDescent="0.2">
      <c r="A217" s="10"/>
      <c r="B217" s="52" t="s">
        <v>748</v>
      </c>
      <c r="C217" s="37">
        <v>213</v>
      </c>
      <c r="D217" s="58" t="s">
        <v>894</v>
      </c>
      <c r="E217" s="28">
        <v>4</v>
      </c>
      <c r="F217" s="142">
        <v>8140001077776</v>
      </c>
      <c r="G217" s="28" t="s">
        <v>388</v>
      </c>
      <c r="H217" s="134" t="s">
        <v>388</v>
      </c>
      <c r="I217" s="122">
        <v>10</v>
      </c>
      <c r="J217" s="135">
        <v>111</v>
      </c>
      <c r="K217" s="24">
        <v>6178949</v>
      </c>
      <c r="L217" s="38">
        <f t="shared" si="4"/>
        <v>55666.207207207204</v>
      </c>
      <c r="M217" s="135">
        <v>5587</v>
      </c>
      <c r="N217" s="24">
        <v>6178949</v>
      </c>
      <c r="O217" s="53">
        <f t="shared" si="0"/>
        <v>1105.9511365670305</v>
      </c>
      <c r="P217" s="136"/>
      <c r="Q217" s="137"/>
      <c r="R217" s="138"/>
      <c r="S217" s="136"/>
      <c r="T217" s="139"/>
      <c r="U217" s="138"/>
      <c r="V217" s="136"/>
      <c r="W217" s="137"/>
      <c r="X217" s="138"/>
      <c r="Y217" s="136"/>
      <c r="Z217" s="137"/>
      <c r="AA217" s="138"/>
      <c r="AB217" s="139"/>
    </row>
    <row r="218" spans="1:28" s="4" customFormat="1" ht="26.25" customHeight="1" x14ac:dyDescent="0.2">
      <c r="A218" s="10"/>
      <c r="B218" s="52" t="s">
        <v>748</v>
      </c>
      <c r="C218" s="110">
        <v>214</v>
      </c>
      <c r="D218" s="58" t="s">
        <v>894</v>
      </c>
      <c r="E218" s="28">
        <v>4</v>
      </c>
      <c r="F218" s="142">
        <v>5120101062138</v>
      </c>
      <c r="G218" s="28" t="s">
        <v>649</v>
      </c>
      <c r="H218" s="134" t="s">
        <v>389</v>
      </c>
      <c r="I218" s="122">
        <v>15</v>
      </c>
      <c r="J218" s="135">
        <v>159</v>
      </c>
      <c r="K218" s="24">
        <v>15073336</v>
      </c>
      <c r="L218" s="38">
        <f t="shared" si="4"/>
        <v>94800.855345911943</v>
      </c>
      <c r="M218" s="135">
        <v>13834</v>
      </c>
      <c r="N218" s="24">
        <v>15073336</v>
      </c>
      <c r="O218" s="53">
        <f t="shared" si="0"/>
        <v>1089.5862368078647</v>
      </c>
      <c r="P218" s="136"/>
      <c r="Q218" s="137"/>
      <c r="R218" s="138"/>
      <c r="S218" s="136"/>
      <c r="T218" s="139"/>
      <c r="U218" s="138"/>
      <c r="V218" s="136"/>
      <c r="W218" s="137"/>
      <c r="X218" s="138"/>
      <c r="Y218" s="136"/>
      <c r="Z218" s="137"/>
      <c r="AA218" s="138"/>
      <c r="AB218" s="139"/>
    </row>
    <row r="219" spans="1:28" s="4" customFormat="1" ht="26.25" customHeight="1" x14ac:dyDescent="0.2">
      <c r="A219" s="10"/>
      <c r="B219" s="52" t="s">
        <v>748</v>
      </c>
      <c r="C219" s="37">
        <v>215</v>
      </c>
      <c r="D219" s="58" t="s">
        <v>894</v>
      </c>
      <c r="E219" s="28">
        <v>4</v>
      </c>
      <c r="F219" s="142">
        <v>2150003002398</v>
      </c>
      <c r="G219" s="28" t="s">
        <v>650</v>
      </c>
      <c r="H219" s="134" t="s">
        <v>390</v>
      </c>
      <c r="I219" s="122">
        <v>16</v>
      </c>
      <c r="J219" s="135">
        <v>266</v>
      </c>
      <c r="K219" s="24">
        <v>19006333</v>
      </c>
      <c r="L219" s="38">
        <f t="shared" si="4"/>
        <v>71452.379699248122</v>
      </c>
      <c r="M219" s="135">
        <v>18204</v>
      </c>
      <c r="N219" s="24">
        <v>19006333</v>
      </c>
      <c r="O219" s="53">
        <f t="shared" si="0"/>
        <v>1044.0745440562514</v>
      </c>
      <c r="P219" s="136"/>
      <c r="Q219" s="137"/>
      <c r="R219" s="138"/>
      <c r="S219" s="136"/>
      <c r="T219" s="139"/>
      <c r="U219" s="138"/>
      <c r="V219" s="136"/>
      <c r="W219" s="137"/>
      <c r="X219" s="138"/>
      <c r="Y219" s="136"/>
      <c r="Z219" s="137"/>
      <c r="AA219" s="138"/>
      <c r="AB219" s="139"/>
    </row>
    <row r="220" spans="1:28" s="4" customFormat="1" ht="26.25" customHeight="1" x14ac:dyDescent="0.2">
      <c r="A220" s="10"/>
      <c r="B220" s="52" t="s">
        <v>748</v>
      </c>
      <c r="C220" s="110">
        <v>216</v>
      </c>
      <c r="D220" s="58" t="s">
        <v>894</v>
      </c>
      <c r="E220" s="28">
        <v>6</v>
      </c>
      <c r="F220" s="142">
        <v>6120105009588</v>
      </c>
      <c r="G220" s="28" t="s">
        <v>651</v>
      </c>
      <c r="H220" s="134" t="s">
        <v>391</v>
      </c>
      <c r="I220" s="122">
        <v>15</v>
      </c>
      <c r="J220" s="135">
        <v>176</v>
      </c>
      <c r="K220" s="24">
        <v>16087510</v>
      </c>
      <c r="L220" s="38">
        <f t="shared" si="4"/>
        <v>91406.306818181823</v>
      </c>
      <c r="M220" s="135">
        <v>3156</v>
      </c>
      <c r="N220" s="24">
        <v>16087510</v>
      </c>
      <c r="O220" s="53">
        <f t="shared" si="0"/>
        <v>5097.4366286438526</v>
      </c>
      <c r="P220" s="136"/>
      <c r="Q220" s="137"/>
      <c r="R220" s="138"/>
      <c r="S220" s="136"/>
      <c r="T220" s="139"/>
      <c r="U220" s="138"/>
      <c r="V220" s="136"/>
      <c r="W220" s="137"/>
      <c r="X220" s="138"/>
      <c r="Y220" s="136"/>
      <c r="Z220" s="137"/>
      <c r="AA220" s="138"/>
      <c r="AB220" s="139"/>
    </row>
    <row r="221" spans="1:28" s="4" customFormat="1" ht="26.25" customHeight="1" x14ac:dyDescent="0.2">
      <c r="A221" s="10"/>
      <c r="B221" s="52" t="s">
        <v>748</v>
      </c>
      <c r="C221" s="37">
        <v>217</v>
      </c>
      <c r="D221" s="58" t="s">
        <v>894</v>
      </c>
      <c r="E221" s="28">
        <v>4</v>
      </c>
      <c r="F221" s="142">
        <v>9120103005066</v>
      </c>
      <c r="G221" s="28" t="s">
        <v>652</v>
      </c>
      <c r="H221" s="134" t="s">
        <v>392</v>
      </c>
      <c r="I221" s="122">
        <v>10</v>
      </c>
      <c r="J221" s="135">
        <v>45</v>
      </c>
      <c r="K221" s="24">
        <v>3179729</v>
      </c>
      <c r="L221" s="38">
        <f t="shared" si="4"/>
        <v>70660.64444444445</v>
      </c>
      <c r="M221" s="135">
        <v>2582</v>
      </c>
      <c r="N221" s="24">
        <v>3179729</v>
      </c>
      <c r="O221" s="53">
        <f t="shared" si="0"/>
        <v>1231.498450813323</v>
      </c>
      <c r="P221" s="136"/>
      <c r="Q221" s="137"/>
      <c r="R221" s="138"/>
      <c r="S221" s="136"/>
      <c r="T221" s="139"/>
      <c r="U221" s="138"/>
      <c r="V221" s="136"/>
      <c r="W221" s="137"/>
      <c r="X221" s="138"/>
      <c r="Y221" s="136"/>
      <c r="Z221" s="137"/>
      <c r="AA221" s="138"/>
      <c r="AB221" s="139"/>
    </row>
    <row r="222" spans="1:28" s="4" customFormat="1" ht="26.25" customHeight="1" x14ac:dyDescent="0.2">
      <c r="A222" s="10"/>
      <c r="B222" s="52" t="s">
        <v>748</v>
      </c>
      <c r="C222" s="110">
        <v>218</v>
      </c>
      <c r="D222" s="58" t="s">
        <v>894</v>
      </c>
      <c r="E222" s="28">
        <v>6</v>
      </c>
      <c r="F222" s="142">
        <v>9120105007713</v>
      </c>
      <c r="G222" s="28" t="s">
        <v>85</v>
      </c>
      <c r="H222" s="134" t="s">
        <v>393</v>
      </c>
      <c r="I222" s="122">
        <v>10</v>
      </c>
      <c r="J222" s="135">
        <v>131</v>
      </c>
      <c r="K222" s="24">
        <v>16101599</v>
      </c>
      <c r="L222" s="38">
        <f t="shared" si="4"/>
        <v>122912.96946564886</v>
      </c>
      <c r="M222" s="135">
        <v>14073</v>
      </c>
      <c r="N222" s="24">
        <v>16101599</v>
      </c>
      <c r="O222" s="53">
        <f t="shared" si="0"/>
        <v>1144.1482981595964</v>
      </c>
      <c r="P222" s="136"/>
      <c r="Q222" s="137"/>
      <c r="R222" s="138"/>
      <c r="S222" s="136"/>
      <c r="T222" s="139"/>
      <c r="U222" s="138"/>
      <c r="V222" s="136"/>
      <c r="W222" s="137"/>
      <c r="X222" s="138"/>
      <c r="Y222" s="136"/>
      <c r="Z222" s="137"/>
      <c r="AA222" s="138"/>
      <c r="AB222" s="139"/>
    </row>
    <row r="223" spans="1:28" s="4" customFormat="1" ht="26.25" customHeight="1" x14ac:dyDescent="0.2">
      <c r="A223" s="10"/>
      <c r="B223" s="52" t="s">
        <v>748</v>
      </c>
      <c r="C223" s="37">
        <v>219</v>
      </c>
      <c r="D223" s="58" t="s">
        <v>894</v>
      </c>
      <c r="E223" s="28">
        <v>4</v>
      </c>
      <c r="F223" s="142">
        <v>4120101052742</v>
      </c>
      <c r="G223" s="28" t="s">
        <v>90</v>
      </c>
      <c r="H223" s="134" t="s">
        <v>394</v>
      </c>
      <c r="I223" s="122">
        <v>20</v>
      </c>
      <c r="J223" s="135">
        <v>270</v>
      </c>
      <c r="K223" s="24">
        <v>28855945</v>
      </c>
      <c r="L223" s="38">
        <f t="shared" si="4"/>
        <v>106873.87037037036</v>
      </c>
      <c r="M223" s="135">
        <v>25965</v>
      </c>
      <c r="N223" s="24">
        <v>28855945</v>
      </c>
      <c r="O223" s="53">
        <f t="shared" si="0"/>
        <v>1111.3400731754284</v>
      </c>
      <c r="P223" s="136"/>
      <c r="Q223" s="137"/>
      <c r="R223" s="138"/>
      <c r="S223" s="136"/>
      <c r="T223" s="139"/>
      <c r="U223" s="138"/>
      <c r="V223" s="136"/>
      <c r="W223" s="137"/>
      <c r="X223" s="138"/>
      <c r="Y223" s="136"/>
      <c r="Z223" s="137"/>
      <c r="AA223" s="138" t="s">
        <v>194</v>
      </c>
      <c r="AB223" s="139">
        <v>0.04</v>
      </c>
    </row>
    <row r="224" spans="1:28" s="4" customFormat="1" ht="26.25" customHeight="1" x14ac:dyDescent="0.2">
      <c r="A224" s="10"/>
      <c r="B224" s="52" t="s">
        <v>748</v>
      </c>
      <c r="C224" s="110">
        <v>220</v>
      </c>
      <c r="D224" s="58" t="s">
        <v>894</v>
      </c>
      <c r="E224" s="28">
        <v>4</v>
      </c>
      <c r="F224" s="142">
        <v>7120101023187</v>
      </c>
      <c r="G224" s="28" t="s">
        <v>91</v>
      </c>
      <c r="H224" s="134" t="s">
        <v>395</v>
      </c>
      <c r="I224" s="122">
        <v>10</v>
      </c>
      <c r="J224" s="135">
        <v>84</v>
      </c>
      <c r="K224" s="24">
        <v>8017258</v>
      </c>
      <c r="L224" s="38">
        <f t="shared" si="4"/>
        <v>95443.547619047618</v>
      </c>
      <c r="M224" s="135">
        <v>1993</v>
      </c>
      <c r="N224" s="24">
        <v>8017258</v>
      </c>
      <c r="O224" s="53">
        <f t="shared" si="0"/>
        <v>4022.7084796788758</v>
      </c>
      <c r="P224" s="136"/>
      <c r="Q224" s="137"/>
      <c r="R224" s="138"/>
      <c r="S224" s="136"/>
      <c r="T224" s="139"/>
      <c r="U224" s="138"/>
      <c r="V224" s="136"/>
      <c r="W224" s="137"/>
      <c r="X224" s="138"/>
      <c r="Y224" s="136"/>
      <c r="Z224" s="137"/>
      <c r="AA224" s="138"/>
      <c r="AB224" s="139"/>
    </row>
    <row r="225" spans="1:28" s="4" customFormat="1" ht="26.25" customHeight="1" x14ac:dyDescent="0.2">
      <c r="A225" s="10"/>
      <c r="B225" s="52" t="s">
        <v>748</v>
      </c>
      <c r="C225" s="37">
        <v>221</v>
      </c>
      <c r="D225" s="58" t="s">
        <v>894</v>
      </c>
      <c r="E225" s="28">
        <v>4</v>
      </c>
      <c r="F225" s="142">
        <v>4120101051760</v>
      </c>
      <c r="G225" s="28" t="s">
        <v>92</v>
      </c>
      <c r="H225" s="134" t="s">
        <v>396</v>
      </c>
      <c r="I225" s="122">
        <v>20</v>
      </c>
      <c r="J225" s="135">
        <v>654</v>
      </c>
      <c r="K225" s="24">
        <v>39627401</v>
      </c>
      <c r="L225" s="38">
        <f t="shared" si="4"/>
        <v>60592.356269113152</v>
      </c>
      <c r="M225" s="135">
        <v>36512</v>
      </c>
      <c r="N225" s="24">
        <v>39627401</v>
      </c>
      <c r="O225" s="53">
        <f t="shared" ref="O225:O288" si="5">IF(AND(M225&gt;0,N225&gt;0),N225/M225,0)</f>
        <v>1085.3253998685364</v>
      </c>
      <c r="P225" s="136"/>
      <c r="Q225" s="137"/>
      <c r="R225" s="138"/>
      <c r="S225" s="136"/>
      <c r="T225" s="139"/>
      <c r="U225" s="138"/>
      <c r="V225" s="136"/>
      <c r="W225" s="137"/>
      <c r="X225" s="138"/>
      <c r="Y225" s="136"/>
      <c r="Z225" s="137"/>
      <c r="AA225" s="138"/>
      <c r="AB225" s="139"/>
    </row>
    <row r="226" spans="1:28" s="4" customFormat="1" ht="26.25" customHeight="1" x14ac:dyDescent="0.2">
      <c r="A226" s="10"/>
      <c r="B226" s="52" t="s">
        <v>748</v>
      </c>
      <c r="C226" s="110">
        <v>222</v>
      </c>
      <c r="D226" s="58" t="s">
        <v>894</v>
      </c>
      <c r="E226" s="28">
        <v>4</v>
      </c>
      <c r="F226" s="142">
        <v>4120101051760</v>
      </c>
      <c r="G226" s="28" t="s">
        <v>92</v>
      </c>
      <c r="H226" s="134" t="s">
        <v>397</v>
      </c>
      <c r="I226" s="122">
        <v>20</v>
      </c>
      <c r="J226" s="135">
        <v>128</v>
      </c>
      <c r="K226" s="24">
        <v>6553805</v>
      </c>
      <c r="L226" s="38">
        <f t="shared" si="4"/>
        <v>51201.6015625</v>
      </c>
      <c r="M226" s="135">
        <v>6019</v>
      </c>
      <c r="N226" s="24">
        <v>6553805</v>
      </c>
      <c r="O226" s="53">
        <f t="shared" si="5"/>
        <v>1088.8527994683502</v>
      </c>
      <c r="P226" s="136"/>
      <c r="Q226" s="137"/>
      <c r="R226" s="138"/>
      <c r="S226" s="136"/>
      <c r="T226" s="139"/>
      <c r="U226" s="138"/>
      <c r="V226" s="136"/>
      <c r="W226" s="137"/>
      <c r="X226" s="138"/>
      <c r="Y226" s="136"/>
      <c r="Z226" s="137"/>
      <c r="AA226" s="138"/>
      <c r="AB226" s="139"/>
    </row>
    <row r="227" spans="1:28" s="4" customFormat="1" ht="26.25" customHeight="1" x14ac:dyDescent="0.2">
      <c r="A227" s="10"/>
      <c r="B227" s="52" t="s">
        <v>748</v>
      </c>
      <c r="C227" s="37">
        <v>223</v>
      </c>
      <c r="D227" s="58" t="s">
        <v>894</v>
      </c>
      <c r="E227" s="28">
        <v>6</v>
      </c>
      <c r="F227" s="142">
        <v>9120105008793</v>
      </c>
      <c r="G227" s="28" t="s">
        <v>93</v>
      </c>
      <c r="H227" s="134" t="s">
        <v>398</v>
      </c>
      <c r="I227" s="122">
        <v>10</v>
      </c>
      <c r="J227" s="135">
        <v>267</v>
      </c>
      <c r="K227" s="24">
        <v>16234052</v>
      </c>
      <c r="L227" s="38">
        <f t="shared" si="4"/>
        <v>60801.692883895128</v>
      </c>
      <c r="M227" s="135">
        <v>14924</v>
      </c>
      <c r="N227" s="24">
        <v>16234052</v>
      </c>
      <c r="O227" s="53">
        <f t="shared" si="5"/>
        <v>1087.7815599035112</v>
      </c>
      <c r="P227" s="136"/>
      <c r="Q227" s="137"/>
      <c r="R227" s="138"/>
      <c r="S227" s="136"/>
      <c r="T227" s="139"/>
      <c r="U227" s="138"/>
      <c r="V227" s="136"/>
      <c r="W227" s="137"/>
      <c r="X227" s="138"/>
      <c r="Y227" s="136"/>
      <c r="Z227" s="137"/>
      <c r="AA227" s="138"/>
      <c r="AB227" s="139"/>
    </row>
    <row r="228" spans="1:28" s="4" customFormat="1" ht="26.25" customHeight="1" x14ac:dyDescent="0.2">
      <c r="A228" s="10"/>
      <c r="B228" s="52" t="s">
        <v>748</v>
      </c>
      <c r="C228" s="110">
        <v>224</v>
      </c>
      <c r="D228" s="58" t="s">
        <v>894</v>
      </c>
      <c r="E228" s="28">
        <v>4</v>
      </c>
      <c r="F228" s="142">
        <v>4122001037633</v>
      </c>
      <c r="G228" s="28" t="s">
        <v>653</v>
      </c>
      <c r="H228" s="134" t="s">
        <v>399</v>
      </c>
      <c r="I228" s="122">
        <v>13</v>
      </c>
      <c r="J228" s="135">
        <v>59</v>
      </c>
      <c r="K228" s="24">
        <v>6692444</v>
      </c>
      <c r="L228" s="38">
        <f t="shared" si="4"/>
        <v>113431.25423728813</v>
      </c>
      <c r="M228" s="135">
        <v>5906</v>
      </c>
      <c r="N228" s="24">
        <v>6692444</v>
      </c>
      <c r="O228" s="53">
        <f t="shared" si="5"/>
        <v>1133.1601760921096</v>
      </c>
      <c r="P228" s="136" t="s">
        <v>194</v>
      </c>
      <c r="Q228" s="137"/>
      <c r="R228" s="138"/>
      <c r="S228" s="136"/>
      <c r="T228" s="139"/>
      <c r="U228" s="138"/>
      <c r="V228" s="136"/>
      <c r="W228" s="137"/>
      <c r="X228" s="138"/>
      <c r="Y228" s="136"/>
      <c r="Z228" s="137"/>
      <c r="AA228" s="138"/>
      <c r="AB228" s="139"/>
    </row>
    <row r="229" spans="1:28" s="4" customFormat="1" ht="26.25" customHeight="1" x14ac:dyDescent="0.2">
      <c r="A229" s="10"/>
      <c r="B229" s="52" t="s">
        <v>748</v>
      </c>
      <c r="C229" s="37">
        <v>225</v>
      </c>
      <c r="D229" s="58" t="s">
        <v>894</v>
      </c>
      <c r="E229" s="28">
        <v>4</v>
      </c>
      <c r="F229" s="142">
        <v>6120101070908</v>
      </c>
      <c r="G229" s="28" t="s">
        <v>94</v>
      </c>
      <c r="H229" s="134" t="s">
        <v>157</v>
      </c>
      <c r="I229" s="122">
        <v>10</v>
      </c>
      <c r="J229" s="135">
        <v>12</v>
      </c>
      <c r="K229" s="24">
        <v>1286113</v>
      </c>
      <c r="L229" s="38">
        <f t="shared" si="4"/>
        <v>107176.08333333333</v>
      </c>
      <c r="M229" s="135">
        <v>1155</v>
      </c>
      <c r="N229" s="24">
        <v>1286113</v>
      </c>
      <c r="O229" s="53">
        <f t="shared" si="5"/>
        <v>1113.5177489177488</v>
      </c>
      <c r="P229" s="136" t="s">
        <v>194</v>
      </c>
      <c r="Q229" s="137"/>
      <c r="R229" s="138"/>
      <c r="S229" s="136"/>
      <c r="T229" s="139"/>
      <c r="U229" s="138"/>
      <c r="V229" s="136"/>
      <c r="W229" s="137"/>
      <c r="X229" s="138"/>
      <c r="Y229" s="136"/>
      <c r="Z229" s="137"/>
      <c r="AA229" s="138"/>
      <c r="AB229" s="139"/>
    </row>
    <row r="230" spans="1:28" s="4" customFormat="1" ht="26.25" customHeight="1" x14ac:dyDescent="0.2">
      <c r="A230" s="10"/>
      <c r="B230" s="52" t="s">
        <v>748</v>
      </c>
      <c r="C230" s="110">
        <v>226</v>
      </c>
      <c r="D230" s="58" t="s">
        <v>894</v>
      </c>
      <c r="E230" s="28">
        <v>4</v>
      </c>
      <c r="F230" s="142">
        <v>1120103005536</v>
      </c>
      <c r="G230" s="28" t="s">
        <v>95</v>
      </c>
      <c r="H230" s="134" t="s">
        <v>158</v>
      </c>
      <c r="I230" s="122">
        <v>10</v>
      </c>
      <c r="J230" s="135">
        <v>108</v>
      </c>
      <c r="K230" s="24">
        <v>8888553</v>
      </c>
      <c r="L230" s="38">
        <f t="shared" si="4"/>
        <v>82301.416666666672</v>
      </c>
      <c r="M230" s="135">
        <v>8032</v>
      </c>
      <c r="N230" s="24">
        <v>8888553</v>
      </c>
      <c r="O230" s="53">
        <f t="shared" si="5"/>
        <v>1106.6425547808765</v>
      </c>
      <c r="P230" s="136" t="s">
        <v>194</v>
      </c>
      <c r="Q230" s="137"/>
      <c r="R230" s="138"/>
      <c r="S230" s="136"/>
      <c r="T230" s="139"/>
      <c r="U230" s="138"/>
      <c r="V230" s="136"/>
      <c r="W230" s="137"/>
      <c r="X230" s="138"/>
      <c r="Y230" s="136"/>
      <c r="Z230" s="137"/>
      <c r="AA230" s="138" t="s">
        <v>194</v>
      </c>
      <c r="AB230" s="139">
        <v>0.111</v>
      </c>
    </row>
    <row r="231" spans="1:28" s="4" customFormat="1" ht="26.25" customHeight="1" x14ac:dyDescent="0.2">
      <c r="A231" s="10"/>
      <c r="B231" s="52" t="s">
        <v>748</v>
      </c>
      <c r="C231" s="37">
        <v>227</v>
      </c>
      <c r="D231" s="58" t="s">
        <v>894</v>
      </c>
      <c r="E231" s="28">
        <v>5</v>
      </c>
      <c r="F231" s="133">
        <v>2120105008577</v>
      </c>
      <c r="G231" s="28" t="s">
        <v>654</v>
      </c>
      <c r="H231" s="134" t="s">
        <v>400</v>
      </c>
      <c r="I231" s="122">
        <v>20</v>
      </c>
      <c r="J231" s="135">
        <v>233</v>
      </c>
      <c r="K231" s="24">
        <v>23494248</v>
      </c>
      <c r="L231" s="38">
        <f t="shared" si="4"/>
        <v>100833.68240343347</v>
      </c>
      <c r="M231" s="135">
        <v>21595</v>
      </c>
      <c r="N231" s="24">
        <v>23494248</v>
      </c>
      <c r="O231" s="53">
        <f t="shared" si="5"/>
        <v>1087.9485065987496</v>
      </c>
      <c r="P231" s="136"/>
      <c r="Q231" s="137"/>
      <c r="R231" s="138"/>
      <c r="S231" s="136"/>
      <c r="T231" s="139"/>
      <c r="U231" s="138"/>
      <c r="V231" s="136"/>
      <c r="W231" s="137"/>
      <c r="X231" s="138"/>
      <c r="Y231" s="136"/>
      <c r="Z231" s="137"/>
      <c r="AA231" s="138"/>
      <c r="AB231" s="139"/>
    </row>
    <row r="232" spans="1:28" s="4" customFormat="1" ht="26.25" customHeight="1" x14ac:dyDescent="0.2">
      <c r="A232" s="10"/>
      <c r="B232" s="52" t="s">
        <v>748</v>
      </c>
      <c r="C232" s="110">
        <v>228</v>
      </c>
      <c r="D232" s="58" t="s">
        <v>894</v>
      </c>
      <c r="E232" s="28">
        <v>2</v>
      </c>
      <c r="F232" s="133">
        <v>8240005001615</v>
      </c>
      <c r="G232" s="28" t="s">
        <v>655</v>
      </c>
      <c r="H232" s="134" t="s">
        <v>401</v>
      </c>
      <c r="I232" s="122">
        <v>10</v>
      </c>
      <c r="J232" s="135">
        <v>87</v>
      </c>
      <c r="K232" s="24">
        <v>9562271</v>
      </c>
      <c r="L232" s="38">
        <f t="shared" si="4"/>
        <v>109911.16091954023</v>
      </c>
      <c r="M232" s="135">
        <v>6162</v>
      </c>
      <c r="N232" s="24">
        <v>9562271</v>
      </c>
      <c r="O232" s="53">
        <f t="shared" si="5"/>
        <v>1551.8128854268095</v>
      </c>
      <c r="P232" s="136"/>
      <c r="Q232" s="137"/>
      <c r="R232" s="138"/>
      <c r="S232" s="136"/>
      <c r="T232" s="139"/>
      <c r="U232" s="138"/>
      <c r="V232" s="136"/>
      <c r="W232" s="137"/>
      <c r="X232" s="138"/>
      <c r="Y232" s="136"/>
      <c r="Z232" s="137"/>
      <c r="AA232" s="138"/>
      <c r="AB232" s="139"/>
    </row>
    <row r="233" spans="1:28" s="4" customFormat="1" ht="26.25" customHeight="1" x14ac:dyDescent="0.2">
      <c r="A233" s="10"/>
      <c r="B233" s="52" t="s">
        <v>748</v>
      </c>
      <c r="C233" s="37">
        <v>229</v>
      </c>
      <c r="D233" s="58" t="s">
        <v>894</v>
      </c>
      <c r="E233" s="28">
        <v>4</v>
      </c>
      <c r="F233" s="143" t="s">
        <v>656</v>
      </c>
      <c r="G233" s="28" t="s">
        <v>88</v>
      </c>
      <c r="H233" s="134" t="s">
        <v>155</v>
      </c>
      <c r="I233" s="122">
        <v>10</v>
      </c>
      <c r="J233" s="135">
        <v>22</v>
      </c>
      <c r="K233" s="24">
        <v>1495829</v>
      </c>
      <c r="L233" s="38">
        <f t="shared" si="4"/>
        <v>67992.227272727279</v>
      </c>
      <c r="M233" s="135">
        <v>1346</v>
      </c>
      <c r="N233" s="24">
        <v>1495829</v>
      </c>
      <c r="O233" s="53">
        <f t="shared" si="5"/>
        <v>1111.3142644873699</v>
      </c>
      <c r="P233" s="136" t="s">
        <v>194</v>
      </c>
      <c r="Q233" s="137"/>
      <c r="R233" s="138"/>
      <c r="S233" s="136"/>
      <c r="T233" s="139"/>
      <c r="U233" s="138"/>
      <c r="V233" s="136"/>
      <c r="W233" s="137"/>
      <c r="X233" s="138"/>
      <c r="Y233" s="136"/>
      <c r="Z233" s="137"/>
      <c r="AA233" s="138"/>
      <c r="AB233" s="139"/>
    </row>
    <row r="234" spans="1:28" s="4" customFormat="1" ht="26.25" customHeight="1" x14ac:dyDescent="0.2">
      <c r="A234" s="10"/>
      <c r="B234" s="52" t="s">
        <v>748</v>
      </c>
      <c r="C234" s="110">
        <v>230</v>
      </c>
      <c r="D234" s="58" t="s">
        <v>894</v>
      </c>
      <c r="E234" s="28">
        <v>4</v>
      </c>
      <c r="F234" s="142">
        <v>4120101058194</v>
      </c>
      <c r="G234" s="28" t="s">
        <v>657</v>
      </c>
      <c r="H234" s="134" t="s">
        <v>402</v>
      </c>
      <c r="I234" s="122">
        <v>20</v>
      </c>
      <c r="J234" s="135">
        <v>216</v>
      </c>
      <c r="K234" s="24">
        <v>18600711</v>
      </c>
      <c r="L234" s="38">
        <f t="shared" si="4"/>
        <v>86114.402777777781</v>
      </c>
      <c r="M234" s="135">
        <v>16985</v>
      </c>
      <c r="N234" s="24">
        <v>18600711</v>
      </c>
      <c r="O234" s="53">
        <f t="shared" si="5"/>
        <v>1095.1257580217839</v>
      </c>
      <c r="P234" s="136"/>
      <c r="Q234" s="137"/>
      <c r="R234" s="138"/>
      <c r="S234" s="136"/>
      <c r="T234" s="139"/>
      <c r="U234" s="138"/>
      <c r="V234" s="136"/>
      <c r="W234" s="137"/>
      <c r="X234" s="138"/>
      <c r="Y234" s="136"/>
      <c r="Z234" s="137"/>
      <c r="AA234" s="138"/>
      <c r="AB234" s="139"/>
    </row>
    <row r="235" spans="1:28" s="4" customFormat="1" ht="26.25" customHeight="1" x14ac:dyDescent="0.2">
      <c r="A235" s="10"/>
      <c r="B235" s="52" t="s">
        <v>748</v>
      </c>
      <c r="C235" s="37">
        <v>231</v>
      </c>
      <c r="D235" s="58" t="s">
        <v>894</v>
      </c>
      <c r="E235" s="28">
        <v>4</v>
      </c>
      <c r="F235" s="142">
        <v>5120001222659</v>
      </c>
      <c r="G235" s="28" t="s">
        <v>89</v>
      </c>
      <c r="H235" s="134" t="s">
        <v>156</v>
      </c>
      <c r="I235" s="122">
        <v>10</v>
      </c>
      <c r="J235" s="135">
        <v>71</v>
      </c>
      <c r="K235" s="24">
        <v>6982088</v>
      </c>
      <c r="L235" s="38">
        <f t="shared" si="4"/>
        <v>98339.26760563381</v>
      </c>
      <c r="M235" s="135">
        <v>5342</v>
      </c>
      <c r="N235" s="24">
        <v>6982088</v>
      </c>
      <c r="O235" s="53">
        <f t="shared" si="5"/>
        <v>1307.0175964058405</v>
      </c>
      <c r="P235" s="136"/>
      <c r="Q235" s="137"/>
      <c r="R235" s="138"/>
      <c r="S235" s="136"/>
      <c r="T235" s="139"/>
      <c r="U235" s="138"/>
      <c r="V235" s="136"/>
      <c r="W235" s="137"/>
      <c r="X235" s="138"/>
      <c r="Y235" s="136"/>
      <c r="Z235" s="137"/>
      <c r="AA235" s="138"/>
      <c r="AB235" s="139"/>
    </row>
    <row r="236" spans="1:28" s="4" customFormat="1" ht="26.25" customHeight="1" x14ac:dyDescent="0.2">
      <c r="A236" s="10"/>
      <c r="B236" s="52" t="s">
        <v>748</v>
      </c>
      <c r="C236" s="110">
        <v>232</v>
      </c>
      <c r="D236" s="58" t="s">
        <v>895</v>
      </c>
      <c r="E236" s="28">
        <v>4</v>
      </c>
      <c r="F236" s="133">
        <v>8120901036833</v>
      </c>
      <c r="G236" s="28" t="s">
        <v>658</v>
      </c>
      <c r="H236" s="134" t="s">
        <v>403</v>
      </c>
      <c r="I236" s="122">
        <v>20</v>
      </c>
      <c r="J236" s="135">
        <v>247</v>
      </c>
      <c r="K236" s="24">
        <v>25257370</v>
      </c>
      <c r="L236" s="38">
        <f t="shared" si="4"/>
        <v>102256.55870445345</v>
      </c>
      <c r="M236" s="135">
        <v>22997</v>
      </c>
      <c r="N236" s="24">
        <v>25257370</v>
      </c>
      <c r="O236" s="53">
        <f t="shared" si="5"/>
        <v>1098.2897769274252</v>
      </c>
      <c r="P236" s="136"/>
      <c r="Q236" s="137"/>
      <c r="R236" s="138"/>
      <c r="S236" s="136"/>
      <c r="T236" s="139"/>
      <c r="U236" s="138"/>
      <c r="V236" s="136"/>
      <c r="W236" s="137"/>
      <c r="X236" s="138"/>
      <c r="Y236" s="136"/>
      <c r="Z236" s="137"/>
      <c r="AA236" s="138"/>
      <c r="AB236" s="139"/>
    </row>
    <row r="237" spans="1:28" s="4" customFormat="1" ht="26.25" customHeight="1" x14ac:dyDescent="0.2">
      <c r="A237" s="10"/>
      <c r="B237" s="52" t="s">
        <v>748</v>
      </c>
      <c r="C237" s="37">
        <v>233</v>
      </c>
      <c r="D237" s="58" t="s">
        <v>895</v>
      </c>
      <c r="E237" s="28">
        <v>4</v>
      </c>
      <c r="F237" s="133">
        <v>8120901036833</v>
      </c>
      <c r="G237" s="28" t="s">
        <v>658</v>
      </c>
      <c r="H237" s="134" t="s">
        <v>404</v>
      </c>
      <c r="I237" s="122">
        <v>20</v>
      </c>
      <c r="J237" s="135">
        <v>308</v>
      </c>
      <c r="K237" s="24">
        <v>31214263</v>
      </c>
      <c r="L237" s="38">
        <f t="shared" si="4"/>
        <v>101345.00974025975</v>
      </c>
      <c r="M237" s="135">
        <v>27981</v>
      </c>
      <c r="N237" s="24">
        <v>31214263</v>
      </c>
      <c r="O237" s="53">
        <f t="shared" si="5"/>
        <v>1115.5520889174798</v>
      </c>
      <c r="P237" s="136"/>
      <c r="Q237" s="137"/>
      <c r="R237" s="138"/>
      <c r="S237" s="136"/>
      <c r="T237" s="139"/>
      <c r="U237" s="138"/>
      <c r="V237" s="136"/>
      <c r="W237" s="137"/>
      <c r="X237" s="138"/>
      <c r="Y237" s="136"/>
      <c r="Z237" s="137"/>
      <c r="AA237" s="138"/>
      <c r="AB237" s="139"/>
    </row>
    <row r="238" spans="1:28" s="4" customFormat="1" ht="26.25" customHeight="1" x14ac:dyDescent="0.2">
      <c r="A238" s="10"/>
      <c r="B238" s="52" t="s">
        <v>748</v>
      </c>
      <c r="C238" s="110">
        <v>234</v>
      </c>
      <c r="D238" s="58" t="s">
        <v>895</v>
      </c>
      <c r="E238" s="28">
        <v>4</v>
      </c>
      <c r="F238" s="133">
        <v>2120002063270</v>
      </c>
      <c r="G238" s="28" t="s">
        <v>84</v>
      </c>
      <c r="H238" s="134" t="s">
        <v>405</v>
      </c>
      <c r="I238" s="122">
        <v>20</v>
      </c>
      <c r="J238" s="135">
        <v>558</v>
      </c>
      <c r="K238" s="24">
        <v>38430426</v>
      </c>
      <c r="L238" s="38">
        <f t="shared" si="4"/>
        <v>68871.731182795702</v>
      </c>
      <c r="M238" s="135">
        <v>35115</v>
      </c>
      <c r="N238" s="24">
        <v>38430426</v>
      </c>
      <c r="O238" s="53">
        <f t="shared" si="5"/>
        <v>1094.416232379325</v>
      </c>
      <c r="P238" s="136"/>
      <c r="Q238" s="137"/>
      <c r="R238" s="138"/>
      <c r="S238" s="136"/>
      <c r="T238" s="139"/>
      <c r="U238" s="138"/>
      <c r="V238" s="136"/>
      <c r="W238" s="137"/>
      <c r="X238" s="138"/>
      <c r="Y238" s="136"/>
      <c r="Z238" s="137"/>
      <c r="AA238" s="138"/>
      <c r="AB238" s="139"/>
    </row>
    <row r="239" spans="1:28" s="4" customFormat="1" ht="26.25" customHeight="1" x14ac:dyDescent="0.2">
      <c r="A239" s="10"/>
      <c r="B239" s="52" t="s">
        <v>748</v>
      </c>
      <c r="C239" s="37">
        <v>235</v>
      </c>
      <c r="D239" s="58" t="s">
        <v>895</v>
      </c>
      <c r="E239" s="28">
        <v>4</v>
      </c>
      <c r="F239" s="133">
        <v>7120001235493</v>
      </c>
      <c r="G239" s="28" t="s">
        <v>659</v>
      </c>
      <c r="H239" s="134" t="s">
        <v>406</v>
      </c>
      <c r="I239" s="122">
        <v>20</v>
      </c>
      <c r="J239" s="135">
        <v>174</v>
      </c>
      <c r="K239" s="24">
        <v>16850595</v>
      </c>
      <c r="L239" s="38">
        <f t="shared" si="4"/>
        <v>96842.5</v>
      </c>
      <c r="M239" s="135">
        <v>15439</v>
      </c>
      <c r="N239" s="24">
        <v>16850595</v>
      </c>
      <c r="O239" s="53">
        <f t="shared" si="5"/>
        <v>1091.4304682945788</v>
      </c>
      <c r="P239" s="136"/>
      <c r="Q239" s="137"/>
      <c r="R239" s="138" t="s">
        <v>194</v>
      </c>
      <c r="S239" s="136"/>
      <c r="T239" s="139">
        <v>0.1</v>
      </c>
      <c r="U239" s="138"/>
      <c r="V239" s="136"/>
      <c r="W239" s="137"/>
      <c r="X239" s="138"/>
      <c r="Y239" s="136"/>
      <c r="Z239" s="137"/>
      <c r="AA239" s="138"/>
      <c r="AB239" s="139"/>
    </row>
    <row r="240" spans="1:28" s="4" customFormat="1" ht="26.25" customHeight="1" x14ac:dyDescent="0.2">
      <c r="A240" s="10"/>
      <c r="B240" s="52" t="s">
        <v>748</v>
      </c>
      <c r="C240" s="110">
        <v>236</v>
      </c>
      <c r="D240" s="58" t="s">
        <v>895</v>
      </c>
      <c r="E240" s="28">
        <v>4</v>
      </c>
      <c r="F240" s="133">
        <v>9120901045362</v>
      </c>
      <c r="G240" s="28" t="s">
        <v>660</v>
      </c>
      <c r="H240" s="134" t="s">
        <v>174</v>
      </c>
      <c r="I240" s="122">
        <v>10</v>
      </c>
      <c r="J240" s="135">
        <v>168</v>
      </c>
      <c r="K240" s="24">
        <v>15348667</v>
      </c>
      <c r="L240" s="38">
        <f t="shared" si="4"/>
        <v>91361.113095238092</v>
      </c>
      <c r="M240" s="135">
        <v>14103</v>
      </c>
      <c r="N240" s="24">
        <v>15348667</v>
      </c>
      <c r="O240" s="53">
        <f t="shared" si="5"/>
        <v>1088.3263844572077</v>
      </c>
      <c r="P240" s="136"/>
      <c r="Q240" s="137"/>
      <c r="R240" s="138"/>
      <c r="S240" s="136"/>
      <c r="T240" s="139"/>
      <c r="U240" s="138"/>
      <c r="V240" s="136"/>
      <c r="W240" s="137"/>
      <c r="X240" s="138"/>
      <c r="Y240" s="136"/>
      <c r="Z240" s="137"/>
      <c r="AA240" s="138"/>
      <c r="AB240" s="139"/>
    </row>
    <row r="241" spans="1:28" s="4" customFormat="1" ht="26.25" customHeight="1" x14ac:dyDescent="0.2">
      <c r="A241" s="10"/>
      <c r="B241" s="52" t="s">
        <v>748</v>
      </c>
      <c r="C241" s="37">
        <v>237</v>
      </c>
      <c r="D241" s="58" t="s">
        <v>895</v>
      </c>
      <c r="E241" s="28">
        <v>4</v>
      </c>
      <c r="F241" s="133">
        <v>2120901045807</v>
      </c>
      <c r="G241" s="28" t="s">
        <v>661</v>
      </c>
      <c r="H241" s="134" t="s">
        <v>407</v>
      </c>
      <c r="I241" s="122">
        <v>20</v>
      </c>
      <c r="J241" s="135">
        <v>184</v>
      </c>
      <c r="K241" s="24">
        <v>14643942</v>
      </c>
      <c r="L241" s="38">
        <f t="shared" si="4"/>
        <v>79586.641304347824</v>
      </c>
      <c r="M241" s="135">
        <v>13028</v>
      </c>
      <c r="N241" s="24">
        <v>14643942</v>
      </c>
      <c r="O241" s="53">
        <f t="shared" si="5"/>
        <v>1124.0360761436905</v>
      </c>
      <c r="P241" s="136"/>
      <c r="Q241" s="137"/>
      <c r="R241" s="138"/>
      <c r="S241" s="136"/>
      <c r="T241" s="139"/>
      <c r="U241" s="138"/>
      <c r="V241" s="136"/>
      <c r="W241" s="137"/>
      <c r="X241" s="138"/>
      <c r="Y241" s="136"/>
      <c r="Z241" s="137"/>
      <c r="AA241" s="138"/>
      <c r="AB241" s="139"/>
    </row>
    <row r="242" spans="1:28" s="4" customFormat="1" ht="26.25" customHeight="1" x14ac:dyDescent="0.2">
      <c r="A242" s="10"/>
      <c r="B242" s="52" t="s">
        <v>748</v>
      </c>
      <c r="C242" s="110">
        <v>238</v>
      </c>
      <c r="D242" s="58" t="s">
        <v>896</v>
      </c>
      <c r="E242" s="28">
        <v>5</v>
      </c>
      <c r="F242" s="133">
        <v>6122005003241</v>
      </c>
      <c r="G242" s="28" t="s">
        <v>662</v>
      </c>
      <c r="H242" s="134" t="s">
        <v>408</v>
      </c>
      <c r="I242" s="122">
        <v>20</v>
      </c>
      <c r="J242" s="135">
        <v>247</v>
      </c>
      <c r="K242" s="24">
        <v>24789994</v>
      </c>
      <c r="L242" s="38">
        <f t="shared" si="4"/>
        <v>100364.34817813765</v>
      </c>
      <c r="M242" s="135">
        <v>22771</v>
      </c>
      <c r="N242" s="24">
        <v>24789994</v>
      </c>
      <c r="O242" s="53">
        <f t="shared" si="5"/>
        <v>1088.6651442624391</v>
      </c>
      <c r="P242" s="136"/>
      <c r="Q242" s="137"/>
      <c r="R242" s="138"/>
      <c r="S242" s="136"/>
      <c r="T242" s="139"/>
      <c r="U242" s="138"/>
      <c r="V242" s="136"/>
      <c r="W242" s="137"/>
      <c r="X242" s="138"/>
      <c r="Y242" s="136"/>
      <c r="Z242" s="137"/>
      <c r="AA242" s="138"/>
      <c r="AB242" s="139"/>
    </row>
    <row r="243" spans="1:28" s="4" customFormat="1" ht="26.25" customHeight="1" x14ac:dyDescent="0.2">
      <c r="A243" s="10"/>
      <c r="B243" s="52" t="s">
        <v>748</v>
      </c>
      <c r="C243" s="37">
        <v>239</v>
      </c>
      <c r="D243" s="58" t="s">
        <v>896</v>
      </c>
      <c r="E243" s="28">
        <v>6</v>
      </c>
      <c r="F243" s="133">
        <v>7122005002787</v>
      </c>
      <c r="G243" s="28" t="s">
        <v>663</v>
      </c>
      <c r="H243" s="134" t="s">
        <v>409</v>
      </c>
      <c r="I243" s="122">
        <v>20</v>
      </c>
      <c r="J243" s="135">
        <v>340</v>
      </c>
      <c r="K243" s="24">
        <v>53932394</v>
      </c>
      <c r="L243" s="38">
        <f t="shared" si="4"/>
        <v>158624.68823529413</v>
      </c>
      <c r="M243" s="135">
        <v>45201</v>
      </c>
      <c r="N243" s="24">
        <v>53932394</v>
      </c>
      <c r="O243" s="53">
        <f t="shared" si="5"/>
        <v>1193.1681599964602</v>
      </c>
      <c r="P243" s="136"/>
      <c r="Q243" s="137"/>
      <c r="R243" s="138"/>
      <c r="S243" s="136"/>
      <c r="T243" s="139"/>
      <c r="U243" s="138"/>
      <c r="V243" s="136"/>
      <c r="W243" s="137"/>
      <c r="X243" s="138"/>
      <c r="Y243" s="136"/>
      <c r="Z243" s="137"/>
      <c r="AA243" s="138"/>
      <c r="AB243" s="139"/>
    </row>
    <row r="244" spans="1:28" s="4" customFormat="1" ht="26.25" customHeight="1" x14ac:dyDescent="0.2">
      <c r="A244" s="10"/>
      <c r="B244" s="52" t="s">
        <v>748</v>
      </c>
      <c r="C244" s="110">
        <v>240</v>
      </c>
      <c r="D244" s="58" t="s">
        <v>896</v>
      </c>
      <c r="E244" s="28">
        <v>4</v>
      </c>
      <c r="F244" s="133">
        <v>7122001023795</v>
      </c>
      <c r="G244" s="28" t="s">
        <v>664</v>
      </c>
      <c r="H244" s="134" t="s">
        <v>410</v>
      </c>
      <c r="I244" s="122">
        <v>20</v>
      </c>
      <c r="J244" s="135">
        <v>297</v>
      </c>
      <c r="K244" s="24">
        <v>27953765</v>
      </c>
      <c r="L244" s="38">
        <f t="shared" si="4"/>
        <v>94120.420875420881</v>
      </c>
      <c r="M244" s="135">
        <v>25596</v>
      </c>
      <c r="N244" s="24">
        <v>27953765</v>
      </c>
      <c r="O244" s="53">
        <f t="shared" si="5"/>
        <v>1092.1145882169089</v>
      </c>
      <c r="P244" s="136"/>
      <c r="Q244" s="137"/>
      <c r="R244" s="138"/>
      <c r="S244" s="136"/>
      <c r="T244" s="139"/>
      <c r="U244" s="138"/>
      <c r="V244" s="136"/>
      <c r="W244" s="137"/>
      <c r="X244" s="138"/>
      <c r="Y244" s="136"/>
      <c r="Z244" s="137"/>
      <c r="AA244" s="138"/>
      <c r="AB244" s="139"/>
    </row>
    <row r="245" spans="1:28" s="4" customFormat="1" ht="26.25" customHeight="1" x14ac:dyDescent="0.2">
      <c r="A245" s="10"/>
      <c r="B245" s="52" t="s">
        <v>748</v>
      </c>
      <c r="C245" s="37">
        <v>241</v>
      </c>
      <c r="D245" s="58" t="s">
        <v>896</v>
      </c>
      <c r="E245" s="28">
        <v>4</v>
      </c>
      <c r="F245" s="133">
        <v>5120001186202</v>
      </c>
      <c r="G245" s="28" t="s">
        <v>665</v>
      </c>
      <c r="H245" s="134" t="s">
        <v>411</v>
      </c>
      <c r="I245" s="122">
        <v>20</v>
      </c>
      <c r="J245" s="135">
        <v>238</v>
      </c>
      <c r="K245" s="24">
        <v>29683583</v>
      </c>
      <c r="L245" s="38">
        <f t="shared" si="4"/>
        <v>124720.93697478992</v>
      </c>
      <c r="M245" s="135">
        <v>27411</v>
      </c>
      <c r="N245" s="24">
        <v>29683583</v>
      </c>
      <c r="O245" s="53">
        <f t="shared" si="5"/>
        <v>1082.9077012878042</v>
      </c>
      <c r="P245" s="136"/>
      <c r="Q245" s="137"/>
      <c r="R245" s="138"/>
      <c r="S245" s="136"/>
      <c r="T245" s="139"/>
      <c r="U245" s="138"/>
      <c r="V245" s="136"/>
      <c r="W245" s="137"/>
      <c r="X245" s="138"/>
      <c r="Y245" s="136"/>
      <c r="Z245" s="137"/>
      <c r="AA245" s="138"/>
      <c r="AB245" s="139">
        <v>0</v>
      </c>
    </row>
    <row r="246" spans="1:28" s="4" customFormat="1" ht="26.25" customHeight="1" x14ac:dyDescent="0.2">
      <c r="A246" s="10"/>
      <c r="B246" s="52" t="s">
        <v>748</v>
      </c>
      <c r="C246" s="110">
        <v>242</v>
      </c>
      <c r="D246" s="58" t="s">
        <v>896</v>
      </c>
      <c r="E246" s="28">
        <v>4</v>
      </c>
      <c r="F246" s="133">
        <v>7122001023795</v>
      </c>
      <c r="G246" s="28" t="s">
        <v>664</v>
      </c>
      <c r="H246" s="134" t="s">
        <v>160</v>
      </c>
      <c r="I246" s="122">
        <v>20</v>
      </c>
      <c r="J246" s="135">
        <v>270</v>
      </c>
      <c r="K246" s="24">
        <v>25208875</v>
      </c>
      <c r="L246" s="38">
        <f t="shared" si="4"/>
        <v>93366.203703703708</v>
      </c>
      <c r="M246" s="135">
        <v>23144</v>
      </c>
      <c r="N246" s="24">
        <v>25208875</v>
      </c>
      <c r="O246" s="53">
        <f t="shared" si="5"/>
        <v>1089.2185879709643</v>
      </c>
      <c r="P246" s="136"/>
      <c r="Q246" s="137"/>
      <c r="R246" s="138"/>
      <c r="S246" s="136"/>
      <c r="T246" s="139"/>
      <c r="U246" s="138"/>
      <c r="V246" s="136"/>
      <c r="W246" s="137"/>
      <c r="X246" s="138"/>
      <c r="Y246" s="136"/>
      <c r="Z246" s="137"/>
      <c r="AA246" s="138"/>
      <c r="AB246" s="139"/>
    </row>
    <row r="247" spans="1:28" s="4" customFormat="1" ht="26.25" customHeight="1" x14ac:dyDescent="0.2">
      <c r="A247" s="10"/>
      <c r="B247" s="52" t="s">
        <v>748</v>
      </c>
      <c r="C247" s="37">
        <v>243</v>
      </c>
      <c r="D247" s="58" t="s">
        <v>896</v>
      </c>
      <c r="E247" s="28">
        <v>4</v>
      </c>
      <c r="F247" s="133">
        <v>7122001008870</v>
      </c>
      <c r="G247" s="28" t="s">
        <v>666</v>
      </c>
      <c r="H247" s="134" t="s">
        <v>412</v>
      </c>
      <c r="I247" s="122">
        <v>17</v>
      </c>
      <c r="J247" s="135">
        <v>179</v>
      </c>
      <c r="K247" s="24">
        <v>14833987</v>
      </c>
      <c r="L247" s="38">
        <f t="shared" si="4"/>
        <v>82871.435754189937</v>
      </c>
      <c r="M247" s="135">
        <v>13459</v>
      </c>
      <c r="N247" s="24">
        <v>14833987</v>
      </c>
      <c r="O247" s="53">
        <f t="shared" si="5"/>
        <v>1102.1611561037223</v>
      </c>
      <c r="P247" s="136"/>
      <c r="Q247" s="137"/>
      <c r="R247" s="138"/>
      <c r="S247" s="136"/>
      <c r="T247" s="139"/>
      <c r="U247" s="138"/>
      <c r="V247" s="136"/>
      <c r="W247" s="137"/>
      <c r="X247" s="138"/>
      <c r="Y247" s="136"/>
      <c r="Z247" s="137"/>
      <c r="AA247" s="138"/>
      <c r="AB247" s="139"/>
    </row>
    <row r="248" spans="1:28" s="4" customFormat="1" ht="26.25" customHeight="1" x14ac:dyDescent="0.2">
      <c r="A248" s="10"/>
      <c r="B248" s="52" t="s">
        <v>748</v>
      </c>
      <c r="C248" s="110">
        <v>244</v>
      </c>
      <c r="D248" s="58" t="s">
        <v>896</v>
      </c>
      <c r="E248" s="28">
        <v>4</v>
      </c>
      <c r="F248" s="133">
        <v>7122001028150</v>
      </c>
      <c r="G248" s="28" t="s">
        <v>667</v>
      </c>
      <c r="H248" s="134" t="s">
        <v>413</v>
      </c>
      <c r="I248" s="122">
        <v>20</v>
      </c>
      <c r="J248" s="135">
        <v>369</v>
      </c>
      <c r="K248" s="24">
        <v>36143748</v>
      </c>
      <c r="L248" s="38">
        <f t="shared" si="4"/>
        <v>97950.536585365859</v>
      </c>
      <c r="M248" s="135">
        <v>32386</v>
      </c>
      <c r="N248" s="24">
        <v>36143748</v>
      </c>
      <c r="O248" s="53">
        <f t="shared" si="5"/>
        <v>1116.0300129685666</v>
      </c>
      <c r="P248" s="136"/>
      <c r="Q248" s="137"/>
      <c r="R248" s="138"/>
      <c r="S248" s="136"/>
      <c r="T248" s="139"/>
      <c r="U248" s="138"/>
      <c r="V248" s="136"/>
      <c r="W248" s="137"/>
      <c r="X248" s="138"/>
      <c r="Y248" s="136"/>
      <c r="Z248" s="137"/>
      <c r="AA248" s="138"/>
      <c r="AB248" s="139">
        <v>0</v>
      </c>
    </row>
    <row r="249" spans="1:28" s="4" customFormat="1" ht="26.25" customHeight="1" x14ac:dyDescent="0.2">
      <c r="A249" s="10"/>
      <c r="B249" s="52" t="s">
        <v>748</v>
      </c>
      <c r="C249" s="37">
        <v>245</v>
      </c>
      <c r="D249" s="58" t="s">
        <v>896</v>
      </c>
      <c r="E249" s="28">
        <v>4</v>
      </c>
      <c r="F249" s="133">
        <v>6122001029232</v>
      </c>
      <c r="G249" s="28" t="s">
        <v>97</v>
      </c>
      <c r="H249" s="134" t="s">
        <v>159</v>
      </c>
      <c r="I249" s="122">
        <v>10</v>
      </c>
      <c r="J249" s="135">
        <v>65</v>
      </c>
      <c r="K249" s="24">
        <v>7131005</v>
      </c>
      <c r="L249" s="38">
        <f t="shared" si="4"/>
        <v>109707.76923076923</v>
      </c>
      <c r="M249" s="135">
        <v>6468</v>
      </c>
      <c r="N249" s="24">
        <v>7131005</v>
      </c>
      <c r="O249" s="53">
        <f t="shared" si="5"/>
        <v>1102.5054112554112</v>
      </c>
      <c r="P249" s="136"/>
      <c r="Q249" s="137"/>
      <c r="R249" s="138"/>
      <c r="S249" s="136"/>
      <c r="T249" s="139"/>
      <c r="U249" s="138"/>
      <c r="V249" s="136"/>
      <c r="W249" s="137"/>
      <c r="X249" s="138"/>
      <c r="Y249" s="136"/>
      <c r="Z249" s="137"/>
      <c r="AA249" s="138"/>
      <c r="AB249" s="139"/>
    </row>
    <row r="250" spans="1:28" s="4" customFormat="1" ht="26.25" customHeight="1" x14ac:dyDescent="0.2">
      <c r="A250" s="10"/>
      <c r="B250" s="52" t="s">
        <v>748</v>
      </c>
      <c r="C250" s="110">
        <v>246</v>
      </c>
      <c r="D250" s="58" t="s">
        <v>896</v>
      </c>
      <c r="E250" s="28">
        <v>4</v>
      </c>
      <c r="F250" s="133">
        <v>3120001226802</v>
      </c>
      <c r="G250" s="28" t="s">
        <v>668</v>
      </c>
      <c r="H250" s="134" t="s">
        <v>414</v>
      </c>
      <c r="I250" s="122">
        <v>20</v>
      </c>
      <c r="J250" s="135">
        <v>215</v>
      </c>
      <c r="K250" s="24">
        <v>19941518</v>
      </c>
      <c r="L250" s="38">
        <f t="shared" si="4"/>
        <v>92751.246511627905</v>
      </c>
      <c r="M250" s="135">
        <v>18482</v>
      </c>
      <c r="N250" s="24">
        <v>19941518</v>
      </c>
      <c r="O250" s="53">
        <f t="shared" si="5"/>
        <v>1078.9697002488908</v>
      </c>
      <c r="P250" s="136"/>
      <c r="Q250" s="137"/>
      <c r="R250" s="138"/>
      <c r="S250" s="136"/>
      <c r="T250" s="139"/>
      <c r="U250" s="138"/>
      <c r="V250" s="136"/>
      <c r="W250" s="137"/>
      <c r="X250" s="138"/>
      <c r="Y250" s="136"/>
      <c r="Z250" s="137"/>
      <c r="AA250" s="138"/>
      <c r="AB250" s="139">
        <v>0</v>
      </c>
    </row>
    <row r="251" spans="1:28" s="4" customFormat="1" ht="26.25" customHeight="1" x14ac:dyDescent="0.2">
      <c r="A251" s="10"/>
      <c r="B251" s="52" t="s">
        <v>748</v>
      </c>
      <c r="C251" s="37">
        <v>247</v>
      </c>
      <c r="D251" s="58" t="s">
        <v>896</v>
      </c>
      <c r="E251" s="28">
        <v>4</v>
      </c>
      <c r="F251" s="133">
        <v>5120001228838</v>
      </c>
      <c r="G251" s="28" t="s">
        <v>98</v>
      </c>
      <c r="H251" s="134" t="s">
        <v>161</v>
      </c>
      <c r="I251" s="122">
        <v>10</v>
      </c>
      <c r="J251" s="135">
        <v>196</v>
      </c>
      <c r="K251" s="24">
        <v>14059117</v>
      </c>
      <c r="L251" s="38">
        <f t="shared" si="4"/>
        <v>71730.188775510207</v>
      </c>
      <c r="M251" s="135">
        <v>12088</v>
      </c>
      <c r="N251" s="24">
        <v>14059117</v>
      </c>
      <c r="O251" s="53">
        <f t="shared" si="5"/>
        <v>1163.0639477167438</v>
      </c>
      <c r="P251" s="136"/>
      <c r="Q251" s="137"/>
      <c r="R251" s="138"/>
      <c r="S251" s="136"/>
      <c r="T251" s="139"/>
      <c r="U251" s="138"/>
      <c r="V251" s="136"/>
      <c r="W251" s="137"/>
      <c r="X251" s="138"/>
      <c r="Y251" s="136"/>
      <c r="Z251" s="137"/>
      <c r="AA251" s="138"/>
      <c r="AB251" s="139">
        <v>0</v>
      </c>
    </row>
    <row r="252" spans="1:28" s="4" customFormat="1" ht="26.25" customHeight="1" x14ac:dyDescent="0.2">
      <c r="A252" s="10"/>
      <c r="B252" s="52" t="s">
        <v>748</v>
      </c>
      <c r="C252" s="110">
        <v>248</v>
      </c>
      <c r="D252" s="58" t="s">
        <v>896</v>
      </c>
      <c r="E252" s="28">
        <v>4</v>
      </c>
      <c r="F252" s="133">
        <v>5122003001941</v>
      </c>
      <c r="G252" s="28" t="s">
        <v>669</v>
      </c>
      <c r="H252" s="134" t="s">
        <v>415</v>
      </c>
      <c r="I252" s="122">
        <v>20</v>
      </c>
      <c r="J252" s="135">
        <v>165</v>
      </c>
      <c r="K252" s="24">
        <v>15636060</v>
      </c>
      <c r="L252" s="38">
        <f t="shared" si="4"/>
        <v>94764</v>
      </c>
      <c r="M252" s="135">
        <v>14290</v>
      </c>
      <c r="N252" s="24">
        <v>15636060</v>
      </c>
      <c r="O252" s="53">
        <f t="shared" si="5"/>
        <v>1094.1959412176348</v>
      </c>
      <c r="P252" s="136"/>
      <c r="Q252" s="137"/>
      <c r="R252" s="138"/>
      <c r="S252" s="136"/>
      <c r="T252" s="139"/>
      <c r="U252" s="138"/>
      <c r="V252" s="136"/>
      <c r="W252" s="137"/>
      <c r="X252" s="138"/>
      <c r="Y252" s="136"/>
      <c r="Z252" s="137"/>
      <c r="AA252" s="138"/>
      <c r="AB252" s="139"/>
    </row>
    <row r="253" spans="1:28" s="4" customFormat="1" ht="26.25" customHeight="1" x14ac:dyDescent="0.2">
      <c r="A253" s="10"/>
      <c r="B253" s="52" t="s">
        <v>748</v>
      </c>
      <c r="C253" s="37">
        <v>249</v>
      </c>
      <c r="D253" s="58" t="s">
        <v>896</v>
      </c>
      <c r="E253" s="28">
        <v>4</v>
      </c>
      <c r="F253" s="133">
        <v>2122001030672</v>
      </c>
      <c r="G253" s="28" t="s">
        <v>670</v>
      </c>
      <c r="H253" s="134" t="s">
        <v>416</v>
      </c>
      <c r="I253" s="122">
        <v>10</v>
      </c>
      <c r="J253" s="135">
        <v>90</v>
      </c>
      <c r="K253" s="24">
        <v>8287724</v>
      </c>
      <c r="L253" s="38">
        <f t="shared" si="4"/>
        <v>92085.822222222225</v>
      </c>
      <c r="M253" s="135">
        <v>7384</v>
      </c>
      <c r="N253" s="24">
        <v>8287724</v>
      </c>
      <c r="O253" s="53">
        <f t="shared" si="5"/>
        <v>1122.3894907908993</v>
      </c>
      <c r="P253" s="136"/>
      <c r="Q253" s="137"/>
      <c r="R253" s="138"/>
      <c r="S253" s="136"/>
      <c r="T253" s="139"/>
      <c r="U253" s="138"/>
      <c r="V253" s="136"/>
      <c r="W253" s="137"/>
      <c r="X253" s="138"/>
      <c r="Y253" s="136"/>
      <c r="Z253" s="137"/>
      <c r="AA253" s="138"/>
      <c r="AB253" s="139"/>
    </row>
    <row r="254" spans="1:28" s="4" customFormat="1" ht="26.25" customHeight="1" x14ac:dyDescent="0.2">
      <c r="A254" s="10"/>
      <c r="B254" s="52" t="s">
        <v>748</v>
      </c>
      <c r="C254" s="110">
        <v>250</v>
      </c>
      <c r="D254" s="58" t="s">
        <v>896</v>
      </c>
      <c r="E254" s="28">
        <v>6</v>
      </c>
      <c r="F254" s="133">
        <v>6122005003555</v>
      </c>
      <c r="G254" s="28" t="s">
        <v>671</v>
      </c>
      <c r="H254" s="134" t="s">
        <v>417</v>
      </c>
      <c r="I254" s="122">
        <v>20</v>
      </c>
      <c r="J254" s="135">
        <v>161</v>
      </c>
      <c r="K254" s="24">
        <v>15656557</v>
      </c>
      <c r="L254" s="38">
        <f t="shared" si="4"/>
        <v>97245.695652173919</v>
      </c>
      <c r="M254" s="135">
        <v>13865</v>
      </c>
      <c r="N254" s="24">
        <v>15656557</v>
      </c>
      <c r="O254" s="53">
        <f t="shared" si="5"/>
        <v>1129.2143526866209</v>
      </c>
      <c r="P254" s="136"/>
      <c r="Q254" s="137"/>
      <c r="R254" s="138"/>
      <c r="S254" s="136"/>
      <c r="T254" s="139"/>
      <c r="U254" s="138"/>
      <c r="V254" s="136"/>
      <c r="W254" s="137"/>
      <c r="X254" s="138"/>
      <c r="Y254" s="136"/>
      <c r="Z254" s="137"/>
      <c r="AA254" s="138"/>
      <c r="AB254" s="139">
        <v>0</v>
      </c>
    </row>
    <row r="255" spans="1:28" s="4" customFormat="1" ht="26.25" customHeight="1" x14ac:dyDescent="0.2">
      <c r="A255" s="10"/>
      <c r="B255" s="52" t="s">
        <v>748</v>
      </c>
      <c r="C255" s="37">
        <v>251</v>
      </c>
      <c r="D255" s="58" t="s">
        <v>896</v>
      </c>
      <c r="E255" s="28">
        <v>4</v>
      </c>
      <c r="F255" s="133">
        <v>6120001238340</v>
      </c>
      <c r="G255" s="28" t="s">
        <v>672</v>
      </c>
      <c r="H255" s="134" t="s">
        <v>418</v>
      </c>
      <c r="I255" s="122">
        <v>20</v>
      </c>
      <c r="J255" s="135">
        <v>84</v>
      </c>
      <c r="K255" s="24">
        <v>7677531</v>
      </c>
      <c r="L255" s="38">
        <f t="shared" si="4"/>
        <v>91399.178571428565</v>
      </c>
      <c r="M255" s="135">
        <v>7048</v>
      </c>
      <c r="N255" s="24">
        <v>7677531</v>
      </c>
      <c r="O255" s="53">
        <f t="shared" si="5"/>
        <v>1089.3205164585697</v>
      </c>
      <c r="P255" s="136"/>
      <c r="Q255" s="137"/>
      <c r="R255" s="138"/>
      <c r="S255" s="136"/>
      <c r="T255" s="139"/>
      <c r="U255" s="138"/>
      <c r="V255" s="136"/>
      <c r="W255" s="137"/>
      <c r="X255" s="138"/>
      <c r="Y255" s="136"/>
      <c r="Z255" s="137"/>
      <c r="AA255" s="138"/>
      <c r="AB255" s="139"/>
    </row>
    <row r="256" spans="1:28" s="4" customFormat="1" ht="26.25" customHeight="1" x14ac:dyDescent="0.2">
      <c r="A256" s="10"/>
      <c r="B256" s="52" t="s">
        <v>748</v>
      </c>
      <c r="C256" s="110">
        <v>252</v>
      </c>
      <c r="D256" s="58" t="s">
        <v>897</v>
      </c>
      <c r="E256" s="28">
        <v>4</v>
      </c>
      <c r="F256" s="133">
        <v>6020001100683</v>
      </c>
      <c r="G256" s="28" t="s">
        <v>576</v>
      </c>
      <c r="H256" s="134" t="s">
        <v>419</v>
      </c>
      <c r="I256" s="122">
        <v>20</v>
      </c>
      <c r="J256" s="135">
        <v>284</v>
      </c>
      <c r="K256" s="24">
        <v>23231648</v>
      </c>
      <c r="L256" s="38">
        <f t="shared" si="4"/>
        <v>81801.57746478873</v>
      </c>
      <c r="M256" s="135">
        <v>19286</v>
      </c>
      <c r="N256" s="24">
        <v>23231648</v>
      </c>
      <c r="O256" s="53">
        <f t="shared" si="5"/>
        <v>1204.5861246500051</v>
      </c>
      <c r="P256" s="136"/>
      <c r="Q256" s="137"/>
      <c r="R256" s="138"/>
      <c r="S256" s="136"/>
      <c r="T256" s="139"/>
      <c r="U256" s="138"/>
      <c r="V256" s="136"/>
      <c r="W256" s="137"/>
      <c r="X256" s="138"/>
      <c r="Y256" s="136"/>
      <c r="Z256" s="137"/>
      <c r="AA256" s="138"/>
      <c r="AB256" s="139">
        <v>0</v>
      </c>
    </row>
    <row r="257" spans="1:28" s="4" customFormat="1" ht="26.25" customHeight="1" x14ac:dyDescent="0.2">
      <c r="A257" s="10"/>
      <c r="B257" s="52" t="s">
        <v>748</v>
      </c>
      <c r="C257" s="37">
        <v>253</v>
      </c>
      <c r="D257" s="58" t="s">
        <v>896</v>
      </c>
      <c r="E257" s="28">
        <v>4</v>
      </c>
      <c r="F257" s="133">
        <v>7120001235634</v>
      </c>
      <c r="G257" s="28" t="s">
        <v>99</v>
      </c>
      <c r="H257" s="134" t="s">
        <v>162</v>
      </c>
      <c r="I257" s="122">
        <v>10</v>
      </c>
      <c r="J257" s="135">
        <v>38</v>
      </c>
      <c r="K257" s="24">
        <v>3734548</v>
      </c>
      <c r="L257" s="38">
        <f t="shared" si="4"/>
        <v>98277.578947368427</v>
      </c>
      <c r="M257" s="135">
        <v>3324</v>
      </c>
      <c r="N257" s="24">
        <v>3734548</v>
      </c>
      <c r="O257" s="53">
        <f t="shared" si="5"/>
        <v>1123.5102286401925</v>
      </c>
      <c r="P257" s="136"/>
      <c r="Q257" s="137"/>
      <c r="R257" s="138"/>
      <c r="S257" s="136"/>
      <c r="T257" s="139"/>
      <c r="U257" s="138"/>
      <c r="V257" s="136"/>
      <c r="W257" s="137"/>
      <c r="X257" s="138"/>
      <c r="Y257" s="136"/>
      <c r="Z257" s="137"/>
      <c r="AA257" s="138"/>
      <c r="AB257" s="139"/>
    </row>
    <row r="258" spans="1:28" s="4" customFormat="1" ht="26.25" customHeight="1" x14ac:dyDescent="0.2">
      <c r="A258" s="10"/>
      <c r="B258" s="52" t="s">
        <v>748</v>
      </c>
      <c r="C258" s="110">
        <v>254</v>
      </c>
      <c r="D258" s="58" t="s">
        <v>898</v>
      </c>
      <c r="E258" s="28">
        <v>2</v>
      </c>
      <c r="F258" s="133">
        <v>9120005002401</v>
      </c>
      <c r="G258" s="28" t="s">
        <v>73</v>
      </c>
      <c r="H258" s="134" t="s">
        <v>420</v>
      </c>
      <c r="I258" s="122">
        <v>40</v>
      </c>
      <c r="J258" s="135">
        <v>440</v>
      </c>
      <c r="K258" s="24">
        <v>62768620</v>
      </c>
      <c r="L258" s="38">
        <f t="shared" si="4"/>
        <v>142655.95454545456</v>
      </c>
      <c r="M258" s="135">
        <v>55346</v>
      </c>
      <c r="N258" s="24">
        <v>62768620</v>
      </c>
      <c r="O258" s="53">
        <f t="shared" si="5"/>
        <v>1134.1130343656271</v>
      </c>
      <c r="P258" s="136"/>
      <c r="Q258" s="137"/>
      <c r="R258" s="138"/>
      <c r="S258" s="136"/>
      <c r="T258" s="139"/>
      <c r="U258" s="138"/>
      <c r="V258" s="136"/>
      <c r="W258" s="137"/>
      <c r="X258" s="138"/>
      <c r="Y258" s="136"/>
      <c r="Z258" s="137"/>
      <c r="AA258" s="138"/>
      <c r="AB258" s="139"/>
    </row>
    <row r="259" spans="1:28" s="4" customFormat="1" ht="26.25" customHeight="1" x14ac:dyDescent="0.2">
      <c r="A259" s="10"/>
      <c r="B259" s="52" t="s">
        <v>748</v>
      </c>
      <c r="C259" s="37">
        <v>255</v>
      </c>
      <c r="D259" s="58" t="s">
        <v>899</v>
      </c>
      <c r="E259" s="28">
        <v>4</v>
      </c>
      <c r="F259" s="133">
        <v>8120903001703</v>
      </c>
      <c r="G259" s="28" t="s">
        <v>673</v>
      </c>
      <c r="H259" s="134" t="s">
        <v>421</v>
      </c>
      <c r="I259" s="122">
        <v>15</v>
      </c>
      <c r="J259" s="135">
        <v>174</v>
      </c>
      <c r="K259" s="24">
        <v>20687881</v>
      </c>
      <c r="L259" s="38">
        <f t="shared" si="4"/>
        <v>118895.86781609195</v>
      </c>
      <c r="M259" s="135">
        <v>3883</v>
      </c>
      <c r="N259" s="24">
        <v>20687881</v>
      </c>
      <c r="O259" s="53">
        <f t="shared" si="5"/>
        <v>5327.8086531032704</v>
      </c>
      <c r="P259" s="136"/>
      <c r="Q259" s="137"/>
      <c r="R259" s="138"/>
      <c r="S259" s="136"/>
      <c r="T259" s="139"/>
      <c r="U259" s="138"/>
      <c r="V259" s="136"/>
      <c r="W259" s="137"/>
      <c r="X259" s="138"/>
      <c r="Y259" s="136"/>
      <c r="Z259" s="137"/>
      <c r="AA259" s="138"/>
      <c r="AB259" s="139"/>
    </row>
    <row r="260" spans="1:28" s="4" customFormat="1" ht="26.25" customHeight="1" x14ac:dyDescent="0.2">
      <c r="A260" s="10"/>
      <c r="B260" s="52" t="s">
        <v>748</v>
      </c>
      <c r="C260" s="110">
        <v>256</v>
      </c>
      <c r="D260" s="58" t="s">
        <v>899</v>
      </c>
      <c r="E260" s="28">
        <v>2</v>
      </c>
      <c r="F260" s="133">
        <v>4120005002521</v>
      </c>
      <c r="G260" s="28" t="s">
        <v>96</v>
      </c>
      <c r="H260" s="134" t="s">
        <v>422</v>
      </c>
      <c r="I260" s="122">
        <v>10</v>
      </c>
      <c r="J260" s="135">
        <v>106</v>
      </c>
      <c r="K260" s="24">
        <v>12594197</v>
      </c>
      <c r="L260" s="38">
        <f t="shared" si="4"/>
        <v>118813.17924528301</v>
      </c>
      <c r="M260" s="135">
        <v>10743</v>
      </c>
      <c r="N260" s="24">
        <v>12594197</v>
      </c>
      <c r="O260" s="53">
        <f t="shared" si="5"/>
        <v>1172.3165782369915</v>
      </c>
      <c r="P260" s="136"/>
      <c r="Q260" s="137"/>
      <c r="R260" s="138"/>
      <c r="S260" s="136"/>
      <c r="T260" s="139"/>
      <c r="U260" s="138"/>
      <c r="V260" s="136"/>
      <c r="W260" s="137"/>
      <c r="X260" s="138"/>
      <c r="Y260" s="136"/>
      <c r="Z260" s="137"/>
      <c r="AA260" s="138"/>
      <c r="AB260" s="139"/>
    </row>
    <row r="261" spans="1:28" s="4" customFormat="1" ht="26.25" customHeight="1" x14ac:dyDescent="0.2">
      <c r="A261" s="10"/>
      <c r="B261" s="52" t="s">
        <v>748</v>
      </c>
      <c r="C261" s="37">
        <v>257</v>
      </c>
      <c r="D261" s="58" t="s">
        <v>899</v>
      </c>
      <c r="E261" s="28">
        <v>4</v>
      </c>
      <c r="F261" s="142">
        <v>3220001018149</v>
      </c>
      <c r="G261" s="28" t="s">
        <v>100</v>
      </c>
      <c r="H261" s="134" t="s">
        <v>164</v>
      </c>
      <c r="I261" s="122">
        <v>10</v>
      </c>
      <c r="J261" s="135">
        <v>93</v>
      </c>
      <c r="K261" s="24">
        <v>10663427</v>
      </c>
      <c r="L261" s="38">
        <f t="shared" si="4"/>
        <v>114660.50537634408</v>
      </c>
      <c r="M261" s="135">
        <v>2061</v>
      </c>
      <c r="N261" s="24">
        <v>10663427</v>
      </c>
      <c r="O261" s="53">
        <f t="shared" si="5"/>
        <v>5173.9092673459481</v>
      </c>
      <c r="P261" s="136"/>
      <c r="Q261" s="137"/>
      <c r="R261" s="138"/>
      <c r="S261" s="136"/>
      <c r="T261" s="139"/>
      <c r="U261" s="138"/>
      <c r="V261" s="136"/>
      <c r="W261" s="137"/>
      <c r="X261" s="138"/>
      <c r="Y261" s="136"/>
      <c r="Z261" s="137"/>
      <c r="AA261" s="138"/>
      <c r="AB261" s="139"/>
    </row>
    <row r="262" spans="1:28" s="4" customFormat="1" ht="26.25" customHeight="1" x14ac:dyDescent="0.2">
      <c r="A262" s="10"/>
      <c r="B262" s="52" t="s">
        <v>748</v>
      </c>
      <c r="C262" s="110">
        <v>258</v>
      </c>
      <c r="D262" s="58" t="s">
        <v>900</v>
      </c>
      <c r="E262" s="28">
        <v>4</v>
      </c>
      <c r="F262" s="133">
        <v>3120901031095</v>
      </c>
      <c r="G262" s="28" t="s">
        <v>46</v>
      </c>
      <c r="H262" s="134" t="s">
        <v>423</v>
      </c>
      <c r="I262" s="122">
        <v>30</v>
      </c>
      <c r="J262" s="135">
        <v>145</v>
      </c>
      <c r="K262" s="24">
        <v>11264496</v>
      </c>
      <c r="L262" s="38">
        <f t="shared" ref="L262:L325" si="6">IF(AND(J262&gt;0,K262&gt;0),K262/J262,0)</f>
        <v>77686.179310344829</v>
      </c>
      <c r="M262" s="135">
        <v>9752</v>
      </c>
      <c r="N262" s="24">
        <v>11264496</v>
      </c>
      <c r="O262" s="53">
        <f t="shared" si="5"/>
        <v>1155.095980311731</v>
      </c>
      <c r="P262" s="136"/>
      <c r="Q262" s="137"/>
      <c r="R262" s="138"/>
      <c r="S262" s="136"/>
      <c r="T262" s="139"/>
      <c r="U262" s="138"/>
      <c r="V262" s="136"/>
      <c r="W262" s="137"/>
      <c r="X262" s="138"/>
      <c r="Y262" s="136"/>
      <c r="Z262" s="137"/>
      <c r="AA262" s="138"/>
      <c r="AB262" s="139"/>
    </row>
    <row r="263" spans="1:28" s="4" customFormat="1" ht="26.25" customHeight="1" x14ac:dyDescent="0.2">
      <c r="A263" s="10"/>
      <c r="B263" s="52" t="s">
        <v>748</v>
      </c>
      <c r="C263" s="37">
        <v>259</v>
      </c>
      <c r="D263" s="58" t="s">
        <v>901</v>
      </c>
      <c r="E263" s="28">
        <v>4</v>
      </c>
      <c r="F263" s="133">
        <v>7120001197536</v>
      </c>
      <c r="G263" s="28" t="s">
        <v>674</v>
      </c>
      <c r="H263" s="134" t="s">
        <v>424</v>
      </c>
      <c r="I263" s="122">
        <v>31</v>
      </c>
      <c r="J263" s="135">
        <v>414</v>
      </c>
      <c r="K263" s="24">
        <v>35467138</v>
      </c>
      <c r="L263" s="38">
        <f t="shared" si="6"/>
        <v>85669.415458937205</v>
      </c>
      <c r="M263" s="135">
        <v>32154</v>
      </c>
      <c r="N263" s="24">
        <v>35467138</v>
      </c>
      <c r="O263" s="53">
        <f t="shared" si="5"/>
        <v>1103.0396840206506</v>
      </c>
      <c r="P263" s="136"/>
      <c r="Q263" s="137"/>
      <c r="R263" s="138"/>
      <c r="S263" s="136"/>
      <c r="T263" s="139"/>
      <c r="U263" s="138"/>
      <c r="V263" s="136"/>
      <c r="W263" s="137"/>
      <c r="X263" s="138"/>
      <c r="Y263" s="136"/>
      <c r="Z263" s="137"/>
      <c r="AA263" s="138"/>
      <c r="AB263" s="139"/>
    </row>
    <row r="264" spans="1:28" s="4" customFormat="1" ht="26.25" customHeight="1" x14ac:dyDescent="0.2">
      <c r="A264" s="10"/>
      <c r="B264" s="52" t="s">
        <v>748</v>
      </c>
      <c r="C264" s="110">
        <v>260</v>
      </c>
      <c r="D264" s="58" t="s">
        <v>901</v>
      </c>
      <c r="E264" s="28">
        <v>4</v>
      </c>
      <c r="F264" s="133">
        <v>7120001197536</v>
      </c>
      <c r="G264" s="28" t="s">
        <v>674</v>
      </c>
      <c r="H264" s="134" t="s">
        <v>425</v>
      </c>
      <c r="I264" s="122">
        <v>25</v>
      </c>
      <c r="J264" s="135">
        <v>303</v>
      </c>
      <c r="K264" s="24">
        <v>23602032</v>
      </c>
      <c r="L264" s="38">
        <f t="shared" si="6"/>
        <v>77894.495049504956</v>
      </c>
      <c r="M264" s="135">
        <v>21030</v>
      </c>
      <c r="N264" s="24">
        <v>23602032</v>
      </c>
      <c r="O264" s="53">
        <f t="shared" si="5"/>
        <v>1122.3029957203994</v>
      </c>
      <c r="P264" s="136"/>
      <c r="Q264" s="137"/>
      <c r="R264" s="138"/>
      <c r="S264" s="136"/>
      <c r="T264" s="139"/>
      <c r="U264" s="138"/>
      <c r="V264" s="136"/>
      <c r="W264" s="137"/>
      <c r="X264" s="138"/>
      <c r="Y264" s="136"/>
      <c r="Z264" s="137"/>
      <c r="AA264" s="138"/>
      <c r="AB264" s="139"/>
    </row>
    <row r="265" spans="1:28" s="4" customFormat="1" ht="26.25" customHeight="1" x14ac:dyDescent="0.2">
      <c r="A265" s="10"/>
      <c r="B265" s="52" t="s">
        <v>748</v>
      </c>
      <c r="C265" s="37">
        <v>261</v>
      </c>
      <c r="D265" s="58" t="s">
        <v>901</v>
      </c>
      <c r="E265" s="28">
        <v>4</v>
      </c>
      <c r="F265" s="133">
        <v>7120002050842</v>
      </c>
      <c r="G265" s="28" t="s">
        <v>526</v>
      </c>
      <c r="H265" s="144" t="s">
        <v>426</v>
      </c>
      <c r="I265" s="122">
        <v>30</v>
      </c>
      <c r="J265" s="135">
        <v>306</v>
      </c>
      <c r="K265" s="24">
        <v>53132188</v>
      </c>
      <c r="L265" s="38">
        <f t="shared" si="6"/>
        <v>173634.60130718953</v>
      </c>
      <c r="M265" s="135">
        <v>44275</v>
      </c>
      <c r="N265" s="24">
        <v>53132188</v>
      </c>
      <c r="O265" s="53">
        <f t="shared" si="5"/>
        <v>1200.0494184076792</v>
      </c>
      <c r="P265" s="136"/>
      <c r="Q265" s="137"/>
      <c r="R265" s="138"/>
      <c r="S265" s="136"/>
      <c r="T265" s="139"/>
      <c r="U265" s="138"/>
      <c r="V265" s="136"/>
      <c r="W265" s="137"/>
      <c r="X265" s="138"/>
      <c r="Y265" s="136"/>
      <c r="Z265" s="137"/>
      <c r="AA265" s="138"/>
      <c r="AB265" s="139"/>
    </row>
    <row r="266" spans="1:28" s="4" customFormat="1" ht="26.25" customHeight="1" x14ac:dyDescent="0.2">
      <c r="A266" s="10"/>
      <c r="B266" s="52" t="s">
        <v>748</v>
      </c>
      <c r="C266" s="110">
        <v>262</v>
      </c>
      <c r="D266" s="58" t="s">
        <v>901</v>
      </c>
      <c r="E266" s="28">
        <v>4</v>
      </c>
      <c r="F266" s="133">
        <v>1150001021269</v>
      </c>
      <c r="G266" s="28" t="s">
        <v>102</v>
      </c>
      <c r="H266" s="134" t="s">
        <v>166</v>
      </c>
      <c r="I266" s="122">
        <v>10</v>
      </c>
      <c r="J266" s="135">
        <v>173</v>
      </c>
      <c r="K266" s="24">
        <v>13469867</v>
      </c>
      <c r="L266" s="38">
        <f t="shared" si="6"/>
        <v>77860.502890173404</v>
      </c>
      <c r="M266" s="135">
        <v>12247</v>
      </c>
      <c r="N266" s="24">
        <v>13469867</v>
      </c>
      <c r="O266" s="53">
        <f t="shared" si="5"/>
        <v>1099.8503306932309</v>
      </c>
      <c r="P266" s="136"/>
      <c r="Q266" s="137"/>
      <c r="R266" s="138"/>
      <c r="S266" s="136"/>
      <c r="T266" s="139"/>
      <c r="U266" s="138"/>
      <c r="V266" s="136"/>
      <c r="W266" s="137"/>
      <c r="X266" s="138"/>
      <c r="Y266" s="136"/>
      <c r="Z266" s="137"/>
      <c r="AA266" s="138" t="s">
        <v>194</v>
      </c>
      <c r="AB266" s="139">
        <v>0</v>
      </c>
    </row>
    <row r="267" spans="1:28" s="4" customFormat="1" ht="26.25" customHeight="1" x14ac:dyDescent="0.2">
      <c r="A267" s="10"/>
      <c r="B267" s="52" t="s">
        <v>748</v>
      </c>
      <c r="C267" s="37">
        <v>263</v>
      </c>
      <c r="D267" s="58" t="s">
        <v>901</v>
      </c>
      <c r="E267" s="28">
        <v>4</v>
      </c>
      <c r="F267" s="133">
        <v>5010901044346</v>
      </c>
      <c r="G267" s="28" t="s">
        <v>675</v>
      </c>
      <c r="H267" s="134" t="s">
        <v>427</v>
      </c>
      <c r="I267" s="122">
        <v>20</v>
      </c>
      <c r="J267" s="135">
        <v>335</v>
      </c>
      <c r="K267" s="24">
        <v>28923594</v>
      </c>
      <c r="L267" s="38">
        <f t="shared" si="6"/>
        <v>86339.08656716418</v>
      </c>
      <c r="M267" s="135">
        <v>5611</v>
      </c>
      <c r="N267" s="24">
        <v>28923594</v>
      </c>
      <c r="O267" s="53">
        <f t="shared" si="5"/>
        <v>5154.8019960791307</v>
      </c>
      <c r="P267" s="136"/>
      <c r="Q267" s="137"/>
      <c r="R267" s="138"/>
      <c r="S267" s="136"/>
      <c r="T267" s="139"/>
      <c r="U267" s="138"/>
      <c r="V267" s="136"/>
      <c r="W267" s="137"/>
      <c r="X267" s="138"/>
      <c r="Y267" s="136"/>
      <c r="Z267" s="137"/>
      <c r="AA267" s="138" t="s">
        <v>194</v>
      </c>
      <c r="AB267" s="139">
        <v>0.15</v>
      </c>
    </row>
    <row r="268" spans="1:28" s="4" customFormat="1" ht="26.25" customHeight="1" x14ac:dyDescent="0.2">
      <c r="A268" s="10"/>
      <c r="B268" s="52" t="s">
        <v>748</v>
      </c>
      <c r="C268" s="110">
        <v>264</v>
      </c>
      <c r="D268" s="58" t="s">
        <v>901</v>
      </c>
      <c r="E268" s="28">
        <v>4</v>
      </c>
      <c r="F268" s="133">
        <v>4120003018189</v>
      </c>
      <c r="G268" s="28" t="s">
        <v>103</v>
      </c>
      <c r="H268" s="134" t="s">
        <v>167</v>
      </c>
      <c r="I268" s="122">
        <v>10</v>
      </c>
      <c r="J268" s="135">
        <v>79</v>
      </c>
      <c r="K268" s="24">
        <v>7707040</v>
      </c>
      <c r="L268" s="38">
        <f t="shared" si="6"/>
        <v>97557.468354430384</v>
      </c>
      <c r="M268" s="135">
        <v>7079</v>
      </c>
      <c r="N268" s="24">
        <v>7707040</v>
      </c>
      <c r="O268" s="53">
        <f t="shared" si="5"/>
        <v>1088.7187455855346</v>
      </c>
      <c r="P268" s="136"/>
      <c r="Q268" s="137"/>
      <c r="R268" s="138"/>
      <c r="S268" s="136"/>
      <c r="T268" s="139"/>
      <c r="U268" s="138"/>
      <c r="V268" s="136"/>
      <c r="W268" s="137"/>
      <c r="X268" s="138"/>
      <c r="Y268" s="136"/>
      <c r="Z268" s="137"/>
      <c r="AA268" s="138"/>
      <c r="AB268" s="139"/>
    </row>
    <row r="269" spans="1:28" s="4" customFormat="1" ht="26.25" customHeight="1" x14ac:dyDescent="0.2">
      <c r="A269" s="10"/>
      <c r="B269" s="52" t="s">
        <v>748</v>
      </c>
      <c r="C269" s="37">
        <v>265</v>
      </c>
      <c r="D269" s="58" t="s">
        <v>901</v>
      </c>
      <c r="E269" s="28">
        <v>4</v>
      </c>
      <c r="F269" s="133">
        <v>1120901045270</v>
      </c>
      <c r="G269" s="28" t="s">
        <v>676</v>
      </c>
      <c r="H269" s="134" t="s">
        <v>428</v>
      </c>
      <c r="I269" s="122">
        <v>20</v>
      </c>
      <c r="J269" s="135">
        <v>170</v>
      </c>
      <c r="K269" s="24">
        <v>13625216</v>
      </c>
      <c r="L269" s="38">
        <f t="shared" si="6"/>
        <v>80148.329411764702</v>
      </c>
      <c r="M269" s="135">
        <v>12032</v>
      </c>
      <c r="N269" s="24">
        <v>13625216</v>
      </c>
      <c r="O269" s="53">
        <f t="shared" si="5"/>
        <v>1132.4148936170213</v>
      </c>
      <c r="P269" s="136"/>
      <c r="Q269" s="137"/>
      <c r="R269" s="138"/>
      <c r="S269" s="136"/>
      <c r="T269" s="139"/>
      <c r="U269" s="138"/>
      <c r="V269" s="136"/>
      <c r="W269" s="137"/>
      <c r="X269" s="138"/>
      <c r="Y269" s="136"/>
      <c r="Z269" s="137"/>
      <c r="AA269" s="138"/>
      <c r="AB269" s="139"/>
    </row>
    <row r="270" spans="1:28" s="4" customFormat="1" ht="26.25" customHeight="1" x14ac:dyDescent="0.2">
      <c r="A270" s="10"/>
      <c r="B270" s="52" t="s">
        <v>748</v>
      </c>
      <c r="C270" s="110">
        <v>266</v>
      </c>
      <c r="D270" s="58" t="s">
        <v>901</v>
      </c>
      <c r="E270" s="28">
        <v>4</v>
      </c>
      <c r="F270" s="133">
        <v>5120002057071</v>
      </c>
      <c r="G270" s="28" t="s">
        <v>606</v>
      </c>
      <c r="H270" s="134" t="s">
        <v>429</v>
      </c>
      <c r="I270" s="122">
        <v>20</v>
      </c>
      <c r="J270" s="135">
        <v>80</v>
      </c>
      <c r="K270" s="24">
        <v>7961007</v>
      </c>
      <c r="L270" s="38">
        <f t="shared" si="6"/>
        <v>99512.587499999994</v>
      </c>
      <c r="M270" s="135">
        <v>6988</v>
      </c>
      <c r="N270" s="24">
        <v>7961007</v>
      </c>
      <c r="O270" s="53">
        <f t="shared" si="5"/>
        <v>1139.2396966227818</v>
      </c>
      <c r="P270" s="136"/>
      <c r="Q270" s="137"/>
      <c r="R270" s="138"/>
      <c r="S270" s="136"/>
      <c r="T270" s="139"/>
      <c r="U270" s="138"/>
      <c r="V270" s="136"/>
      <c r="W270" s="137"/>
      <c r="X270" s="138"/>
      <c r="Y270" s="136"/>
      <c r="Z270" s="137"/>
      <c r="AA270" s="138"/>
      <c r="AB270" s="139"/>
    </row>
    <row r="271" spans="1:28" s="4" customFormat="1" ht="26.25" customHeight="1" x14ac:dyDescent="0.2">
      <c r="A271" s="10"/>
      <c r="B271" s="52" t="s">
        <v>748</v>
      </c>
      <c r="C271" s="37">
        <v>267</v>
      </c>
      <c r="D271" s="58" t="s">
        <v>901</v>
      </c>
      <c r="E271" s="28">
        <v>4</v>
      </c>
      <c r="F271" s="133">
        <v>5010901044346</v>
      </c>
      <c r="G271" s="28" t="s">
        <v>675</v>
      </c>
      <c r="H271" s="134" t="s">
        <v>430</v>
      </c>
      <c r="I271" s="122">
        <v>10</v>
      </c>
      <c r="J271" s="135">
        <v>156</v>
      </c>
      <c r="K271" s="24">
        <v>14605954</v>
      </c>
      <c r="L271" s="38">
        <f t="shared" si="6"/>
        <v>93627.91025641025</v>
      </c>
      <c r="M271" s="135">
        <v>2542</v>
      </c>
      <c r="N271" s="24">
        <v>14605954</v>
      </c>
      <c r="O271" s="53">
        <f t="shared" si="5"/>
        <v>5745.8512981904014</v>
      </c>
      <c r="P271" s="136"/>
      <c r="Q271" s="137"/>
      <c r="R271" s="138"/>
      <c r="S271" s="136"/>
      <c r="T271" s="139"/>
      <c r="U271" s="138"/>
      <c r="V271" s="136"/>
      <c r="W271" s="137"/>
      <c r="X271" s="138"/>
      <c r="Y271" s="136"/>
      <c r="Z271" s="137"/>
      <c r="AA271" s="138" t="s">
        <v>194</v>
      </c>
      <c r="AB271" s="139">
        <v>0.15</v>
      </c>
    </row>
    <row r="272" spans="1:28" s="4" customFormat="1" ht="26.25" customHeight="1" x14ac:dyDescent="0.2">
      <c r="A272" s="10"/>
      <c r="B272" s="52" t="s">
        <v>748</v>
      </c>
      <c r="C272" s="110">
        <v>268</v>
      </c>
      <c r="D272" s="58" t="s">
        <v>901</v>
      </c>
      <c r="E272" s="28">
        <v>2</v>
      </c>
      <c r="F272" s="133">
        <v>1120005012746</v>
      </c>
      <c r="G272" s="28" t="s">
        <v>101</v>
      </c>
      <c r="H272" s="134" t="s">
        <v>165</v>
      </c>
      <c r="I272" s="122">
        <v>10</v>
      </c>
      <c r="J272" s="135">
        <v>108</v>
      </c>
      <c r="K272" s="24">
        <v>11395677</v>
      </c>
      <c r="L272" s="38">
        <f t="shared" si="6"/>
        <v>105515.52777777778</v>
      </c>
      <c r="M272" s="135">
        <v>9832</v>
      </c>
      <c r="N272" s="24">
        <v>11395677</v>
      </c>
      <c r="O272" s="53">
        <f t="shared" si="5"/>
        <v>1159.0395646867371</v>
      </c>
      <c r="P272" s="136"/>
      <c r="Q272" s="137"/>
      <c r="R272" s="138"/>
      <c r="S272" s="136"/>
      <c r="T272" s="139"/>
      <c r="U272" s="138"/>
      <c r="V272" s="136"/>
      <c r="W272" s="137"/>
      <c r="X272" s="138"/>
      <c r="Y272" s="136"/>
      <c r="Z272" s="137"/>
      <c r="AA272" s="138"/>
      <c r="AB272" s="139"/>
    </row>
    <row r="273" spans="1:28" s="4" customFormat="1" ht="26.25" customHeight="1" x14ac:dyDescent="0.2">
      <c r="A273" s="10"/>
      <c r="B273" s="52" t="s">
        <v>748</v>
      </c>
      <c r="C273" s="37">
        <v>269</v>
      </c>
      <c r="D273" s="58" t="s">
        <v>901</v>
      </c>
      <c r="E273" s="28">
        <v>4</v>
      </c>
      <c r="F273" s="142">
        <v>5120001252235</v>
      </c>
      <c r="G273" s="28" t="s">
        <v>677</v>
      </c>
      <c r="H273" s="134" t="s">
        <v>431</v>
      </c>
      <c r="I273" s="122">
        <v>15</v>
      </c>
      <c r="J273" s="135">
        <v>134</v>
      </c>
      <c r="K273" s="24">
        <v>14930586</v>
      </c>
      <c r="L273" s="38">
        <f t="shared" si="6"/>
        <v>111422.28358208956</v>
      </c>
      <c r="M273" s="135">
        <v>13357</v>
      </c>
      <c r="N273" s="24">
        <v>14930586</v>
      </c>
      <c r="O273" s="53">
        <f t="shared" si="5"/>
        <v>1117.8098375383695</v>
      </c>
      <c r="P273" s="136"/>
      <c r="Q273" s="137"/>
      <c r="R273" s="138"/>
      <c r="S273" s="136"/>
      <c r="T273" s="139"/>
      <c r="U273" s="138"/>
      <c r="V273" s="136"/>
      <c r="W273" s="137"/>
      <c r="X273" s="138"/>
      <c r="Y273" s="136"/>
      <c r="Z273" s="137"/>
      <c r="AA273" s="138"/>
      <c r="AB273" s="139"/>
    </row>
    <row r="274" spans="1:28" s="4" customFormat="1" ht="26.25" customHeight="1" x14ac:dyDescent="0.2">
      <c r="A274" s="10"/>
      <c r="B274" s="52" t="s">
        <v>748</v>
      </c>
      <c r="C274" s="110">
        <v>270</v>
      </c>
      <c r="D274" s="58" t="s">
        <v>901</v>
      </c>
      <c r="E274" s="28">
        <v>4</v>
      </c>
      <c r="F274" s="142">
        <v>1120001223446</v>
      </c>
      <c r="G274" s="28" t="s">
        <v>104</v>
      </c>
      <c r="H274" s="134" t="s">
        <v>432</v>
      </c>
      <c r="I274" s="122">
        <v>20</v>
      </c>
      <c r="J274" s="135">
        <v>216</v>
      </c>
      <c r="K274" s="24">
        <v>17339102</v>
      </c>
      <c r="L274" s="38">
        <f t="shared" si="6"/>
        <v>80273.620370370365</v>
      </c>
      <c r="M274" s="135">
        <v>3014</v>
      </c>
      <c r="N274" s="24">
        <v>17339102</v>
      </c>
      <c r="O274" s="53">
        <f t="shared" si="5"/>
        <v>5752.8540145985398</v>
      </c>
      <c r="P274" s="136"/>
      <c r="Q274" s="137"/>
      <c r="R274" s="138"/>
      <c r="S274" s="136"/>
      <c r="T274" s="139"/>
      <c r="U274" s="138"/>
      <c r="V274" s="136"/>
      <c r="W274" s="137"/>
      <c r="X274" s="138"/>
      <c r="Y274" s="136"/>
      <c r="Z274" s="137"/>
      <c r="AA274" s="138"/>
      <c r="AB274" s="139"/>
    </row>
    <row r="275" spans="1:28" s="4" customFormat="1" ht="26.25" customHeight="1" x14ac:dyDescent="0.2">
      <c r="A275" s="10"/>
      <c r="B275" s="52" t="s">
        <v>748</v>
      </c>
      <c r="C275" s="37">
        <v>271</v>
      </c>
      <c r="D275" s="58" t="s">
        <v>902</v>
      </c>
      <c r="E275" s="28">
        <v>6</v>
      </c>
      <c r="F275" s="133">
        <v>7120905005091</v>
      </c>
      <c r="G275" s="28" t="s">
        <v>678</v>
      </c>
      <c r="H275" s="134" t="s">
        <v>433</v>
      </c>
      <c r="I275" s="122">
        <v>20</v>
      </c>
      <c r="J275" s="135">
        <v>245</v>
      </c>
      <c r="K275" s="24">
        <v>12160294</v>
      </c>
      <c r="L275" s="38">
        <f t="shared" si="6"/>
        <v>49633.853061224487</v>
      </c>
      <c r="M275" s="135">
        <v>10973</v>
      </c>
      <c r="N275" s="24">
        <v>12160294</v>
      </c>
      <c r="O275" s="53">
        <f t="shared" si="5"/>
        <v>1108.2014034448191</v>
      </c>
      <c r="P275" s="136"/>
      <c r="Q275" s="137"/>
      <c r="R275" s="138"/>
      <c r="S275" s="136"/>
      <c r="T275" s="139"/>
      <c r="U275" s="138"/>
      <c r="V275" s="136"/>
      <c r="W275" s="137"/>
      <c r="X275" s="138"/>
      <c r="Y275" s="136"/>
      <c r="Z275" s="137"/>
      <c r="AA275" s="138"/>
      <c r="AB275" s="139"/>
    </row>
    <row r="276" spans="1:28" s="4" customFormat="1" ht="26.25" customHeight="1" x14ac:dyDescent="0.2">
      <c r="A276" s="10"/>
      <c r="B276" s="52" t="s">
        <v>748</v>
      </c>
      <c r="C276" s="110">
        <v>272</v>
      </c>
      <c r="D276" s="58" t="s">
        <v>903</v>
      </c>
      <c r="E276" s="28">
        <v>4</v>
      </c>
      <c r="F276" s="133">
        <v>6120901034277</v>
      </c>
      <c r="G276" s="28" t="s">
        <v>679</v>
      </c>
      <c r="H276" s="134" t="s">
        <v>434</v>
      </c>
      <c r="I276" s="122">
        <v>20</v>
      </c>
      <c r="J276" s="135">
        <v>238</v>
      </c>
      <c r="K276" s="24">
        <v>18702843</v>
      </c>
      <c r="L276" s="38">
        <f t="shared" si="6"/>
        <v>78583.373949579836</v>
      </c>
      <c r="M276" s="135">
        <v>16168</v>
      </c>
      <c r="N276" s="24">
        <v>18702843</v>
      </c>
      <c r="O276" s="53">
        <f t="shared" si="5"/>
        <v>1156.7814819396337</v>
      </c>
      <c r="P276" s="136"/>
      <c r="Q276" s="137"/>
      <c r="R276" s="138"/>
      <c r="S276" s="136"/>
      <c r="T276" s="139"/>
      <c r="U276" s="138"/>
      <c r="V276" s="136"/>
      <c r="W276" s="137"/>
      <c r="X276" s="138"/>
      <c r="Y276" s="136"/>
      <c r="Z276" s="137"/>
      <c r="AA276" s="138"/>
      <c r="AB276" s="139"/>
    </row>
    <row r="277" spans="1:28" s="4" customFormat="1" ht="26.25" customHeight="1" x14ac:dyDescent="0.2">
      <c r="A277" s="10"/>
      <c r="B277" s="52" t="s">
        <v>748</v>
      </c>
      <c r="C277" s="37">
        <v>273</v>
      </c>
      <c r="D277" s="58" t="s">
        <v>903</v>
      </c>
      <c r="E277" s="28">
        <v>4</v>
      </c>
      <c r="F277" s="133">
        <v>5122001028532</v>
      </c>
      <c r="G277" s="28" t="s">
        <v>680</v>
      </c>
      <c r="H277" s="134" t="s">
        <v>435</v>
      </c>
      <c r="I277" s="122">
        <v>20</v>
      </c>
      <c r="J277" s="135">
        <v>223</v>
      </c>
      <c r="K277" s="24">
        <v>20938125</v>
      </c>
      <c r="L277" s="38">
        <f t="shared" si="6"/>
        <v>93892.937219730942</v>
      </c>
      <c r="M277" s="135">
        <v>19234</v>
      </c>
      <c r="N277" s="24">
        <v>20938125</v>
      </c>
      <c r="O277" s="53">
        <f t="shared" si="5"/>
        <v>1088.5996152646355</v>
      </c>
      <c r="P277" s="136"/>
      <c r="Q277" s="137"/>
      <c r="R277" s="138"/>
      <c r="S277" s="136"/>
      <c r="T277" s="139"/>
      <c r="U277" s="138"/>
      <c r="V277" s="136"/>
      <c r="W277" s="137"/>
      <c r="X277" s="138"/>
      <c r="Y277" s="136"/>
      <c r="Z277" s="137"/>
      <c r="AA277" s="138"/>
      <c r="AB277" s="139"/>
    </row>
    <row r="278" spans="1:28" s="4" customFormat="1" ht="26.25" customHeight="1" x14ac:dyDescent="0.2">
      <c r="A278" s="10"/>
      <c r="B278" s="52" t="s">
        <v>748</v>
      </c>
      <c r="C278" s="110">
        <v>274</v>
      </c>
      <c r="D278" s="58" t="s">
        <v>903</v>
      </c>
      <c r="E278" s="28">
        <v>4</v>
      </c>
      <c r="F278" s="133">
        <v>5122001028532</v>
      </c>
      <c r="G278" s="28" t="s">
        <v>680</v>
      </c>
      <c r="H278" s="134" t="s">
        <v>436</v>
      </c>
      <c r="I278" s="122">
        <v>20</v>
      </c>
      <c r="J278" s="135">
        <v>252</v>
      </c>
      <c r="K278" s="24">
        <v>23542569</v>
      </c>
      <c r="L278" s="38">
        <f t="shared" si="6"/>
        <v>93422.892857142855</v>
      </c>
      <c r="M278" s="135">
        <v>21490</v>
      </c>
      <c r="N278" s="24">
        <v>23542569</v>
      </c>
      <c r="O278" s="53">
        <f t="shared" si="5"/>
        <v>1095.5127501163331</v>
      </c>
      <c r="P278" s="136"/>
      <c r="Q278" s="137"/>
      <c r="R278" s="138"/>
      <c r="S278" s="136"/>
      <c r="T278" s="139"/>
      <c r="U278" s="138"/>
      <c r="V278" s="136"/>
      <c r="W278" s="137"/>
      <c r="X278" s="138"/>
      <c r="Y278" s="136"/>
      <c r="Z278" s="137"/>
      <c r="AA278" s="138"/>
      <c r="AB278" s="139"/>
    </row>
    <row r="279" spans="1:28" s="4" customFormat="1" ht="26.25" customHeight="1" x14ac:dyDescent="0.2">
      <c r="A279" s="10"/>
      <c r="B279" s="52" t="s">
        <v>748</v>
      </c>
      <c r="C279" s="37">
        <v>275</v>
      </c>
      <c r="D279" s="58" t="s">
        <v>903</v>
      </c>
      <c r="E279" s="28">
        <v>4</v>
      </c>
      <c r="F279" s="133">
        <v>3120901044576</v>
      </c>
      <c r="G279" s="28" t="s">
        <v>681</v>
      </c>
      <c r="H279" s="134" t="s">
        <v>437</v>
      </c>
      <c r="I279" s="122">
        <v>10</v>
      </c>
      <c r="J279" s="135">
        <v>314</v>
      </c>
      <c r="K279" s="24">
        <v>23211931</v>
      </c>
      <c r="L279" s="38">
        <f t="shared" si="6"/>
        <v>73923.347133757969</v>
      </c>
      <c r="M279" s="135">
        <v>18787</v>
      </c>
      <c r="N279" s="24">
        <v>23211931</v>
      </c>
      <c r="O279" s="53">
        <f t="shared" si="5"/>
        <v>1235.5315377654761</v>
      </c>
      <c r="P279" s="136"/>
      <c r="Q279" s="137"/>
      <c r="R279" s="138"/>
      <c r="S279" s="136"/>
      <c r="T279" s="139"/>
      <c r="U279" s="138"/>
      <c r="V279" s="136"/>
      <c r="W279" s="137"/>
      <c r="X279" s="138"/>
      <c r="Y279" s="136"/>
      <c r="Z279" s="137"/>
      <c r="AA279" s="138" t="s">
        <v>194</v>
      </c>
      <c r="AB279" s="139">
        <v>0.16600000000000001</v>
      </c>
    </row>
    <row r="280" spans="1:28" s="4" customFormat="1" ht="26.25" customHeight="1" x14ac:dyDescent="0.2">
      <c r="A280" s="10"/>
      <c r="B280" s="52" t="s">
        <v>748</v>
      </c>
      <c r="C280" s="110">
        <v>276</v>
      </c>
      <c r="D280" s="58" t="s">
        <v>903</v>
      </c>
      <c r="E280" s="28">
        <v>4</v>
      </c>
      <c r="F280" s="142">
        <v>5140003011587</v>
      </c>
      <c r="G280" s="28" t="s">
        <v>682</v>
      </c>
      <c r="H280" s="134" t="s">
        <v>438</v>
      </c>
      <c r="I280" s="122">
        <v>20</v>
      </c>
      <c r="J280" s="135">
        <v>431</v>
      </c>
      <c r="K280" s="24">
        <v>47740829</v>
      </c>
      <c r="L280" s="38">
        <f t="shared" si="6"/>
        <v>110767.58468677494</v>
      </c>
      <c r="M280" s="135">
        <v>42399</v>
      </c>
      <c r="N280" s="24">
        <v>47740829</v>
      </c>
      <c r="O280" s="53">
        <f t="shared" si="5"/>
        <v>1125.9895044694451</v>
      </c>
      <c r="P280" s="136"/>
      <c r="Q280" s="137"/>
      <c r="R280" s="138"/>
      <c r="S280" s="136"/>
      <c r="T280" s="139"/>
      <c r="U280" s="138"/>
      <c r="V280" s="136"/>
      <c r="W280" s="137"/>
      <c r="X280" s="138"/>
      <c r="Y280" s="136"/>
      <c r="Z280" s="137"/>
      <c r="AA280" s="138" t="s">
        <v>194</v>
      </c>
      <c r="AB280" s="139">
        <v>0.3</v>
      </c>
    </row>
    <row r="281" spans="1:28" s="4" customFormat="1" ht="26.25" customHeight="1" x14ac:dyDescent="0.2">
      <c r="A281" s="10"/>
      <c r="B281" s="52" t="s">
        <v>748</v>
      </c>
      <c r="C281" s="37">
        <v>277</v>
      </c>
      <c r="D281" s="58" t="s">
        <v>903</v>
      </c>
      <c r="E281" s="28">
        <v>4</v>
      </c>
      <c r="F281" s="142">
        <v>1120001207300</v>
      </c>
      <c r="G281" s="28" t="s">
        <v>683</v>
      </c>
      <c r="H281" s="134" t="s">
        <v>439</v>
      </c>
      <c r="I281" s="122">
        <v>20</v>
      </c>
      <c r="J281" s="135">
        <v>253</v>
      </c>
      <c r="K281" s="24">
        <v>17724744</v>
      </c>
      <c r="L281" s="38">
        <f t="shared" si="6"/>
        <v>70058.276679841903</v>
      </c>
      <c r="M281" s="135">
        <v>16296</v>
      </c>
      <c r="N281" s="24">
        <v>17724744</v>
      </c>
      <c r="O281" s="53">
        <f t="shared" si="5"/>
        <v>1087.6745213549336</v>
      </c>
      <c r="P281" s="136"/>
      <c r="Q281" s="137"/>
      <c r="R281" s="138"/>
      <c r="S281" s="136"/>
      <c r="T281" s="139"/>
      <c r="U281" s="138"/>
      <c r="V281" s="136"/>
      <c r="W281" s="137"/>
      <c r="X281" s="138"/>
      <c r="Y281" s="136"/>
      <c r="Z281" s="137"/>
      <c r="AA281" s="138"/>
      <c r="AB281" s="139"/>
    </row>
    <row r="282" spans="1:28" s="4" customFormat="1" ht="26.25" customHeight="1" x14ac:dyDescent="0.2">
      <c r="A282" s="10"/>
      <c r="B282" s="52" t="s">
        <v>748</v>
      </c>
      <c r="C282" s="110">
        <v>278</v>
      </c>
      <c r="D282" s="58" t="s">
        <v>904</v>
      </c>
      <c r="E282" s="28">
        <v>2</v>
      </c>
      <c r="F282" s="142">
        <v>7120105006122</v>
      </c>
      <c r="G282" s="28" t="s">
        <v>105</v>
      </c>
      <c r="H282" s="134" t="s">
        <v>168</v>
      </c>
      <c r="I282" s="122">
        <v>10</v>
      </c>
      <c r="J282" s="135">
        <v>72</v>
      </c>
      <c r="K282" s="24">
        <v>12624590</v>
      </c>
      <c r="L282" s="38">
        <f t="shared" si="6"/>
        <v>175341.52777777778</v>
      </c>
      <c r="M282" s="135">
        <v>11602</v>
      </c>
      <c r="N282" s="24">
        <v>12624590</v>
      </c>
      <c r="O282" s="53">
        <f t="shared" si="5"/>
        <v>1088.1391139458715</v>
      </c>
      <c r="P282" s="136"/>
      <c r="Q282" s="137"/>
      <c r="R282" s="138"/>
      <c r="S282" s="136"/>
      <c r="T282" s="139"/>
      <c r="U282" s="138"/>
      <c r="V282" s="136"/>
      <c r="W282" s="137"/>
      <c r="X282" s="138"/>
      <c r="Y282" s="136"/>
      <c r="Z282" s="137"/>
      <c r="AA282" s="138"/>
      <c r="AB282" s="139"/>
    </row>
    <row r="283" spans="1:28" s="4" customFormat="1" ht="26.25" customHeight="1" x14ac:dyDescent="0.2">
      <c r="A283" s="10"/>
      <c r="B283" s="52" t="s">
        <v>748</v>
      </c>
      <c r="C283" s="37">
        <v>279</v>
      </c>
      <c r="D283" s="58" t="s">
        <v>904</v>
      </c>
      <c r="E283" s="28">
        <v>4</v>
      </c>
      <c r="F283" s="142">
        <v>7120101056740</v>
      </c>
      <c r="G283" s="28" t="s">
        <v>684</v>
      </c>
      <c r="H283" s="134" t="s">
        <v>440</v>
      </c>
      <c r="I283" s="122">
        <v>20</v>
      </c>
      <c r="J283" s="135">
        <v>210</v>
      </c>
      <c r="K283" s="24">
        <v>20390296</v>
      </c>
      <c r="L283" s="38">
        <f t="shared" si="6"/>
        <v>97096.647619047624</v>
      </c>
      <c r="M283" s="135">
        <v>18799</v>
      </c>
      <c r="N283" s="24">
        <v>20390296</v>
      </c>
      <c r="O283" s="53">
        <f t="shared" si="5"/>
        <v>1084.6479068035533</v>
      </c>
      <c r="P283" s="136"/>
      <c r="Q283" s="137"/>
      <c r="R283" s="138"/>
      <c r="S283" s="136"/>
      <c r="T283" s="139"/>
      <c r="U283" s="138"/>
      <c r="V283" s="136"/>
      <c r="W283" s="137"/>
      <c r="X283" s="138"/>
      <c r="Y283" s="136"/>
      <c r="Z283" s="137"/>
      <c r="AA283" s="138"/>
      <c r="AB283" s="139"/>
    </row>
    <row r="284" spans="1:28" s="4" customFormat="1" ht="26.25" customHeight="1" x14ac:dyDescent="0.2">
      <c r="A284" s="10"/>
      <c r="B284" s="52" t="s">
        <v>748</v>
      </c>
      <c r="C284" s="110">
        <v>280</v>
      </c>
      <c r="D284" s="58" t="s">
        <v>904</v>
      </c>
      <c r="E284" s="28">
        <v>4</v>
      </c>
      <c r="F284" s="142">
        <v>4120101053058</v>
      </c>
      <c r="G284" s="28" t="s">
        <v>685</v>
      </c>
      <c r="H284" s="134" t="s">
        <v>170</v>
      </c>
      <c r="I284" s="122">
        <v>10</v>
      </c>
      <c r="J284" s="135">
        <v>77</v>
      </c>
      <c r="K284" s="24">
        <v>7945308</v>
      </c>
      <c r="L284" s="38">
        <f t="shared" si="6"/>
        <v>103185.81818181818</v>
      </c>
      <c r="M284" s="135">
        <v>7205</v>
      </c>
      <c r="N284" s="24">
        <v>7945308</v>
      </c>
      <c r="O284" s="53">
        <f t="shared" si="5"/>
        <v>1102.7492019430952</v>
      </c>
      <c r="P284" s="136"/>
      <c r="Q284" s="137"/>
      <c r="R284" s="138"/>
      <c r="S284" s="136"/>
      <c r="T284" s="139"/>
      <c r="U284" s="138"/>
      <c r="V284" s="136"/>
      <c r="W284" s="137"/>
      <c r="X284" s="138"/>
      <c r="Y284" s="136"/>
      <c r="Z284" s="137"/>
      <c r="AA284" s="138"/>
      <c r="AB284" s="139"/>
    </row>
    <row r="285" spans="1:28" s="4" customFormat="1" ht="26.25" customHeight="1" x14ac:dyDescent="0.2">
      <c r="A285" s="10"/>
      <c r="B285" s="52" t="s">
        <v>748</v>
      </c>
      <c r="C285" s="37">
        <v>281</v>
      </c>
      <c r="D285" s="58" t="s">
        <v>904</v>
      </c>
      <c r="E285" s="28">
        <v>4</v>
      </c>
      <c r="F285" s="142">
        <v>3120103004742</v>
      </c>
      <c r="G285" s="28" t="s">
        <v>686</v>
      </c>
      <c r="H285" s="134" t="s">
        <v>441</v>
      </c>
      <c r="I285" s="122">
        <v>12</v>
      </c>
      <c r="J285" s="135">
        <v>229</v>
      </c>
      <c r="K285" s="24">
        <v>18509598</v>
      </c>
      <c r="L285" s="38">
        <f t="shared" si="6"/>
        <v>80827.938864628828</v>
      </c>
      <c r="M285" s="135">
        <v>16825</v>
      </c>
      <c r="N285" s="24">
        <v>18509598</v>
      </c>
      <c r="O285" s="53">
        <f t="shared" si="5"/>
        <v>1100.1246953937593</v>
      </c>
      <c r="P285" s="136"/>
      <c r="Q285" s="137"/>
      <c r="R285" s="138"/>
      <c r="S285" s="136"/>
      <c r="T285" s="139"/>
      <c r="U285" s="138"/>
      <c r="V285" s="136"/>
      <c r="W285" s="137"/>
      <c r="X285" s="138"/>
      <c r="Y285" s="136"/>
      <c r="Z285" s="137"/>
      <c r="AA285" s="138"/>
      <c r="AB285" s="139"/>
    </row>
    <row r="286" spans="1:28" s="4" customFormat="1" ht="26.25" customHeight="1" x14ac:dyDescent="0.2">
      <c r="A286" s="10"/>
      <c r="B286" s="52" t="s">
        <v>748</v>
      </c>
      <c r="C286" s="110">
        <v>282</v>
      </c>
      <c r="D286" s="58" t="s">
        <v>904</v>
      </c>
      <c r="E286" s="28">
        <v>4</v>
      </c>
      <c r="F286" s="142">
        <v>6120003021868</v>
      </c>
      <c r="G286" s="28" t="s">
        <v>687</v>
      </c>
      <c r="H286" s="134" t="s">
        <v>442</v>
      </c>
      <c r="I286" s="122">
        <v>20</v>
      </c>
      <c r="J286" s="135">
        <v>128</v>
      </c>
      <c r="K286" s="24">
        <v>11079735</v>
      </c>
      <c r="L286" s="38">
        <f t="shared" si="6"/>
        <v>86560.4296875</v>
      </c>
      <c r="M286" s="135">
        <v>10396</v>
      </c>
      <c r="N286" s="24">
        <v>11079735</v>
      </c>
      <c r="O286" s="53">
        <f t="shared" si="5"/>
        <v>1065.7690457868412</v>
      </c>
      <c r="P286" s="136"/>
      <c r="Q286" s="137"/>
      <c r="R286" s="138"/>
      <c r="S286" s="136"/>
      <c r="T286" s="139"/>
      <c r="U286" s="138"/>
      <c r="V286" s="136"/>
      <c r="W286" s="137"/>
      <c r="X286" s="138"/>
      <c r="Y286" s="136"/>
      <c r="Z286" s="137"/>
      <c r="AA286" s="138"/>
      <c r="AB286" s="139"/>
    </row>
    <row r="287" spans="1:28" s="4" customFormat="1" ht="26.25" customHeight="1" x14ac:dyDescent="0.2">
      <c r="A287" s="10"/>
      <c r="B287" s="52" t="s">
        <v>748</v>
      </c>
      <c r="C287" s="37">
        <v>283</v>
      </c>
      <c r="D287" s="58" t="s">
        <v>904</v>
      </c>
      <c r="E287" s="28">
        <v>4</v>
      </c>
      <c r="F287" s="142">
        <v>7120101062136</v>
      </c>
      <c r="G287" s="28" t="s">
        <v>106</v>
      </c>
      <c r="H287" s="134" t="s">
        <v>171</v>
      </c>
      <c r="I287" s="122">
        <v>28</v>
      </c>
      <c r="J287" s="135">
        <v>756</v>
      </c>
      <c r="K287" s="24">
        <v>70772839</v>
      </c>
      <c r="L287" s="38">
        <f t="shared" si="6"/>
        <v>93614.8664021164</v>
      </c>
      <c r="M287" s="135">
        <v>62589</v>
      </c>
      <c r="N287" s="24">
        <v>70772839</v>
      </c>
      <c r="O287" s="53">
        <f t="shared" si="5"/>
        <v>1130.7552285545382</v>
      </c>
      <c r="P287" s="136"/>
      <c r="Q287" s="137"/>
      <c r="R287" s="138" t="s">
        <v>194</v>
      </c>
      <c r="S287" s="136"/>
      <c r="T287" s="139">
        <v>0.221</v>
      </c>
      <c r="U287" s="138"/>
      <c r="V287" s="136"/>
      <c r="W287" s="137"/>
      <c r="X287" s="138"/>
      <c r="Y287" s="136"/>
      <c r="Z287" s="137"/>
      <c r="AA287" s="138"/>
      <c r="AB287" s="139"/>
    </row>
    <row r="288" spans="1:28" s="4" customFormat="1" ht="26.25" customHeight="1" x14ac:dyDescent="0.2">
      <c r="A288" s="10"/>
      <c r="B288" s="52" t="s">
        <v>748</v>
      </c>
      <c r="C288" s="110">
        <v>284</v>
      </c>
      <c r="D288" s="58" t="s">
        <v>904</v>
      </c>
      <c r="E288" s="28">
        <v>4</v>
      </c>
      <c r="F288" s="142">
        <v>1120001250399</v>
      </c>
      <c r="G288" s="28" t="s">
        <v>688</v>
      </c>
      <c r="H288" s="134" t="s">
        <v>443</v>
      </c>
      <c r="I288" s="122">
        <v>20</v>
      </c>
      <c r="J288" s="135">
        <v>191</v>
      </c>
      <c r="K288" s="24">
        <v>13928305</v>
      </c>
      <c r="L288" s="38">
        <f t="shared" si="6"/>
        <v>72923.062827225134</v>
      </c>
      <c r="M288" s="135">
        <v>12692</v>
      </c>
      <c r="N288" s="24">
        <v>13928305</v>
      </c>
      <c r="O288" s="53">
        <f t="shared" si="5"/>
        <v>1097.4082098959975</v>
      </c>
      <c r="P288" s="136"/>
      <c r="Q288" s="137"/>
      <c r="R288" s="138"/>
      <c r="S288" s="136"/>
      <c r="T288" s="139"/>
      <c r="U288" s="138"/>
      <c r="V288" s="136"/>
      <c r="W288" s="137"/>
      <c r="X288" s="138"/>
      <c r="Y288" s="136"/>
      <c r="Z288" s="137"/>
      <c r="AA288" s="138"/>
      <c r="AB288" s="139"/>
    </row>
    <row r="289" spans="1:28" s="4" customFormat="1" ht="26.25" customHeight="1" x14ac:dyDescent="0.2">
      <c r="A289" s="10"/>
      <c r="B289" s="52" t="s">
        <v>748</v>
      </c>
      <c r="C289" s="37">
        <v>285</v>
      </c>
      <c r="D289" s="58" t="s">
        <v>905</v>
      </c>
      <c r="E289" s="28">
        <v>4</v>
      </c>
      <c r="F289" s="133">
        <v>9120001186644</v>
      </c>
      <c r="G289" s="28" t="s">
        <v>561</v>
      </c>
      <c r="H289" s="134" t="s">
        <v>444</v>
      </c>
      <c r="I289" s="122">
        <v>20</v>
      </c>
      <c r="J289" s="135">
        <v>263</v>
      </c>
      <c r="K289" s="24">
        <v>25818144</v>
      </c>
      <c r="L289" s="38">
        <f t="shared" si="6"/>
        <v>98167.847908745243</v>
      </c>
      <c r="M289" s="135">
        <v>24765</v>
      </c>
      <c r="N289" s="24">
        <v>25818144</v>
      </c>
      <c r="O289" s="53">
        <f t="shared" ref="O289:O352" si="7">IF(AND(M289&gt;0,N289&gt;0),N289/M289,0)</f>
        <v>1042.5254996971532</v>
      </c>
      <c r="P289" s="136"/>
      <c r="Q289" s="137"/>
      <c r="R289" s="138"/>
      <c r="S289" s="136"/>
      <c r="T289" s="139"/>
      <c r="U289" s="138"/>
      <c r="V289" s="136"/>
      <c r="W289" s="137"/>
      <c r="X289" s="138"/>
      <c r="Y289" s="136"/>
      <c r="Z289" s="137"/>
      <c r="AA289" s="138"/>
      <c r="AB289" s="139"/>
    </row>
    <row r="290" spans="1:28" s="4" customFormat="1" ht="26.25" customHeight="1" x14ac:dyDescent="0.2">
      <c r="A290" s="10"/>
      <c r="B290" s="52" t="s">
        <v>748</v>
      </c>
      <c r="C290" s="110">
        <v>286</v>
      </c>
      <c r="D290" s="58" t="s">
        <v>905</v>
      </c>
      <c r="E290" s="28">
        <v>4</v>
      </c>
      <c r="F290" s="133">
        <v>9120001186644</v>
      </c>
      <c r="G290" s="28" t="s">
        <v>561</v>
      </c>
      <c r="H290" s="134" t="s">
        <v>445</v>
      </c>
      <c r="I290" s="122">
        <v>20</v>
      </c>
      <c r="J290" s="135">
        <v>286</v>
      </c>
      <c r="K290" s="24">
        <v>32060984</v>
      </c>
      <c r="L290" s="38">
        <f t="shared" si="6"/>
        <v>112101.34265734266</v>
      </c>
      <c r="M290" s="135">
        <v>26973</v>
      </c>
      <c r="N290" s="24">
        <v>32060984</v>
      </c>
      <c r="O290" s="53">
        <f t="shared" si="7"/>
        <v>1188.6324843361881</v>
      </c>
      <c r="P290" s="136"/>
      <c r="Q290" s="137"/>
      <c r="R290" s="138"/>
      <c r="S290" s="136"/>
      <c r="T290" s="139"/>
      <c r="U290" s="138"/>
      <c r="V290" s="136"/>
      <c r="W290" s="137"/>
      <c r="X290" s="138"/>
      <c r="Y290" s="136"/>
      <c r="Z290" s="137"/>
      <c r="AA290" s="138"/>
      <c r="AB290" s="139"/>
    </row>
    <row r="291" spans="1:28" s="4" customFormat="1" ht="26.25" customHeight="1" x14ac:dyDescent="0.2">
      <c r="A291" s="10"/>
      <c r="B291" s="52" t="s">
        <v>748</v>
      </c>
      <c r="C291" s="37">
        <v>287</v>
      </c>
      <c r="D291" s="58" t="s">
        <v>905</v>
      </c>
      <c r="E291" s="28">
        <v>6</v>
      </c>
      <c r="F291" s="133">
        <v>5120905005548</v>
      </c>
      <c r="G291" s="28" t="s">
        <v>689</v>
      </c>
      <c r="H291" s="134" t="s">
        <v>446</v>
      </c>
      <c r="I291" s="122">
        <v>20</v>
      </c>
      <c r="J291" s="135">
        <v>216</v>
      </c>
      <c r="K291" s="24">
        <v>21547383</v>
      </c>
      <c r="L291" s="38">
        <f t="shared" si="6"/>
        <v>99756.402777777781</v>
      </c>
      <c r="M291" s="135">
        <v>19802</v>
      </c>
      <c r="N291" s="24">
        <v>21547383</v>
      </c>
      <c r="O291" s="53">
        <f t="shared" si="7"/>
        <v>1088.1417533582467</v>
      </c>
      <c r="P291" s="136"/>
      <c r="Q291" s="137"/>
      <c r="R291" s="138"/>
      <c r="S291" s="136"/>
      <c r="T291" s="139"/>
      <c r="U291" s="138"/>
      <c r="V291" s="136"/>
      <c r="W291" s="137"/>
      <c r="X291" s="138"/>
      <c r="Y291" s="136"/>
      <c r="Z291" s="137"/>
      <c r="AA291" s="138"/>
      <c r="AB291" s="139"/>
    </row>
    <row r="292" spans="1:28" s="4" customFormat="1" ht="26.25" customHeight="1" x14ac:dyDescent="0.2">
      <c r="A292" s="10"/>
      <c r="B292" s="52" t="s">
        <v>748</v>
      </c>
      <c r="C292" s="110">
        <v>288</v>
      </c>
      <c r="D292" s="58" t="s">
        <v>905</v>
      </c>
      <c r="E292" s="28">
        <v>4</v>
      </c>
      <c r="F292" s="133">
        <v>3120903004041</v>
      </c>
      <c r="G292" s="28" t="s">
        <v>107</v>
      </c>
      <c r="H292" s="134" t="s">
        <v>447</v>
      </c>
      <c r="I292" s="122">
        <v>10</v>
      </c>
      <c r="J292" s="135">
        <v>55</v>
      </c>
      <c r="K292" s="24">
        <v>5763357</v>
      </c>
      <c r="L292" s="38">
        <f t="shared" si="6"/>
        <v>104788.3090909091</v>
      </c>
      <c r="M292" s="135">
        <v>5410</v>
      </c>
      <c r="N292" s="24">
        <v>5763357</v>
      </c>
      <c r="O292" s="53">
        <f t="shared" si="7"/>
        <v>1065.3155268022181</v>
      </c>
      <c r="P292" s="136"/>
      <c r="Q292" s="137"/>
      <c r="R292" s="138"/>
      <c r="S292" s="136"/>
      <c r="T292" s="139"/>
      <c r="U292" s="138"/>
      <c r="V292" s="136"/>
      <c r="W292" s="137"/>
      <c r="X292" s="138"/>
      <c r="Y292" s="136"/>
      <c r="Z292" s="137"/>
      <c r="AA292" s="138"/>
      <c r="AB292" s="139"/>
    </row>
    <row r="293" spans="1:28" s="4" customFormat="1" ht="26.25" customHeight="1" x14ac:dyDescent="0.2">
      <c r="A293" s="10"/>
      <c r="B293" s="52" t="s">
        <v>748</v>
      </c>
      <c r="C293" s="37">
        <v>289</v>
      </c>
      <c r="D293" s="58" t="s">
        <v>905</v>
      </c>
      <c r="E293" s="28">
        <v>4</v>
      </c>
      <c r="F293" s="133">
        <v>4120901046555</v>
      </c>
      <c r="G293" s="28" t="s">
        <v>690</v>
      </c>
      <c r="H293" s="134" t="s">
        <v>448</v>
      </c>
      <c r="I293" s="122">
        <v>16</v>
      </c>
      <c r="J293" s="135">
        <v>87</v>
      </c>
      <c r="K293" s="24">
        <v>6466268</v>
      </c>
      <c r="L293" s="38">
        <f t="shared" si="6"/>
        <v>74324.919540229879</v>
      </c>
      <c r="M293" s="135">
        <v>5822</v>
      </c>
      <c r="N293" s="24">
        <v>6466268</v>
      </c>
      <c r="O293" s="53">
        <f t="shared" si="7"/>
        <v>1110.6609412573</v>
      </c>
      <c r="P293" s="136"/>
      <c r="Q293" s="137"/>
      <c r="R293" s="138"/>
      <c r="S293" s="136"/>
      <c r="T293" s="139"/>
      <c r="U293" s="138"/>
      <c r="V293" s="136"/>
      <c r="W293" s="137"/>
      <c r="X293" s="138"/>
      <c r="Y293" s="136"/>
      <c r="Z293" s="137"/>
      <c r="AA293" s="138" t="s">
        <v>194</v>
      </c>
      <c r="AB293" s="139">
        <v>1</v>
      </c>
    </row>
    <row r="294" spans="1:28" s="4" customFormat="1" ht="26.25" customHeight="1" x14ac:dyDescent="0.2">
      <c r="A294" s="10"/>
      <c r="B294" s="52" t="s">
        <v>748</v>
      </c>
      <c r="C294" s="110">
        <v>290</v>
      </c>
      <c r="D294" s="58" t="s">
        <v>905</v>
      </c>
      <c r="E294" s="28">
        <v>6</v>
      </c>
      <c r="F294" s="133">
        <v>7120901048144</v>
      </c>
      <c r="G294" s="28" t="s">
        <v>691</v>
      </c>
      <c r="H294" s="134" t="s">
        <v>449</v>
      </c>
      <c r="I294" s="122">
        <v>15</v>
      </c>
      <c r="J294" s="135">
        <v>77</v>
      </c>
      <c r="K294" s="24">
        <v>6285657</v>
      </c>
      <c r="L294" s="38">
        <f t="shared" si="6"/>
        <v>81631.909090909088</v>
      </c>
      <c r="M294" s="135">
        <v>4980</v>
      </c>
      <c r="N294" s="24">
        <v>6285657</v>
      </c>
      <c r="O294" s="53">
        <f t="shared" si="7"/>
        <v>1262.1801204819278</v>
      </c>
      <c r="P294" s="136"/>
      <c r="Q294" s="137"/>
      <c r="R294" s="138"/>
      <c r="S294" s="136"/>
      <c r="T294" s="139"/>
      <c r="U294" s="138"/>
      <c r="V294" s="136"/>
      <c r="W294" s="137"/>
      <c r="X294" s="138"/>
      <c r="Y294" s="136"/>
      <c r="Z294" s="137"/>
      <c r="AA294" s="138" t="s">
        <v>194</v>
      </c>
      <c r="AB294" s="139">
        <v>9.0999999999999998E-2</v>
      </c>
    </row>
    <row r="295" spans="1:28" s="4" customFormat="1" ht="26.25" customHeight="1" x14ac:dyDescent="0.2">
      <c r="A295" s="10"/>
      <c r="B295" s="52" t="s">
        <v>748</v>
      </c>
      <c r="C295" s="37">
        <v>291</v>
      </c>
      <c r="D295" s="58" t="s">
        <v>906</v>
      </c>
      <c r="E295" s="28">
        <v>4</v>
      </c>
      <c r="F295" s="133">
        <v>9120101054676</v>
      </c>
      <c r="G295" s="28" t="s">
        <v>692</v>
      </c>
      <c r="H295" s="134" t="s">
        <v>450</v>
      </c>
      <c r="I295" s="122">
        <v>20</v>
      </c>
      <c r="J295" s="135">
        <v>244</v>
      </c>
      <c r="K295" s="24">
        <v>21170750</v>
      </c>
      <c r="L295" s="38">
        <f t="shared" si="6"/>
        <v>86765.368852459011</v>
      </c>
      <c r="M295" s="135">
        <v>18770</v>
      </c>
      <c r="N295" s="24">
        <v>21170750</v>
      </c>
      <c r="O295" s="53">
        <f t="shared" si="7"/>
        <v>1127.9035695258392</v>
      </c>
      <c r="P295" s="136"/>
      <c r="Q295" s="137"/>
      <c r="R295" s="138"/>
      <c r="S295" s="136"/>
      <c r="T295" s="139"/>
      <c r="U295" s="138"/>
      <c r="V295" s="136"/>
      <c r="W295" s="137"/>
      <c r="X295" s="138"/>
      <c r="Y295" s="136"/>
      <c r="Z295" s="137"/>
      <c r="AA295" s="138"/>
      <c r="AB295" s="139"/>
    </row>
    <row r="296" spans="1:28" s="4" customFormat="1" ht="26.25" customHeight="1" x14ac:dyDescent="0.2">
      <c r="A296" s="10"/>
      <c r="B296" s="52" t="s">
        <v>748</v>
      </c>
      <c r="C296" s="110">
        <v>292</v>
      </c>
      <c r="D296" s="58" t="s">
        <v>906</v>
      </c>
      <c r="E296" s="28">
        <v>4</v>
      </c>
      <c r="F296" s="133">
        <v>5120101054622</v>
      </c>
      <c r="G296" s="28" t="s">
        <v>693</v>
      </c>
      <c r="H296" s="134" t="s">
        <v>451</v>
      </c>
      <c r="I296" s="122">
        <v>20</v>
      </c>
      <c r="J296" s="135">
        <v>197</v>
      </c>
      <c r="K296" s="24">
        <v>12922462</v>
      </c>
      <c r="L296" s="38">
        <f t="shared" si="6"/>
        <v>65596.253807106594</v>
      </c>
      <c r="M296" s="135">
        <v>11871</v>
      </c>
      <c r="N296" s="24">
        <v>12922462</v>
      </c>
      <c r="O296" s="53">
        <f t="shared" si="7"/>
        <v>1088.5740038749896</v>
      </c>
      <c r="P296" s="136"/>
      <c r="Q296" s="137"/>
      <c r="R296" s="138"/>
      <c r="S296" s="136"/>
      <c r="T296" s="139"/>
      <c r="U296" s="138"/>
      <c r="V296" s="136"/>
      <c r="W296" s="137"/>
      <c r="X296" s="138"/>
      <c r="Y296" s="136"/>
      <c r="Z296" s="137"/>
      <c r="AA296" s="138"/>
      <c r="AB296" s="139"/>
    </row>
    <row r="297" spans="1:28" s="4" customFormat="1" ht="26.25" customHeight="1" x14ac:dyDescent="0.2">
      <c r="A297" s="10"/>
      <c r="B297" s="52" t="s">
        <v>748</v>
      </c>
      <c r="C297" s="37">
        <v>293</v>
      </c>
      <c r="D297" s="58" t="s">
        <v>907</v>
      </c>
      <c r="E297" s="28">
        <v>4</v>
      </c>
      <c r="F297" s="133">
        <v>1120101055946</v>
      </c>
      <c r="G297" s="28" t="s">
        <v>694</v>
      </c>
      <c r="H297" s="134" t="s">
        <v>163</v>
      </c>
      <c r="I297" s="122">
        <v>20</v>
      </c>
      <c r="J297" s="135">
        <v>277</v>
      </c>
      <c r="K297" s="24">
        <v>24279813</v>
      </c>
      <c r="L297" s="38">
        <f t="shared" si="6"/>
        <v>87652.75451263538</v>
      </c>
      <c r="M297" s="135">
        <v>22160</v>
      </c>
      <c r="N297" s="24">
        <v>24279813</v>
      </c>
      <c r="O297" s="53">
        <f t="shared" si="7"/>
        <v>1095.6594314079423</v>
      </c>
      <c r="P297" s="136"/>
      <c r="Q297" s="137"/>
      <c r="R297" s="138"/>
      <c r="S297" s="136"/>
      <c r="T297" s="139"/>
      <c r="U297" s="138"/>
      <c r="V297" s="136"/>
      <c r="W297" s="137"/>
      <c r="X297" s="138"/>
      <c r="Y297" s="136"/>
      <c r="Z297" s="137"/>
      <c r="AA297" s="138"/>
      <c r="AB297" s="139"/>
    </row>
    <row r="298" spans="1:28" s="4" customFormat="1" ht="26.25" customHeight="1" x14ac:dyDescent="0.2">
      <c r="A298" s="10"/>
      <c r="B298" s="52" t="s">
        <v>748</v>
      </c>
      <c r="C298" s="110">
        <v>294</v>
      </c>
      <c r="D298" s="58" t="s">
        <v>907</v>
      </c>
      <c r="E298" s="28">
        <v>6</v>
      </c>
      <c r="F298" s="133">
        <v>1130005014221</v>
      </c>
      <c r="G298" s="28" t="s">
        <v>109</v>
      </c>
      <c r="H298" s="134" t="s">
        <v>172</v>
      </c>
      <c r="I298" s="122">
        <v>10</v>
      </c>
      <c r="J298" s="135">
        <v>26</v>
      </c>
      <c r="K298" s="24">
        <v>2895498</v>
      </c>
      <c r="L298" s="38">
        <f t="shared" si="6"/>
        <v>111365.30769230769</v>
      </c>
      <c r="M298" s="135">
        <v>2682</v>
      </c>
      <c r="N298" s="24">
        <v>2895498</v>
      </c>
      <c r="O298" s="53">
        <f t="shared" si="7"/>
        <v>1079.6040268456377</v>
      </c>
      <c r="P298" s="136"/>
      <c r="Q298" s="137"/>
      <c r="R298" s="138"/>
      <c r="S298" s="136"/>
      <c r="T298" s="139"/>
      <c r="U298" s="138"/>
      <c r="V298" s="136"/>
      <c r="W298" s="137"/>
      <c r="X298" s="138"/>
      <c r="Y298" s="136"/>
      <c r="Z298" s="137"/>
      <c r="AA298" s="138"/>
      <c r="AB298" s="139"/>
    </row>
    <row r="299" spans="1:28" s="4" customFormat="1" ht="26.25" customHeight="1" x14ac:dyDescent="0.2">
      <c r="A299" s="10"/>
      <c r="B299" s="52" t="s">
        <v>748</v>
      </c>
      <c r="C299" s="37">
        <v>295</v>
      </c>
      <c r="D299" s="58" t="s">
        <v>908</v>
      </c>
      <c r="E299" s="28">
        <v>4</v>
      </c>
      <c r="F299" s="133">
        <v>8120001159964</v>
      </c>
      <c r="G299" s="28" t="s">
        <v>695</v>
      </c>
      <c r="H299" s="134" t="s">
        <v>175</v>
      </c>
      <c r="I299" s="122">
        <v>20</v>
      </c>
      <c r="J299" s="135">
        <v>384</v>
      </c>
      <c r="K299" s="24">
        <v>35940335</v>
      </c>
      <c r="L299" s="38">
        <f t="shared" si="6"/>
        <v>93594.622395833328</v>
      </c>
      <c r="M299" s="135">
        <v>33386</v>
      </c>
      <c r="N299" s="24">
        <v>35940335</v>
      </c>
      <c r="O299" s="53">
        <f t="shared" si="7"/>
        <v>1076.5091655184808</v>
      </c>
      <c r="P299" s="136"/>
      <c r="Q299" s="137" t="s">
        <v>519</v>
      </c>
      <c r="R299" s="138"/>
      <c r="S299" s="136"/>
      <c r="T299" s="139"/>
      <c r="U299" s="138"/>
      <c r="V299" s="136"/>
      <c r="W299" s="137"/>
      <c r="X299" s="138"/>
      <c r="Y299" s="136"/>
      <c r="Z299" s="137"/>
      <c r="AA299" s="138" t="s">
        <v>194</v>
      </c>
      <c r="AB299" s="139">
        <v>0</v>
      </c>
    </row>
    <row r="300" spans="1:28" s="4" customFormat="1" ht="26.25" customHeight="1" x14ac:dyDescent="0.2">
      <c r="A300" s="10"/>
      <c r="B300" s="52" t="s">
        <v>748</v>
      </c>
      <c r="C300" s="110">
        <v>296</v>
      </c>
      <c r="D300" s="58" t="s">
        <v>908</v>
      </c>
      <c r="E300" s="28">
        <v>4</v>
      </c>
      <c r="F300" s="133">
        <v>7120001244783</v>
      </c>
      <c r="G300" s="28" t="s">
        <v>696</v>
      </c>
      <c r="H300" s="134" t="s">
        <v>452</v>
      </c>
      <c r="I300" s="122">
        <v>20</v>
      </c>
      <c r="J300" s="135">
        <v>209</v>
      </c>
      <c r="K300" s="24">
        <v>18910599</v>
      </c>
      <c r="L300" s="38">
        <f t="shared" si="6"/>
        <v>90481.334928229669</v>
      </c>
      <c r="M300" s="135">
        <v>17540</v>
      </c>
      <c r="N300" s="24">
        <v>18910599</v>
      </c>
      <c r="O300" s="53">
        <f t="shared" si="7"/>
        <v>1078.1413340935005</v>
      </c>
      <c r="P300" s="136"/>
      <c r="Q300" s="137"/>
      <c r="R300" s="138"/>
      <c r="S300" s="136"/>
      <c r="T300" s="139"/>
      <c r="U300" s="138"/>
      <c r="V300" s="136"/>
      <c r="W300" s="137"/>
      <c r="X300" s="138"/>
      <c r="Y300" s="136"/>
      <c r="Z300" s="137"/>
      <c r="AA300" s="138"/>
      <c r="AB300" s="139"/>
    </row>
    <row r="301" spans="1:28" s="4" customFormat="1" ht="26.25" customHeight="1" x14ac:dyDescent="0.2">
      <c r="A301" s="10"/>
      <c r="B301" s="52" t="s">
        <v>748</v>
      </c>
      <c r="C301" s="37">
        <v>297</v>
      </c>
      <c r="D301" s="58" t="s">
        <v>908</v>
      </c>
      <c r="E301" s="28">
        <v>4</v>
      </c>
      <c r="F301" s="133">
        <v>7120001249956</v>
      </c>
      <c r="G301" s="28" t="s">
        <v>697</v>
      </c>
      <c r="H301" s="134" t="s">
        <v>453</v>
      </c>
      <c r="I301" s="122">
        <v>20</v>
      </c>
      <c r="J301" s="135">
        <v>247</v>
      </c>
      <c r="K301" s="24">
        <v>22208902</v>
      </c>
      <c r="L301" s="38">
        <f t="shared" si="6"/>
        <v>89914.582995951423</v>
      </c>
      <c r="M301" s="135">
        <v>20308</v>
      </c>
      <c r="N301" s="24">
        <v>22208902</v>
      </c>
      <c r="O301" s="53">
        <f t="shared" si="7"/>
        <v>1093.603604490841</v>
      </c>
      <c r="P301" s="136"/>
      <c r="Q301" s="137"/>
      <c r="R301" s="138"/>
      <c r="S301" s="136"/>
      <c r="T301" s="139"/>
      <c r="U301" s="138"/>
      <c r="V301" s="136"/>
      <c r="W301" s="137"/>
      <c r="X301" s="138"/>
      <c r="Y301" s="136"/>
      <c r="Z301" s="137"/>
      <c r="AA301" s="138"/>
      <c r="AB301" s="139"/>
    </row>
    <row r="302" spans="1:28" s="4" customFormat="1" ht="26.25" customHeight="1" x14ac:dyDescent="0.2">
      <c r="A302" s="10"/>
      <c r="B302" s="52" t="s">
        <v>748</v>
      </c>
      <c r="C302" s="110">
        <v>298</v>
      </c>
      <c r="D302" s="58" t="s">
        <v>908</v>
      </c>
      <c r="E302" s="28">
        <v>4</v>
      </c>
      <c r="F302" s="133">
        <v>6120001249890</v>
      </c>
      <c r="G302" s="28" t="s">
        <v>698</v>
      </c>
      <c r="H302" s="134" t="s">
        <v>454</v>
      </c>
      <c r="I302" s="122">
        <v>20</v>
      </c>
      <c r="J302" s="135">
        <v>273</v>
      </c>
      <c r="K302" s="24">
        <v>24887482</v>
      </c>
      <c r="L302" s="38">
        <f t="shared" si="6"/>
        <v>91162.93772893773</v>
      </c>
      <c r="M302" s="135">
        <v>21998</v>
      </c>
      <c r="N302" s="24">
        <v>24887482</v>
      </c>
      <c r="O302" s="53">
        <f t="shared" si="7"/>
        <v>1131.3520320029093</v>
      </c>
      <c r="P302" s="136"/>
      <c r="Q302" s="137"/>
      <c r="R302" s="138"/>
      <c r="S302" s="136"/>
      <c r="T302" s="139"/>
      <c r="U302" s="138"/>
      <c r="V302" s="136"/>
      <c r="W302" s="137"/>
      <c r="X302" s="138"/>
      <c r="Y302" s="136"/>
      <c r="Z302" s="137"/>
      <c r="AA302" s="138"/>
      <c r="AB302" s="139"/>
    </row>
    <row r="303" spans="1:28" s="4" customFormat="1" ht="26.25" customHeight="1" x14ac:dyDescent="0.2">
      <c r="A303" s="10"/>
      <c r="B303" s="52" t="s">
        <v>748</v>
      </c>
      <c r="C303" s="37">
        <v>299</v>
      </c>
      <c r="D303" s="58" t="s">
        <v>908</v>
      </c>
      <c r="E303" s="28">
        <v>4</v>
      </c>
      <c r="F303" s="133">
        <v>6040001112768</v>
      </c>
      <c r="G303" s="28" t="s">
        <v>699</v>
      </c>
      <c r="H303" s="134" t="s">
        <v>455</v>
      </c>
      <c r="I303" s="122">
        <v>20</v>
      </c>
      <c r="J303" s="135">
        <v>210</v>
      </c>
      <c r="K303" s="24">
        <v>15254007</v>
      </c>
      <c r="L303" s="38">
        <f t="shared" si="6"/>
        <v>72638.128571428577</v>
      </c>
      <c r="M303" s="135">
        <v>14006</v>
      </c>
      <c r="N303" s="24">
        <v>15254007</v>
      </c>
      <c r="O303" s="53">
        <f t="shared" si="7"/>
        <v>1089.1051692131944</v>
      </c>
      <c r="P303" s="136" t="s">
        <v>520</v>
      </c>
      <c r="Q303" s="137"/>
      <c r="R303" s="138"/>
      <c r="S303" s="136"/>
      <c r="T303" s="139"/>
      <c r="U303" s="138"/>
      <c r="V303" s="136"/>
      <c r="W303" s="137"/>
      <c r="X303" s="138"/>
      <c r="Y303" s="136"/>
      <c r="Z303" s="137"/>
      <c r="AA303" s="138"/>
      <c r="AB303" s="139"/>
    </row>
    <row r="304" spans="1:28" s="4" customFormat="1" ht="26.25" customHeight="1" x14ac:dyDescent="0.2">
      <c r="A304" s="10"/>
      <c r="B304" s="52" t="s">
        <v>748</v>
      </c>
      <c r="C304" s="110">
        <v>300</v>
      </c>
      <c r="D304" s="58" t="s">
        <v>908</v>
      </c>
      <c r="E304" s="28">
        <v>5</v>
      </c>
      <c r="F304" s="133">
        <v>4120005014252</v>
      </c>
      <c r="G304" s="28" t="s">
        <v>110</v>
      </c>
      <c r="H304" s="134" t="s">
        <v>173</v>
      </c>
      <c r="I304" s="122">
        <v>10</v>
      </c>
      <c r="J304" s="135">
        <v>7</v>
      </c>
      <c r="K304" s="24">
        <v>574108</v>
      </c>
      <c r="L304" s="38">
        <f t="shared" si="6"/>
        <v>82015.428571428565</v>
      </c>
      <c r="M304" s="135">
        <v>723</v>
      </c>
      <c r="N304" s="24">
        <v>574108</v>
      </c>
      <c r="O304" s="53">
        <f t="shared" si="7"/>
        <v>794.06362378976485</v>
      </c>
      <c r="P304" s="136"/>
      <c r="Q304" s="137"/>
      <c r="R304" s="138"/>
      <c r="S304" s="136"/>
      <c r="T304" s="139"/>
      <c r="U304" s="138"/>
      <c r="V304" s="136"/>
      <c r="W304" s="137"/>
      <c r="X304" s="138"/>
      <c r="Y304" s="136"/>
      <c r="Z304" s="137"/>
      <c r="AA304" s="138"/>
      <c r="AB304" s="139"/>
    </row>
    <row r="305" spans="1:28" s="4" customFormat="1" ht="26.25" customHeight="1" x14ac:dyDescent="0.2">
      <c r="A305" s="10"/>
      <c r="B305" s="52" t="s">
        <v>748</v>
      </c>
      <c r="C305" s="37">
        <v>301</v>
      </c>
      <c r="D305" s="58" t="s">
        <v>909</v>
      </c>
      <c r="E305" s="28">
        <v>5</v>
      </c>
      <c r="F305" s="133">
        <v>9120005014231</v>
      </c>
      <c r="G305" s="28" t="s">
        <v>456</v>
      </c>
      <c r="H305" s="134" t="s">
        <v>456</v>
      </c>
      <c r="I305" s="122">
        <v>20</v>
      </c>
      <c r="J305" s="135">
        <v>100</v>
      </c>
      <c r="K305" s="24">
        <v>14649621</v>
      </c>
      <c r="L305" s="38">
        <f t="shared" si="6"/>
        <v>146496.21</v>
      </c>
      <c r="M305" s="135">
        <v>12290</v>
      </c>
      <c r="N305" s="24">
        <v>14649621</v>
      </c>
      <c r="O305" s="53">
        <f t="shared" si="7"/>
        <v>1191.9951993490643</v>
      </c>
      <c r="P305" s="136"/>
      <c r="Q305" s="137"/>
      <c r="R305" s="138"/>
      <c r="S305" s="136"/>
      <c r="T305" s="139"/>
      <c r="U305" s="138"/>
      <c r="V305" s="136"/>
      <c r="W305" s="137"/>
      <c r="X305" s="138"/>
      <c r="Y305" s="136"/>
      <c r="Z305" s="137"/>
      <c r="AA305" s="138"/>
      <c r="AB305" s="139"/>
    </row>
    <row r="306" spans="1:28" s="4" customFormat="1" ht="26.25" customHeight="1" x14ac:dyDescent="0.2">
      <c r="A306" s="10"/>
      <c r="B306" s="52" t="s">
        <v>748</v>
      </c>
      <c r="C306" s="110">
        <v>302</v>
      </c>
      <c r="D306" s="58" t="s">
        <v>909</v>
      </c>
      <c r="E306" s="28">
        <v>4</v>
      </c>
      <c r="F306" s="133">
        <v>6120901035275</v>
      </c>
      <c r="G306" s="28" t="s">
        <v>700</v>
      </c>
      <c r="H306" s="134" t="s">
        <v>457</v>
      </c>
      <c r="I306" s="122">
        <v>20</v>
      </c>
      <c r="J306" s="135">
        <v>448</v>
      </c>
      <c r="K306" s="24">
        <v>30558940</v>
      </c>
      <c r="L306" s="38">
        <f t="shared" si="6"/>
        <v>68211.919642857145</v>
      </c>
      <c r="M306" s="135">
        <v>27448</v>
      </c>
      <c r="N306" s="24">
        <v>30558940</v>
      </c>
      <c r="O306" s="53">
        <f t="shared" si="7"/>
        <v>1113.3394054211601</v>
      </c>
      <c r="P306" s="136"/>
      <c r="Q306" s="137"/>
      <c r="R306" s="138"/>
      <c r="S306" s="136"/>
      <c r="T306" s="139"/>
      <c r="U306" s="138"/>
      <c r="V306" s="136"/>
      <c r="W306" s="137"/>
      <c r="X306" s="138"/>
      <c r="Y306" s="136"/>
      <c r="Z306" s="137"/>
      <c r="AA306" s="138" t="s">
        <v>194</v>
      </c>
      <c r="AB306" s="139">
        <v>0.1</v>
      </c>
    </row>
    <row r="307" spans="1:28" s="4" customFormat="1" ht="26.25" customHeight="1" x14ac:dyDescent="0.2">
      <c r="A307" s="10"/>
      <c r="B307" s="52" t="s">
        <v>748</v>
      </c>
      <c r="C307" s="37">
        <v>303</v>
      </c>
      <c r="D307" s="58" t="s">
        <v>909</v>
      </c>
      <c r="E307" s="28">
        <v>4</v>
      </c>
      <c r="F307" s="133">
        <v>5120001178331</v>
      </c>
      <c r="G307" s="28" t="s">
        <v>701</v>
      </c>
      <c r="H307" s="134" t="s">
        <v>458</v>
      </c>
      <c r="I307" s="122">
        <v>20</v>
      </c>
      <c r="J307" s="135">
        <v>426</v>
      </c>
      <c r="K307" s="24">
        <v>41141242</v>
      </c>
      <c r="L307" s="38">
        <f t="shared" si="6"/>
        <v>96575.685446009389</v>
      </c>
      <c r="M307" s="135">
        <v>37672</v>
      </c>
      <c r="N307" s="24">
        <v>41141242</v>
      </c>
      <c r="O307" s="53">
        <f t="shared" si="7"/>
        <v>1092.0907305160331</v>
      </c>
      <c r="P307" s="136"/>
      <c r="Q307" s="137"/>
      <c r="R307" s="138"/>
      <c r="S307" s="136"/>
      <c r="T307" s="139"/>
      <c r="U307" s="138"/>
      <c r="V307" s="136"/>
      <c r="W307" s="137"/>
      <c r="X307" s="138"/>
      <c r="Y307" s="136"/>
      <c r="Z307" s="137"/>
      <c r="AA307" s="138"/>
      <c r="AB307" s="139"/>
    </row>
    <row r="308" spans="1:28" s="4" customFormat="1" ht="26.25" customHeight="1" x14ac:dyDescent="0.2">
      <c r="A308" s="10"/>
      <c r="B308" s="52" t="s">
        <v>748</v>
      </c>
      <c r="C308" s="110">
        <v>304</v>
      </c>
      <c r="D308" s="58" t="s">
        <v>909</v>
      </c>
      <c r="E308" s="28">
        <v>6</v>
      </c>
      <c r="F308" s="133">
        <v>7120905005496</v>
      </c>
      <c r="G308" s="28" t="s">
        <v>702</v>
      </c>
      <c r="H308" s="134" t="s">
        <v>459</v>
      </c>
      <c r="I308" s="122">
        <v>20</v>
      </c>
      <c r="J308" s="135">
        <v>274</v>
      </c>
      <c r="K308" s="24">
        <v>28936316</v>
      </c>
      <c r="L308" s="38">
        <f t="shared" si="6"/>
        <v>105606.99270072993</v>
      </c>
      <c r="M308" s="135">
        <v>26409</v>
      </c>
      <c r="N308" s="24">
        <v>28936316</v>
      </c>
      <c r="O308" s="53">
        <f t="shared" si="7"/>
        <v>1095.6990419932599</v>
      </c>
      <c r="P308" s="136"/>
      <c r="Q308" s="137"/>
      <c r="R308" s="138"/>
      <c r="S308" s="136"/>
      <c r="T308" s="139"/>
      <c r="U308" s="138"/>
      <c r="V308" s="136"/>
      <c r="W308" s="137"/>
      <c r="X308" s="138"/>
      <c r="Y308" s="136"/>
      <c r="Z308" s="137"/>
      <c r="AA308" s="138"/>
      <c r="AB308" s="139"/>
    </row>
    <row r="309" spans="1:28" s="4" customFormat="1" ht="26.25" customHeight="1" x14ac:dyDescent="0.2">
      <c r="A309" s="10"/>
      <c r="B309" s="52" t="s">
        <v>748</v>
      </c>
      <c r="C309" s="37">
        <v>305</v>
      </c>
      <c r="D309" s="58" t="s">
        <v>909</v>
      </c>
      <c r="E309" s="28">
        <v>4</v>
      </c>
      <c r="F309" s="133">
        <v>8120901038292</v>
      </c>
      <c r="G309" s="28" t="s">
        <v>703</v>
      </c>
      <c r="H309" s="134" t="s">
        <v>460</v>
      </c>
      <c r="I309" s="122">
        <v>20</v>
      </c>
      <c r="J309" s="135">
        <v>461</v>
      </c>
      <c r="K309" s="24">
        <v>36419773</v>
      </c>
      <c r="L309" s="38">
        <f t="shared" si="6"/>
        <v>79001.676789587858</v>
      </c>
      <c r="M309" s="135">
        <v>33100</v>
      </c>
      <c r="N309" s="24">
        <v>36419773</v>
      </c>
      <c r="O309" s="53">
        <f t="shared" si="7"/>
        <v>1100.2952567975831</v>
      </c>
      <c r="P309" s="136"/>
      <c r="Q309" s="137"/>
      <c r="R309" s="138"/>
      <c r="S309" s="136"/>
      <c r="T309" s="139"/>
      <c r="U309" s="138"/>
      <c r="V309" s="136"/>
      <c r="W309" s="137"/>
      <c r="X309" s="138"/>
      <c r="Y309" s="136"/>
      <c r="Z309" s="137"/>
      <c r="AA309" s="138"/>
      <c r="AB309" s="139"/>
    </row>
    <row r="310" spans="1:28" s="4" customFormat="1" ht="26.25" customHeight="1" x14ac:dyDescent="0.2">
      <c r="A310" s="10"/>
      <c r="B310" s="52" t="s">
        <v>748</v>
      </c>
      <c r="C310" s="110">
        <v>306</v>
      </c>
      <c r="D310" s="58" t="s">
        <v>909</v>
      </c>
      <c r="E310" s="28">
        <v>4</v>
      </c>
      <c r="F310" s="133">
        <v>7120901038830</v>
      </c>
      <c r="G310" s="28" t="s">
        <v>704</v>
      </c>
      <c r="H310" s="134" t="s">
        <v>461</v>
      </c>
      <c r="I310" s="122">
        <v>20</v>
      </c>
      <c r="J310" s="135">
        <v>231</v>
      </c>
      <c r="K310" s="24">
        <v>23104946</v>
      </c>
      <c r="L310" s="38">
        <f t="shared" si="6"/>
        <v>100021.41125541125</v>
      </c>
      <c r="M310" s="135">
        <v>20091</v>
      </c>
      <c r="N310" s="24">
        <v>23104946</v>
      </c>
      <c r="O310" s="53">
        <f t="shared" si="7"/>
        <v>1150.0147329650092</v>
      </c>
      <c r="P310" s="136"/>
      <c r="Q310" s="137"/>
      <c r="R310" s="138"/>
      <c r="S310" s="136"/>
      <c r="T310" s="139"/>
      <c r="U310" s="138"/>
      <c r="V310" s="136"/>
      <c r="W310" s="137"/>
      <c r="X310" s="138"/>
      <c r="Y310" s="136"/>
      <c r="Z310" s="137"/>
      <c r="AA310" s="138"/>
      <c r="AB310" s="139"/>
    </row>
    <row r="311" spans="1:28" s="4" customFormat="1" ht="26.25" customHeight="1" x14ac:dyDescent="0.2">
      <c r="A311" s="10"/>
      <c r="B311" s="52" t="s">
        <v>748</v>
      </c>
      <c r="C311" s="37">
        <v>307</v>
      </c>
      <c r="D311" s="58" t="s">
        <v>909</v>
      </c>
      <c r="E311" s="28">
        <v>4</v>
      </c>
      <c r="F311" s="133">
        <v>6120901040366</v>
      </c>
      <c r="G311" s="28" t="s">
        <v>705</v>
      </c>
      <c r="H311" s="134" t="s">
        <v>462</v>
      </c>
      <c r="I311" s="122">
        <v>50</v>
      </c>
      <c r="J311" s="135">
        <v>690</v>
      </c>
      <c r="K311" s="24">
        <v>46497279</v>
      </c>
      <c r="L311" s="38">
        <f t="shared" si="6"/>
        <v>67387.360869565222</v>
      </c>
      <c r="M311" s="135">
        <v>38957</v>
      </c>
      <c r="N311" s="24">
        <v>46497279</v>
      </c>
      <c r="O311" s="53">
        <f t="shared" si="7"/>
        <v>1193.5538927535488</v>
      </c>
      <c r="P311" s="136"/>
      <c r="Q311" s="137"/>
      <c r="R311" s="138"/>
      <c r="S311" s="136"/>
      <c r="T311" s="139"/>
      <c r="U311" s="138"/>
      <c r="V311" s="136"/>
      <c r="W311" s="137"/>
      <c r="X311" s="138"/>
      <c r="Y311" s="136"/>
      <c r="Z311" s="137"/>
      <c r="AA311" s="138"/>
      <c r="AB311" s="139"/>
    </row>
    <row r="312" spans="1:28" s="4" customFormat="1" ht="26.25" customHeight="1" x14ac:dyDescent="0.2">
      <c r="A312" s="10"/>
      <c r="B312" s="52" t="s">
        <v>748</v>
      </c>
      <c r="C312" s="110">
        <v>308</v>
      </c>
      <c r="D312" s="58" t="s">
        <v>909</v>
      </c>
      <c r="E312" s="28">
        <v>4</v>
      </c>
      <c r="F312" s="133">
        <v>7120901044060</v>
      </c>
      <c r="G312" s="28" t="s">
        <v>706</v>
      </c>
      <c r="H312" s="134" t="s">
        <v>463</v>
      </c>
      <c r="I312" s="122">
        <v>20</v>
      </c>
      <c r="J312" s="135">
        <v>341</v>
      </c>
      <c r="K312" s="24">
        <v>30663726</v>
      </c>
      <c r="L312" s="38">
        <f t="shared" si="6"/>
        <v>89922.950146627569</v>
      </c>
      <c r="M312" s="135">
        <v>26400</v>
      </c>
      <c r="N312" s="24">
        <v>30663726</v>
      </c>
      <c r="O312" s="53">
        <f t="shared" si="7"/>
        <v>1161.5047727272727</v>
      </c>
      <c r="P312" s="136"/>
      <c r="Q312" s="137"/>
      <c r="R312" s="138"/>
      <c r="S312" s="136"/>
      <c r="T312" s="139"/>
      <c r="U312" s="138"/>
      <c r="V312" s="136"/>
      <c r="W312" s="137"/>
      <c r="X312" s="138"/>
      <c r="Y312" s="136"/>
      <c r="Z312" s="137"/>
      <c r="AA312" s="138"/>
      <c r="AB312" s="139"/>
    </row>
    <row r="313" spans="1:28" s="4" customFormat="1" ht="26.25" customHeight="1" x14ac:dyDescent="0.2">
      <c r="A313" s="10"/>
      <c r="B313" s="52" t="s">
        <v>748</v>
      </c>
      <c r="C313" s="37">
        <v>309</v>
      </c>
      <c r="D313" s="58" t="s">
        <v>909</v>
      </c>
      <c r="E313" s="28">
        <v>4</v>
      </c>
      <c r="F313" s="133">
        <v>6120901043641</v>
      </c>
      <c r="G313" s="28" t="s">
        <v>707</v>
      </c>
      <c r="H313" s="134" t="s">
        <v>464</v>
      </c>
      <c r="I313" s="122">
        <v>20</v>
      </c>
      <c r="J313" s="135">
        <v>351</v>
      </c>
      <c r="K313" s="24">
        <v>31585277</v>
      </c>
      <c r="L313" s="38">
        <f t="shared" si="6"/>
        <v>89986.544159544166</v>
      </c>
      <c r="M313" s="135">
        <v>28569</v>
      </c>
      <c r="N313" s="24">
        <v>31585277</v>
      </c>
      <c r="O313" s="53">
        <f t="shared" si="7"/>
        <v>1105.5786691868809</v>
      </c>
      <c r="P313" s="136"/>
      <c r="Q313" s="137"/>
      <c r="R313" s="138"/>
      <c r="S313" s="136"/>
      <c r="T313" s="139"/>
      <c r="U313" s="138"/>
      <c r="V313" s="136"/>
      <c r="W313" s="137"/>
      <c r="X313" s="138"/>
      <c r="Y313" s="136"/>
      <c r="Z313" s="137"/>
      <c r="AA313" s="138"/>
      <c r="AB313" s="139"/>
    </row>
    <row r="314" spans="1:28" s="4" customFormat="1" ht="26.25" customHeight="1" x14ac:dyDescent="0.2">
      <c r="A314" s="10"/>
      <c r="B314" s="52" t="s">
        <v>748</v>
      </c>
      <c r="C314" s="110">
        <v>310</v>
      </c>
      <c r="D314" s="58" t="s">
        <v>909</v>
      </c>
      <c r="E314" s="28">
        <v>4</v>
      </c>
      <c r="F314" s="133">
        <v>5122001028053</v>
      </c>
      <c r="G314" s="28" t="s">
        <v>111</v>
      </c>
      <c r="H314" s="134" t="s">
        <v>465</v>
      </c>
      <c r="I314" s="122">
        <v>10</v>
      </c>
      <c r="J314" s="135">
        <v>43</v>
      </c>
      <c r="K314" s="24">
        <v>4615110</v>
      </c>
      <c r="L314" s="38">
        <f t="shared" si="6"/>
        <v>107328.13953488372</v>
      </c>
      <c r="M314" s="135">
        <v>3000</v>
      </c>
      <c r="N314" s="24">
        <v>4615110</v>
      </c>
      <c r="O314" s="53">
        <f t="shared" si="7"/>
        <v>1538.37</v>
      </c>
      <c r="P314" s="136"/>
      <c r="Q314" s="137"/>
      <c r="R314" s="138"/>
      <c r="S314" s="136"/>
      <c r="T314" s="139"/>
      <c r="U314" s="138"/>
      <c r="V314" s="136"/>
      <c r="W314" s="137"/>
      <c r="X314" s="138"/>
      <c r="Y314" s="136"/>
      <c r="Z314" s="137"/>
      <c r="AA314" s="138"/>
      <c r="AB314" s="139"/>
    </row>
    <row r="315" spans="1:28" s="4" customFormat="1" ht="26.25" customHeight="1" x14ac:dyDescent="0.2">
      <c r="A315" s="10"/>
      <c r="B315" s="52" t="s">
        <v>748</v>
      </c>
      <c r="C315" s="37">
        <v>311</v>
      </c>
      <c r="D315" s="58" t="s">
        <v>909</v>
      </c>
      <c r="E315" s="28">
        <v>4</v>
      </c>
      <c r="F315" s="133">
        <v>1120901033127</v>
      </c>
      <c r="G315" s="28" t="s">
        <v>708</v>
      </c>
      <c r="H315" s="134" t="s">
        <v>466</v>
      </c>
      <c r="I315" s="122">
        <v>20</v>
      </c>
      <c r="J315" s="135">
        <v>253</v>
      </c>
      <c r="K315" s="24">
        <v>21018289</v>
      </c>
      <c r="L315" s="38">
        <f t="shared" si="6"/>
        <v>83076.241106719361</v>
      </c>
      <c r="M315" s="135">
        <v>18564</v>
      </c>
      <c r="N315" s="24">
        <v>21018289</v>
      </c>
      <c r="O315" s="53">
        <f t="shared" si="7"/>
        <v>1132.2069058392588</v>
      </c>
      <c r="P315" s="136"/>
      <c r="Q315" s="137"/>
      <c r="R315" s="138"/>
      <c r="S315" s="136"/>
      <c r="T315" s="139"/>
      <c r="U315" s="138"/>
      <c r="V315" s="136"/>
      <c r="W315" s="137"/>
      <c r="X315" s="138"/>
      <c r="Y315" s="136"/>
      <c r="Z315" s="137"/>
      <c r="AA315" s="138"/>
      <c r="AB315" s="139"/>
    </row>
    <row r="316" spans="1:28" s="4" customFormat="1" ht="26.25" customHeight="1" x14ac:dyDescent="0.2">
      <c r="A316" s="10"/>
      <c r="B316" s="52" t="s">
        <v>748</v>
      </c>
      <c r="C316" s="110">
        <v>312</v>
      </c>
      <c r="D316" s="58" t="s">
        <v>909</v>
      </c>
      <c r="E316" s="28">
        <v>4</v>
      </c>
      <c r="F316" s="133">
        <v>5120001178331</v>
      </c>
      <c r="G316" s="28" t="s">
        <v>701</v>
      </c>
      <c r="H316" s="134" t="s">
        <v>467</v>
      </c>
      <c r="I316" s="122">
        <v>15</v>
      </c>
      <c r="J316" s="135">
        <v>84</v>
      </c>
      <c r="K316" s="24">
        <v>7553830</v>
      </c>
      <c r="L316" s="38">
        <f t="shared" si="6"/>
        <v>89926.547619047618</v>
      </c>
      <c r="M316" s="135">
        <v>6859</v>
      </c>
      <c r="N316" s="24">
        <v>7553830</v>
      </c>
      <c r="O316" s="53">
        <f t="shared" si="7"/>
        <v>1101.3019390581717</v>
      </c>
      <c r="P316" s="136"/>
      <c r="Q316" s="137"/>
      <c r="R316" s="138"/>
      <c r="S316" s="136"/>
      <c r="T316" s="139"/>
      <c r="U316" s="138"/>
      <c r="V316" s="136"/>
      <c r="W316" s="137"/>
      <c r="X316" s="138"/>
      <c r="Y316" s="136"/>
      <c r="Z316" s="137"/>
      <c r="AA316" s="138"/>
      <c r="AB316" s="139"/>
    </row>
    <row r="317" spans="1:28" s="4" customFormat="1" ht="26.25" customHeight="1" x14ac:dyDescent="0.2">
      <c r="A317" s="10"/>
      <c r="B317" s="52" t="s">
        <v>748</v>
      </c>
      <c r="C317" s="37">
        <v>313</v>
      </c>
      <c r="D317" s="58" t="s">
        <v>910</v>
      </c>
      <c r="E317" s="28">
        <v>4</v>
      </c>
      <c r="F317" s="133">
        <v>4122001018864</v>
      </c>
      <c r="G317" s="28" t="s">
        <v>709</v>
      </c>
      <c r="H317" s="134" t="s">
        <v>468</v>
      </c>
      <c r="I317" s="122">
        <v>20</v>
      </c>
      <c r="J317" s="135">
        <v>226</v>
      </c>
      <c r="K317" s="24">
        <v>22701838</v>
      </c>
      <c r="L317" s="38">
        <f t="shared" si="6"/>
        <v>100450.61061946902</v>
      </c>
      <c r="M317" s="135">
        <v>19862</v>
      </c>
      <c r="N317" s="24">
        <v>22701838</v>
      </c>
      <c r="O317" s="53">
        <f t="shared" si="7"/>
        <v>1142.9784513140671</v>
      </c>
      <c r="P317" s="136"/>
      <c r="Q317" s="137"/>
      <c r="R317" s="138"/>
      <c r="S317" s="136"/>
      <c r="T317" s="139"/>
      <c r="U317" s="138"/>
      <c r="V317" s="136"/>
      <c r="W317" s="137"/>
      <c r="X317" s="138"/>
      <c r="Y317" s="136"/>
      <c r="Z317" s="137"/>
      <c r="AA317" s="138"/>
      <c r="AB317" s="139"/>
    </row>
    <row r="318" spans="1:28" s="4" customFormat="1" ht="26.25" customHeight="1" x14ac:dyDescent="0.2">
      <c r="A318" s="10"/>
      <c r="B318" s="52" t="s">
        <v>748</v>
      </c>
      <c r="C318" s="110">
        <v>314</v>
      </c>
      <c r="D318" s="58" t="s">
        <v>910</v>
      </c>
      <c r="E318" s="28">
        <v>5</v>
      </c>
      <c r="F318" s="133">
        <v>1122005002900</v>
      </c>
      <c r="G318" s="28" t="s">
        <v>710</v>
      </c>
      <c r="H318" s="134" t="s">
        <v>469</v>
      </c>
      <c r="I318" s="122">
        <v>30</v>
      </c>
      <c r="J318" s="135">
        <v>323</v>
      </c>
      <c r="K318" s="24">
        <v>32561149</v>
      </c>
      <c r="L318" s="38">
        <f t="shared" si="6"/>
        <v>100808.51083591332</v>
      </c>
      <c r="M318" s="135">
        <v>29896</v>
      </c>
      <c r="N318" s="24">
        <v>32561149</v>
      </c>
      <c r="O318" s="53">
        <f t="shared" si="7"/>
        <v>1089.1473441263045</v>
      </c>
      <c r="P318" s="136"/>
      <c r="Q318" s="137"/>
      <c r="R318" s="138"/>
      <c r="S318" s="136"/>
      <c r="T318" s="139"/>
      <c r="U318" s="138"/>
      <c r="V318" s="136"/>
      <c r="W318" s="137"/>
      <c r="X318" s="138"/>
      <c r="Y318" s="136"/>
      <c r="Z318" s="137"/>
      <c r="AA318" s="138"/>
      <c r="AB318" s="139"/>
    </row>
    <row r="319" spans="1:28" s="4" customFormat="1" ht="26.25" customHeight="1" x14ac:dyDescent="0.2">
      <c r="A319" s="10"/>
      <c r="B319" s="52" t="s">
        <v>748</v>
      </c>
      <c r="C319" s="37">
        <v>315</v>
      </c>
      <c r="D319" s="58" t="s">
        <v>910</v>
      </c>
      <c r="E319" s="28">
        <v>4</v>
      </c>
      <c r="F319" s="133">
        <v>7122003000958</v>
      </c>
      <c r="G319" s="28" t="s">
        <v>711</v>
      </c>
      <c r="H319" s="134" t="s">
        <v>470</v>
      </c>
      <c r="I319" s="122">
        <v>20</v>
      </c>
      <c r="J319" s="135">
        <v>221</v>
      </c>
      <c r="K319" s="24">
        <v>20345691</v>
      </c>
      <c r="L319" s="38">
        <f t="shared" si="6"/>
        <v>92061.950226244342</v>
      </c>
      <c r="M319" s="135">
        <v>18330</v>
      </c>
      <c r="N319" s="24">
        <v>20345691</v>
      </c>
      <c r="O319" s="53">
        <f t="shared" si="7"/>
        <v>1109.9667757774141</v>
      </c>
      <c r="P319" s="136"/>
      <c r="Q319" s="137"/>
      <c r="R319" s="138"/>
      <c r="S319" s="136"/>
      <c r="T319" s="139"/>
      <c r="U319" s="138"/>
      <c r="V319" s="136"/>
      <c r="W319" s="137"/>
      <c r="X319" s="138"/>
      <c r="Y319" s="136"/>
      <c r="Z319" s="137"/>
      <c r="AA319" s="138"/>
      <c r="AB319" s="139"/>
    </row>
    <row r="320" spans="1:28" s="4" customFormat="1" ht="26.25" customHeight="1" x14ac:dyDescent="0.2">
      <c r="A320" s="10"/>
      <c r="B320" s="52" t="s">
        <v>748</v>
      </c>
      <c r="C320" s="110">
        <v>316</v>
      </c>
      <c r="D320" s="58" t="s">
        <v>910</v>
      </c>
      <c r="E320" s="28">
        <v>4</v>
      </c>
      <c r="F320" s="133">
        <v>2122001027710</v>
      </c>
      <c r="G320" s="28" t="s">
        <v>712</v>
      </c>
      <c r="H320" s="134" t="s">
        <v>471</v>
      </c>
      <c r="I320" s="122">
        <v>20</v>
      </c>
      <c r="J320" s="135">
        <v>402</v>
      </c>
      <c r="K320" s="24">
        <v>39375349</v>
      </c>
      <c r="L320" s="38">
        <f t="shared" si="6"/>
        <v>97948.629353233831</v>
      </c>
      <c r="M320" s="135">
        <v>7184</v>
      </c>
      <c r="N320" s="24">
        <v>39375349</v>
      </c>
      <c r="O320" s="53">
        <f t="shared" si="7"/>
        <v>5480.9784242761689</v>
      </c>
      <c r="P320" s="136"/>
      <c r="Q320" s="137"/>
      <c r="R320" s="138" t="s">
        <v>194</v>
      </c>
      <c r="S320" s="136"/>
      <c r="T320" s="139">
        <v>0.01</v>
      </c>
      <c r="U320" s="138"/>
      <c r="V320" s="136"/>
      <c r="W320" s="137"/>
      <c r="X320" s="138"/>
      <c r="Y320" s="136"/>
      <c r="Z320" s="137"/>
      <c r="AA320" s="138"/>
      <c r="AB320" s="139"/>
    </row>
    <row r="321" spans="1:28" s="4" customFormat="1" ht="26.25" customHeight="1" x14ac:dyDescent="0.2">
      <c r="A321" s="10"/>
      <c r="B321" s="52" t="s">
        <v>748</v>
      </c>
      <c r="C321" s="37">
        <v>317</v>
      </c>
      <c r="D321" s="58" t="s">
        <v>910</v>
      </c>
      <c r="E321" s="28">
        <v>4</v>
      </c>
      <c r="F321" s="133">
        <v>2122001026414</v>
      </c>
      <c r="G321" s="28" t="s">
        <v>80</v>
      </c>
      <c r="H321" s="134" t="s">
        <v>472</v>
      </c>
      <c r="I321" s="122">
        <v>20</v>
      </c>
      <c r="J321" s="135">
        <v>133</v>
      </c>
      <c r="K321" s="24">
        <v>10869186</v>
      </c>
      <c r="L321" s="38">
        <f t="shared" si="6"/>
        <v>81723.203007518794</v>
      </c>
      <c r="M321" s="135">
        <v>2772</v>
      </c>
      <c r="N321" s="24">
        <v>10869186</v>
      </c>
      <c r="O321" s="53">
        <f t="shared" si="7"/>
        <v>3921.0627705627708</v>
      </c>
      <c r="P321" s="136"/>
      <c r="Q321" s="137"/>
      <c r="R321" s="138"/>
      <c r="S321" s="136"/>
      <c r="T321" s="139"/>
      <c r="U321" s="138"/>
      <c r="V321" s="136"/>
      <c r="W321" s="137"/>
      <c r="X321" s="138"/>
      <c r="Y321" s="136"/>
      <c r="Z321" s="137"/>
      <c r="AA321" s="138"/>
      <c r="AB321" s="139"/>
    </row>
    <row r="322" spans="1:28" s="4" customFormat="1" ht="26.25" customHeight="1" x14ac:dyDescent="0.2">
      <c r="A322" s="10"/>
      <c r="B322" s="52" t="s">
        <v>748</v>
      </c>
      <c r="C322" s="110">
        <v>318</v>
      </c>
      <c r="D322" s="58" t="s">
        <v>910</v>
      </c>
      <c r="E322" s="28">
        <v>4</v>
      </c>
      <c r="F322" s="133">
        <v>2120001188820</v>
      </c>
      <c r="G322" s="28" t="s">
        <v>713</v>
      </c>
      <c r="H322" s="134" t="s">
        <v>473</v>
      </c>
      <c r="I322" s="122">
        <v>20</v>
      </c>
      <c r="J322" s="135">
        <v>314</v>
      </c>
      <c r="K322" s="24">
        <v>31352240</v>
      </c>
      <c r="L322" s="38">
        <f t="shared" si="6"/>
        <v>99847.898089171969</v>
      </c>
      <c r="M322" s="135">
        <v>28241</v>
      </c>
      <c r="N322" s="24">
        <v>31352240</v>
      </c>
      <c r="O322" s="53">
        <f t="shared" si="7"/>
        <v>1110.1674869870046</v>
      </c>
      <c r="P322" s="136"/>
      <c r="Q322" s="137"/>
      <c r="R322" s="138"/>
      <c r="S322" s="136"/>
      <c r="T322" s="139"/>
      <c r="U322" s="138"/>
      <c r="V322" s="136"/>
      <c r="W322" s="137"/>
      <c r="X322" s="138"/>
      <c r="Y322" s="136"/>
      <c r="Z322" s="137"/>
      <c r="AA322" s="138"/>
      <c r="AB322" s="139"/>
    </row>
    <row r="323" spans="1:28" s="4" customFormat="1" ht="26.25" customHeight="1" x14ac:dyDescent="0.2">
      <c r="A323" s="10"/>
      <c r="B323" s="52" t="s">
        <v>748</v>
      </c>
      <c r="C323" s="37">
        <v>319</v>
      </c>
      <c r="D323" s="58" t="s">
        <v>910</v>
      </c>
      <c r="E323" s="28">
        <v>5</v>
      </c>
      <c r="F323" s="133">
        <v>4122005003012</v>
      </c>
      <c r="G323" s="28" t="s">
        <v>714</v>
      </c>
      <c r="H323" s="134" t="s">
        <v>887</v>
      </c>
      <c r="I323" s="122">
        <v>20</v>
      </c>
      <c r="J323" s="135">
        <v>1591</v>
      </c>
      <c r="K323" s="24">
        <v>165611640</v>
      </c>
      <c r="L323" s="38">
        <f t="shared" si="6"/>
        <v>104092.79698302955</v>
      </c>
      <c r="M323" s="135">
        <v>146929</v>
      </c>
      <c r="N323" s="24">
        <v>165611640</v>
      </c>
      <c r="O323" s="53">
        <f t="shared" si="7"/>
        <v>1127.1542037310537</v>
      </c>
      <c r="P323" s="136"/>
      <c r="Q323" s="137"/>
      <c r="R323" s="138"/>
      <c r="S323" s="136"/>
      <c r="T323" s="139"/>
      <c r="U323" s="138"/>
      <c r="V323" s="136"/>
      <c r="W323" s="137"/>
      <c r="X323" s="138"/>
      <c r="Y323" s="136"/>
      <c r="Z323" s="137"/>
      <c r="AA323" s="138" t="s">
        <v>194</v>
      </c>
      <c r="AB323" s="139">
        <v>0.39</v>
      </c>
    </row>
    <row r="324" spans="1:28" s="4" customFormat="1" ht="26.25" customHeight="1" x14ac:dyDescent="0.2">
      <c r="A324" s="10"/>
      <c r="B324" s="52" t="s">
        <v>748</v>
      </c>
      <c r="C324" s="110">
        <v>320</v>
      </c>
      <c r="D324" s="58" t="s">
        <v>910</v>
      </c>
      <c r="E324" s="28">
        <v>4</v>
      </c>
      <c r="F324" s="133">
        <v>2122001026414</v>
      </c>
      <c r="G324" s="28" t="s">
        <v>80</v>
      </c>
      <c r="H324" s="134" t="s">
        <v>474</v>
      </c>
      <c r="I324" s="122">
        <v>10</v>
      </c>
      <c r="J324" s="135">
        <v>141</v>
      </c>
      <c r="K324" s="24">
        <v>11865748</v>
      </c>
      <c r="L324" s="38">
        <f t="shared" si="6"/>
        <v>84154.241134751777</v>
      </c>
      <c r="M324" s="135">
        <v>3014</v>
      </c>
      <c r="N324" s="24">
        <v>11865748</v>
      </c>
      <c r="O324" s="53">
        <f t="shared" si="7"/>
        <v>3936.8772395487722</v>
      </c>
      <c r="P324" s="136"/>
      <c r="Q324" s="137"/>
      <c r="R324" s="138"/>
      <c r="S324" s="136"/>
      <c r="T324" s="139"/>
      <c r="U324" s="138"/>
      <c r="V324" s="136"/>
      <c r="W324" s="137"/>
      <c r="X324" s="138"/>
      <c r="Y324" s="136"/>
      <c r="Z324" s="137"/>
      <c r="AA324" s="138"/>
      <c r="AB324" s="139"/>
    </row>
    <row r="325" spans="1:28" s="4" customFormat="1" ht="26.25" customHeight="1" x14ac:dyDescent="0.2">
      <c r="A325" s="10"/>
      <c r="B325" s="52" t="s">
        <v>748</v>
      </c>
      <c r="C325" s="37">
        <v>321</v>
      </c>
      <c r="D325" s="58" t="s">
        <v>910</v>
      </c>
      <c r="E325" s="28">
        <v>4</v>
      </c>
      <c r="F325" s="133">
        <v>5122003001017</v>
      </c>
      <c r="G325" s="28" t="s">
        <v>715</v>
      </c>
      <c r="H325" s="134" t="s">
        <v>475</v>
      </c>
      <c r="I325" s="122">
        <v>20</v>
      </c>
      <c r="J325" s="135">
        <v>169</v>
      </c>
      <c r="K325" s="24">
        <v>10708086</v>
      </c>
      <c r="L325" s="38">
        <f t="shared" si="6"/>
        <v>63361.455621301779</v>
      </c>
      <c r="M325" s="135">
        <v>9323</v>
      </c>
      <c r="N325" s="24">
        <v>10708086</v>
      </c>
      <c r="O325" s="53">
        <f t="shared" si="7"/>
        <v>1148.5665558296685</v>
      </c>
      <c r="P325" s="136"/>
      <c r="Q325" s="137"/>
      <c r="R325" s="138"/>
      <c r="S325" s="136"/>
      <c r="T325" s="139"/>
      <c r="U325" s="138"/>
      <c r="V325" s="136"/>
      <c r="W325" s="137"/>
      <c r="X325" s="138"/>
      <c r="Y325" s="136"/>
      <c r="Z325" s="137"/>
      <c r="AA325" s="138" t="s">
        <v>194</v>
      </c>
      <c r="AB325" s="139">
        <v>7.0999999999999994E-2</v>
      </c>
    </row>
    <row r="326" spans="1:28" s="4" customFormat="1" ht="26.25" customHeight="1" x14ac:dyDescent="0.2">
      <c r="A326" s="10"/>
      <c r="B326" s="52" t="s">
        <v>748</v>
      </c>
      <c r="C326" s="110">
        <v>322</v>
      </c>
      <c r="D326" s="58" t="s">
        <v>910</v>
      </c>
      <c r="E326" s="28">
        <v>4</v>
      </c>
      <c r="F326" s="133">
        <v>1122003001417</v>
      </c>
      <c r="G326" s="28" t="s">
        <v>112</v>
      </c>
      <c r="H326" s="134" t="s">
        <v>176</v>
      </c>
      <c r="I326" s="122">
        <v>10</v>
      </c>
      <c r="J326" s="135">
        <v>146</v>
      </c>
      <c r="K326" s="24">
        <v>12415734</v>
      </c>
      <c r="L326" s="38">
        <f t="shared" ref="L326:L384" si="8">IF(AND(J326&gt;0,K326&gt;0),K326/J326,0)</f>
        <v>85039.273972602736</v>
      </c>
      <c r="M326" s="135">
        <v>11862</v>
      </c>
      <c r="N326" s="24">
        <v>12415734</v>
      </c>
      <c r="O326" s="53">
        <f t="shared" si="7"/>
        <v>1046.6813353566008</v>
      </c>
      <c r="P326" s="136"/>
      <c r="Q326" s="137"/>
      <c r="R326" s="138"/>
      <c r="S326" s="136"/>
      <c r="T326" s="139"/>
      <c r="U326" s="138"/>
      <c r="V326" s="136"/>
      <c r="W326" s="137"/>
      <c r="X326" s="138"/>
      <c r="Y326" s="136"/>
      <c r="Z326" s="137"/>
      <c r="AA326" s="138"/>
      <c r="AB326" s="139"/>
    </row>
    <row r="327" spans="1:28" s="4" customFormat="1" ht="26.25" customHeight="1" x14ac:dyDescent="0.2">
      <c r="A327" s="10"/>
      <c r="B327" s="52" t="s">
        <v>748</v>
      </c>
      <c r="C327" s="37">
        <v>323</v>
      </c>
      <c r="D327" s="58" t="s">
        <v>910</v>
      </c>
      <c r="E327" s="28">
        <v>4</v>
      </c>
      <c r="F327" s="133">
        <v>3122003001596</v>
      </c>
      <c r="G327" s="28" t="s">
        <v>113</v>
      </c>
      <c r="H327" s="134" t="s">
        <v>476</v>
      </c>
      <c r="I327" s="122">
        <v>10</v>
      </c>
      <c r="J327" s="135">
        <v>132</v>
      </c>
      <c r="K327" s="24">
        <v>13875569</v>
      </c>
      <c r="L327" s="38">
        <f t="shared" si="8"/>
        <v>105117.94696969698</v>
      </c>
      <c r="M327" s="135">
        <v>12416</v>
      </c>
      <c r="N327" s="24">
        <v>13875569</v>
      </c>
      <c r="O327" s="53">
        <f t="shared" si="7"/>
        <v>1117.5554929123712</v>
      </c>
      <c r="P327" s="136"/>
      <c r="Q327" s="137"/>
      <c r="R327" s="138"/>
      <c r="S327" s="136"/>
      <c r="T327" s="139"/>
      <c r="U327" s="138"/>
      <c r="V327" s="136"/>
      <c r="W327" s="137"/>
      <c r="X327" s="138"/>
      <c r="Y327" s="136"/>
      <c r="Z327" s="137"/>
      <c r="AA327" s="138" t="s">
        <v>194</v>
      </c>
      <c r="AB327" s="139">
        <v>0</v>
      </c>
    </row>
    <row r="328" spans="1:28" s="4" customFormat="1" ht="26.25" customHeight="1" x14ac:dyDescent="0.2">
      <c r="A328" s="10"/>
      <c r="B328" s="52" t="s">
        <v>748</v>
      </c>
      <c r="C328" s="110">
        <v>324</v>
      </c>
      <c r="D328" s="58" t="s">
        <v>910</v>
      </c>
      <c r="E328" s="28">
        <v>4</v>
      </c>
      <c r="F328" s="133">
        <v>4122001033178</v>
      </c>
      <c r="G328" s="28" t="s">
        <v>716</v>
      </c>
      <c r="H328" s="134" t="s">
        <v>477</v>
      </c>
      <c r="I328" s="122">
        <v>20</v>
      </c>
      <c r="J328" s="135">
        <v>401</v>
      </c>
      <c r="K328" s="24">
        <v>37079378</v>
      </c>
      <c r="L328" s="38">
        <f t="shared" si="8"/>
        <v>92467.276807980044</v>
      </c>
      <c r="M328" s="135">
        <v>33298</v>
      </c>
      <c r="N328" s="24">
        <v>37079378</v>
      </c>
      <c r="O328" s="53">
        <f t="shared" si="7"/>
        <v>1113.5617154183435</v>
      </c>
      <c r="P328" s="136"/>
      <c r="Q328" s="137"/>
      <c r="R328" s="138"/>
      <c r="S328" s="136"/>
      <c r="T328" s="139"/>
      <c r="U328" s="138"/>
      <c r="V328" s="136"/>
      <c r="W328" s="137"/>
      <c r="X328" s="138"/>
      <c r="Y328" s="136"/>
      <c r="Z328" s="137"/>
      <c r="AA328" s="138" t="s">
        <v>194</v>
      </c>
      <c r="AB328" s="139">
        <v>0.24299999999999999</v>
      </c>
    </row>
    <row r="329" spans="1:28" s="4" customFormat="1" ht="26.25" customHeight="1" x14ac:dyDescent="0.2">
      <c r="A329" s="10"/>
      <c r="B329" s="52" t="s">
        <v>748</v>
      </c>
      <c r="C329" s="37">
        <v>325</v>
      </c>
      <c r="D329" s="58" t="s">
        <v>910</v>
      </c>
      <c r="E329" s="28">
        <v>4</v>
      </c>
      <c r="F329" s="133">
        <v>4122001035637</v>
      </c>
      <c r="G329" s="28" t="s">
        <v>717</v>
      </c>
      <c r="H329" s="134" t="s">
        <v>478</v>
      </c>
      <c r="I329" s="122">
        <v>11</v>
      </c>
      <c r="J329" s="135">
        <v>119</v>
      </c>
      <c r="K329" s="24">
        <v>11820411</v>
      </c>
      <c r="L329" s="38">
        <f t="shared" si="8"/>
        <v>99331.184873949576</v>
      </c>
      <c r="M329" s="135">
        <v>10114</v>
      </c>
      <c r="N329" s="24">
        <v>11820411</v>
      </c>
      <c r="O329" s="53">
        <f t="shared" si="7"/>
        <v>1168.7177180146332</v>
      </c>
      <c r="P329" s="136"/>
      <c r="Q329" s="137"/>
      <c r="R329" s="138"/>
      <c r="S329" s="136"/>
      <c r="T329" s="139"/>
      <c r="U329" s="138"/>
      <c r="V329" s="136"/>
      <c r="W329" s="137"/>
      <c r="X329" s="138"/>
      <c r="Y329" s="136"/>
      <c r="Z329" s="137"/>
      <c r="AA329" s="138" t="s">
        <v>194</v>
      </c>
      <c r="AB329" s="139">
        <v>0</v>
      </c>
    </row>
    <row r="330" spans="1:28" s="4" customFormat="1" ht="26.25" customHeight="1" x14ac:dyDescent="0.2">
      <c r="A330" s="10"/>
      <c r="B330" s="52" t="s">
        <v>748</v>
      </c>
      <c r="C330" s="110">
        <v>326</v>
      </c>
      <c r="D330" s="58" t="s">
        <v>910</v>
      </c>
      <c r="E330" s="28">
        <v>4</v>
      </c>
      <c r="F330" s="133">
        <v>8120001141930</v>
      </c>
      <c r="G330" s="28" t="s">
        <v>718</v>
      </c>
      <c r="H330" s="134" t="s">
        <v>479</v>
      </c>
      <c r="I330" s="122">
        <v>20</v>
      </c>
      <c r="J330" s="135">
        <v>255</v>
      </c>
      <c r="K330" s="24">
        <v>22700757</v>
      </c>
      <c r="L330" s="38">
        <f t="shared" si="8"/>
        <v>89022.576470588232</v>
      </c>
      <c r="M330" s="135">
        <v>20830</v>
      </c>
      <c r="N330" s="24">
        <v>22700757</v>
      </c>
      <c r="O330" s="53">
        <f t="shared" si="7"/>
        <v>1089.8107057129141</v>
      </c>
      <c r="P330" s="136"/>
      <c r="Q330" s="137"/>
      <c r="R330" s="138"/>
      <c r="S330" s="136"/>
      <c r="T330" s="139"/>
      <c r="U330" s="138"/>
      <c r="V330" s="136"/>
      <c r="W330" s="137"/>
      <c r="X330" s="138"/>
      <c r="Y330" s="136"/>
      <c r="Z330" s="137"/>
      <c r="AA330" s="138"/>
      <c r="AB330" s="139"/>
    </row>
    <row r="331" spans="1:28" s="4" customFormat="1" ht="26.25" customHeight="1" x14ac:dyDescent="0.2">
      <c r="A331" s="10"/>
      <c r="B331" s="52" t="s">
        <v>748</v>
      </c>
      <c r="C331" s="37">
        <v>327</v>
      </c>
      <c r="D331" s="58" t="s">
        <v>910</v>
      </c>
      <c r="E331" s="28">
        <v>4</v>
      </c>
      <c r="F331" s="133">
        <v>2122001026316</v>
      </c>
      <c r="G331" s="142" t="s">
        <v>719</v>
      </c>
      <c r="H331" s="134" t="s">
        <v>480</v>
      </c>
      <c r="I331" s="122">
        <v>20</v>
      </c>
      <c r="J331" s="135">
        <v>150</v>
      </c>
      <c r="K331" s="24">
        <v>7738537</v>
      </c>
      <c r="L331" s="38">
        <f t="shared" si="8"/>
        <v>51590.246666666666</v>
      </c>
      <c r="M331" s="135">
        <v>7077</v>
      </c>
      <c r="N331" s="24">
        <v>7738537</v>
      </c>
      <c r="O331" s="53">
        <f t="shared" si="7"/>
        <v>1093.4770382930619</v>
      </c>
      <c r="P331" s="136"/>
      <c r="Q331" s="137"/>
      <c r="R331" s="138"/>
      <c r="S331" s="136"/>
      <c r="T331" s="139"/>
      <c r="U331" s="138"/>
      <c r="V331" s="136"/>
      <c r="W331" s="137"/>
      <c r="X331" s="138"/>
      <c r="Y331" s="136"/>
      <c r="Z331" s="137"/>
      <c r="AA331" s="138"/>
      <c r="AB331" s="139"/>
    </row>
    <row r="332" spans="1:28" s="4" customFormat="1" ht="26.25" customHeight="1" x14ac:dyDescent="0.2">
      <c r="A332" s="10"/>
      <c r="B332" s="52" t="s">
        <v>748</v>
      </c>
      <c r="C332" s="110">
        <v>328</v>
      </c>
      <c r="D332" s="58" t="s">
        <v>911</v>
      </c>
      <c r="E332" s="28">
        <v>4</v>
      </c>
      <c r="F332" s="142">
        <v>7120101059875</v>
      </c>
      <c r="G332" s="28" t="s">
        <v>720</v>
      </c>
      <c r="H332" s="134" t="s">
        <v>481</v>
      </c>
      <c r="I332" s="122">
        <v>20</v>
      </c>
      <c r="J332" s="135">
        <v>221</v>
      </c>
      <c r="K332" s="24">
        <v>22716137</v>
      </c>
      <c r="L332" s="38">
        <f t="shared" si="8"/>
        <v>102787.95022624434</v>
      </c>
      <c r="M332" s="135">
        <v>19753</v>
      </c>
      <c r="N332" s="24">
        <v>22716137</v>
      </c>
      <c r="O332" s="53">
        <f t="shared" si="7"/>
        <v>1150.0094669164178</v>
      </c>
      <c r="P332" s="136"/>
      <c r="Q332" s="137"/>
      <c r="R332" s="138"/>
      <c r="S332" s="136"/>
      <c r="T332" s="139"/>
      <c r="U332" s="138"/>
      <c r="V332" s="136"/>
      <c r="W332" s="137"/>
      <c r="X332" s="138"/>
      <c r="Y332" s="136"/>
      <c r="Z332" s="137"/>
      <c r="AA332" s="138"/>
      <c r="AB332" s="139"/>
    </row>
    <row r="333" spans="1:28" s="4" customFormat="1" ht="26.25" customHeight="1" x14ac:dyDescent="0.2">
      <c r="A333" s="10"/>
      <c r="B333" s="52" t="s">
        <v>748</v>
      </c>
      <c r="C333" s="37">
        <v>329</v>
      </c>
      <c r="D333" s="58" t="s">
        <v>911</v>
      </c>
      <c r="E333" s="28">
        <v>4</v>
      </c>
      <c r="F333" s="142">
        <v>8120101061070</v>
      </c>
      <c r="G333" s="28" t="s">
        <v>721</v>
      </c>
      <c r="H333" s="134" t="s">
        <v>482</v>
      </c>
      <c r="I333" s="122">
        <v>20</v>
      </c>
      <c r="J333" s="135">
        <v>241</v>
      </c>
      <c r="K333" s="24">
        <v>21279294</v>
      </c>
      <c r="L333" s="38">
        <f t="shared" si="8"/>
        <v>88295.825726141076</v>
      </c>
      <c r="M333" s="135">
        <v>19534</v>
      </c>
      <c r="N333" s="24">
        <v>21279294</v>
      </c>
      <c r="O333" s="53">
        <f t="shared" si="7"/>
        <v>1089.3464728166275</v>
      </c>
      <c r="P333" s="136"/>
      <c r="Q333" s="137"/>
      <c r="R333" s="138"/>
      <c r="S333" s="136"/>
      <c r="T333" s="139"/>
      <c r="U333" s="138"/>
      <c r="V333" s="136"/>
      <c r="W333" s="137"/>
      <c r="X333" s="138"/>
      <c r="Y333" s="136"/>
      <c r="Z333" s="137"/>
      <c r="AA333" s="138"/>
      <c r="AB333" s="139"/>
    </row>
    <row r="334" spans="1:28" s="4" customFormat="1" ht="26.25" customHeight="1" x14ac:dyDescent="0.2">
      <c r="A334" s="10"/>
      <c r="B334" s="52" t="s">
        <v>748</v>
      </c>
      <c r="C334" s="110">
        <v>330</v>
      </c>
      <c r="D334" s="58" t="s">
        <v>912</v>
      </c>
      <c r="E334" s="28">
        <v>4</v>
      </c>
      <c r="F334" s="133">
        <v>8120101063975</v>
      </c>
      <c r="G334" s="28" t="s">
        <v>722</v>
      </c>
      <c r="H334" s="134" t="s">
        <v>483</v>
      </c>
      <c r="I334" s="122">
        <v>20</v>
      </c>
      <c r="J334" s="135">
        <v>106</v>
      </c>
      <c r="K334" s="24">
        <v>11469748</v>
      </c>
      <c r="L334" s="38">
        <f t="shared" si="8"/>
        <v>108205.16981132075</v>
      </c>
      <c r="M334" s="135">
        <v>10005</v>
      </c>
      <c r="N334" s="24">
        <v>11469748</v>
      </c>
      <c r="O334" s="53">
        <f t="shared" si="7"/>
        <v>1146.4015992003997</v>
      </c>
      <c r="P334" s="136"/>
      <c r="Q334" s="137"/>
      <c r="R334" s="138"/>
      <c r="S334" s="136"/>
      <c r="T334" s="139"/>
      <c r="U334" s="138"/>
      <c r="V334" s="136"/>
      <c r="W334" s="137"/>
      <c r="X334" s="138"/>
      <c r="Y334" s="136"/>
      <c r="Z334" s="137"/>
      <c r="AA334" s="138" t="s">
        <v>194</v>
      </c>
      <c r="AB334" s="139">
        <v>0</v>
      </c>
    </row>
    <row r="335" spans="1:28" s="4" customFormat="1" ht="26.25" customHeight="1" x14ac:dyDescent="0.2">
      <c r="A335" s="10"/>
      <c r="B335" s="52" t="s">
        <v>748</v>
      </c>
      <c r="C335" s="37">
        <v>331</v>
      </c>
      <c r="D335" s="58" t="s">
        <v>912</v>
      </c>
      <c r="E335" s="28">
        <v>4</v>
      </c>
      <c r="F335" s="133">
        <v>7170001015560</v>
      </c>
      <c r="G335" s="28" t="s">
        <v>723</v>
      </c>
      <c r="H335" s="134" t="s">
        <v>484</v>
      </c>
      <c r="I335" s="122">
        <v>15</v>
      </c>
      <c r="J335" s="135">
        <v>276</v>
      </c>
      <c r="K335" s="24">
        <v>19376818</v>
      </c>
      <c r="L335" s="38">
        <f t="shared" si="8"/>
        <v>70205.862318840576</v>
      </c>
      <c r="M335" s="135">
        <v>5207</v>
      </c>
      <c r="N335" s="24">
        <v>19376818</v>
      </c>
      <c r="O335" s="53">
        <f t="shared" si="7"/>
        <v>3721.3017092375649</v>
      </c>
      <c r="P335" s="136"/>
      <c r="Q335" s="137"/>
      <c r="R335" s="138"/>
      <c r="S335" s="136"/>
      <c r="T335" s="139"/>
      <c r="U335" s="138"/>
      <c r="V335" s="136"/>
      <c r="W335" s="137"/>
      <c r="X335" s="138"/>
      <c r="Y335" s="136"/>
      <c r="Z335" s="137"/>
      <c r="AA335" s="138" t="s">
        <v>194</v>
      </c>
      <c r="AB335" s="139">
        <v>9.5000000000000001E-2</v>
      </c>
    </row>
    <row r="336" spans="1:28" s="4" customFormat="1" ht="26.25" customHeight="1" x14ac:dyDescent="0.2">
      <c r="A336" s="10"/>
      <c r="B336" s="52" t="s">
        <v>748</v>
      </c>
      <c r="C336" s="110">
        <v>332</v>
      </c>
      <c r="D336" s="58" t="s">
        <v>913</v>
      </c>
      <c r="E336" s="28">
        <v>4</v>
      </c>
      <c r="F336" s="133">
        <v>1120001189282</v>
      </c>
      <c r="G336" s="28" t="s">
        <v>724</v>
      </c>
      <c r="H336" s="134" t="s">
        <v>485</v>
      </c>
      <c r="I336" s="122">
        <v>20</v>
      </c>
      <c r="J336" s="135">
        <v>423</v>
      </c>
      <c r="K336" s="24">
        <v>41512975</v>
      </c>
      <c r="L336" s="38">
        <f t="shared" si="8"/>
        <v>98139.420803782501</v>
      </c>
      <c r="M336" s="135">
        <v>36104</v>
      </c>
      <c r="N336" s="24">
        <v>41512975</v>
      </c>
      <c r="O336" s="53">
        <f t="shared" si="7"/>
        <v>1149.816502326612</v>
      </c>
      <c r="P336" s="136"/>
      <c r="Q336" s="137"/>
      <c r="R336" s="138"/>
      <c r="S336" s="136"/>
      <c r="T336" s="139"/>
      <c r="U336" s="138"/>
      <c r="V336" s="136"/>
      <c r="W336" s="137"/>
      <c r="X336" s="138"/>
      <c r="Y336" s="136"/>
      <c r="Z336" s="137"/>
      <c r="AA336" s="138"/>
      <c r="AB336" s="139"/>
    </row>
    <row r="337" spans="1:28" s="4" customFormat="1" ht="26.25" customHeight="1" x14ac:dyDescent="0.2">
      <c r="A337" s="10"/>
      <c r="B337" s="52" t="s">
        <v>748</v>
      </c>
      <c r="C337" s="37">
        <v>333</v>
      </c>
      <c r="D337" s="58" t="s">
        <v>913</v>
      </c>
      <c r="E337" s="28">
        <v>6</v>
      </c>
      <c r="F337" s="133">
        <v>5120001173935</v>
      </c>
      <c r="G337" s="28" t="s">
        <v>725</v>
      </c>
      <c r="H337" s="134" t="s">
        <v>486</v>
      </c>
      <c r="I337" s="122">
        <v>20</v>
      </c>
      <c r="J337" s="135">
        <v>306</v>
      </c>
      <c r="K337" s="24">
        <v>26940129</v>
      </c>
      <c r="L337" s="38">
        <f t="shared" si="8"/>
        <v>88039.637254901958</v>
      </c>
      <c r="M337" s="135">
        <v>23422</v>
      </c>
      <c r="N337" s="24">
        <v>26940129</v>
      </c>
      <c r="O337" s="53">
        <f t="shared" si="7"/>
        <v>1150.2061736828623</v>
      </c>
      <c r="P337" s="136"/>
      <c r="Q337" s="137"/>
      <c r="R337" s="138"/>
      <c r="S337" s="136"/>
      <c r="T337" s="139"/>
      <c r="U337" s="138"/>
      <c r="V337" s="136"/>
      <c r="W337" s="137"/>
      <c r="X337" s="138"/>
      <c r="Y337" s="136"/>
      <c r="Z337" s="137"/>
      <c r="AA337" s="138"/>
      <c r="AB337" s="139"/>
    </row>
    <row r="338" spans="1:28" s="4" customFormat="1" ht="26.25" customHeight="1" x14ac:dyDescent="0.2">
      <c r="A338" s="10"/>
      <c r="B338" s="52" t="s">
        <v>748</v>
      </c>
      <c r="C338" s="110">
        <v>334</v>
      </c>
      <c r="D338" s="58" t="s">
        <v>913</v>
      </c>
      <c r="E338" s="28">
        <v>6</v>
      </c>
      <c r="F338" s="133">
        <v>9120005020510</v>
      </c>
      <c r="G338" s="28" t="s">
        <v>726</v>
      </c>
      <c r="H338" s="134" t="s">
        <v>487</v>
      </c>
      <c r="I338" s="122">
        <v>20</v>
      </c>
      <c r="J338" s="135">
        <v>107</v>
      </c>
      <c r="K338" s="24">
        <v>12712696</v>
      </c>
      <c r="L338" s="38">
        <f t="shared" si="8"/>
        <v>118810.24299065421</v>
      </c>
      <c r="M338" s="135">
        <v>10494</v>
      </c>
      <c r="N338" s="24">
        <v>12712696</v>
      </c>
      <c r="O338" s="53">
        <f t="shared" si="7"/>
        <v>1211.4251953497237</v>
      </c>
      <c r="P338" s="136"/>
      <c r="Q338" s="137"/>
      <c r="R338" s="138"/>
      <c r="S338" s="136"/>
      <c r="T338" s="139"/>
      <c r="U338" s="138"/>
      <c r="V338" s="136"/>
      <c r="W338" s="137"/>
      <c r="X338" s="138"/>
      <c r="Y338" s="136"/>
      <c r="Z338" s="137"/>
      <c r="AA338" s="138"/>
      <c r="AB338" s="139"/>
    </row>
    <row r="339" spans="1:28" s="4" customFormat="1" ht="26.25" customHeight="1" x14ac:dyDescent="0.2">
      <c r="A339" s="10"/>
      <c r="B339" s="52" t="s">
        <v>748</v>
      </c>
      <c r="C339" s="37">
        <v>335</v>
      </c>
      <c r="D339" s="58" t="s">
        <v>913</v>
      </c>
      <c r="E339" s="28">
        <v>2</v>
      </c>
      <c r="F339" s="133">
        <v>4120005012776</v>
      </c>
      <c r="G339" s="28" t="s">
        <v>727</v>
      </c>
      <c r="H339" s="134" t="s">
        <v>488</v>
      </c>
      <c r="I339" s="122">
        <v>10</v>
      </c>
      <c r="J339" s="135">
        <v>80</v>
      </c>
      <c r="K339" s="24">
        <v>7840100</v>
      </c>
      <c r="L339" s="38">
        <f t="shared" si="8"/>
        <v>98001.25</v>
      </c>
      <c r="M339" s="135">
        <v>7098</v>
      </c>
      <c r="N339" s="24">
        <v>7840100</v>
      </c>
      <c r="O339" s="53">
        <f t="shared" si="7"/>
        <v>1104.5505776275006</v>
      </c>
      <c r="P339" s="136"/>
      <c r="Q339" s="137"/>
      <c r="R339" s="138" t="s">
        <v>194</v>
      </c>
      <c r="S339" s="136"/>
      <c r="T339" s="139">
        <v>0.3</v>
      </c>
      <c r="U339" s="138"/>
      <c r="V339" s="136"/>
      <c r="W339" s="137"/>
      <c r="X339" s="138"/>
      <c r="Y339" s="136"/>
      <c r="Z339" s="137"/>
      <c r="AA339" s="138"/>
      <c r="AB339" s="139"/>
    </row>
    <row r="340" spans="1:28" s="4" customFormat="1" ht="26.25" customHeight="1" x14ac:dyDescent="0.2">
      <c r="A340" s="10"/>
      <c r="B340" s="52" t="s">
        <v>748</v>
      </c>
      <c r="C340" s="110">
        <v>336</v>
      </c>
      <c r="D340" s="58" t="s">
        <v>913</v>
      </c>
      <c r="E340" s="28">
        <v>4</v>
      </c>
      <c r="F340" s="133">
        <v>8120003021296</v>
      </c>
      <c r="G340" s="28" t="s">
        <v>116</v>
      </c>
      <c r="H340" s="134" t="s">
        <v>178</v>
      </c>
      <c r="I340" s="122">
        <v>10</v>
      </c>
      <c r="J340" s="135">
        <v>61</v>
      </c>
      <c r="K340" s="24">
        <v>4215168</v>
      </c>
      <c r="L340" s="38">
        <f t="shared" si="8"/>
        <v>69101.114754098366</v>
      </c>
      <c r="M340" s="135">
        <v>3819</v>
      </c>
      <c r="N340" s="24">
        <v>4215168</v>
      </c>
      <c r="O340" s="53">
        <f t="shared" si="7"/>
        <v>1103.7360565593087</v>
      </c>
      <c r="P340" s="136"/>
      <c r="Q340" s="137"/>
      <c r="R340" s="138"/>
      <c r="S340" s="136"/>
      <c r="T340" s="139"/>
      <c r="U340" s="138"/>
      <c r="V340" s="136"/>
      <c r="W340" s="137"/>
      <c r="X340" s="138"/>
      <c r="Y340" s="136"/>
      <c r="Z340" s="137"/>
      <c r="AA340" s="138" t="s">
        <v>194</v>
      </c>
      <c r="AB340" s="139">
        <v>5.0000000000000001E-3</v>
      </c>
    </row>
    <row r="341" spans="1:28" s="4" customFormat="1" ht="26.25" customHeight="1" x14ac:dyDescent="0.2">
      <c r="A341" s="10"/>
      <c r="B341" s="52" t="s">
        <v>748</v>
      </c>
      <c r="C341" s="37">
        <v>337</v>
      </c>
      <c r="D341" s="58" t="s">
        <v>914</v>
      </c>
      <c r="E341" s="28">
        <v>4</v>
      </c>
      <c r="F341" s="142">
        <v>5120101030474</v>
      </c>
      <c r="G341" s="28" t="s">
        <v>115</v>
      </c>
      <c r="H341" s="134" t="s">
        <v>177</v>
      </c>
      <c r="I341" s="122">
        <v>20</v>
      </c>
      <c r="J341" s="135">
        <v>90</v>
      </c>
      <c r="K341" s="24">
        <v>6741339</v>
      </c>
      <c r="L341" s="38">
        <f t="shared" si="8"/>
        <v>74903.766666666663</v>
      </c>
      <c r="M341" s="135">
        <v>6220</v>
      </c>
      <c r="N341" s="24">
        <v>6741339</v>
      </c>
      <c r="O341" s="53">
        <f t="shared" si="7"/>
        <v>1083.8165594855304</v>
      </c>
      <c r="P341" s="136"/>
      <c r="Q341" s="137"/>
      <c r="R341" s="138"/>
      <c r="S341" s="136"/>
      <c r="T341" s="139"/>
      <c r="U341" s="138"/>
      <c r="V341" s="136"/>
      <c r="W341" s="137"/>
      <c r="X341" s="138"/>
      <c r="Y341" s="136"/>
      <c r="Z341" s="137"/>
      <c r="AA341" s="138"/>
      <c r="AB341" s="139"/>
    </row>
    <row r="342" spans="1:28" s="4" customFormat="1" ht="26.25" customHeight="1" x14ac:dyDescent="0.2">
      <c r="A342" s="10"/>
      <c r="B342" s="52" t="s">
        <v>748</v>
      </c>
      <c r="C342" s="110">
        <v>338</v>
      </c>
      <c r="D342" s="58" t="s">
        <v>914</v>
      </c>
      <c r="E342" s="28">
        <v>5</v>
      </c>
      <c r="F342" s="142">
        <v>6120205005562</v>
      </c>
      <c r="G342" s="28" t="s">
        <v>728</v>
      </c>
      <c r="H342" s="134" t="s">
        <v>489</v>
      </c>
      <c r="I342" s="122">
        <v>10</v>
      </c>
      <c r="J342" s="135">
        <v>62</v>
      </c>
      <c r="K342" s="24">
        <v>7065299</v>
      </c>
      <c r="L342" s="38">
        <f t="shared" si="8"/>
        <v>113956.43548387097</v>
      </c>
      <c r="M342" s="135">
        <v>5981</v>
      </c>
      <c r="N342" s="24">
        <v>7065299</v>
      </c>
      <c r="O342" s="53">
        <f t="shared" si="7"/>
        <v>1181.2905868583848</v>
      </c>
      <c r="P342" s="136"/>
      <c r="Q342" s="137"/>
      <c r="R342" s="138"/>
      <c r="S342" s="136"/>
      <c r="T342" s="139"/>
      <c r="U342" s="138"/>
      <c r="V342" s="136"/>
      <c r="W342" s="137"/>
      <c r="X342" s="138"/>
      <c r="Y342" s="136"/>
      <c r="Z342" s="137"/>
      <c r="AA342" s="138"/>
      <c r="AB342" s="139"/>
    </row>
    <row r="343" spans="1:28" s="4" customFormat="1" ht="26.25" customHeight="1" x14ac:dyDescent="0.2">
      <c r="A343" s="10"/>
      <c r="B343" s="52" t="s">
        <v>748</v>
      </c>
      <c r="C343" s="37">
        <v>339</v>
      </c>
      <c r="D343" s="58" t="s">
        <v>914</v>
      </c>
      <c r="E343" s="28">
        <v>4</v>
      </c>
      <c r="F343" s="142">
        <v>6120101051420</v>
      </c>
      <c r="G343" s="28" t="s">
        <v>117</v>
      </c>
      <c r="H343" s="134" t="s">
        <v>179</v>
      </c>
      <c r="I343" s="122">
        <v>10</v>
      </c>
      <c r="J343" s="135">
        <v>130</v>
      </c>
      <c r="K343" s="24">
        <v>15275461</v>
      </c>
      <c r="L343" s="38">
        <f t="shared" si="8"/>
        <v>117503.54615384615</v>
      </c>
      <c r="M343" s="135">
        <v>13075</v>
      </c>
      <c r="N343" s="24">
        <v>15275461</v>
      </c>
      <c r="O343" s="53">
        <f t="shared" si="7"/>
        <v>1168.2952963671128</v>
      </c>
      <c r="P343" s="136"/>
      <c r="Q343" s="137"/>
      <c r="R343" s="138"/>
      <c r="S343" s="136"/>
      <c r="T343" s="139"/>
      <c r="U343" s="138"/>
      <c r="V343" s="136"/>
      <c r="W343" s="137"/>
      <c r="X343" s="138"/>
      <c r="Y343" s="136"/>
      <c r="Z343" s="137"/>
      <c r="AA343" s="138"/>
      <c r="AB343" s="139"/>
    </row>
    <row r="344" spans="1:28" s="4" customFormat="1" ht="26.25" customHeight="1" x14ac:dyDescent="0.2">
      <c r="A344" s="10"/>
      <c r="B344" s="52" t="s">
        <v>748</v>
      </c>
      <c r="C344" s="110">
        <v>340</v>
      </c>
      <c r="D344" s="58" t="s">
        <v>914</v>
      </c>
      <c r="E344" s="28">
        <v>4</v>
      </c>
      <c r="F344" s="142">
        <v>5120101070644</v>
      </c>
      <c r="G344" s="28" t="s">
        <v>729</v>
      </c>
      <c r="H344" s="134" t="s">
        <v>140</v>
      </c>
      <c r="I344" s="122">
        <v>20</v>
      </c>
      <c r="J344" s="135">
        <v>4</v>
      </c>
      <c r="K344" s="24">
        <v>477483</v>
      </c>
      <c r="L344" s="38">
        <f t="shared" si="8"/>
        <v>119370.75</v>
      </c>
      <c r="M344" s="135">
        <v>410</v>
      </c>
      <c r="N344" s="24">
        <v>477483</v>
      </c>
      <c r="O344" s="53">
        <f t="shared" si="7"/>
        <v>1164.5926829268292</v>
      </c>
      <c r="P344" s="136" t="s">
        <v>194</v>
      </c>
      <c r="Q344" s="137"/>
      <c r="R344" s="138"/>
      <c r="S344" s="136"/>
      <c r="T344" s="139"/>
      <c r="U344" s="138"/>
      <c r="V344" s="136"/>
      <c r="W344" s="137"/>
      <c r="X344" s="138"/>
      <c r="Y344" s="136"/>
      <c r="Z344" s="137"/>
      <c r="AA344" s="138" t="s">
        <v>194</v>
      </c>
      <c r="AB344" s="139">
        <v>0</v>
      </c>
    </row>
    <row r="345" spans="1:28" s="4" customFormat="1" ht="26.25" customHeight="1" x14ac:dyDescent="0.2">
      <c r="A345" s="10"/>
      <c r="B345" s="52" t="s">
        <v>748</v>
      </c>
      <c r="C345" s="37">
        <v>341</v>
      </c>
      <c r="D345" s="58" t="s">
        <v>915</v>
      </c>
      <c r="E345" s="28">
        <v>5</v>
      </c>
      <c r="F345" s="133">
        <v>5120105008277</v>
      </c>
      <c r="G345" s="28" t="s">
        <v>118</v>
      </c>
      <c r="H345" s="134" t="s">
        <v>490</v>
      </c>
      <c r="I345" s="122">
        <v>10</v>
      </c>
      <c r="J345" s="135">
        <v>135</v>
      </c>
      <c r="K345" s="24">
        <v>11461544</v>
      </c>
      <c r="L345" s="38">
        <f t="shared" si="8"/>
        <v>84900.325925925921</v>
      </c>
      <c r="M345" s="135">
        <v>10432</v>
      </c>
      <c r="N345" s="24">
        <v>11461544</v>
      </c>
      <c r="O345" s="53">
        <f t="shared" si="7"/>
        <v>1098.6909509202453</v>
      </c>
      <c r="P345" s="136"/>
      <c r="Q345" s="137"/>
      <c r="R345" s="138"/>
      <c r="S345" s="136"/>
      <c r="T345" s="139"/>
      <c r="U345" s="138"/>
      <c r="V345" s="136"/>
      <c r="W345" s="137"/>
      <c r="X345" s="138"/>
      <c r="Y345" s="136"/>
      <c r="Z345" s="137"/>
      <c r="AA345" s="138"/>
      <c r="AB345" s="139"/>
    </row>
    <row r="346" spans="1:28" s="4" customFormat="1" ht="26.25" customHeight="1" x14ac:dyDescent="0.2">
      <c r="A346" s="10"/>
      <c r="B346" s="52" t="s">
        <v>748</v>
      </c>
      <c r="C346" s="110">
        <v>342</v>
      </c>
      <c r="D346" s="58" t="s">
        <v>915</v>
      </c>
      <c r="E346" s="28">
        <v>5</v>
      </c>
      <c r="F346" s="133">
        <v>8120105008076</v>
      </c>
      <c r="G346" s="28" t="s">
        <v>730</v>
      </c>
      <c r="H346" s="134" t="s">
        <v>491</v>
      </c>
      <c r="I346" s="122">
        <v>20</v>
      </c>
      <c r="J346" s="135">
        <v>238</v>
      </c>
      <c r="K346" s="24">
        <v>22769391</v>
      </c>
      <c r="L346" s="38">
        <f t="shared" si="8"/>
        <v>95669.710084033621</v>
      </c>
      <c r="M346" s="135">
        <v>20749</v>
      </c>
      <c r="N346" s="24">
        <v>22769391</v>
      </c>
      <c r="O346" s="53">
        <f t="shared" si="7"/>
        <v>1097.3729336353558</v>
      </c>
      <c r="P346" s="136"/>
      <c r="Q346" s="137"/>
      <c r="R346" s="138"/>
      <c r="S346" s="136"/>
      <c r="T346" s="139"/>
      <c r="U346" s="138"/>
      <c r="V346" s="136"/>
      <c r="W346" s="137"/>
      <c r="X346" s="138"/>
      <c r="Y346" s="136"/>
      <c r="Z346" s="137"/>
      <c r="AA346" s="138"/>
      <c r="AB346" s="139"/>
    </row>
    <row r="347" spans="1:28" s="4" customFormat="1" ht="26.25" customHeight="1" x14ac:dyDescent="0.2">
      <c r="A347" s="10"/>
      <c r="B347" s="52" t="s">
        <v>748</v>
      </c>
      <c r="C347" s="37">
        <v>343</v>
      </c>
      <c r="D347" s="58" t="s">
        <v>915</v>
      </c>
      <c r="E347" s="28">
        <v>5</v>
      </c>
      <c r="F347" s="133">
        <v>8120105008076</v>
      </c>
      <c r="G347" s="28" t="s">
        <v>731</v>
      </c>
      <c r="H347" s="134" t="s">
        <v>492</v>
      </c>
      <c r="I347" s="122">
        <v>20</v>
      </c>
      <c r="J347" s="135">
        <v>208</v>
      </c>
      <c r="K347" s="24">
        <v>20147971</v>
      </c>
      <c r="L347" s="38">
        <f t="shared" si="8"/>
        <v>96865.245192307688</v>
      </c>
      <c r="M347" s="135">
        <v>18101</v>
      </c>
      <c r="N347" s="24">
        <v>20147971</v>
      </c>
      <c r="O347" s="53">
        <f t="shared" si="7"/>
        <v>1113.0860725926743</v>
      </c>
      <c r="P347" s="136"/>
      <c r="Q347" s="137"/>
      <c r="R347" s="138"/>
      <c r="S347" s="136"/>
      <c r="T347" s="139"/>
      <c r="U347" s="138"/>
      <c r="V347" s="136"/>
      <c r="W347" s="137"/>
      <c r="X347" s="138"/>
      <c r="Y347" s="136"/>
      <c r="Z347" s="137"/>
      <c r="AA347" s="138"/>
      <c r="AB347" s="139"/>
    </row>
    <row r="348" spans="1:28" s="4" customFormat="1" ht="26.25" customHeight="1" x14ac:dyDescent="0.2">
      <c r="A348" s="10"/>
      <c r="B348" s="52" t="s">
        <v>748</v>
      </c>
      <c r="C348" s="110">
        <v>344</v>
      </c>
      <c r="D348" s="58" t="s">
        <v>916</v>
      </c>
      <c r="E348" s="28">
        <v>2</v>
      </c>
      <c r="F348" s="133">
        <v>2120005002515</v>
      </c>
      <c r="G348" s="28" t="s">
        <v>50</v>
      </c>
      <c r="H348" s="134" t="s">
        <v>180</v>
      </c>
      <c r="I348" s="122">
        <v>10</v>
      </c>
      <c r="J348" s="135">
        <v>59</v>
      </c>
      <c r="K348" s="24">
        <v>10031658</v>
      </c>
      <c r="L348" s="38">
        <f t="shared" si="8"/>
        <v>170028.10169491524</v>
      </c>
      <c r="M348" s="135">
        <v>8580</v>
      </c>
      <c r="N348" s="24">
        <v>10031658</v>
      </c>
      <c r="O348" s="53">
        <f t="shared" si="7"/>
        <v>1169.1909090909091</v>
      </c>
      <c r="P348" s="136"/>
      <c r="Q348" s="137"/>
      <c r="R348" s="138"/>
      <c r="S348" s="136"/>
      <c r="T348" s="139"/>
      <c r="U348" s="138"/>
      <c r="V348" s="136"/>
      <c r="W348" s="137"/>
      <c r="X348" s="138"/>
      <c r="Y348" s="136"/>
      <c r="Z348" s="137"/>
      <c r="AA348" s="138"/>
      <c r="AB348" s="139"/>
    </row>
    <row r="349" spans="1:28" s="4" customFormat="1" ht="26.25" customHeight="1" x14ac:dyDescent="0.2">
      <c r="A349" s="10"/>
      <c r="B349" s="52" t="s">
        <v>748</v>
      </c>
      <c r="C349" s="37">
        <v>345</v>
      </c>
      <c r="D349" s="58" t="s">
        <v>916</v>
      </c>
      <c r="E349" s="28">
        <v>4</v>
      </c>
      <c r="F349" s="133">
        <v>8122001024181</v>
      </c>
      <c r="G349" s="28" t="s">
        <v>493</v>
      </c>
      <c r="H349" s="134" t="s">
        <v>493</v>
      </c>
      <c r="I349" s="122">
        <v>25</v>
      </c>
      <c r="J349" s="135">
        <v>365</v>
      </c>
      <c r="K349" s="24">
        <v>36414460</v>
      </c>
      <c r="L349" s="38">
        <f t="shared" si="8"/>
        <v>99765.643835616444</v>
      </c>
      <c r="M349" s="135">
        <v>31942</v>
      </c>
      <c r="N349" s="24">
        <v>36414460</v>
      </c>
      <c r="O349" s="53">
        <f t="shared" si="7"/>
        <v>1140.0181579112141</v>
      </c>
      <c r="P349" s="136"/>
      <c r="Q349" s="137"/>
      <c r="R349" s="138"/>
      <c r="S349" s="136"/>
      <c r="T349" s="139"/>
      <c r="U349" s="138"/>
      <c r="V349" s="136"/>
      <c r="W349" s="137"/>
      <c r="X349" s="138"/>
      <c r="Y349" s="136"/>
      <c r="Z349" s="137"/>
      <c r="AA349" s="138"/>
      <c r="AB349" s="139"/>
    </row>
    <row r="350" spans="1:28" s="4" customFormat="1" ht="26.25" customHeight="1" x14ac:dyDescent="0.2">
      <c r="A350" s="10"/>
      <c r="B350" s="52" t="s">
        <v>748</v>
      </c>
      <c r="C350" s="110">
        <v>346</v>
      </c>
      <c r="D350" s="58" t="s">
        <v>916</v>
      </c>
      <c r="E350" s="28">
        <v>4</v>
      </c>
      <c r="F350" s="133">
        <v>9122003000865</v>
      </c>
      <c r="G350" s="28" t="s">
        <v>120</v>
      </c>
      <c r="H350" s="134" t="s">
        <v>494</v>
      </c>
      <c r="I350" s="122">
        <v>20</v>
      </c>
      <c r="J350" s="135">
        <v>304</v>
      </c>
      <c r="K350" s="24">
        <v>27132675</v>
      </c>
      <c r="L350" s="38">
        <f t="shared" si="8"/>
        <v>89252.22039473684</v>
      </c>
      <c r="M350" s="135">
        <v>24112</v>
      </c>
      <c r="N350" s="24">
        <v>27132675</v>
      </c>
      <c r="O350" s="53">
        <f t="shared" si="7"/>
        <v>1125.2768331121433</v>
      </c>
      <c r="P350" s="136"/>
      <c r="Q350" s="137"/>
      <c r="R350" s="138"/>
      <c r="S350" s="136"/>
      <c r="T350" s="139"/>
      <c r="U350" s="138"/>
      <c r="V350" s="136"/>
      <c r="W350" s="137"/>
      <c r="X350" s="138"/>
      <c r="Y350" s="136"/>
      <c r="Z350" s="137"/>
      <c r="AA350" s="138"/>
      <c r="AB350" s="139"/>
    </row>
    <row r="351" spans="1:28" s="4" customFormat="1" ht="26.25" customHeight="1" x14ac:dyDescent="0.2">
      <c r="A351" s="10"/>
      <c r="B351" s="52" t="s">
        <v>748</v>
      </c>
      <c r="C351" s="37">
        <v>347</v>
      </c>
      <c r="D351" s="58" t="s">
        <v>916</v>
      </c>
      <c r="E351" s="28">
        <v>4</v>
      </c>
      <c r="F351" s="133">
        <v>9122003000865</v>
      </c>
      <c r="G351" s="28" t="s">
        <v>120</v>
      </c>
      <c r="H351" s="134" t="s">
        <v>495</v>
      </c>
      <c r="I351" s="122">
        <v>20</v>
      </c>
      <c r="J351" s="135">
        <v>285</v>
      </c>
      <c r="K351" s="24">
        <v>25591467</v>
      </c>
      <c r="L351" s="38">
        <f t="shared" si="8"/>
        <v>89794.621052631584</v>
      </c>
      <c r="M351" s="135">
        <v>22603</v>
      </c>
      <c r="N351" s="24">
        <v>25591467</v>
      </c>
      <c r="O351" s="53">
        <f t="shared" si="7"/>
        <v>1132.2155023669425</v>
      </c>
      <c r="P351" s="136"/>
      <c r="Q351" s="137"/>
      <c r="R351" s="138"/>
      <c r="S351" s="136"/>
      <c r="T351" s="139"/>
      <c r="U351" s="138"/>
      <c r="V351" s="136"/>
      <c r="W351" s="137"/>
      <c r="X351" s="138"/>
      <c r="Y351" s="136"/>
      <c r="Z351" s="137"/>
      <c r="AA351" s="138"/>
      <c r="AB351" s="139"/>
    </row>
    <row r="352" spans="1:28" s="4" customFormat="1" ht="26.25" customHeight="1" x14ac:dyDescent="0.2">
      <c r="A352" s="10"/>
      <c r="B352" s="52" t="s">
        <v>748</v>
      </c>
      <c r="C352" s="110">
        <v>348</v>
      </c>
      <c r="D352" s="58" t="s">
        <v>916</v>
      </c>
      <c r="E352" s="28">
        <v>4</v>
      </c>
      <c r="F352" s="133">
        <v>8120003010051</v>
      </c>
      <c r="G352" s="28" t="s">
        <v>126</v>
      </c>
      <c r="H352" s="134" t="s">
        <v>496</v>
      </c>
      <c r="I352" s="122">
        <v>20</v>
      </c>
      <c r="J352" s="135">
        <v>354</v>
      </c>
      <c r="K352" s="24">
        <v>32363618</v>
      </c>
      <c r="L352" s="38">
        <f t="shared" si="8"/>
        <v>91422.649717514127</v>
      </c>
      <c r="M352" s="135">
        <v>27700</v>
      </c>
      <c r="N352" s="24">
        <v>32363618</v>
      </c>
      <c r="O352" s="53">
        <f t="shared" si="7"/>
        <v>1168.3616606498194</v>
      </c>
      <c r="P352" s="136"/>
      <c r="Q352" s="137"/>
      <c r="R352" s="138"/>
      <c r="S352" s="136"/>
      <c r="T352" s="139"/>
      <c r="U352" s="138"/>
      <c r="V352" s="136"/>
      <c r="W352" s="137"/>
      <c r="X352" s="138"/>
      <c r="Y352" s="136"/>
      <c r="Z352" s="137"/>
      <c r="AA352" s="138"/>
      <c r="AB352" s="139"/>
    </row>
    <row r="353" spans="1:28" s="4" customFormat="1" ht="26.25" customHeight="1" x14ac:dyDescent="0.2">
      <c r="A353" s="10"/>
      <c r="B353" s="52" t="s">
        <v>748</v>
      </c>
      <c r="C353" s="37">
        <v>349</v>
      </c>
      <c r="D353" s="58" t="s">
        <v>916</v>
      </c>
      <c r="E353" s="28">
        <v>4</v>
      </c>
      <c r="F353" s="133">
        <v>5120101062138</v>
      </c>
      <c r="G353" s="28" t="s">
        <v>649</v>
      </c>
      <c r="H353" s="134" t="s">
        <v>497</v>
      </c>
      <c r="I353" s="122">
        <v>15</v>
      </c>
      <c r="J353" s="135">
        <v>110</v>
      </c>
      <c r="K353" s="24">
        <v>9913134</v>
      </c>
      <c r="L353" s="38">
        <f t="shared" si="8"/>
        <v>90119.4</v>
      </c>
      <c r="M353" s="135">
        <v>8934</v>
      </c>
      <c r="N353" s="24">
        <v>9913134</v>
      </c>
      <c r="O353" s="53">
        <f t="shared" ref="O353:O384" si="9">IF(AND(M353&gt;0,N353&gt;0),N353/M353,0)</f>
        <v>1109.5963734049699</v>
      </c>
      <c r="P353" s="136"/>
      <c r="Q353" s="137"/>
      <c r="R353" s="138"/>
      <c r="S353" s="136"/>
      <c r="T353" s="139"/>
      <c r="U353" s="138"/>
      <c r="V353" s="136"/>
      <c r="W353" s="137"/>
      <c r="X353" s="138"/>
      <c r="Y353" s="136"/>
      <c r="Z353" s="137"/>
      <c r="AA353" s="138"/>
      <c r="AB353" s="139"/>
    </row>
    <row r="354" spans="1:28" s="4" customFormat="1" ht="26.25" customHeight="1" x14ac:dyDescent="0.2">
      <c r="A354" s="10"/>
      <c r="B354" s="52" t="s">
        <v>748</v>
      </c>
      <c r="C354" s="110">
        <v>350</v>
      </c>
      <c r="D354" s="58" t="s">
        <v>916</v>
      </c>
      <c r="E354" s="28">
        <v>4</v>
      </c>
      <c r="F354" s="133">
        <v>2122003002463</v>
      </c>
      <c r="G354" s="28" t="s">
        <v>732</v>
      </c>
      <c r="H354" s="134" t="s">
        <v>498</v>
      </c>
      <c r="I354" s="122">
        <v>20</v>
      </c>
      <c r="J354" s="135">
        <v>95</v>
      </c>
      <c r="K354" s="24">
        <v>8464496</v>
      </c>
      <c r="L354" s="38">
        <f t="shared" si="8"/>
        <v>89099.957894736843</v>
      </c>
      <c r="M354" s="135">
        <v>7751</v>
      </c>
      <c r="N354" s="24">
        <v>8464496</v>
      </c>
      <c r="O354" s="53">
        <f t="shared" si="9"/>
        <v>1092.0521223067992</v>
      </c>
      <c r="P354" s="136"/>
      <c r="Q354" s="137"/>
      <c r="R354" s="138"/>
      <c r="S354" s="136"/>
      <c r="T354" s="139"/>
      <c r="U354" s="138"/>
      <c r="V354" s="136"/>
      <c r="W354" s="137"/>
      <c r="X354" s="138"/>
      <c r="Y354" s="136"/>
      <c r="Z354" s="137"/>
      <c r="AA354" s="138"/>
      <c r="AB354" s="139"/>
    </row>
    <row r="355" spans="1:28" s="4" customFormat="1" ht="26.25" customHeight="1" x14ac:dyDescent="0.2">
      <c r="A355" s="10"/>
      <c r="B355" s="52" t="s">
        <v>748</v>
      </c>
      <c r="C355" s="37">
        <v>351</v>
      </c>
      <c r="D355" s="58" t="s">
        <v>916</v>
      </c>
      <c r="E355" s="28">
        <v>4</v>
      </c>
      <c r="F355" s="133">
        <v>5122001028053</v>
      </c>
      <c r="G355" s="28" t="s">
        <v>119</v>
      </c>
      <c r="H355" s="134" t="s">
        <v>181</v>
      </c>
      <c r="I355" s="122">
        <v>10</v>
      </c>
      <c r="J355" s="135">
        <v>20</v>
      </c>
      <c r="K355" s="24">
        <v>1617471</v>
      </c>
      <c r="L355" s="38">
        <f t="shared" si="8"/>
        <v>80873.55</v>
      </c>
      <c r="M355" s="135">
        <v>1505</v>
      </c>
      <c r="N355" s="24">
        <v>1617471</v>
      </c>
      <c r="O355" s="53">
        <f t="shared" si="9"/>
        <v>1074.7315614617939</v>
      </c>
      <c r="P355" s="136"/>
      <c r="Q355" s="137"/>
      <c r="R355" s="138"/>
      <c r="S355" s="136"/>
      <c r="T355" s="139"/>
      <c r="U355" s="138"/>
      <c r="V355" s="136"/>
      <c r="W355" s="137"/>
      <c r="X355" s="138"/>
      <c r="Y355" s="136"/>
      <c r="Z355" s="137"/>
      <c r="AA355" s="138"/>
      <c r="AB355" s="139"/>
    </row>
    <row r="356" spans="1:28" s="4" customFormat="1" ht="26.25" customHeight="1" x14ac:dyDescent="0.2">
      <c r="A356" s="10"/>
      <c r="B356" s="52" t="s">
        <v>748</v>
      </c>
      <c r="C356" s="110">
        <v>352</v>
      </c>
      <c r="D356" s="58" t="s">
        <v>917</v>
      </c>
      <c r="E356" s="28">
        <v>5</v>
      </c>
      <c r="F356" s="133">
        <v>8120105007615</v>
      </c>
      <c r="G356" s="28" t="s">
        <v>121</v>
      </c>
      <c r="H356" s="134" t="s">
        <v>182</v>
      </c>
      <c r="I356" s="122">
        <v>10</v>
      </c>
      <c r="J356" s="135">
        <v>86</v>
      </c>
      <c r="K356" s="24">
        <v>10739997</v>
      </c>
      <c r="L356" s="38">
        <f t="shared" si="8"/>
        <v>124883.68604651163</v>
      </c>
      <c r="M356" s="135">
        <v>9346</v>
      </c>
      <c r="N356" s="24">
        <v>10739997</v>
      </c>
      <c r="O356" s="53">
        <f t="shared" si="9"/>
        <v>1149.1543976032526</v>
      </c>
      <c r="P356" s="136"/>
      <c r="Q356" s="137"/>
      <c r="R356" s="138"/>
      <c r="S356" s="136"/>
      <c r="T356" s="139"/>
      <c r="U356" s="138"/>
      <c r="V356" s="136"/>
      <c r="W356" s="137"/>
      <c r="X356" s="138"/>
      <c r="Y356" s="136"/>
      <c r="Z356" s="137"/>
      <c r="AA356" s="138"/>
      <c r="AB356" s="139"/>
    </row>
    <row r="357" spans="1:28" s="4" customFormat="1" ht="26.25" customHeight="1" x14ac:dyDescent="0.2">
      <c r="A357" s="10"/>
      <c r="B357" s="52" t="s">
        <v>748</v>
      </c>
      <c r="C357" s="37">
        <v>353</v>
      </c>
      <c r="D357" s="58" t="s">
        <v>917</v>
      </c>
      <c r="E357" s="28">
        <v>4</v>
      </c>
      <c r="F357" s="133">
        <v>3120101046902</v>
      </c>
      <c r="G357" s="28" t="s">
        <v>733</v>
      </c>
      <c r="H357" s="134" t="s">
        <v>499</v>
      </c>
      <c r="I357" s="122">
        <v>20</v>
      </c>
      <c r="J357" s="135">
        <v>163</v>
      </c>
      <c r="K357" s="24">
        <v>24170200</v>
      </c>
      <c r="L357" s="38">
        <f t="shared" si="8"/>
        <v>148283.43558282207</v>
      </c>
      <c r="M357" s="135">
        <v>20952</v>
      </c>
      <c r="N357" s="24">
        <v>24170200</v>
      </c>
      <c r="O357" s="53">
        <f t="shared" si="9"/>
        <v>1153.5987017945781</v>
      </c>
      <c r="P357" s="136"/>
      <c r="Q357" s="137"/>
      <c r="R357" s="138" t="s">
        <v>194</v>
      </c>
      <c r="S357" s="136"/>
      <c r="T357" s="139">
        <v>0.66700000000000004</v>
      </c>
      <c r="U357" s="138"/>
      <c r="V357" s="136"/>
      <c r="W357" s="137"/>
      <c r="X357" s="138"/>
      <c r="Y357" s="136"/>
      <c r="Z357" s="137"/>
      <c r="AA357" s="138"/>
      <c r="AB357" s="139"/>
    </row>
    <row r="358" spans="1:28" s="4" customFormat="1" ht="26.25" customHeight="1" x14ac:dyDescent="0.2">
      <c r="A358" s="10"/>
      <c r="B358" s="52" t="s">
        <v>748</v>
      </c>
      <c r="C358" s="110">
        <v>354</v>
      </c>
      <c r="D358" s="58" t="s">
        <v>917</v>
      </c>
      <c r="E358" s="28">
        <v>3</v>
      </c>
      <c r="F358" s="133">
        <v>7120101056798</v>
      </c>
      <c r="G358" s="28" t="s">
        <v>734</v>
      </c>
      <c r="H358" s="134" t="s">
        <v>500</v>
      </c>
      <c r="I358" s="122">
        <v>10</v>
      </c>
      <c r="J358" s="135">
        <v>115</v>
      </c>
      <c r="K358" s="24">
        <v>7699540</v>
      </c>
      <c r="L358" s="38">
        <f t="shared" si="8"/>
        <v>66952.521739130432</v>
      </c>
      <c r="M358" s="135">
        <v>7082</v>
      </c>
      <c r="N358" s="24">
        <v>7699540</v>
      </c>
      <c r="O358" s="53">
        <f t="shared" si="9"/>
        <v>1087.1985314882802</v>
      </c>
      <c r="P358" s="136"/>
      <c r="Q358" s="137"/>
      <c r="R358" s="138"/>
      <c r="S358" s="136"/>
      <c r="T358" s="139"/>
      <c r="U358" s="138"/>
      <c r="V358" s="136"/>
      <c r="W358" s="137"/>
      <c r="X358" s="138"/>
      <c r="Y358" s="136"/>
      <c r="Z358" s="137"/>
      <c r="AA358" s="138"/>
      <c r="AB358" s="139"/>
    </row>
    <row r="359" spans="1:28" s="4" customFormat="1" ht="26.25" customHeight="1" x14ac:dyDescent="0.2">
      <c r="A359" s="10"/>
      <c r="B359" s="52" t="s">
        <v>748</v>
      </c>
      <c r="C359" s="37">
        <v>355</v>
      </c>
      <c r="D359" s="58" t="s">
        <v>917</v>
      </c>
      <c r="E359" s="28">
        <v>4</v>
      </c>
      <c r="F359" s="133">
        <v>4120101057741</v>
      </c>
      <c r="G359" s="28" t="s">
        <v>123</v>
      </c>
      <c r="H359" s="134" t="s">
        <v>183</v>
      </c>
      <c r="I359" s="122">
        <v>10</v>
      </c>
      <c r="J359" s="135">
        <v>86</v>
      </c>
      <c r="K359" s="24">
        <v>7655278</v>
      </c>
      <c r="L359" s="38">
        <f t="shared" si="8"/>
        <v>89014.860465116275</v>
      </c>
      <c r="M359" s="135">
        <v>6955</v>
      </c>
      <c r="N359" s="24">
        <v>7655278</v>
      </c>
      <c r="O359" s="53">
        <f t="shared" si="9"/>
        <v>1100.6869877785766</v>
      </c>
      <c r="P359" s="136"/>
      <c r="Q359" s="137"/>
      <c r="R359" s="138"/>
      <c r="S359" s="136"/>
      <c r="T359" s="139"/>
      <c r="U359" s="138"/>
      <c r="V359" s="136"/>
      <c r="W359" s="137"/>
      <c r="X359" s="138"/>
      <c r="Y359" s="136"/>
      <c r="Z359" s="137"/>
      <c r="AA359" s="138"/>
      <c r="AB359" s="139"/>
    </row>
    <row r="360" spans="1:28" s="4" customFormat="1" ht="26.25" customHeight="1" x14ac:dyDescent="0.2">
      <c r="A360" s="10"/>
      <c r="B360" s="52" t="s">
        <v>748</v>
      </c>
      <c r="C360" s="110">
        <v>356</v>
      </c>
      <c r="D360" s="58" t="s">
        <v>917</v>
      </c>
      <c r="E360" s="28">
        <v>6</v>
      </c>
      <c r="F360" s="133">
        <v>6120105008391</v>
      </c>
      <c r="G360" s="28" t="s">
        <v>122</v>
      </c>
      <c r="H360" s="134" t="s">
        <v>501</v>
      </c>
      <c r="I360" s="122">
        <v>10</v>
      </c>
      <c r="J360" s="135">
        <v>0</v>
      </c>
      <c r="K360" s="24">
        <v>0</v>
      </c>
      <c r="L360" s="38">
        <f t="shared" si="8"/>
        <v>0</v>
      </c>
      <c r="M360" s="135">
        <v>0</v>
      </c>
      <c r="N360" s="24">
        <v>0</v>
      </c>
      <c r="O360" s="53">
        <f t="shared" si="9"/>
        <v>0</v>
      </c>
      <c r="P360" s="136" t="s">
        <v>194</v>
      </c>
      <c r="Q360" s="137"/>
      <c r="R360" s="138"/>
      <c r="S360" s="136"/>
      <c r="T360" s="139"/>
      <c r="U360" s="138"/>
      <c r="V360" s="136"/>
      <c r="W360" s="137"/>
      <c r="X360" s="138"/>
      <c r="Y360" s="136"/>
      <c r="Z360" s="137"/>
      <c r="AA360" s="138"/>
      <c r="AB360" s="139"/>
    </row>
    <row r="361" spans="1:28" s="4" customFormat="1" ht="26.25" customHeight="1" x14ac:dyDescent="0.2">
      <c r="A361" s="10"/>
      <c r="B361" s="52" t="s">
        <v>748</v>
      </c>
      <c r="C361" s="37">
        <v>357</v>
      </c>
      <c r="D361" s="58" t="s">
        <v>918</v>
      </c>
      <c r="E361" s="28">
        <v>4</v>
      </c>
      <c r="F361" s="133">
        <v>7122003000958</v>
      </c>
      <c r="G361" s="28" t="s">
        <v>711</v>
      </c>
      <c r="H361" s="134" t="s">
        <v>502</v>
      </c>
      <c r="I361" s="122">
        <v>20</v>
      </c>
      <c r="J361" s="135">
        <v>256</v>
      </c>
      <c r="K361" s="24">
        <v>22380657</v>
      </c>
      <c r="L361" s="38">
        <f t="shared" si="8"/>
        <v>87424.44140625</v>
      </c>
      <c r="M361" s="135">
        <v>20203</v>
      </c>
      <c r="N361" s="24">
        <v>22380657</v>
      </c>
      <c r="O361" s="53">
        <f t="shared" si="9"/>
        <v>1107.7887937435034</v>
      </c>
      <c r="P361" s="136"/>
      <c r="Q361" s="137"/>
      <c r="R361" s="138"/>
      <c r="S361" s="136"/>
      <c r="T361" s="139"/>
      <c r="U361" s="138"/>
      <c r="V361" s="136"/>
      <c r="W361" s="137"/>
      <c r="X361" s="138"/>
      <c r="Y361" s="136"/>
      <c r="Z361" s="137"/>
      <c r="AA361" s="138"/>
      <c r="AB361" s="139"/>
    </row>
    <row r="362" spans="1:28" s="4" customFormat="1" ht="26.25" customHeight="1" x14ac:dyDescent="0.2">
      <c r="A362" s="10"/>
      <c r="B362" s="52" t="s">
        <v>748</v>
      </c>
      <c r="C362" s="110">
        <v>358</v>
      </c>
      <c r="D362" s="58" t="s">
        <v>918</v>
      </c>
      <c r="E362" s="28">
        <v>4</v>
      </c>
      <c r="F362" s="133">
        <v>7122003001196</v>
      </c>
      <c r="G362" s="28" t="s">
        <v>124</v>
      </c>
      <c r="H362" s="134" t="s">
        <v>184</v>
      </c>
      <c r="I362" s="122">
        <v>10</v>
      </c>
      <c r="J362" s="135">
        <v>72</v>
      </c>
      <c r="K362" s="24">
        <v>7602377</v>
      </c>
      <c r="L362" s="38">
        <f t="shared" si="8"/>
        <v>105588.56944444444</v>
      </c>
      <c r="M362" s="135">
        <v>6780</v>
      </c>
      <c r="N362" s="24">
        <v>7602377</v>
      </c>
      <c r="O362" s="53">
        <f t="shared" si="9"/>
        <v>1121.2945427728614</v>
      </c>
      <c r="P362" s="136"/>
      <c r="Q362" s="137"/>
      <c r="R362" s="138"/>
      <c r="S362" s="136"/>
      <c r="T362" s="139"/>
      <c r="U362" s="138"/>
      <c r="V362" s="136"/>
      <c r="W362" s="137"/>
      <c r="X362" s="138"/>
      <c r="Y362" s="136"/>
      <c r="Z362" s="137"/>
      <c r="AA362" s="138" t="s">
        <v>194</v>
      </c>
      <c r="AB362" s="139">
        <v>0.16600000000000001</v>
      </c>
    </row>
    <row r="363" spans="1:28" s="4" customFormat="1" ht="26.25" customHeight="1" x14ac:dyDescent="0.2">
      <c r="A363" s="10"/>
      <c r="B363" s="52" t="s">
        <v>748</v>
      </c>
      <c r="C363" s="37">
        <v>359</v>
      </c>
      <c r="D363" s="58" t="s">
        <v>918</v>
      </c>
      <c r="E363" s="28">
        <v>4</v>
      </c>
      <c r="F363" s="133">
        <v>9122001031243</v>
      </c>
      <c r="G363" s="28" t="s">
        <v>735</v>
      </c>
      <c r="H363" s="134" t="s">
        <v>503</v>
      </c>
      <c r="I363" s="122">
        <v>20</v>
      </c>
      <c r="J363" s="135">
        <v>185</v>
      </c>
      <c r="K363" s="24">
        <v>18001566</v>
      </c>
      <c r="L363" s="38">
        <f t="shared" si="8"/>
        <v>97305.762162162166</v>
      </c>
      <c r="M363" s="135">
        <v>16271</v>
      </c>
      <c r="N363" s="24">
        <v>18001566</v>
      </c>
      <c r="O363" s="53">
        <f t="shared" si="9"/>
        <v>1106.3589207793007</v>
      </c>
      <c r="P363" s="136"/>
      <c r="Q363" s="137"/>
      <c r="R363" s="138"/>
      <c r="S363" s="136"/>
      <c r="T363" s="139"/>
      <c r="U363" s="138"/>
      <c r="V363" s="136"/>
      <c r="W363" s="137"/>
      <c r="X363" s="138"/>
      <c r="Y363" s="136"/>
      <c r="Z363" s="137"/>
      <c r="AA363" s="138" t="s">
        <v>194</v>
      </c>
      <c r="AB363" s="139">
        <v>6.2E-2</v>
      </c>
    </row>
    <row r="364" spans="1:28" s="4" customFormat="1" ht="26.25" customHeight="1" x14ac:dyDescent="0.2">
      <c r="A364" s="10"/>
      <c r="B364" s="52" t="s">
        <v>748</v>
      </c>
      <c r="C364" s="110">
        <v>360</v>
      </c>
      <c r="D364" s="58" t="s">
        <v>919</v>
      </c>
      <c r="E364" s="28">
        <v>4</v>
      </c>
      <c r="F364" s="133">
        <v>4122001018864</v>
      </c>
      <c r="G364" s="28" t="s">
        <v>709</v>
      </c>
      <c r="H364" s="134" t="s">
        <v>504</v>
      </c>
      <c r="I364" s="122">
        <v>20</v>
      </c>
      <c r="J364" s="135">
        <v>241</v>
      </c>
      <c r="K364" s="24">
        <v>22878517</v>
      </c>
      <c r="L364" s="38">
        <f t="shared" si="8"/>
        <v>94931.605809128625</v>
      </c>
      <c r="M364" s="135">
        <v>20656</v>
      </c>
      <c r="N364" s="24">
        <v>22878517</v>
      </c>
      <c r="O364" s="53">
        <f t="shared" si="9"/>
        <v>1107.5966789310612</v>
      </c>
      <c r="P364" s="136"/>
      <c r="Q364" s="137"/>
      <c r="R364" s="138"/>
      <c r="S364" s="136"/>
      <c r="T364" s="139"/>
      <c r="U364" s="138"/>
      <c r="V364" s="136"/>
      <c r="W364" s="137"/>
      <c r="X364" s="138"/>
      <c r="Y364" s="136"/>
      <c r="Z364" s="137"/>
      <c r="AA364" s="138" t="s">
        <v>194</v>
      </c>
      <c r="AB364" s="139">
        <v>0</v>
      </c>
    </row>
    <row r="365" spans="1:28" s="4" customFormat="1" ht="26.25" customHeight="1" x14ac:dyDescent="0.2">
      <c r="A365" s="10"/>
      <c r="B365" s="52" t="s">
        <v>748</v>
      </c>
      <c r="C365" s="37">
        <v>361</v>
      </c>
      <c r="D365" s="58" t="s">
        <v>919</v>
      </c>
      <c r="E365" s="28">
        <v>4</v>
      </c>
      <c r="F365" s="133">
        <v>5122001028053</v>
      </c>
      <c r="G365" s="28" t="s">
        <v>111</v>
      </c>
      <c r="H365" s="134" t="s">
        <v>505</v>
      </c>
      <c r="I365" s="122">
        <v>20</v>
      </c>
      <c r="J365" s="135">
        <v>389</v>
      </c>
      <c r="K365" s="24">
        <v>33756146</v>
      </c>
      <c r="L365" s="38">
        <f t="shared" si="8"/>
        <v>86776.724935732651</v>
      </c>
      <c r="M365" s="135">
        <v>29827</v>
      </c>
      <c r="N365" s="24">
        <v>33756146</v>
      </c>
      <c r="O365" s="53">
        <f t="shared" si="9"/>
        <v>1131.7311831562008</v>
      </c>
      <c r="P365" s="136"/>
      <c r="Q365" s="137"/>
      <c r="R365" s="138"/>
      <c r="S365" s="136"/>
      <c r="T365" s="139"/>
      <c r="U365" s="138"/>
      <c r="V365" s="136"/>
      <c r="W365" s="137"/>
      <c r="X365" s="138"/>
      <c r="Y365" s="136"/>
      <c r="Z365" s="137"/>
      <c r="AA365" s="138"/>
      <c r="AB365" s="139"/>
    </row>
    <row r="366" spans="1:28" s="4" customFormat="1" ht="26.25" customHeight="1" x14ac:dyDescent="0.2">
      <c r="A366" s="10"/>
      <c r="B366" s="52" t="s">
        <v>748</v>
      </c>
      <c r="C366" s="110">
        <v>362</v>
      </c>
      <c r="D366" s="58" t="s">
        <v>919</v>
      </c>
      <c r="E366" s="28">
        <v>6</v>
      </c>
      <c r="F366" s="133">
        <v>7120005018297</v>
      </c>
      <c r="G366" s="28" t="s">
        <v>125</v>
      </c>
      <c r="H366" s="134" t="s">
        <v>185</v>
      </c>
      <c r="I366" s="122">
        <v>10</v>
      </c>
      <c r="J366" s="135">
        <v>214</v>
      </c>
      <c r="K366" s="24">
        <v>16830601</v>
      </c>
      <c r="L366" s="38">
        <f t="shared" si="8"/>
        <v>78647.668224299065</v>
      </c>
      <c r="M366" s="135">
        <v>15385</v>
      </c>
      <c r="N366" s="24">
        <v>16830601</v>
      </c>
      <c r="O366" s="53">
        <f t="shared" si="9"/>
        <v>1093.961715957101</v>
      </c>
      <c r="P366" s="136"/>
      <c r="Q366" s="137"/>
      <c r="R366" s="138"/>
      <c r="S366" s="136"/>
      <c r="T366" s="139"/>
      <c r="U366" s="138"/>
      <c r="V366" s="136"/>
      <c r="W366" s="137"/>
      <c r="X366" s="138"/>
      <c r="Y366" s="136"/>
      <c r="Z366" s="137"/>
      <c r="AA366" s="138" t="s">
        <v>194</v>
      </c>
      <c r="AB366" s="139">
        <v>0.15</v>
      </c>
    </row>
    <row r="367" spans="1:28" s="4" customFormat="1" ht="26.25" customHeight="1" x14ac:dyDescent="0.2">
      <c r="A367" s="10"/>
      <c r="B367" s="52" t="s">
        <v>748</v>
      </c>
      <c r="C367" s="37">
        <v>363</v>
      </c>
      <c r="D367" s="58" t="s">
        <v>919</v>
      </c>
      <c r="E367" s="28">
        <v>4</v>
      </c>
      <c r="F367" s="133">
        <v>6120003011183</v>
      </c>
      <c r="G367" s="28" t="s">
        <v>108</v>
      </c>
      <c r="H367" s="134" t="s">
        <v>506</v>
      </c>
      <c r="I367" s="122">
        <v>20</v>
      </c>
      <c r="J367" s="135">
        <v>475</v>
      </c>
      <c r="K367" s="24">
        <v>34301399</v>
      </c>
      <c r="L367" s="38">
        <f t="shared" si="8"/>
        <v>72213.47157894737</v>
      </c>
      <c r="M367" s="135">
        <v>31461</v>
      </c>
      <c r="N367" s="24">
        <v>34301399</v>
      </c>
      <c r="O367" s="53">
        <f t="shared" si="9"/>
        <v>1090.2831759956771</v>
      </c>
      <c r="P367" s="136"/>
      <c r="Q367" s="137"/>
      <c r="R367" s="138"/>
      <c r="S367" s="136"/>
      <c r="T367" s="139"/>
      <c r="U367" s="138"/>
      <c r="V367" s="136"/>
      <c r="W367" s="137"/>
      <c r="X367" s="138"/>
      <c r="Y367" s="136"/>
      <c r="Z367" s="137"/>
      <c r="AA367" s="138"/>
      <c r="AB367" s="139"/>
    </row>
    <row r="368" spans="1:28" s="4" customFormat="1" ht="26.25" customHeight="1" x14ac:dyDescent="0.2">
      <c r="A368" s="10"/>
      <c r="B368" s="52" t="s">
        <v>748</v>
      </c>
      <c r="C368" s="110">
        <v>364</v>
      </c>
      <c r="D368" s="58" t="s">
        <v>919</v>
      </c>
      <c r="E368" s="28">
        <v>4</v>
      </c>
      <c r="F368" s="133">
        <v>1122001031795</v>
      </c>
      <c r="G368" s="28" t="s">
        <v>736</v>
      </c>
      <c r="H368" s="134" t="s">
        <v>507</v>
      </c>
      <c r="I368" s="122">
        <v>20</v>
      </c>
      <c r="J368" s="135">
        <v>218</v>
      </c>
      <c r="K368" s="24">
        <v>19201024</v>
      </c>
      <c r="L368" s="38">
        <f t="shared" si="8"/>
        <v>88078.091743119265</v>
      </c>
      <c r="M368" s="135">
        <v>17617</v>
      </c>
      <c r="N368" s="24">
        <v>19201024</v>
      </c>
      <c r="O368" s="53">
        <f t="shared" si="9"/>
        <v>1089.91451438951</v>
      </c>
      <c r="P368" s="136"/>
      <c r="Q368" s="137"/>
      <c r="R368" s="138"/>
      <c r="S368" s="136"/>
      <c r="T368" s="139"/>
      <c r="U368" s="138"/>
      <c r="V368" s="136"/>
      <c r="W368" s="137"/>
      <c r="X368" s="138"/>
      <c r="Y368" s="136"/>
      <c r="Z368" s="137"/>
      <c r="AA368" s="138"/>
      <c r="AB368" s="139"/>
    </row>
    <row r="369" spans="1:28" s="4" customFormat="1" ht="26.25" customHeight="1" x14ac:dyDescent="0.2">
      <c r="A369" s="10"/>
      <c r="B369" s="52" t="s">
        <v>748</v>
      </c>
      <c r="C369" s="37">
        <v>365</v>
      </c>
      <c r="D369" s="58" t="s">
        <v>920</v>
      </c>
      <c r="E369" s="28">
        <v>6</v>
      </c>
      <c r="F369" s="142">
        <v>8340005008088</v>
      </c>
      <c r="G369" s="28" t="s">
        <v>737</v>
      </c>
      <c r="H369" s="134" t="s">
        <v>508</v>
      </c>
      <c r="I369" s="122">
        <v>20</v>
      </c>
      <c r="J369" s="135">
        <v>170</v>
      </c>
      <c r="K369" s="24">
        <v>10655610</v>
      </c>
      <c r="L369" s="38">
        <f t="shared" si="8"/>
        <v>62680.058823529413</v>
      </c>
      <c r="M369" s="135">
        <v>10543</v>
      </c>
      <c r="N369" s="24">
        <v>10655610</v>
      </c>
      <c r="O369" s="53">
        <f t="shared" si="9"/>
        <v>1010.681020582377</v>
      </c>
      <c r="P369" s="136"/>
      <c r="Q369" s="137"/>
      <c r="R369" s="138" t="s">
        <v>194</v>
      </c>
      <c r="S369" s="136"/>
      <c r="T369" s="139">
        <v>0</v>
      </c>
      <c r="U369" s="138"/>
      <c r="V369" s="136"/>
      <c r="W369" s="137"/>
      <c r="X369" s="138"/>
      <c r="Y369" s="136"/>
      <c r="Z369" s="137"/>
      <c r="AA369" s="138"/>
      <c r="AB369" s="139"/>
    </row>
    <row r="370" spans="1:28" s="4" customFormat="1" ht="26.25" customHeight="1" x14ac:dyDescent="0.2">
      <c r="A370" s="10"/>
      <c r="B370" s="52" t="s">
        <v>748</v>
      </c>
      <c r="C370" s="110">
        <v>366</v>
      </c>
      <c r="D370" s="58" t="s">
        <v>920</v>
      </c>
      <c r="E370" s="28">
        <v>5</v>
      </c>
      <c r="F370" s="142">
        <v>3120905005698</v>
      </c>
      <c r="G370" s="28" t="s">
        <v>738</v>
      </c>
      <c r="H370" s="134" t="s">
        <v>509</v>
      </c>
      <c r="I370" s="122">
        <v>20</v>
      </c>
      <c r="J370" s="135">
        <v>132</v>
      </c>
      <c r="K370" s="24">
        <v>12190008</v>
      </c>
      <c r="L370" s="38">
        <f t="shared" si="8"/>
        <v>92348.545454545456</v>
      </c>
      <c r="M370" s="135">
        <v>10526</v>
      </c>
      <c r="N370" s="24">
        <v>12190008</v>
      </c>
      <c r="O370" s="53">
        <f t="shared" si="9"/>
        <v>1158.0855025650769</v>
      </c>
      <c r="P370" s="136"/>
      <c r="Q370" s="137"/>
      <c r="R370" s="138"/>
      <c r="S370" s="136"/>
      <c r="T370" s="139"/>
      <c r="U370" s="138"/>
      <c r="V370" s="136"/>
      <c r="W370" s="137"/>
      <c r="X370" s="138"/>
      <c r="Y370" s="136"/>
      <c r="Z370" s="137"/>
      <c r="AA370" s="138" t="s">
        <v>194</v>
      </c>
      <c r="AB370" s="139">
        <v>0</v>
      </c>
    </row>
    <row r="371" spans="1:28" s="4" customFormat="1" ht="26.25" customHeight="1" x14ac:dyDescent="0.2">
      <c r="A371" s="10"/>
      <c r="B371" s="52" t="s">
        <v>748</v>
      </c>
      <c r="C371" s="37">
        <v>367</v>
      </c>
      <c r="D371" s="58" t="s">
        <v>921</v>
      </c>
      <c r="E371" s="28">
        <v>4</v>
      </c>
      <c r="F371" s="133">
        <v>7120101050875</v>
      </c>
      <c r="G371" s="28" t="s">
        <v>739</v>
      </c>
      <c r="H371" s="134" t="s">
        <v>510</v>
      </c>
      <c r="I371" s="122">
        <v>20</v>
      </c>
      <c r="J371" s="135">
        <v>344</v>
      </c>
      <c r="K371" s="24">
        <v>30234203</v>
      </c>
      <c r="L371" s="38">
        <f t="shared" si="8"/>
        <v>87890.125</v>
      </c>
      <c r="M371" s="135">
        <v>27068</v>
      </c>
      <c r="N371" s="24">
        <v>30234203</v>
      </c>
      <c r="O371" s="53">
        <f t="shared" si="9"/>
        <v>1116.9721811733411</v>
      </c>
      <c r="P371" s="136"/>
      <c r="Q371" s="137"/>
      <c r="R371" s="138"/>
      <c r="S371" s="136"/>
      <c r="T371" s="139"/>
      <c r="U371" s="138"/>
      <c r="V371" s="136"/>
      <c r="W371" s="137"/>
      <c r="X371" s="138"/>
      <c r="Y371" s="136"/>
      <c r="Z371" s="137"/>
      <c r="AA371" s="138"/>
      <c r="AB371" s="139"/>
    </row>
    <row r="372" spans="1:28" s="4" customFormat="1" ht="26.25" customHeight="1" x14ac:dyDescent="0.2">
      <c r="A372" s="10"/>
      <c r="B372" s="52" t="s">
        <v>748</v>
      </c>
      <c r="C372" s="110">
        <v>368</v>
      </c>
      <c r="D372" s="58" t="s">
        <v>922</v>
      </c>
      <c r="E372" s="28">
        <v>2</v>
      </c>
      <c r="F372" s="133">
        <v>3010405001696</v>
      </c>
      <c r="G372" s="28" t="s">
        <v>127</v>
      </c>
      <c r="H372" s="134" t="s">
        <v>187</v>
      </c>
      <c r="I372" s="122">
        <v>40</v>
      </c>
      <c r="J372" s="135">
        <v>444</v>
      </c>
      <c r="K372" s="24">
        <v>83596374</v>
      </c>
      <c r="L372" s="38">
        <f t="shared" si="8"/>
        <v>188280.12162162163</v>
      </c>
      <c r="M372" s="135">
        <v>68459</v>
      </c>
      <c r="N372" s="24">
        <v>83596374</v>
      </c>
      <c r="O372" s="53">
        <f t="shared" si="9"/>
        <v>1221.1159087921237</v>
      </c>
      <c r="P372" s="136"/>
      <c r="Q372" s="137"/>
      <c r="R372" s="138"/>
      <c r="S372" s="136"/>
      <c r="T372" s="139"/>
      <c r="U372" s="138"/>
      <c r="V372" s="136"/>
      <c r="W372" s="137"/>
      <c r="X372" s="138"/>
      <c r="Y372" s="136"/>
      <c r="Z372" s="137"/>
      <c r="AA372" s="138"/>
      <c r="AB372" s="139"/>
    </row>
    <row r="373" spans="1:28" s="4" customFormat="1" ht="26.25" customHeight="1" x14ac:dyDescent="0.2">
      <c r="A373" s="10"/>
      <c r="B373" s="52" t="s">
        <v>748</v>
      </c>
      <c r="C373" s="37">
        <v>369</v>
      </c>
      <c r="D373" s="58" t="s">
        <v>922</v>
      </c>
      <c r="E373" s="28">
        <v>5</v>
      </c>
      <c r="F373" s="133">
        <v>1120105008768</v>
      </c>
      <c r="G373" s="28" t="s">
        <v>128</v>
      </c>
      <c r="H373" s="134" t="s">
        <v>188</v>
      </c>
      <c r="I373" s="122">
        <v>10</v>
      </c>
      <c r="J373" s="135">
        <v>75</v>
      </c>
      <c r="K373" s="24">
        <v>6064124</v>
      </c>
      <c r="L373" s="38">
        <f t="shared" si="8"/>
        <v>80854.986666666664</v>
      </c>
      <c r="M373" s="135">
        <v>5553</v>
      </c>
      <c r="N373" s="24">
        <v>6064124</v>
      </c>
      <c r="O373" s="53">
        <f t="shared" si="9"/>
        <v>1092.0446605438501</v>
      </c>
      <c r="P373" s="136"/>
      <c r="Q373" s="137"/>
      <c r="R373" s="138"/>
      <c r="S373" s="136"/>
      <c r="T373" s="139"/>
      <c r="U373" s="138"/>
      <c r="V373" s="136"/>
      <c r="W373" s="137"/>
      <c r="X373" s="138"/>
      <c r="Y373" s="136"/>
      <c r="Z373" s="137"/>
      <c r="AA373" s="138"/>
      <c r="AB373" s="139"/>
    </row>
    <row r="374" spans="1:28" s="4" customFormat="1" ht="26.25" customHeight="1" x14ac:dyDescent="0.2">
      <c r="A374" s="10"/>
      <c r="B374" s="52" t="s">
        <v>748</v>
      </c>
      <c r="C374" s="110">
        <v>370</v>
      </c>
      <c r="D374" s="58" t="s">
        <v>922</v>
      </c>
      <c r="E374" s="28">
        <v>4</v>
      </c>
      <c r="F374" s="133">
        <v>8120101061070</v>
      </c>
      <c r="G374" s="28" t="s">
        <v>740</v>
      </c>
      <c r="H374" s="134" t="s">
        <v>511</v>
      </c>
      <c r="I374" s="122">
        <v>20</v>
      </c>
      <c r="J374" s="135">
        <v>149</v>
      </c>
      <c r="K374" s="24">
        <v>13992534</v>
      </c>
      <c r="L374" s="38">
        <f t="shared" si="8"/>
        <v>93909.624161073822</v>
      </c>
      <c r="M374" s="135">
        <v>12869</v>
      </c>
      <c r="N374" s="24">
        <v>13992534</v>
      </c>
      <c r="O374" s="53">
        <f t="shared" si="9"/>
        <v>1087.3054627399176</v>
      </c>
      <c r="P374" s="136"/>
      <c r="Q374" s="137"/>
      <c r="R374" s="138"/>
      <c r="S374" s="136"/>
      <c r="T374" s="139"/>
      <c r="U374" s="138"/>
      <c r="V374" s="136"/>
      <c r="W374" s="137"/>
      <c r="X374" s="138"/>
      <c r="Y374" s="136"/>
      <c r="Z374" s="137"/>
      <c r="AA374" s="138"/>
      <c r="AB374" s="139"/>
    </row>
    <row r="375" spans="1:28" s="4" customFormat="1" ht="26.25" customHeight="1" x14ac:dyDescent="0.2">
      <c r="A375" s="10"/>
      <c r="B375" s="52" t="s">
        <v>748</v>
      </c>
      <c r="C375" s="37">
        <v>371</v>
      </c>
      <c r="D375" s="58" t="s">
        <v>922</v>
      </c>
      <c r="E375" s="28">
        <v>4</v>
      </c>
      <c r="F375" s="133">
        <v>7120101056798</v>
      </c>
      <c r="G375" s="28" t="s">
        <v>734</v>
      </c>
      <c r="H375" s="134" t="s">
        <v>512</v>
      </c>
      <c r="I375" s="122">
        <v>20</v>
      </c>
      <c r="J375" s="135">
        <v>188</v>
      </c>
      <c r="K375" s="24">
        <v>13210171</v>
      </c>
      <c r="L375" s="38">
        <f t="shared" si="8"/>
        <v>70266.867021276601</v>
      </c>
      <c r="M375" s="135">
        <v>11897</v>
      </c>
      <c r="N375" s="24">
        <v>13210171</v>
      </c>
      <c r="O375" s="53">
        <f t="shared" si="9"/>
        <v>1110.378330671598</v>
      </c>
      <c r="P375" s="136"/>
      <c r="Q375" s="137"/>
      <c r="R375" s="138"/>
      <c r="S375" s="136"/>
      <c r="T375" s="139"/>
      <c r="U375" s="138"/>
      <c r="V375" s="136"/>
      <c r="W375" s="137"/>
      <c r="X375" s="138"/>
      <c r="Y375" s="136"/>
      <c r="Z375" s="137"/>
      <c r="AA375" s="138"/>
      <c r="AB375" s="139"/>
    </row>
    <row r="376" spans="1:28" s="4" customFormat="1" ht="26.25" customHeight="1" x14ac:dyDescent="0.2">
      <c r="A376" s="10"/>
      <c r="B376" s="52" t="s">
        <v>748</v>
      </c>
      <c r="C376" s="110">
        <v>372</v>
      </c>
      <c r="D376" s="58" t="s">
        <v>923</v>
      </c>
      <c r="E376" s="28">
        <v>4</v>
      </c>
      <c r="F376" s="133">
        <v>3122001034854</v>
      </c>
      <c r="G376" s="28" t="s">
        <v>741</v>
      </c>
      <c r="H376" s="134" t="s">
        <v>513</v>
      </c>
      <c r="I376" s="122">
        <v>15</v>
      </c>
      <c r="J376" s="135">
        <v>193</v>
      </c>
      <c r="K376" s="24">
        <v>13234098</v>
      </c>
      <c r="L376" s="38">
        <f t="shared" si="8"/>
        <v>68570.455958549224</v>
      </c>
      <c r="M376" s="135">
        <v>3526</v>
      </c>
      <c r="N376" s="24">
        <v>13234098</v>
      </c>
      <c r="O376" s="53">
        <f t="shared" si="9"/>
        <v>3753.2892796369824</v>
      </c>
      <c r="P376" s="136"/>
      <c r="Q376" s="137"/>
      <c r="R376" s="138"/>
      <c r="S376" s="136"/>
      <c r="T376" s="139"/>
      <c r="U376" s="138"/>
      <c r="V376" s="136"/>
      <c r="W376" s="137"/>
      <c r="X376" s="138"/>
      <c r="Y376" s="136"/>
      <c r="Z376" s="137"/>
      <c r="AA376" s="138"/>
      <c r="AB376" s="139"/>
    </row>
    <row r="377" spans="1:28" s="4" customFormat="1" ht="26.25" customHeight="1" x14ac:dyDescent="0.2">
      <c r="A377" s="10"/>
      <c r="B377" s="52" t="s">
        <v>748</v>
      </c>
      <c r="C377" s="37">
        <v>373</v>
      </c>
      <c r="D377" s="58" t="s">
        <v>923</v>
      </c>
      <c r="E377" s="28">
        <v>4</v>
      </c>
      <c r="F377" s="133">
        <v>4122003002882</v>
      </c>
      <c r="G377" s="28" t="s">
        <v>129</v>
      </c>
      <c r="H377" s="134" t="s">
        <v>189</v>
      </c>
      <c r="I377" s="122">
        <v>10</v>
      </c>
      <c r="J377" s="135">
        <v>15</v>
      </c>
      <c r="K377" s="24">
        <v>1126646</v>
      </c>
      <c r="L377" s="38">
        <f t="shared" si="8"/>
        <v>75109.733333333337</v>
      </c>
      <c r="M377" s="135">
        <v>993</v>
      </c>
      <c r="N377" s="24">
        <v>1126646</v>
      </c>
      <c r="O377" s="53">
        <f t="shared" si="9"/>
        <v>1134.5881168177241</v>
      </c>
      <c r="P377" s="136" t="s">
        <v>194</v>
      </c>
      <c r="Q377" s="137"/>
      <c r="R377" s="138"/>
      <c r="S377" s="136"/>
      <c r="T377" s="139"/>
      <c r="U377" s="138"/>
      <c r="V377" s="136"/>
      <c r="W377" s="137"/>
      <c r="X377" s="138"/>
      <c r="Y377" s="136"/>
      <c r="Z377" s="137"/>
      <c r="AA377" s="138"/>
      <c r="AB377" s="139"/>
    </row>
    <row r="378" spans="1:28" s="4" customFormat="1" ht="26.25" customHeight="1" x14ac:dyDescent="0.2">
      <c r="A378" s="10"/>
      <c r="B378" s="52" t="s">
        <v>748</v>
      </c>
      <c r="C378" s="110">
        <v>374</v>
      </c>
      <c r="D378" s="58" t="s">
        <v>923</v>
      </c>
      <c r="E378" s="28">
        <v>4</v>
      </c>
      <c r="F378" s="133">
        <v>2122001035614</v>
      </c>
      <c r="G378" s="28" t="s">
        <v>130</v>
      </c>
      <c r="H378" s="134" t="s">
        <v>190</v>
      </c>
      <c r="I378" s="122">
        <v>10</v>
      </c>
      <c r="J378" s="135">
        <v>262</v>
      </c>
      <c r="K378" s="24">
        <v>20003957</v>
      </c>
      <c r="L378" s="38">
        <f t="shared" si="8"/>
        <v>76350.98091603053</v>
      </c>
      <c r="M378" s="135">
        <v>17853</v>
      </c>
      <c r="N378" s="24">
        <v>20003957</v>
      </c>
      <c r="O378" s="53">
        <f t="shared" si="9"/>
        <v>1120.4815437181426</v>
      </c>
      <c r="P378" s="136"/>
      <c r="Q378" s="137"/>
      <c r="R378" s="138"/>
      <c r="S378" s="136"/>
      <c r="T378" s="139"/>
      <c r="U378" s="138"/>
      <c r="V378" s="136"/>
      <c r="W378" s="137"/>
      <c r="X378" s="138"/>
      <c r="Y378" s="136"/>
      <c r="Z378" s="137"/>
      <c r="AA378" s="138" t="s">
        <v>194</v>
      </c>
      <c r="AB378" s="139">
        <v>0.02</v>
      </c>
    </row>
    <row r="379" spans="1:28" s="4" customFormat="1" ht="26.25" customHeight="1" x14ac:dyDescent="0.2">
      <c r="A379" s="10"/>
      <c r="B379" s="52" t="s">
        <v>748</v>
      </c>
      <c r="C379" s="37">
        <v>375</v>
      </c>
      <c r="D379" s="58" t="s">
        <v>924</v>
      </c>
      <c r="E379" s="28">
        <v>4</v>
      </c>
      <c r="F379" s="133">
        <v>5130001061610</v>
      </c>
      <c r="G379" s="28" t="s">
        <v>742</v>
      </c>
      <c r="H379" s="134" t="s">
        <v>514</v>
      </c>
      <c r="I379" s="122">
        <v>16</v>
      </c>
      <c r="J379" s="135">
        <v>276</v>
      </c>
      <c r="K379" s="24">
        <v>25938557</v>
      </c>
      <c r="L379" s="38">
        <f t="shared" si="8"/>
        <v>93980.278985507248</v>
      </c>
      <c r="M379" s="135">
        <v>23799</v>
      </c>
      <c r="N379" s="24">
        <v>25938557</v>
      </c>
      <c r="O379" s="53">
        <f t="shared" si="9"/>
        <v>1089.9011302995925</v>
      </c>
      <c r="P379" s="136"/>
      <c r="Q379" s="137"/>
      <c r="R379" s="138" t="s">
        <v>194</v>
      </c>
      <c r="S379" s="136"/>
      <c r="T379" s="139">
        <v>0.3</v>
      </c>
      <c r="U379" s="138"/>
      <c r="V379" s="136"/>
      <c r="W379" s="137"/>
      <c r="X379" s="138"/>
      <c r="Y379" s="136"/>
      <c r="Z379" s="137"/>
      <c r="AA379" s="138"/>
      <c r="AB379" s="139"/>
    </row>
    <row r="380" spans="1:28" s="4" customFormat="1" ht="26.25" customHeight="1" x14ac:dyDescent="0.2">
      <c r="A380" s="10"/>
      <c r="B380" s="52" t="s">
        <v>748</v>
      </c>
      <c r="C380" s="110">
        <v>376</v>
      </c>
      <c r="D380" s="58" t="s">
        <v>925</v>
      </c>
      <c r="E380" s="28">
        <v>4</v>
      </c>
      <c r="F380" s="133">
        <v>1120101052737</v>
      </c>
      <c r="G380" s="28" t="s">
        <v>577</v>
      </c>
      <c r="H380" s="134" t="s">
        <v>515</v>
      </c>
      <c r="I380" s="122">
        <v>20</v>
      </c>
      <c r="J380" s="135">
        <v>527</v>
      </c>
      <c r="K380" s="24">
        <v>42610023</v>
      </c>
      <c r="L380" s="38">
        <f t="shared" si="8"/>
        <v>80853.933586337764</v>
      </c>
      <c r="M380" s="135">
        <v>37869</v>
      </c>
      <c r="N380" s="24">
        <v>42610023</v>
      </c>
      <c r="O380" s="53">
        <f t="shared" si="9"/>
        <v>1125.1953576804246</v>
      </c>
      <c r="P380" s="136"/>
      <c r="Q380" s="137"/>
      <c r="R380" s="138"/>
      <c r="S380" s="136"/>
      <c r="T380" s="139"/>
      <c r="U380" s="138"/>
      <c r="V380" s="136"/>
      <c r="W380" s="137"/>
      <c r="X380" s="138"/>
      <c r="Y380" s="136"/>
      <c r="Z380" s="137"/>
      <c r="AA380" s="138"/>
      <c r="AB380" s="139"/>
    </row>
    <row r="381" spans="1:28" s="4" customFormat="1" ht="26.25" customHeight="1" x14ac:dyDescent="0.2">
      <c r="A381" s="10"/>
      <c r="B381" s="52" t="s">
        <v>748</v>
      </c>
      <c r="C381" s="37">
        <v>377</v>
      </c>
      <c r="D381" s="58" t="s">
        <v>926</v>
      </c>
      <c r="E381" s="28">
        <v>4</v>
      </c>
      <c r="F381" s="133">
        <v>9170003001697</v>
      </c>
      <c r="G381" s="28" t="s">
        <v>743</v>
      </c>
      <c r="H381" s="134" t="s">
        <v>516</v>
      </c>
      <c r="I381" s="122">
        <v>20</v>
      </c>
      <c r="J381" s="135">
        <v>181</v>
      </c>
      <c r="K381" s="24">
        <v>18932567</v>
      </c>
      <c r="L381" s="38">
        <f t="shared" si="8"/>
        <v>104599.81767955801</v>
      </c>
      <c r="M381" s="135">
        <v>17607</v>
      </c>
      <c r="N381" s="24">
        <v>18932567</v>
      </c>
      <c r="O381" s="53">
        <f t="shared" si="9"/>
        <v>1075.2863633782019</v>
      </c>
      <c r="P381" s="136"/>
      <c r="Q381" s="137"/>
      <c r="R381" s="138"/>
      <c r="S381" s="136"/>
      <c r="T381" s="139"/>
      <c r="U381" s="138"/>
      <c r="V381" s="136"/>
      <c r="W381" s="137"/>
      <c r="X381" s="138"/>
      <c r="Y381" s="136"/>
      <c r="Z381" s="137"/>
      <c r="AA381" s="138" t="s">
        <v>194</v>
      </c>
      <c r="AB381" s="139">
        <v>0</v>
      </c>
    </row>
    <row r="382" spans="1:28" s="4" customFormat="1" ht="26.25" customHeight="1" x14ac:dyDescent="0.2">
      <c r="A382" s="10"/>
      <c r="B382" s="52" t="s">
        <v>748</v>
      </c>
      <c r="C382" s="110">
        <v>378</v>
      </c>
      <c r="D382" s="58" t="s">
        <v>926</v>
      </c>
      <c r="E382" s="28">
        <v>5</v>
      </c>
      <c r="F382" s="133">
        <v>3120105008147</v>
      </c>
      <c r="G382" s="28" t="s">
        <v>131</v>
      </c>
      <c r="H382" s="134" t="s">
        <v>191</v>
      </c>
      <c r="I382" s="122">
        <v>10</v>
      </c>
      <c r="J382" s="135">
        <v>65</v>
      </c>
      <c r="K382" s="24">
        <v>7625899</v>
      </c>
      <c r="L382" s="38">
        <f t="shared" si="8"/>
        <v>117321.52307692308</v>
      </c>
      <c r="M382" s="135">
        <v>6138</v>
      </c>
      <c r="N382" s="24">
        <v>7625899</v>
      </c>
      <c r="O382" s="53">
        <f t="shared" si="9"/>
        <v>1242.4077875529488</v>
      </c>
      <c r="P382" s="136"/>
      <c r="Q382" s="137"/>
      <c r="R382" s="138"/>
      <c r="S382" s="136"/>
      <c r="T382" s="139"/>
      <c r="U382" s="138"/>
      <c r="V382" s="136"/>
      <c r="W382" s="137"/>
      <c r="X382" s="138"/>
      <c r="Y382" s="136"/>
      <c r="Z382" s="137"/>
      <c r="AA382" s="138"/>
      <c r="AB382" s="139"/>
    </row>
    <row r="383" spans="1:28" s="4" customFormat="1" ht="26.25" customHeight="1" x14ac:dyDescent="0.2">
      <c r="A383" s="10"/>
      <c r="B383" s="52" t="s">
        <v>748</v>
      </c>
      <c r="C383" s="37">
        <v>379</v>
      </c>
      <c r="D383" s="58" t="s">
        <v>927</v>
      </c>
      <c r="E383" s="28">
        <v>2</v>
      </c>
      <c r="F383" s="133">
        <v>8120905001643</v>
      </c>
      <c r="G383" s="28" t="s">
        <v>744</v>
      </c>
      <c r="H383" s="134" t="s">
        <v>517</v>
      </c>
      <c r="I383" s="122">
        <v>20</v>
      </c>
      <c r="J383" s="135">
        <v>225</v>
      </c>
      <c r="K383" s="24">
        <v>32297513</v>
      </c>
      <c r="L383" s="38">
        <f t="shared" si="8"/>
        <v>143544.50222222222</v>
      </c>
      <c r="M383" s="135">
        <v>24040</v>
      </c>
      <c r="N383" s="24">
        <v>32297513</v>
      </c>
      <c r="O383" s="53">
        <f t="shared" si="9"/>
        <v>1343.4905574043262</v>
      </c>
      <c r="P383" s="136"/>
      <c r="Q383" s="137"/>
      <c r="R383" s="138"/>
      <c r="S383" s="136"/>
      <c r="T383" s="139"/>
      <c r="U383" s="138"/>
      <c r="V383" s="136"/>
      <c r="W383" s="137"/>
      <c r="X383" s="138"/>
      <c r="Y383" s="136"/>
      <c r="Z383" s="137"/>
      <c r="AA383" s="138"/>
      <c r="AB383" s="139"/>
    </row>
    <row r="384" spans="1:28" s="4" customFormat="1" ht="26.25" customHeight="1" thickBot="1" x14ac:dyDescent="0.25">
      <c r="A384" s="108"/>
      <c r="B384" s="112" t="s">
        <v>748</v>
      </c>
      <c r="C384" s="113">
        <v>380</v>
      </c>
      <c r="D384" s="58" t="s">
        <v>928</v>
      </c>
      <c r="E384" s="30">
        <v>4</v>
      </c>
      <c r="F384" s="145">
        <v>2120003019676</v>
      </c>
      <c r="G384" s="30" t="s">
        <v>132</v>
      </c>
      <c r="H384" s="146" t="s">
        <v>192</v>
      </c>
      <c r="I384" s="147">
        <v>10</v>
      </c>
      <c r="J384" s="148">
        <v>87</v>
      </c>
      <c r="K384" s="149">
        <v>6434000</v>
      </c>
      <c r="L384" s="114">
        <f t="shared" si="8"/>
        <v>73954.022988505749</v>
      </c>
      <c r="M384" s="148">
        <v>5757</v>
      </c>
      <c r="N384" s="149">
        <v>6434000</v>
      </c>
      <c r="O384" s="115">
        <f t="shared" si="9"/>
        <v>1117.595970123328</v>
      </c>
      <c r="P384" s="150"/>
      <c r="Q384" s="151"/>
      <c r="R384" s="152" t="s">
        <v>194</v>
      </c>
      <c r="S384" s="150" t="s">
        <v>194</v>
      </c>
      <c r="T384" s="153">
        <v>1</v>
      </c>
      <c r="U384" s="152"/>
      <c r="V384" s="150"/>
      <c r="W384" s="151"/>
      <c r="X384" s="152"/>
      <c r="Y384" s="150"/>
      <c r="Z384" s="151"/>
      <c r="AA384" s="152"/>
      <c r="AB384" s="153"/>
    </row>
    <row r="385" spans="1:28" s="4" customFormat="1" ht="26.25" customHeight="1" thickTop="1" x14ac:dyDescent="0.2">
      <c r="A385" s="111"/>
      <c r="B385" s="118" t="s">
        <v>748</v>
      </c>
      <c r="C385" s="26">
        <v>381</v>
      </c>
      <c r="D385" s="29" t="s">
        <v>893</v>
      </c>
      <c r="E385" s="28"/>
      <c r="F385" s="26"/>
      <c r="G385" s="134" t="s">
        <v>837</v>
      </c>
      <c r="H385" s="154" t="s">
        <v>772</v>
      </c>
      <c r="I385" s="155"/>
      <c r="J385" s="135"/>
      <c r="K385" s="24"/>
      <c r="L385" s="119"/>
      <c r="M385" s="135"/>
      <c r="N385" s="24"/>
      <c r="O385" s="120"/>
      <c r="P385" s="156"/>
      <c r="Q385" s="137" t="s">
        <v>749</v>
      </c>
      <c r="R385" s="156"/>
      <c r="S385" s="136"/>
      <c r="T385" s="157"/>
      <c r="U385" s="156"/>
      <c r="V385" s="136"/>
      <c r="W385" s="137"/>
      <c r="X385" s="156"/>
      <c r="Y385" s="136"/>
      <c r="Z385" s="137"/>
      <c r="AA385" s="156"/>
      <c r="AB385" s="139"/>
    </row>
    <row r="386" spans="1:28" s="4" customFormat="1" ht="26.25" customHeight="1" x14ac:dyDescent="0.2">
      <c r="A386" s="111"/>
      <c r="B386" s="118" t="s">
        <v>748</v>
      </c>
      <c r="C386" s="26">
        <v>382</v>
      </c>
      <c r="D386" s="29" t="s">
        <v>893</v>
      </c>
      <c r="E386" s="28"/>
      <c r="F386" s="26"/>
      <c r="G386" s="134" t="s">
        <v>761</v>
      </c>
      <c r="H386" s="154" t="s">
        <v>750</v>
      </c>
      <c r="I386" s="155"/>
      <c r="J386" s="135"/>
      <c r="K386" s="24"/>
      <c r="L386" s="119"/>
      <c r="M386" s="135"/>
      <c r="N386" s="24"/>
      <c r="O386" s="120"/>
      <c r="P386" s="156"/>
      <c r="Q386" s="137" t="s">
        <v>749</v>
      </c>
      <c r="R386" s="156"/>
      <c r="S386" s="136"/>
      <c r="T386" s="157"/>
      <c r="U386" s="156"/>
      <c r="V386" s="136"/>
      <c r="W386" s="137"/>
      <c r="X386" s="156"/>
      <c r="Y386" s="136"/>
      <c r="Z386" s="137"/>
      <c r="AA386" s="156"/>
      <c r="AB386" s="139"/>
    </row>
    <row r="387" spans="1:28" s="4" customFormat="1" ht="26.25" customHeight="1" x14ac:dyDescent="0.2">
      <c r="A387" s="111"/>
      <c r="B387" s="118" t="s">
        <v>748</v>
      </c>
      <c r="C387" s="26">
        <v>383</v>
      </c>
      <c r="D387" s="29" t="s">
        <v>893</v>
      </c>
      <c r="E387" s="28"/>
      <c r="F387" s="26"/>
      <c r="G387" s="134" t="s">
        <v>838</v>
      </c>
      <c r="H387" s="154" t="s">
        <v>773</v>
      </c>
      <c r="I387" s="155"/>
      <c r="J387" s="135"/>
      <c r="K387" s="24"/>
      <c r="L387" s="119"/>
      <c r="M387" s="135"/>
      <c r="N387" s="24"/>
      <c r="O387" s="120"/>
      <c r="P387" s="156"/>
      <c r="Q387" s="137" t="s">
        <v>749</v>
      </c>
      <c r="R387" s="156"/>
      <c r="S387" s="136"/>
      <c r="T387" s="157"/>
      <c r="U387" s="156"/>
      <c r="V387" s="136"/>
      <c r="W387" s="137"/>
      <c r="X387" s="156"/>
      <c r="Y387" s="136"/>
      <c r="Z387" s="137"/>
      <c r="AA387" s="156"/>
      <c r="AB387" s="139"/>
    </row>
    <row r="388" spans="1:28" s="4" customFormat="1" ht="26.25" customHeight="1" x14ac:dyDescent="0.2">
      <c r="A388" s="111"/>
      <c r="B388" s="118" t="s">
        <v>748</v>
      </c>
      <c r="C388" s="26">
        <v>384</v>
      </c>
      <c r="D388" s="29" t="s">
        <v>893</v>
      </c>
      <c r="E388" s="28"/>
      <c r="F388" s="26"/>
      <c r="G388" s="134" t="s">
        <v>839</v>
      </c>
      <c r="H388" s="154" t="s">
        <v>774</v>
      </c>
      <c r="I388" s="155"/>
      <c r="J388" s="135"/>
      <c r="K388" s="24"/>
      <c r="L388" s="119"/>
      <c r="M388" s="135"/>
      <c r="N388" s="24"/>
      <c r="O388" s="120"/>
      <c r="P388" s="156"/>
      <c r="Q388" s="137" t="s">
        <v>749</v>
      </c>
      <c r="R388" s="156"/>
      <c r="S388" s="136"/>
      <c r="T388" s="157"/>
      <c r="U388" s="156"/>
      <c r="V388" s="136"/>
      <c r="W388" s="137"/>
      <c r="X388" s="156"/>
      <c r="Y388" s="136"/>
      <c r="Z388" s="137"/>
      <c r="AA388" s="156"/>
      <c r="AB388" s="139"/>
    </row>
    <row r="389" spans="1:28" s="4" customFormat="1" ht="26.25" customHeight="1" x14ac:dyDescent="0.2">
      <c r="A389" s="111"/>
      <c r="B389" s="118" t="s">
        <v>748</v>
      </c>
      <c r="C389" s="26">
        <v>385</v>
      </c>
      <c r="D389" s="29" t="s">
        <v>893</v>
      </c>
      <c r="E389" s="28"/>
      <c r="F389" s="26"/>
      <c r="G389" s="134" t="s">
        <v>840</v>
      </c>
      <c r="H389" s="154" t="s">
        <v>775</v>
      </c>
      <c r="I389" s="155"/>
      <c r="J389" s="135"/>
      <c r="K389" s="24"/>
      <c r="L389" s="119"/>
      <c r="M389" s="135"/>
      <c r="N389" s="24"/>
      <c r="O389" s="120"/>
      <c r="P389" s="156"/>
      <c r="Q389" s="137" t="s">
        <v>749</v>
      </c>
      <c r="R389" s="156"/>
      <c r="S389" s="136"/>
      <c r="T389" s="157"/>
      <c r="U389" s="156"/>
      <c r="V389" s="136"/>
      <c r="W389" s="137"/>
      <c r="X389" s="156"/>
      <c r="Y389" s="136"/>
      <c r="Z389" s="137"/>
      <c r="AA389" s="156"/>
      <c r="AB389" s="139"/>
    </row>
    <row r="390" spans="1:28" s="4" customFormat="1" ht="26.25" customHeight="1" x14ac:dyDescent="0.2">
      <c r="A390" s="111"/>
      <c r="B390" s="118" t="s">
        <v>748</v>
      </c>
      <c r="C390" s="26">
        <v>386</v>
      </c>
      <c r="D390" s="29" t="s">
        <v>893</v>
      </c>
      <c r="E390" s="28"/>
      <c r="F390" s="26"/>
      <c r="G390" s="134" t="s">
        <v>841</v>
      </c>
      <c r="H390" s="154" t="s">
        <v>776</v>
      </c>
      <c r="I390" s="155"/>
      <c r="J390" s="135"/>
      <c r="K390" s="24"/>
      <c r="L390" s="119"/>
      <c r="M390" s="135"/>
      <c r="N390" s="24"/>
      <c r="O390" s="120"/>
      <c r="P390" s="156"/>
      <c r="Q390" s="137" t="s">
        <v>749</v>
      </c>
      <c r="R390" s="156"/>
      <c r="S390" s="136"/>
      <c r="T390" s="157"/>
      <c r="U390" s="156"/>
      <c r="V390" s="136"/>
      <c r="W390" s="137"/>
      <c r="X390" s="156"/>
      <c r="Y390" s="136"/>
      <c r="Z390" s="137"/>
      <c r="AA390" s="156"/>
      <c r="AB390" s="139"/>
    </row>
    <row r="391" spans="1:28" s="4" customFormat="1" ht="26.25" customHeight="1" x14ac:dyDescent="0.2">
      <c r="A391" s="111"/>
      <c r="B391" s="118" t="s">
        <v>748</v>
      </c>
      <c r="C391" s="26">
        <v>387</v>
      </c>
      <c r="D391" s="29" t="s">
        <v>893</v>
      </c>
      <c r="E391" s="28"/>
      <c r="F391" s="26"/>
      <c r="G391" s="134" t="s">
        <v>49</v>
      </c>
      <c r="H391" s="154" t="s">
        <v>777</v>
      </c>
      <c r="I391" s="155"/>
      <c r="J391" s="135"/>
      <c r="K391" s="24"/>
      <c r="L391" s="119"/>
      <c r="M391" s="135"/>
      <c r="N391" s="24"/>
      <c r="O391" s="120"/>
      <c r="P391" s="156"/>
      <c r="Q391" s="137" t="s">
        <v>749</v>
      </c>
      <c r="R391" s="156"/>
      <c r="S391" s="136"/>
      <c r="T391" s="157"/>
      <c r="U391" s="156"/>
      <c r="V391" s="136"/>
      <c r="W391" s="137"/>
      <c r="X391" s="156"/>
      <c r="Y391" s="136"/>
      <c r="Z391" s="137"/>
      <c r="AA391" s="156"/>
      <c r="AB391" s="139"/>
    </row>
    <row r="392" spans="1:28" s="4" customFormat="1" ht="26.25" customHeight="1" x14ac:dyDescent="0.2">
      <c r="A392" s="111"/>
      <c r="B392" s="118" t="s">
        <v>748</v>
      </c>
      <c r="C392" s="26">
        <v>388</v>
      </c>
      <c r="D392" s="29" t="s">
        <v>893</v>
      </c>
      <c r="E392" s="28"/>
      <c r="F392" s="26"/>
      <c r="G392" s="134" t="s">
        <v>842</v>
      </c>
      <c r="H392" s="154" t="s">
        <v>778</v>
      </c>
      <c r="I392" s="155"/>
      <c r="J392" s="135"/>
      <c r="K392" s="24"/>
      <c r="L392" s="119"/>
      <c r="M392" s="135"/>
      <c r="N392" s="24"/>
      <c r="O392" s="120"/>
      <c r="P392" s="156"/>
      <c r="Q392" s="137" t="s">
        <v>749</v>
      </c>
      <c r="R392" s="156"/>
      <c r="S392" s="136"/>
      <c r="T392" s="157"/>
      <c r="U392" s="156"/>
      <c r="V392" s="136"/>
      <c r="W392" s="137"/>
      <c r="X392" s="156"/>
      <c r="Y392" s="136"/>
      <c r="Z392" s="137"/>
      <c r="AA392" s="156"/>
      <c r="AB392" s="139"/>
    </row>
    <row r="393" spans="1:28" s="4" customFormat="1" ht="26.25" customHeight="1" x14ac:dyDescent="0.2">
      <c r="A393" s="111"/>
      <c r="B393" s="118" t="s">
        <v>748</v>
      </c>
      <c r="C393" s="26">
        <v>389</v>
      </c>
      <c r="D393" s="29" t="s">
        <v>893</v>
      </c>
      <c r="E393" s="28"/>
      <c r="F393" s="26"/>
      <c r="G393" s="134" t="s">
        <v>114</v>
      </c>
      <c r="H393" s="154" t="s">
        <v>779</v>
      </c>
      <c r="I393" s="155"/>
      <c r="J393" s="135"/>
      <c r="K393" s="24"/>
      <c r="L393" s="119"/>
      <c r="M393" s="135"/>
      <c r="N393" s="24"/>
      <c r="O393" s="120"/>
      <c r="P393" s="156"/>
      <c r="Q393" s="137" t="s">
        <v>749</v>
      </c>
      <c r="R393" s="156"/>
      <c r="S393" s="136"/>
      <c r="T393" s="157"/>
      <c r="U393" s="156"/>
      <c r="V393" s="136"/>
      <c r="W393" s="137"/>
      <c r="X393" s="156"/>
      <c r="Y393" s="136"/>
      <c r="Z393" s="137"/>
      <c r="AA393" s="156"/>
      <c r="AB393" s="139"/>
    </row>
    <row r="394" spans="1:28" s="4" customFormat="1" ht="26.25" customHeight="1" x14ac:dyDescent="0.2">
      <c r="A394" s="111"/>
      <c r="B394" s="118" t="s">
        <v>748</v>
      </c>
      <c r="C394" s="26">
        <v>390</v>
      </c>
      <c r="D394" s="29" t="s">
        <v>893</v>
      </c>
      <c r="E394" s="28"/>
      <c r="F394" s="26"/>
      <c r="G394" s="134" t="s">
        <v>843</v>
      </c>
      <c r="H394" s="154" t="s">
        <v>780</v>
      </c>
      <c r="I394" s="155"/>
      <c r="J394" s="135"/>
      <c r="K394" s="24"/>
      <c r="L394" s="119"/>
      <c r="M394" s="135"/>
      <c r="N394" s="24"/>
      <c r="O394" s="120"/>
      <c r="P394" s="156"/>
      <c r="Q394" s="137" t="s">
        <v>749</v>
      </c>
      <c r="R394" s="156"/>
      <c r="S394" s="136"/>
      <c r="T394" s="157"/>
      <c r="U394" s="156"/>
      <c r="V394" s="136"/>
      <c r="W394" s="137"/>
      <c r="X394" s="156"/>
      <c r="Y394" s="136"/>
      <c r="Z394" s="137"/>
      <c r="AA394" s="156"/>
      <c r="AB394" s="139"/>
    </row>
    <row r="395" spans="1:28" s="4" customFormat="1" ht="26.25" customHeight="1" x14ac:dyDescent="0.2">
      <c r="A395" s="111"/>
      <c r="B395" s="118" t="s">
        <v>748</v>
      </c>
      <c r="C395" s="26">
        <v>391</v>
      </c>
      <c r="D395" s="29" t="s">
        <v>893</v>
      </c>
      <c r="E395" s="28"/>
      <c r="F395" s="26"/>
      <c r="G395" s="134" t="s">
        <v>53</v>
      </c>
      <c r="H395" s="154" t="s">
        <v>781</v>
      </c>
      <c r="I395" s="155"/>
      <c r="J395" s="135"/>
      <c r="K395" s="24"/>
      <c r="L395" s="119"/>
      <c r="M395" s="135"/>
      <c r="N395" s="24"/>
      <c r="O395" s="120"/>
      <c r="P395" s="156"/>
      <c r="Q395" s="137" t="s">
        <v>749</v>
      </c>
      <c r="R395" s="156"/>
      <c r="S395" s="136"/>
      <c r="T395" s="157"/>
      <c r="U395" s="156"/>
      <c r="V395" s="136"/>
      <c r="W395" s="137"/>
      <c r="X395" s="156"/>
      <c r="Y395" s="136"/>
      <c r="Z395" s="137"/>
      <c r="AA395" s="156"/>
      <c r="AB395" s="139"/>
    </row>
    <row r="396" spans="1:28" s="4" customFormat="1" ht="26.25" customHeight="1" x14ac:dyDescent="0.2">
      <c r="A396" s="111"/>
      <c r="B396" s="118" t="s">
        <v>748</v>
      </c>
      <c r="C396" s="26">
        <v>392</v>
      </c>
      <c r="D396" s="29" t="s">
        <v>893</v>
      </c>
      <c r="E396" s="28"/>
      <c r="F396" s="26"/>
      <c r="G396" s="134" t="s">
        <v>762</v>
      </c>
      <c r="H396" s="154" t="s">
        <v>782</v>
      </c>
      <c r="I396" s="155"/>
      <c r="J396" s="135"/>
      <c r="K396" s="24"/>
      <c r="L396" s="119"/>
      <c r="M396" s="135"/>
      <c r="N396" s="24"/>
      <c r="O396" s="120"/>
      <c r="P396" s="156"/>
      <c r="Q396" s="137" t="s">
        <v>749</v>
      </c>
      <c r="R396" s="156"/>
      <c r="S396" s="136"/>
      <c r="T396" s="157"/>
      <c r="U396" s="156"/>
      <c r="V396" s="136"/>
      <c r="W396" s="137"/>
      <c r="X396" s="156"/>
      <c r="Y396" s="136"/>
      <c r="Z396" s="137"/>
      <c r="AA396" s="156"/>
      <c r="AB396" s="139"/>
    </row>
    <row r="397" spans="1:28" s="4" customFormat="1" ht="26.25" customHeight="1" x14ac:dyDescent="0.2">
      <c r="A397" s="111"/>
      <c r="B397" s="118" t="s">
        <v>748</v>
      </c>
      <c r="C397" s="26">
        <v>393</v>
      </c>
      <c r="D397" s="29" t="s">
        <v>893</v>
      </c>
      <c r="E397" s="28"/>
      <c r="F397" s="26"/>
      <c r="G397" s="134" t="s">
        <v>763</v>
      </c>
      <c r="H397" s="154" t="s">
        <v>751</v>
      </c>
      <c r="I397" s="155"/>
      <c r="J397" s="135"/>
      <c r="K397" s="24"/>
      <c r="L397" s="119"/>
      <c r="M397" s="135"/>
      <c r="N397" s="24"/>
      <c r="O397" s="120"/>
      <c r="P397" s="156"/>
      <c r="Q397" s="137" t="s">
        <v>749</v>
      </c>
      <c r="R397" s="156"/>
      <c r="S397" s="136"/>
      <c r="T397" s="157"/>
      <c r="U397" s="156"/>
      <c r="V397" s="136"/>
      <c r="W397" s="137"/>
      <c r="X397" s="156"/>
      <c r="Y397" s="136"/>
      <c r="Z397" s="137"/>
      <c r="AA397" s="156"/>
      <c r="AB397" s="139"/>
    </row>
    <row r="398" spans="1:28" s="4" customFormat="1" ht="26.25" customHeight="1" x14ac:dyDescent="0.2">
      <c r="A398" s="111"/>
      <c r="B398" s="118" t="s">
        <v>748</v>
      </c>
      <c r="C398" s="26">
        <v>394</v>
      </c>
      <c r="D398" s="29" t="s">
        <v>893</v>
      </c>
      <c r="E398" s="28"/>
      <c r="F398" s="26"/>
      <c r="G398" s="134" t="s">
        <v>844</v>
      </c>
      <c r="H398" s="154" t="s">
        <v>783</v>
      </c>
      <c r="I398" s="155"/>
      <c r="J398" s="135"/>
      <c r="K398" s="24"/>
      <c r="L398" s="119"/>
      <c r="M398" s="135"/>
      <c r="N398" s="24"/>
      <c r="O398" s="120"/>
      <c r="P398" s="156"/>
      <c r="Q398" s="137" t="s">
        <v>749</v>
      </c>
      <c r="R398" s="156"/>
      <c r="S398" s="136"/>
      <c r="T398" s="157"/>
      <c r="U398" s="156"/>
      <c r="V398" s="136"/>
      <c r="W398" s="137"/>
      <c r="X398" s="156"/>
      <c r="Y398" s="136"/>
      <c r="Z398" s="137"/>
      <c r="AA398" s="156"/>
      <c r="AB398" s="139"/>
    </row>
    <row r="399" spans="1:28" s="4" customFormat="1" ht="26.25" customHeight="1" x14ac:dyDescent="0.2">
      <c r="A399" s="111"/>
      <c r="B399" s="118" t="s">
        <v>748</v>
      </c>
      <c r="C399" s="26">
        <v>395</v>
      </c>
      <c r="D399" s="29" t="s">
        <v>893</v>
      </c>
      <c r="E399" s="28"/>
      <c r="F399" s="26"/>
      <c r="G399" s="134" t="s">
        <v>845</v>
      </c>
      <c r="H399" s="154" t="s">
        <v>784</v>
      </c>
      <c r="I399" s="155"/>
      <c r="J399" s="135"/>
      <c r="K399" s="24"/>
      <c r="L399" s="119"/>
      <c r="M399" s="135"/>
      <c r="N399" s="24"/>
      <c r="O399" s="120"/>
      <c r="P399" s="156"/>
      <c r="Q399" s="137" t="s">
        <v>749</v>
      </c>
      <c r="R399" s="156"/>
      <c r="S399" s="136"/>
      <c r="T399" s="157"/>
      <c r="U399" s="156"/>
      <c r="V399" s="136"/>
      <c r="W399" s="137"/>
      <c r="X399" s="156"/>
      <c r="Y399" s="136"/>
      <c r="Z399" s="137"/>
      <c r="AA399" s="156"/>
      <c r="AB399" s="139"/>
    </row>
    <row r="400" spans="1:28" s="4" customFormat="1" ht="26.25" customHeight="1" x14ac:dyDescent="0.2">
      <c r="A400" s="111"/>
      <c r="B400" s="118" t="s">
        <v>748</v>
      </c>
      <c r="C400" s="26">
        <v>396</v>
      </c>
      <c r="D400" s="29" t="s">
        <v>893</v>
      </c>
      <c r="E400" s="28"/>
      <c r="F400" s="26"/>
      <c r="G400" s="134" t="s">
        <v>846</v>
      </c>
      <c r="H400" s="154" t="s">
        <v>785</v>
      </c>
      <c r="I400" s="155"/>
      <c r="J400" s="135"/>
      <c r="K400" s="24"/>
      <c r="L400" s="119"/>
      <c r="M400" s="135"/>
      <c r="N400" s="24"/>
      <c r="O400" s="120"/>
      <c r="P400" s="156"/>
      <c r="Q400" s="137" t="s">
        <v>749</v>
      </c>
      <c r="R400" s="156"/>
      <c r="S400" s="136"/>
      <c r="T400" s="157"/>
      <c r="U400" s="156"/>
      <c r="V400" s="136"/>
      <c r="W400" s="137"/>
      <c r="X400" s="156"/>
      <c r="Y400" s="136"/>
      <c r="Z400" s="137"/>
      <c r="AA400" s="156"/>
      <c r="AB400" s="139"/>
    </row>
    <row r="401" spans="1:28" s="4" customFormat="1" ht="26.25" customHeight="1" x14ac:dyDescent="0.2">
      <c r="A401" s="111"/>
      <c r="B401" s="118" t="s">
        <v>748</v>
      </c>
      <c r="C401" s="26">
        <v>397</v>
      </c>
      <c r="D401" s="29" t="s">
        <v>893</v>
      </c>
      <c r="E401" s="28"/>
      <c r="F401" s="26"/>
      <c r="G401" s="134" t="s">
        <v>60</v>
      </c>
      <c r="H401" s="154" t="s">
        <v>139</v>
      </c>
      <c r="I401" s="155"/>
      <c r="J401" s="135"/>
      <c r="K401" s="24"/>
      <c r="L401" s="119"/>
      <c r="M401" s="135"/>
      <c r="N401" s="24"/>
      <c r="O401" s="120"/>
      <c r="P401" s="156"/>
      <c r="Q401" s="137" t="s">
        <v>749</v>
      </c>
      <c r="R401" s="156"/>
      <c r="S401" s="136"/>
      <c r="T401" s="157"/>
      <c r="U401" s="156"/>
      <c r="V401" s="136"/>
      <c r="W401" s="137"/>
      <c r="X401" s="156"/>
      <c r="Y401" s="136"/>
      <c r="Z401" s="137"/>
      <c r="AA401" s="156"/>
      <c r="AB401" s="139"/>
    </row>
    <row r="402" spans="1:28" s="4" customFormat="1" ht="26.25" customHeight="1" x14ac:dyDescent="0.2">
      <c r="A402" s="111"/>
      <c r="B402" s="118" t="s">
        <v>748</v>
      </c>
      <c r="C402" s="26">
        <v>398</v>
      </c>
      <c r="D402" s="29" t="s">
        <v>893</v>
      </c>
      <c r="E402" s="28"/>
      <c r="F402" s="26"/>
      <c r="G402" s="134" t="s">
        <v>651</v>
      </c>
      <c r="H402" s="154" t="s">
        <v>786</v>
      </c>
      <c r="I402" s="155"/>
      <c r="J402" s="135"/>
      <c r="K402" s="24"/>
      <c r="L402" s="119"/>
      <c r="M402" s="135"/>
      <c r="N402" s="24"/>
      <c r="O402" s="120"/>
      <c r="P402" s="156"/>
      <c r="Q402" s="137" t="s">
        <v>749</v>
      </c>
      <c r="R402" s="156"/>
      <c r="S402" s="136"/>
      <c r="T402" s="157"/>
      <c r="U402" s="156"/>
      <c r="V402" s="136"/>
      <c r="W402" s="137"/>
      <c r="X402" s="156"/>
      <c r="Y402" s="136"/>
      <c r="Z402" s="137"/>
      <c r="AA402" s="156"/>
      <c r="AB402" s="139"/>
    </row>
    <row r="403" spans="1:28" s="4" customFormat="1" ht="26.25" customHeight="1" x14ac:dyDescent="0.2">
      <c r="A403" s="111"/>
      <c r="B403" s="118" t="s">
        <v>748</v>
      </c>
      <c r="C403" s="26">
        <v>399</v>
      </c>
      <c r="D403" s="29" t="s">
        <v>893</v>
      </c>
      <c r="E403" s="28"/>
      <c r="F403" s="26"/>
      <c r="G403" s="134" t="s">
        <v>847</v>
      </c>
      <c r="H403" s="154" t="s">
        <v>787</v>
      </c>
      <c r="I403" s="155"/>
      <c r="J403" s="135"/>
      <c r="K403" s="24"/>
      <c r="L403" s="119"/>
      <c r="M403" s="135"/>
      <c r="N403" s="24"/>
      <c r="O403" s="120"/>
      <c r="P403" s="156"/>
      <c r="Q403" s="137" t="s">
        <v>749</v>
      </c>
      <c r="R403" s="156"/>
      <c r="S403" s="136"/>
      <c r="T403" s="157"/>
      <c r="U403" s="156"/>
      <c r="V403" s="136"/>
      <c r="W403" s="137"/>
      <c r="X403" s="156"/>
      <c r="Y403" s="136"/>
      <c r="Z403" s="137"/>
      <c r="AA403" s="156"/>
      <c r="AB403" s="139"/>
    </row>
    <row r="404" spans="1:28" s="4" customFormat="1" ht="26.25" customHeight="1" x14ac:dyDescent="0.2">
      <c r="A404" s="111"/>
      <c r="B404" s="118" t="s">
        <v>748</v>
      </c>
      <c r="C404" s="26">
        <v>400</v>
      </c>
      <c r="D404" s="29" t="s">
        <v>893</v>
      </c>
      <c r="E404" s="28"/>
      <c r="F404" s="26"/>
      <c r="G404" s="134" t="s">
        <v>848</v>
      </c>
      <c r="H404" s="154" t="s">
        <v>788</v>
      </c>
      <c r="I404" s="155"/>
      <c r="J404" s="135"/>
      <c r="K404" s="24"/>
      <c r="L404" s="119"/>
      <c r="M404" s="135"/>
      <c r="N404" s="24"/>
      <c r="O404" s="120"/>
      <c r="P404" s="156"/>
      <c r="Q404" s="137" t="s">
        <v>749</v>
      </c>
      <c r="R404" s="156"/>
      <c r="S404" s="136"/>
      <c r="T404" s="157"/>
      <c r="U404" s="156"/>
      <c r="V404" s="136"/>
      <c r="W404" s="137"/>
      <c r="X404" s="156"/>
      <c r="Y404" s="136"/>
      <c r="Z404" s="137"/>
      <c r="AA404" s="156"/>
      <c r="AB404" s="139"/>
    </row>
    <row r="405" spans="1:28" s="4" customFormat="1" ht="26.25" customHeight="1" x14ac:dyDescent="0.2">
      <c r="A405" s="111"/>
      <c r="B405" s="118" t="s">
        <v>748</v>
      </c>
      <c r="C405" s="26">
        <v>401</v>
      </c>
      <c r="D405" s="29" t="s">
        <v>893</v>
      </c>
      <c r="E405" s="28"/>
      <c r="F405" s="26"/>
      <c r="G405" s="134" t="s">
        <v>849</v>
      </c>
      <c r="H405" s="154" t="s">
        <v>153</v>
      </c>
      <c r="I405" s="155"/>
      <c r="J405" s="135"/>
      <c r="K405" s="24"/>
      <c r="L405" s="119"/>
      <c r="M405" s="135"/>
      <c r="N405" s="24"/>
      <c r="O405" s="120"/>
      <c r="P405" s="156"/>
      <c r="Q405" s="137" t="s">
        <v>749</v>
      </c>
      <c r="R405" s="156"/>
      <c r="S405" s="136"/>
      <c r="T405" s="157"/>
      <c r="U405" s="156"/>
      <c r="V405" s="136"/>
      <c r="W405" s="137"/>
      <c r="X405" s="156"/>
      <c r="Y405" s="136"/>
      <c r="Z405" s="137"/>
      <c r="AA405" s="156"/>
      <c r="AB405" s="139"/>
    </row>
    <row r="406" spans="1:28" s="4" customFormat="1" ht="26.25" customHeight="1" x14ac:dyDescent="0.2">
      <c r="A406" s="111"/>
      <c r="B406" s="118" t="s">
        <v>748</v>
      </c>
      <c r="C406" s="26">
        <v>402</v>
      </c>
      <c r="D406" s="29" t="s">
        <v>893</v>
      </c>
      <c r="E406" s="28"/>
      <c r="F406" s="26"/>
      <c r="G406" s="134" t="s">
        <v>850</v>
      </c>
      <c r="H406" s="154" t="s">
        <v>789</v>
      </c>
      <c r="I406" s="155"/>
      <c r="J406" s="135"/>
      <c r="K406" s="24"/>
      <c r="L406" s="119"/>
      <c r="M406" s="135"/>
      <c r="N406" s="24"/>
      <c r="O406" s="120"/>
      <c r="P406" s="156"/>
      <c r="Q406" s="137" t="s">
        <v>749</v>
      </c>
      <c r="R406" s="156"/>
      <c r="S406" s="136"/>
      <c r="T406" s="157"/>
      <c r="U406" s="156"/>
      <c r="V406" s="136"/>
      <c r="W406" s="137"/>
      <c r="X406" s="156"/>
      <c r="Y406" s="136"/>
      <c r="Z406" s="137"/>
      <c r="AA406" s="156"/>
      <c r="AB406" s="139"/>
    </row>
    <row r="407" spans="1:28" s="4" customFormat="1" ht="26.25" customHeight="1" x14ac:dyDescent="0.2">
      <c r="A407" s="111"/>
      <c r="B407" s="118" t="s">
        <v>748</v>
      </c>
      <c r="C407" s="26">
        <v>403</v>
      </c>
      <c r="D407" s="29" t="s">
        <v>893</v>
      </c>
      <c r="E407" s="28"/>
      <c r="F407" s="26"/>
      <c r="G407" s="134" t="s">
        <v>851</v>
      </c>
      <c r="H407" s="154" t="s">
        <v>790</v>
      </c>
      <c r="I407" s="155"/>
      <c r="J407" s="135"/>
      <c r="K407" s="24"/>
      <c r="L407" s="119"/>
      <c r="M407" s="135"/>
      <c r="N407" s="24"/>
      <c r="O407" s="120"/>
      <c r="P407" s="156"/>
      <c r="Q407" s="137" t="s">
        <v>749</v>
      </c>
      <c r="R407" s="156"/>
      <c r="S407" s="136"/>
      <c r="T407" s="157"/>
      <c r="U407" s="156"/>
      <c r="V407" s="136"/>
      <c r="W407" s="137"/>
      <c r="X407" s="156"/>
      <c r="Y407" s="136"/>
      <c r="Z407" s="137"/>
      <c r="AA407" s="156"/>
      <c r="AB407" s="139"/>
    </row>
    <row r="408" spans="1:28" s="4" customFormat="1" ht="26.25" customHeight="1" x14ac:dyDescent="0.2">
      <c r="A408" s="111"/>
      <c r="B408" s="118" t="s">
        <v>748</v>
      </c>
      <c r="C408" s="26">
        <v>404</v>
      </c>
      <c r="D408" s="29" t="s">
        <v>893</v>
      </c>
      <c r="E408" s="28"/>
      <c r="F408" s="26"/>
      <c r="G408" s="134" t="s">
        <v>765</v>
      </c>
      <c r="H408" s="154" t="s">
        <v>753</v>
      </c>
      <c r="I408" s="155"/>
      <c r="J408" s="135"/>
      <c r="K408" s="24"/>
      <c r="L408" s="119"/>
      <c r="M408" s="135"/>
      <c r="N408" s="24"/>
      <c r="O408" s="120"/>
      <c r="P408" s="156"/>
      <c r="Q408" s="137" t="s">
        <v>749</v>
      </c>
      <c r="R408" s="156"/>
      <c r="S408" s="136"/>
      <c r="T408" s="157"/>
      <c r="U408" s="156"/>
      <c r="V408" s="136"/>
      <c r="W408" s="137"/>
      <c r="X408" s="156"/>
      <c r="Y408" s="136"/>
      <c r="Z408" s="137"/>
      <c r="AA408" s="156"/>
      <c r="AB408" s="139"/>
    </row>
    <row r="409" spans="1:28" s="4" customFormat="1" ht="26.25" customHeight="1" x14ac:dyDescent="0.2">
      <c r="A409" s="111"/>
      <c r="B409" s="118" t="s">
        <v>748</v>
      </c>
      <c r="C409" s="26">
        <v>405</v>
      </c>
      <c r="D409" s="29" t="s">
        <v>893</v>
      </c>
      <c r="E409" s="28"/>
      <c r="F409" s="26"/>
      <c r="G409" s="134" t="s">
        <v>764</v>
      </c>
      <c r="H409" s="154" t="s">
        <v>791</v>
      </c>
      <c r="I409" s="155"/>
      <c r="J409" s="135"/>
      <c r="K409" s="24"/>
      <c r="L409" s="119"/>
      <c r="M409" s="135"/>
      <c r="N409" s="24"/>
      <c r="O409" s="120"/>
      <c r="P409" s="156"/>
      <c r="Q409" s="137" t="s">
        <v>749</v>
      </c>
      <c r="R409" s="156"/>
      <c r="S409" s="136"/>
      <c r="T409" s="157"/>
      <c r="U409" s="156"/>
      <c r="V409" s="136"/>
      <c r="W409" s="137"/>
      <c r="X409" s="156"/>
      <c r="Y409" s="136"/>
      <c r="Z409" s="137"/>
      <c r="AA409" s="156"/>
      <c r="AB409" s="139"/>
    </row>
    <row r="410" spans="1:28" s="4" customFormat="1" ht="26.25" customHeight="1" x14ac:dyDescent="0.2">
      <c r="A410" s="111"/>
      <c r="B410" s="118" t="s">
        <v>748</v>
      </c>
      <c r="C410" s="26">
        <v>406</v>
      </c>
      <c r="D410" s="29" t="s">
        <v>893</v>
      </c>
      <c r="E410" s="28"/>
      <c r="F410" s="26"/>
      <c r="G410" s="134" t="s">
        <v>766</v>
      </c>
      <c r="H410" s="154" t="s">
        <v>754</v>
      </c>
      <c r="I410" s="155"/>
      <c r="J410" s="135"/>
      <c r="K410" s="24"/>
      <c r="L410" s="119"/>
      <c r="M410" s="135"/>
      <c r="N410" s="24"/>
      <c r="O410" s="120"/>
      <c r="P410" s="156"/>
      <c r="Q410" s="137" t="s">
        <v>749</v>
      </c>
      <c r="R410" s="156"/>
      <c r="S410" s="136"/>
      <c r="T410" s="157"/>
      <c r="U410" s="156"/>
      <c r="V410" s="136"/>
      <c r="W410" s="137"/>
      <c r="X410" s="156"/>
      <c r="Y410" s="136"/>
      <c r="Z410" s="137"/>
      <c r="AA410" s="156"/>
      <c r="AB410" s="139"/>
    </row>
    <row r="411" spans="1:28" s="4" customFormat="1" ht="26.25" customHeight="1" x14ac:dyDescent="0.2">
      <c r="A411" s="111"/>
      <c r="B411" s="118" t="s">
        <v>748</v>
      </c>
      <c r="C411" s="26">
        <v>407</v>
      </c>
      <c r="D411" s="29" t="s">
        <v>893</v>
      </c>
      <c r="E411" s="28"/>
      <c r="F411" s="26"/>
      <c r="G411" s="134" t="s">
        <v>852</v>
      </c>
      <c r="H411" s="154" t="s">
        <v>792</v>
      </c>
      <c r="I411" s="155"/>
      <c r="J411" s="135"/>
      <c r="K411" s="24"/>
      <c r="L411" s="119"/>
      <c r="M411" s="135"/>
      <c r="N411" s="24"/>
      <c r="O411" s="120"/>
      <c r="P411" s="156"/>
      <c r="Q411" s="137" t="s">
        <v>749</v>
      </c>
      <c r="R411" s="156"/>
      <c r="S411" s="136"/>
      <c r="T411" s="157"/>
      <c r="U411" s="156"/>
      <c r="V411" s="136"/>
      <c r="W411" s="137"/>
      <c r="X411" s="156"/>
      <c r="Y411" s="136"/>
      <c r="Z411" s="137"/>
      <c r="AA411" s="156"/>
      <c r="AB411" s="139"/>
    </row>
    <row r="412" spans="1:28" s="4" customFormat="1" ht="26.25" customHeight="1" x14ac:dyDescent="0.2">
      <c r="A412" s="111"/>
      <c r="B412" s="118" t="s">
        <v>748</v>
      </c>
      <c r="C412" s="26">
        <v>408</v>
      </c>
      <c r="D412" s="29" t="s">
        <v>893</v>
      </c>
      <c r="E412" s="28"/>
      <c r="F412" s="26"/>
      <c r="G412" s="134" t="s">
        <v>767</v>
      </c>
      <c r="H412" s="154" t="s">
        <v>755</v>
      </c>
      <c r="I412" s="155"/>
      <c r="J412" s="135"/>
      <c r="K412" s="24"/>
      <c r="L412" s="119"/>
      <c r="M412" s="135"/>
      <c r="N412" s="24"/>
      <c r="O412" s="120"/>
      <c r="P412" s="156"/>
      <c r="Q412" s="137" t="s">
        <v>749</v>
      </c>
      <c r="R412" s="156"/>
      <c r="S412" s="136"/>
      <c r="T412" s="157"/>
      <c r="U412" s="156"/>
      <c r="V412" s="136"/>
      <c r="W412" s="137"/>
      <c r="X412" s="156"/>
      <c r="Y412" s="136"/>
      <c r="Z412" s="137"/>
      <c r="AA412" s="156"/>
      <c r="AB412" s="139"/>
    </row>
    <row r="413" spans="1:28" s="4" customFormat="1" ht="26.25" customHeight="1" x14ac:dyDescent="0.2">
      <c r="A413" s="111"/>
      <c r="B413" s="118" t="s">
        <v>748</v>
      </c>
      <c r="C413" s="26">
        <v>409</v>
      </c>
      <c r="D413" s="29" t="s">
        <v>893</v>
      </c>
      <c r="E413" s="28"/>
      <c r="F413" s="26"/>
      <c r="G413" s="134" t="s">
        <v>853</v>
      </c>
      <c r="H413" s="154" t="s">
        <v>793</v>
      </c>
      <c r="I413" s="155"/>
      <c r="J413" s="135"/>
      <c r="K413" s="24"/>
      <c r="L413" s="119"/>
      <c r="M413" s="135"/>
      <c r="N413" s="24"/>
      <c r="O413" s="120"/>
      <c r="P413" s="156"/>
      <c r="Q413" s="137" t="s">
        <v>749</v>
      </c>
      <c r="R413" s="156"/>
      <c r="S413" s="136"/>
      <c r="T413" s="157"/>
      <c r="U413" s="156"/>
      <c r="V413" s="136"/>
      <c r="W413" s="137"/>
      <c r="X413" s="156"/>
      <c r="Y413" s="136"/>
      <c r="Z413" s="137"/>
      <c r="AA413" s="156"/>
      <c r="AB413" s="139"/>
    </row>
    <row r="414" spans="1:28" s="4" customFormat="1" ht="26.25" customHeight="1" x14ac:dyDescent="0.2">
      <c r="A414" s="111"/>
      <c r="B414" s="118" t="s">
        <v>748</v>
      </c>
      <c r="C414" s="26">
        <v>410</v>
      </c>
      <c r="D414" s="29" t="s">
        <v>893</v>
      </c>
      <c r="E414" s="28"/>
      <c r="F414" s="26"/>
      <c r="G414" s="134" t="s">
        <v>854</v>
      </c>
      <c r="H414" s="154" t="s">
        <v>794</v>
      </c>
      <c r="I414" s="155"/>
      <c r="J414" s="135"/>
      <c r="K414" s="24"/>
      <c r="L414" s="119"/>
      <c r="M414" s="135"/>
      <c r="N414" s="24"/>
      <c r="O414" s="120"/>
      <c r="P414" s="156"/>
      <c r="Q414" s="137" t="s">
        <v>749</v>
      </c>
      <c r="R414" s="156"/>
      <c r="S414" s="136"/>
      <c r="T414" s="157"/>
      <c r="U414" s="156"/>
      <c r="V414" s="136"/>
      <c r="W414" s="137"/>
      <c r="X414" s="156"/>
      <c r="Y414" s="136"/>
      <c r="Z414" s="137"/>
      <c r="AA414" s="156"/>
      <c r="AB414" s="139"/>
    </row>
    <row r="415" spans="1:28" s="4" customFormat="1" ht="26.25" customHeight="1" x14ac:dyDescent="0.2">
      <c r="A415" s="111"/>
      <c r="B415" s="118" t="s">
        <v>748</v>
      </c>
      <c r="C415" s="26">
        <v>411</v>
      </c>
      <c r="D415" s="29" t="s">
        <v>893</v>
      </c>
      <c r="E415" s="28"/>
      <c r="F415" s="26"/>
      <c r="G415" s="134" t="s">
        <v>844</v>
      </c>
      <c r="H415" s="154" t="s">
        <v>795</v>
      </c>
      <c r="I415" s="155"/>
      <c r="J415" s="135"/>
      <c r="K415" s="24"/>
      <c r="L415" s="119"/>
      <c r="M415" s="135"/>
      <c r="N415" s="24"/>
      <c r="O415" s="120"/>
      <c r="P415" s="156"/>
      <c r="Q415" s="137" t="s">
        <v>749</v>
      </c>
      <c r="R415" s="156"/>
      <c r="S415" s="136"/>
      <c r="T415" s="157"/>
      <c r="U415" s="156"/>
      <c r="V415" s="136"/>
      <c r="W415" s="137"/>
      <c r="X415" s="156"/>
      <c r="Y415" s="136"/>
      <c r="Z415" s="137"/>
      <c r="AA415" s="156"/>
      <c r="AB415" s="139"/>
    </row>
    <row r="416" spans="1:28" s="4" customFormat="1" ht="26.25" customHeight="1" x14ac:dyDescent="0.2">
      <c r="A416" s="111"/>
      <c r="B416" s="118" t="s">
        <v>748</v>
      </c>
      <c r="C416" s="26">
        <v>412</v>
      </c>
      <c r="D416" s="29" t="s">
        <v>893</v>
      </c>
      <c r="E416" s="28"/>
      <c r="F416" s="26"/>
      <c r="G416" s="134" t="s">
        <v>855</v>
      </c>
      <c r="H416" s="154" t="s">
        <v>796</v>
      </c>
      <c r="I416" s="155"/>
      <c r="J416" s="135"/>
      <c r="K416" s="24"/>
      <c r="L416" s="119"/>
      <c r="M416" s="135"/>
      <c r="N416" s="24"/>
      <c r="O416" s="120"/>
      <c r="P416" s="156"/>
      <c r="Q416" s="137" t="s">
        <v>749</v>
      </c>
      <c r="R416" s="156"/>
      <c r="S416" s="136"/>
      <c r="T416" s="157"/>
      <c r="U416" s="156"/>
      <c r="V416" s="136"/>
      <c r="W416" s="137"/>
      <c r="X416" s="156"/>
      <c r="Y416" s="136"/>
      <c r="Z416" s="137"/>
      <c r="AA416" s="156"/>
      <c r="AB416" s="139"/>
    </row>
    <row r="417" spans="1:28" s="4" customFormat="1" ht="26.25" customHeight="1" x14ac:dyDescent="0.2">
      <c r="A417" s="111"/>
      <c r="B417" s="118" t="s">
        <v>748</v>
      </c>
      <c r="C417" s="26">
        <v>413</v>
      </c>
      <c r="D417" s="29" t="s">
        <v>893</v>
      </c>
      <c r="E417" s="28"/>
      <c r="F417" s="26"/>
      <c r="G417" s="134" t="s">
        <v>573</v>
      </c>
      <c r="H417" s="154" t="s">
        <v>797</v>
      </c>
      <c r="I417" s="155"/>
      <c r="J417" s="135"/>
      <c r="K417" s="24"/>
      <c r="L417" s="119"/>
      <c r="M417" s="135"/>
      <c r="N417" s="24"/>
      <c r="O417" s="120"/>
      <c r="P417" s="156"/>
      <c r="Q417" s="137" t="s">
        <v>749</v>
      </c>
      <c r="R417" s="156"/>
      <c r="S417" s="136"/>
      <c r="T417" s="157"/>
      <c r="U417" s="156"/>
      <c r="V417" s="136"/>
      <c r="W417" s="137"/>
      <c r="X417" s="156"/>
      <c r="Y417" s="136"/>
      <c r="Z417" s="137"/>
      <c r="AA417" s="156"/>
      <c r="AB417" s="139"/>
    </row>
    <row r="418" spans="1:28" s="4" customFormat="1" ht="26.25" customHeight="1" x14ac:dyDescent="0.2">
      <c r="A418" s="111"/>
      <c r="B418" s="118" t="s">
        <v>748</v>
      </c>
      <c r="C418" s="26">
        <v>414</v>
      </c>
      <c r="D418" s="29" t="s">
        <v>893</v>
      </c>
      <c r="E418" s="28"/>
      <c r="F418" s="26"/>
      <c r="G418" s="134" t="s">
        <v>542</v>
      </c>
      <c r="H418" s="154" t="s">
        <v>798</v>
      </c>
      <c r="I418" s="155"/>
      <c r="J418" s="135"/>
      <c r="K418" s="24"/>
      <c r="L418" s="119"/>
      <c r="M418" s="135"/>
      <c r="N418" s="24"/>
      <c r="O418" s="120"/>
      <c r="P418" s="156"/>
      <c r="Q418" s="137" t="s">
        <v>749</v>
      </c>
      <c r="R418" s="156"/>
      <c r="S418" s="136"/>
      <c r="T418" s="157"/>
      <c r="U418" s="156"/>
      <c r="V418" s="136"/>
      <c r="W418" s="137"/>
      <c r="X418" s="156"/>
      <c r="Y418" s="136"/>
      <c r="Z418" s="137"/>
      <c r="AA418" s="156"/>
      <c r="AB418" s="139"/>
    </row>
    <row r="419" spans="1:28" s="4" customFormat="1" ht="26.25" customHeight="1" x14ac:dyDescent="0.2">
      <c r="A419" s="111"/>
      <c r="B419" s="118" t="s">
        <v>748</v>
      </c>
      <c r="C419" s="26">
        <v>415</v>
      </c>
      <c r="D419" s="29" t="s">
        <v>893</v>
      </c>
      <c r="E419" s="28"/>
      <c r="F419" s="26"/>
      <c r="G419" s="134" t="s">
        <v>856</v>
      </c>
      <c r="H419" s="154" t="s">
        <v>799</v>
      </c>
      <c r="I419" s="155"/>
      <c r="J419" s="135"/>
      <c r="K419" s="24"/>
      <c r="L419" s="119"/>
      <c r="M419" s="135"/>
      <c r="N419" s="24"/>
      <c r="O419" s="120"/>
      <c r="P419" s="156"/>
      <c r="Q419" s="137" t="s">
        <v>749</v>
      </c>
      <c r="R419" s="156"/>
      <c r="S419" s="136"/>
      <c r="T419" s="157"/>
      <c r="U419" s="156"/>
      <c r="V419" s="136"/>
      <c r="W419" s="137"/>
      <c r="X419" s="156"/>
      <c r="Y419" s="136"/>
      <c r="Z419" s="137"/>
      <c r="AA419" s="156"/>
      <c r="AB419" s="139"/>
    </row>
    <row r="420" spans="1:28" s="4" customFormat="1" ht="26.25" customHeight="1" x14ac:dyDescent="0.2">
      <c r="A420" s="111"/>
      <c r="B420" s="118" t="s">
        <v>748</v>
      </c>
      <c r="C420" s="26">
        <v>416</v>
      </c>
      <c r="D420" s="29" t="s">
        <v>893</v>
      </c>
      <c r="E420" s="28"/>
      <c r="F420" s="26"/>
      <c r="G420" s="134" t="s">
        <v>857</v>
      </c>
      <c r="H420" s="154" t="s">
        <v>800</v>
      </c>
      <c r="I420" s="155"/>
      <c r="J420" s="135"/>
      <c r="K420" s="24"/>
      <c r="L420" s="119"/>
      <c r="M420" s="135"/>
      <c r="N420" s="24"/>
      <c r="O420" s="120"/>
      <c r="P420" s="156"/>
      <c r="Q420" s="137" t="s">
        <v>749</v>
      </c>
      <c r="R420" s="156"/>
      <c r="S420" s="136"/>
      <c r="T420" s="157"/>
      <c r="U420" s="156"/>
      <c r="V420" s="136"/>
      <c r="W420" s="137"/>
      <c r="X420" s="156"/>
      <c r="Y420" s="136"/>
      <c r="Z420" s="137"/>
      <c r="AA420" s="156"/>
      <c r="AB420" s="139"/>
    </row>
    <row r="421" spans="1:28" s="4" customFormat="1" ht="26.25" customHeight="1" x14ac:dyDescent="0.2">
      <c r="A421" s="111"/>
      <c r="B421" s="118" t="s">
        <v>748</v>
      </c>
      <c r="C421" s="26">
        <v>417</v>
      </c>
      <c r="D421" s="29" t="s">
        <v>893</v>
      </c>
      <c r="E421" s="28"/>
      <c r="F421" s="26"/>
      <c r="G421" s="134" t="s">
        <v>84</v>
      </c>
      <c r="H421" s="154" t="s">
        <v>801</v>
      </c>
      <c r="I421" s="155"/>
      <c r="J421" s="135"/>
      <c r="K421" s="24"/>
      <c r="L421" s="119"/>
      <c r="M421" s="135"/>
      <c r="N421" s="24"/>
      <c r="O421" s="120"/>
      <c r="P421" s="156"/>
      <c r="Q421" s="137" t="s">
        <v>749</v>
      </c>
      <c r="R421" s="156"/>
      <c r="S421" s="136"/>
      <c r="T421" s="157"/>
      <c r="U421" s="156"/>
      <c r="V421" s="136"/>
      <c r="W421" s="137"/>
      <c r="X421" s="156"/>
      <c r="Y421" s="136"/>
      <c r="Z421" s="137"/>
      <c r="AA421" s="156"/>
      <c r="AB421" s="139"/>
    </row>
    <row r="422" spans="1:28" s="4" customFormat="1" ht="26.25" customHeight="1" x14ac:dyDescent="0.2">
      <c r="A422" s="111"/>
      <c r="B422" s="118" t="s">
        <v>748</v>
      </c>
      <c r="C422" s="26">
        <v>418</v>
      </c>
      <c r="D422" s="29" t="s">
        <v>893</v>
      </c>
      <c r="E422" s="28"/>
      <c r="F422" s="26"/>
      <c r="G422" s="134" t="s">
        <v>768</v>
      </c>
      <c r="H422" s="154" t="s">
        <v>756</v>
      </c>
      <c r="I422" s="155"/>
      <c r="J422" s="135"/>
      <c r="K422" s="24"/>
      <c r="L422" s="119"/>
      <c r="M422" s="135"/>
      <c r="N422" s="24"/>
      <c r="O422" s="120"/>
      <c r="P422" s="156"/>
      <c r="Q422" s="137" t="s">
        <v>749</v>
      </c>
      <c r="R422" s="156"/>
      <c r="S422" s="136"/>
      <c r="T422" s="157"/>
      <c r="U422" s="156"/>
      <c r="V422" s="136"/>
      <c r="W422" s="137"/>
      <c r="X422" s="156"/>
      <c r="Y422" s="136"/>
      <c r="Z422" s="137"/>
      <c r="AA422" s="156"/>
      <c r="AB422" s="139"/>
    </row>
    <row r="423" spans="1:28" s="4" customFormat="1" ht="26.25" customHeight="1" x14ac:dyDescent="0.2">
      <c r="A423" s="111"/>
      <c r="B423" s="118" t="s">
        <v>748</v>
      </c>
      <c r="C423" s="26">
        <v>419</v>
      </c>
      <c r="D423" s="29" t="s">
        <v>893</v>
      </c>
      <c r="E423" s="28"/>
      <c r="F423" s="26"/>
      <c r="G423" s="134" t="s">
        <v>858</v>
      </c>
      <c r="H423" s="154" t="s">
        <v>802</v>
      </c>
      <c r="I423" s="155"/>
      <c r="J423" s="135"/>
      <c r="K423" s="24"/>
      <c r="L423" s="119"/>
      <c r="M423" s="135"/>
      <c r="N423" s="24"/>
      <c r="O423" s="120"/>
      <c r="P423" s="156"/>
      <c r="Q423" s="137" t="s">
        <v>749</v>
      </c>
      <c r="R423" s="156"/>
      <c r="S423" s="136"/>
      <c r="T423" s="157"/>
      <c r="U423" s="156"/>
      <c r="V423" s="136"/>
      <c r="W423" s="137"/>
      <c r="X423" s="156"/>
      <c r="Y423" s="136"/>
      <c r="Z423" s="137"/>
      <c r="AA423" s="156"/>
      <c r="AB423" s="139"/>
    </row>
    <row r="424" spans="1:28" s="4" customFormat="1" ht="26.25" customHeight="1" x14ac:dyDescent="0.2">
      <c r="A424" s="111"/>
      <c r="B424" s="118" t="s">
        <v>748</v>
      </c>
      <c r="C424" s="26">
        <v>420</v>
      </c>
      <c r="D424" s="29" t="s">
        <v>893</v>
      </c>
      <c r="E424" s="28"/>
      <c r="F424" s="26"/>
      <c r="G424" s="134" t="s">
        <v>859</v>
      </c>
      <c r="H424" s="154" t="s">
        <v>803</v>
      </c>
      <c r="I424" s="155"/>
      <c r="J424" s="135"/>
      <c r="K424" s="24"/>
      <c r="L424" s="119"/>
      <c r="M424" s="135"/>
      <c r="N424" s="24"/>
      <c r="O424" s="120"/>
      <c r="P424" s="156"/>
      <c r="Q424" s="137" t="s">
        <v>749</v>
      </c>
      <c r="R424" s="156"/>
      <c r="S424" s="136"/>
      <c r="T424" s="157"/>
      <c r="U424" s="156"/>
      <c r="V424" s="136"/>
      <c r="W424" s="137"/>
      <c r="X424" s="156"/>
      <c r="Y424" s="136"/>
      <c r="Z424" s="137"/>
      <c r="AA424" s="156"/>
      <c r="AB424" s="139"/>
    </row>
    <row r="425" spans="1:28" s="4" customFormat="1" ht="26.25" customHeight="1" x14ac:dyDescent="0.2">
      <c r="A425" s="111"/>
      <c r="B425" s="118" t="s">
        <v>748</v>
      </c>
      <c r="C425" s="26">
        <v>421</v>
      </c>
      <c r="D425" s="29" t="s">
        <v>893</v>
      </c>
      <c r="E425" s="28"/>
      <c r="F425" s="26"/>
      <c r="G425" s="134" t="s">
        <v>859</v>
      </c>
      <c r="H425" s="154" t="s">
        <v>804</v>
      </c>
      <c r="I425" s="155"/>
      <c r="J425" s="135"/>
      <c r="K425" s="24"/>
      <c r="L425" s="119"/>
      <c r="M425" s="135"/>
      <c r="N425" s="24"/>
      <c r="O425" s="120"/>
      <c r="P425" s="156"/>
      <c r="Q425" s="137" t="s">
        <v>749</v>
      </c>
      <c r="R425" s="156"/>
      <c r="S425" s="136"/>
      <c r="T425" s="157"/>
      <c r="U425" s="156"/>
      <c r="V425" s="136"/>
      <c r="W425" s="137"/>
      <c r="X425" s="156"/>
      <c r="Y425" s="136"/>
      <c r="Z425" s="137"/>
      <c r="AA425" s="156"/>
      <c r="AB425" s="139"/>
    </row>
    <row r="426" spans="1:28" s="4" customFormat="1" ht="26.25" customHeight="1" x14ac:dyDescent="0.2">
      <c r="A426" s="111"/>
      <c r="B426" s="118" t="s">
        <v>748</v>
      </c>
      <c r="C426" s="26">
        <v>422</v>
      </c>
      <c r="D426" s="29" t="s">
        <v>893</v>
      </c>
      <c r="E426" s="28"/>
      <c r="F426" s="26"/>
      <c r="G426" s="134" t="s">
        <v>859</v>
      </c>
      <c r="H426" s="154" t="s">
        <v>805</v>
      </c>
      <c r="I426" s="155"/>
      <c r="J426" s="135"/>
      <c r="K426" s="24"/>
      <c r="L426" s="119"/>
      <c r="M426" s="135"/>
      <c r="N426" s="24"/>
      <c r="O426" s="120"/>
      <c r="P426" s="156"/>
      <c r="Q426" s="137" t="s">
        <v>749</v>
      </c>
      <c r="R426" s="156"/>
      <c r="S426" s="136"/>
      <c r="T426" s="157"/>
      <c r="U426" s="156"/>
      <c r="V426" s="136"/>
      <c r="W426" s="137"/>
      <c r="X426" s="156"/>
      <c r="Y426" s="136"/>
      <c r="Z426" s="137"/>
      <c r="AA426" s="156"/>
      <c r="AB426" s="139"/>
    </row>
    <row r="427" spans="1:28" s="4" customFormat="1" ht="26.25" customHeight="1" x14ac:dyDescent="0.2">
      <c r="A427" s="111"/>
      <c r="B427" s="118" t="s">
        <v>748</v>
      </c>
      <c r="C427" s="26">
        <v>423</v>
      </c>
      <c r="D427" s="29" t="s">
        <v>893</v>
      </c>
      <c r="E427" s="28"/>
      <c r="F427" s="26"/>
      <c r="G427" s="134" t="s">
        <v>860</v>
      </c>
      <c r="H427" s="154" t="s">
        <v>806</v>
      </c>
      <c r="I427" s="155"/>
      <c r="J427" s="135"/>
      <c r="K427" s="24"/>
      <c r="L427" s="119"/>
      <c r="M427" s="135"/>
      <c r="N427" s="24"/>
      <c r="O427" s="120"/>
      <c r="P427" s="156"/>
      <c r="Q427" s="137" t="s">
        <v>749</v>
      </c>
      <c r="R427" s="156"/>
      <c r="S427" s="136"/>
      <c r="T427" s="157"/>
      <c r="U427" s="156"/>
      <c r="V427" s="136"/>
      <c r="W427" s="137"/>
      <c r="X427" s="156"/>
      <c r="Y427" s="136"/>
      <c r="Z427" s="137"/>
      <c r="AA427" s="156"/>
      <c r="AB427" s="139"/>
    </row>
    <row r="428" spans="1:28" s="4" customFormat="1" ht="26.25" customHeight="1" x14ac:dyDescent="0.2">
      <c r="A428" s="111"/>
      <c r="B428" s="118" t="s">
        <v>748</v>
      </c>
      <c r="C428" s="26">
        <v>424</v>
      </c>
      <c r="D428" s="29" t="s">
        <v>893</v>
      </c>
      <c r="E428" s="28"/>
      <c r="F428" s="26"/>
      <c r="G428" s="134" t="s">
        <v>87</v>
      </c>
      <c r="H428" s="154" t="s">
        <v>757</v>
      </c>
      <c r="I428" s="155"/>
      <c r="J428" s="135"/>
      <c r="K428" s="24"/>
      <c r="L428" s="119"/>
      <c r="M428" s="135"/>
      <c r="N428" s="24"/>
      <c r="O428" s="120"/>
      <c r="P428" s="156"/>
      <c r="Q428" s="137" t="s">
        <v>749</v>
      </c>
      <c r="R428" s="156"/>
      <c r="S428" s="136"/>
      <c r="T428" s="157"/>
      <c r="U428" s="156"/>
      <c r="V428" s="136"/>
      <c r="W428" s="137"/>
      <c r="X428" s="156"/>
      <c r="Y428" s="136"/>
      <c r="Z428" s="137"/>
      <c r="AA428" s="156"/>
      <c r="AB428" s="139"/>
    </row>
    <row r="429" spans="1:28" s="4" customFormat="1" ht="26.25" customHeight="1" x14ac:dyDescent="0.2">
      <c r="A429" s="111"/>
      <c r="B429" s="118" t="s">
        <v>748</v>
      </c>
      <c r="C429" s="26">
        <v>425</v>
      </c>
      <c r="D429" s="29" t="s">
        <v>893</v>
      </c>
      <c r="E429" s="28"/>
      <c r="F429" s="26"/>
      <c r="G429" s="134" t="s">
        <v>763</v>
      </c>
      <c r="H429" s="154" t="s">
        <v>807</v>
      </c>
      <c r="I429" s="155"/>
      <c r="J429" s="135"/>
      <c r="K429" s="24"/>
      <c r="L429" s="119"/>
      <c r="M429" s="135"/>
      <c r="N429" s="24"/>
      <c r="O429" s="120"/>
      <c r="P429" s="156"/>
      <c r="Q429" s="137" t="s">
        <v>749</v>
      </c>
      <c r="R429" s="156"/>
      <c r="S429" s="136"/>
      <c r="T429" s="157"/>
      <c r="U429" s="156"/>
      <c r="V429" s="136"/>
      <c r="W429" s="137"/>
      <c r="X429" s="156"/>
      <c r="Y429" s="136"/>
      <c r="Z429" s="137"/>
      <c r="AA429" s="156"/>
      <c r="AB429" s="139"/>
    </row>
    <row r="430" spans="1:28" s="4" customFormat="1" ht="26.25" customHeight="1" x14ac:dyDescent="0.2">
      <c r="A430" s="111"/>
      <c r="B430" s="118" t="s">
        <v>748</v>
      </c>
      <c r="C430" s="26">
        <v>426</v>
      </c>
      <c r="D430" s="29" t="s">
        <v>893</v>
      </c>
      <c r="E430" s="28"/>
      <c r="F430" s="26"/>
      <c r="G430" s="134" t="s">
        <v>861</v>
      </c>
      <c r="H430" s="154" t="s">
        <v>808</v>
      </c>
      <c r="I430" s="155"/>
      <c r="J430" s="135"/>
      <c r="K430" s="24"/>
      <c r="L430" s="119"/>
      <c r="M430" s="135"/>
      <c r="N430" s="24"/>
      <c r="O430" s="120"/>
      <c r="P430" s="156"/>
      <c r="Q430" s="137" t="s">
        <v>749</v>
      </c>
      <c r="R430" s="156"/>
      <c r="S430" s="136"/>
      <c r="T430" s="157"/>
      <c r="U430" s="156"/>
      <c r="V430" s="136"/>
      <c r="W430" s="137"/>
      <c r="X430" s="156"/>
      <c r="Y430" s="136"/>
      <c r="Z430" s="137"/>
      <c r="AA430" s="156"/>
      <c r="AB430" s="139"/>
    </row>
    <row r="431" spans="1:28" s="4" customFormat="1" ht="26.25" customHeight="1" x14ac:dyDescent="0.2">
      <c r="A431" s="111"/>
      <c r="B431" s="118" t="s">
        <v>748</v>
      </c>
      <c r="C431" s="26">
        <v>427</v>
      </c>
      <c r="D431" s="29" t="s">
        <v>893</v>
      </c>
      <c r="E431" s="28"/>
      <c r="F431" s="26"/>
      <c r="G431" s="134" t="s">
        <v>862</v>
      </c>
      <c r="H431" s="154" t="s">
        <v>752</v>
      </c>
      <c r="I431" s="155"/>
      <c r="J431" s="135"/>
      <c r="K431" s="24"/>
      <c r="L431" s="119"/>
      <c r="M431" s="135"/>
      <c r="N431" s="24"/>
      <c r="O431" s="120"/>
      <c r="P431" s="156"/>
      <c r="Q431" s="137" t="s">
        <v>749</v>
      </c>
      <c r="R431" s="156"/>
      <c r="S431" s="136"/>
      <c r="T431" s="157"/>
      <c r="U431" s="156"/>
      <c r="V431" s="136"/>
      <c r="W431" s="137"/>
      <c r="X431" s="156"/>
      <c r="Y431" s="136"/>
      <c r="Z431" s="137"/>
      <c r="AA431" s="156"/>
      <c r="AB431" s="139"/>
    </row>
    <row r="432" spans="1:28" s="4" customFormat="1" ht="26.25" customHeight="1" x14ac:dyDescent="0.2">
      <c r="A432" s="111"/>
      <c r="B432" s="118" t="s">
        <v>748</v>
      </c>
      <c r="C432" s="26">
        <v>428</v>
      </c>
      <c r="D432" s="29" t="s">
        <v>893</v>
      </c>
      <c r="E432" s="28"/>
      <c r="F432" s="26"/>
      <c r="G432" s="134" t="s">
        <v>863</v>
      </c>
      <c r="H432" s="154" t="s">
        <v>809</v>
      </c>
      <c r="I432" s="155"/>
      <c r="J432" s="135"/>
      <c r="K432" s="24"/>
      <c r="L432" s="119"/>
      <c r="M432" s="135"/>
      <c r="N432" s="24"/>
      <c r="O432" s="120"/>
      <c r="P432" s="156"/>
      <c r="Q432" s="137" t="s">
        <v>749</v>
      </c>
      <c r="R432" s="156"/>
      <c r="S432" s="136"/>
      <c r="T432" s="157"/>
      <c r="U432" s="156"/>
      <c r="V432" s="136"/>
      <c r="W432" s="137"/>
      <c r="X432" s="156"/>
      <c r="Y432" s="136"/>
      <c r="Z432" s="137"/>
      <c r="AA432" s="156"/>
      <c r="AB432" s="139"/>
    </row>
    <row r="433" spans="1:28" s="4" customFormat="1" ht="26.25" customHeight="1" x14ac:dyDescent="0.2">
      <c r="A433" s="111"/>
      <c r="B433" s="118" t="s">
        <v>748</v>
      </c>
      <c r="C433" s="26">
        <v>429</v>
      </c>
      <c r="D433" s="29" t="s">
        <v>893</v>
      </c>
      <c r="E433" s="28"/>
      <c r="F433" s="26"/>
      <c r="G433" s="134" t="s">
        <v>864</v>
      </c>
      <c r="H433" s="154" t="s">
        <v>810</v>
      </c>
      <c r="I433" s="155"/>
      <c r="J433" s="135"/>
      <c r="K433" s="24"/>
      <c r="L433" s="119"/>
      <c r="M433" s="135"/>
      <c r="N433" s="24"/>
      <c r="O433" s="120"/>
      <c r="P433" s="156"/>
      <c r="Q433" s="137" t="s">
        <v>749</v>
      </c>
      <c r="R433" s="156"/>
      <c r="S433" s="136"/>
      <c r="T433" s="157"/>
      <c r="U433" s="156"/>
      <c r="V433" s="136"/>
      <c r="W433" s="137"/>
      <c r="X433" s="156"/>
      <c r="Y433" s="136"/>
      <c r="Z433" s="137"/>
      <c r="AA433" s="156"/>
      <c r="AB433" s="139"/>
    </row>
    <row r="434" spans="1:28" s="4" customFormat="1" ht="26.25" customHeight="1" x14ac:dyDescent="0.2">
      <c r="A434" s="111"/>
      <c r="B434" s="118" t="s">
        <v>748</v>
      </c>
      <c r="C434" s="26">
        <v>430</v>
      </c>
      <c r="D434" s="29" t="s">
        <v>893</v>
      </c>
      <c r="E434" s="28"/>
      <c r="F434" s="26"/>
      <c r="G434" s="134" t="s">
        <v>865</v>
      </c>
      <c r="H434" s="154" t="s">
        <v>811</v>
      </c>
      <c r="I434" s="155"/>
      <c r="J434" s="135"/>
      <c r="K434" s="24"/>
      <c r="L434" s="119"/>
      <c r="M434" s="135"/>
      <c r="N434" s="24"/>
      <c r="O434" s="120"/>
      <c r="P434" s="156"/>
      <c r="Q434" s="137" t="s">
        <v>749</v>
      </c>
      <c r="R434" s="156"/>
      <c r="S434" s="136"/>
      <c r="T434" s="157"/>
      <c r="U434" s="156"/>
      <c r="V434" s="136"/>
      <c r="W434" s="137"/>
      <c r="X434" s="156"/>
      <c r="Y434" s="136"/>
      <c r="Z434" s="137"/>
      <c r="AA434" s="156"/>
      <c r="AB434" s="139"/>
    </row>
    <row r="435" spans="1:28" s="4" customFormat="1" ht="26.25" customHeight="1" x14ac:dyDescent="0.2">
      <c r="A435" s="111"/>
      <c r="B435" s="118" t="s">
        <v>748</v>
      </c>
      <c r="C435" s="26">
        <v>431</v>
      </c>
      <c r="D435" s="29" t="s">
        <v>893</v>
      </c>
      <c r="E435" s="28"/>
      <c r="F435" s="26"/>
      <c r="G435" s="134" t="s">
        <v>70</v>
      </c>
      <c r="H435" s="154" t="s">
        <v>812</v>
      </c>
      <c r="I435" s="155"/>
      <c r="J435" s="135"/>
      <c r="K435" s="24"/>
      <c r="L435" s="119"/>
      <c r="M435" s="135"/>
      <c r="N435" s="24"/>
      <c r="O435" s="120"/>
      <c r="P435" s="156"/>
      <c r="Q435" s="137" t="s">
        <v>749</v>
      </c>
      <c r="R435" s="156"/>
      <c r="S435" s="136"/>
      <c r="T435" s="157"/>
      <c r="U435" s="156"/>
      <c r="V435" s="136"/>
      <c r="W435" s="137"/>
      <c r="X435" s="156"/>
      <c r="Y435" s="136"/>
      <c r="Z435" s="137"/>
      <c r="AA435" s="156"/>
      <c r="AB435" s="139"/>
    </row>
    <row r="436" spans="1:28" s="4" customFormat="1" ht="26.25" customHeight="1" x14ac:dyDescent="0.2">
      <c r="A436" s="111"/>
      <c r="B436" s="118" t="s">
        <v>748</v>
      </c>
      <c r="C436" s="26">
        <v>432</v>
      </c>
      <c r="D436" s="29" t="s">
        <v>893</v>
      </c>
      <c r="E436" s="28"/>
      <c r="F436" s="26"/>
      <c r="G436" s="134" t="s">
        <v>111</v>
      </c>
      <c r="H436" s="154" t="s">
        <v>813</v>
      </c>
      <c r="I436" s="155"/>
      <c r="J436" s="135"/>
      <c r="K436" s="24"/>
      <c r="L436" s="119"/>
      <c r="M436" s="135"/>
      <c r="N436" s="24"/>
      <c r="O436" s="120"/>
      <c r="P436" s="156"/>
      <c r="Q436" s="137" t="s">
        <v>749</v>
      </c>
      <c r="R436" s="156"/>
      <c r="S436" s="136"/>
      <c r="T436" s="157"/>
      <c r="U436" s="156"/>
      <c r="V436" s="136"/>
      <c r="W436" s="137"/>
      <c r="X436" s="156"/>
      <c r="Y436" s="136"/>
      <c r="Z436" s="137"/>
      <c r="AA436" s="156"/>
      <c r="AB436" s="139"/>
    </row>
    <row r="437" spans="1:28" s="4" customFormat="1" ht="26.25" customHeight="1" x14ac:dyDescent="0.2">
      <c r="A437" s="111"/>
      <c r="B437" s="118" t="s">
        <v>748</v>
      </c>
      <c r="C437" s="26">
        <v>433</v>
      </c>
      <c r="D437" s="29" t="s">
        <v>893</v>
      </c>
      <c r="E437" s="28"/>
      <c r="F437" s="26"/>
      <c r="G437" s="134" t="s">
        <v>769</v>
      </c>
      <c r="H437" s="154" t="s">
        <v>758</v>
      </c>
      <c r="I437" s="155"/>
      <c r="J437" s="135"/>
      <c r="K437" s="24"/>
      <c r="L437" s="119"/>
      <c r="M437" s="135"/>
      <c r="N437" s="24"/>
      <c r="O437" s="120"/>
      <c r="P437" s="156"/>
      <c r="Q437" s="137" t="s">
        <v>749</v>
      </c>
      <c r="R437" s="156"/>
      <c r="S437" s="136"/>
      <c r="T437" s="157"/>
      <c r="U437" s="156"/>
      <c r="V437" s="136"/>
      <c r="W437" s="137"/>
      <c r="X437" s="156"/>
      <c r="Y437" s="136"/>
      <c r="Z437" s="137"/>
      <c r="AA437" s="156"/>
      <c r="AB437" s="139"/>
    </row>
    <row r="438" spans="1:28" s="4" customFormat="1" ht="26.25" customHeight="1" x14ac:dyDescent="0.2">
      <c r="A438" s="111"/>
      <c r="B438" s="118" t="s">
        <v>748</v>
      </c>
      <c r="C438" s="26">
        <v>434</v>
      </c>
      <c r="D438" s="29" t="s">
        <v>893</v>
      </c>
      <c r="E438" s="28"/>
      <c r="F438" s="26"/>
      <c r="G438" s="134" t="s">
        <v>866</v>
      </c>
      <c r="H438" s="154" t="s">
        <v>814</v>
      </c>
      <c r="I438" s="155"/>
      <c r="J438" s="135"/>
      <c r="K438" s="24"/>
      <c r="L438" s="119"/>
      <c r="M438" s="135"/>
      <c r="N438" s="24"/>
      <c r="O438" s="120"/>
      <c r="P438" s="156"/>
      <c r="Q438" s="137" t="s">
        <v>749</v>
      </c>
      <c r="R438" s="156"/>
      <c r="S438" s="136"/>
      <c r="T438" s="157"/>
      <c r="U438" s="156"/>
      <c r="V438" s="136"/>
      <c r="W438" s="137"/>
      <c r="X438" s="156"/>
      <c r="Y438" s="136"/>
      <c r="Z438" s="137"/>
      <c r="AA438" s="156"/>
      <c r="AB438" s="139"/>
    </row>
    <row r="439" spans="1:28" s="4" customFormat="1" ht="26.25" customHeight="1" x14ac:dyDescent="0.2">
      <c r="A439" s="111"/>
      <c r="B439" s="118" t="s">
        <v>748</v>
      </c>
      <c r="C439" s="26">
        <v>435</v>
      </c>
      <c r="D439" s="29" t="s">
        <v>893</v>
      </c>
      <c r="E439" s="28"/>
      <c r="F439" s="26"/>
      <c r="G439" s="134" t="s">
        <v>867</v>
      </c>
      <c r="H439" s="154" t="s">
        <v>815</v>
      </c>
      <c r="I439" s="155"/>
      <c r="J439" s="135"/>
      <c r="K439" s="24"/>
      <c r="L439" s="119"/>
      <c r="M439" s="135"/>
      <c r="N439" s="24"/>
      <c r="O439" s="120"/>
      <c r="P439" s="156"/>
      <c r="Q439" s="137" t="s">
        <v>749</v>
      </c>
      <c r="R439" s="156"/>
      <c r="S439" s="136"/>
      <c r="T439" s="157"/>
      <c r="U439" s="156"/>
      <c r="V439" s="136"/>
      <c r="W439" s="137"/>
      <c r="X439" s="156"/>
      <c r="Y439" s="136"/>
      <c r="Z439" s="137"/>
      <c r="AA439" s="156"/>
      <c r="AB439" s="139"/>
    </row>
    <row r="440" spans="1:28" s="4" customFormat="1" ht="26.25" customHeight="1" x14ac:dyDescent="0.2">
      <c r="A440" s="111"/>
      <c r="B440" s="118" t="s">
        <v>748</v>
      </c>
      <c r="C440" s="26">
        <v>436</v>
      </c>
      <c r="D440" s="29" t="s">
        <v>893</v>
      </c>
      <c r="E440" s="28"/>
      <c r="F440" s="26"/>
      <c r="G440" s="134" t="s">
        <v>868</v>
      </c>
      <c r="H440" s="154" t="s">
        <v>816</v>
      </c>
      <c r="I440" s="155"/>
      <c r="J440" s="135"/>
      <c r="K440" s="24"/>
      <c r="L440" s="119"/>
      <c r="M440" s="135"/>
      <c r="N440" s="24"/>
      <c r="O440" s="120"/>
      <c r="P440" s="156"/>
      <c r="Q440" s="137" t="s">
        <v>749</v>
      </c>
      <c r="R440" s="156"/>
      <c r="S440" s="136"/>
      <c r="T440" s="157"/>
      <c r="U440" s="156"/>
      <c r="V440" s="136"/>
      <c r="W440" s="137"/>
      <c r="X440" s="156"/>
      <c r="Y440" s="136"/>
      <c r="Z440" s="137"/>
      <c r="AA440" s="156"/>
      <c r="AB440" s="139"/>
    </row>
    <row r="441" spans="1:28" s="4" customFormat="1" ht="26.25" customHeight="1" x14ac:dyDescent="0.2">
      <c r="A441" s="111"/>
      <c r="B441" s="118" t="s">
        <v>748</v>
      </c>
      <c r="C441" s="26">
        <v>437</v>
      </c>
      <c r="D441" s="29" t="s">
        <v>893</v>
      </c>
      <c r="E441" s="28"/>
      <c r="F441" s="26"/>
      <c r="G441" s="134" t="s">
        <v>844</v>
      </c>
      <c r="H441" s="154" t="s">
        <v>817</v>
      </c>
      <c r="I441" s="155"/>
      <c r="J441" s="135"/>
      <c r="K441" s="24"/>
      <c r="L441" s="119"/>
      <c r="M441" s="135"/>
      <c r="N441" s="24"/>
      <c r="O441" s="120"/>
      <c r="P441" s="156"/>
      <c r="Q441" s="137" t="s">
        <v>749</v>
      </c>
      <c r="R441" s="156"/>
      <c r="S441" s="136"/>
      <c r="T441" s="157"/>
      <c r="U441" s="156"/>
      <c r="V441" s="136"/>
      <c r="W441" s="137"/>
      <c r="X441" s="156"/>
      <c r="Y441" s="136"/>
      <c r="Z441" s="137"/>
      <c r="AA441" s="156"/>
      <c r="AB441" s="139"/>
    </row>
    <row r="442" spans="1:28" s="4" customFormat="1" ht="26.25" customHeight="1" x14ac:dyDescent="0.2">
      <c r="A442" s="111"/>
      <c r="B442" s="118" t="s">
        <v>748</v>
      </c>
      <c r="C442" s="26">
        <v>438</v>
      </c>
      <c r="D442" s="29" t="s">
        <v>893</v>
      </c>
      <c r="E442" s="28"/>
      <c r="F442" s="26"/>
      <c r="G442" s="134" t="s">
        <v>869</v>
      </c>
      <c r="H442" s="154" t="s">
        <v>818</v>
      </c>
      <c r="I442" s="155"/>
      <c r="J442" s="135"/>
      <c r="K442" s="24"/>
      <c r="L442" s="119"/>
      <c r="M442" s="135"/>
      <c r="N442" s="24"/>
      <c r="O442" s="120"/>
      <c r="P442" s="156"/>
      <c r="Q442" s="137" t="s">
        <v>749</v>
      </c>
      <c r="R442" s="156"/>
      <c r="S442" s="136"/>
      <c r="T442" s="157"/>
      <c r="U442" s="156"/>
      <c r="V442" s="136"/>
      <c r="W442" s="137"/>
      <c r="X442" s="156"/>
      <c r="Y442" s="136"/>
      <c r="Z442" s="137"/>
      <c r="AA442" s="156"/>
      <c r="AB442" s="139"/>
    </row>
    <row r="443" spans="1:28" s="4" customFormat="1" ht="26.25" customHeight="1" x14ac:dyDescent="0.2">
      <c r="A443" s="111"/>
      <c r="B443" s="118" t="s">
        <v>748</v>
      </c>
      <c r="C443" s="26">
        <v>439</v>
      </c>
      <c r="D443" s="29" t="s">
        <v>893</v>
      </c>
      <c r="E443" s="28"/>
      <c r="F443" s="26"/>
      <c r="G443" s="134" t="s">
        <v>870</v>
      </c>
      <c r="H443" s="154" t="s">
        <v>819</v>
      </c>
      <c r="I443" s="155"/>
      <c r="J443" s="135"/>
      <c r="K443" s="24"/>
      <c r="L443" s="119"/>
      <c r="M443" s="135"/>
      <c r="N443" s="24"/>
      <c r="O443" s="120"/>
      <c r="P443" s="156"/>
      <c r="Q443" s="137" t="s">
        <v>749</v>
      </c>
      <c r="R443" s="156"/>
      <c r="S443" s="136"/>
      <c r="T443" s="157"/>
      <c r="U443" s="156"/>
      <c r="V443" s="136"/>
      <c r="W443" s="137"/>
      <c r="X443" s="156"/>
      <c r="Y443" s="136"/>
      <c r="Z443" s="137"/>
      <c r="AA443" s="156"/>
      <c r="AB443" s="139"/>
    </row>
    <row r="444" spans="1:28" s="4" customFormat="1" ht="26.25" customHeight="1" x14ac:dyDescent="0.2">
      <c r="A444" s="111"/>
      <c r="B444" s="118" t="s">
        <v>748</v>
      </c>
      <c r="C444" s="26">
        <v>440</v>
      </c>
      <c r="D444" s="29" t="s">
        <v>893</v>
      </c>
      <c r="E444" s="28"/>
      <c r="F444" s="26"/>
      <c r="G444" s="134" t="s">
        <v>871</v>
      </c>
      <c r="H444" s="154" t="s">
        <v>820</v>
      </c>
      <c r="I444" s="155"/>
      <c r="J444" s="135"/>
      <c r="K444" s="24"/>
      <c r="L444" s="119"/>
      <c r="M444" s="135"/>
      <c r="N444" s="24"/>
      <c r="O444" s="120"/>
      <c r="P444" s="156"/>
      <c r="Q444" s="137" t="s">
        <v>749</v>
      </c>
      <c r="R444" s="156"/>
      <c r="S444" s="136"/>
      <c r="T444" s="157"/>
      <c r="U444" s="156"/>
      <c r="V444" s="136"/>
      <c r="W444" s="137"/>
      <c r="X444" s="156"/>
      <c r="Y444" s="136"/>
      <c r="Z444" s="137"/>
      <c r="AA444" s="156"/>
      <c r="AB444" s="139"/>
    </row>
    <row r="445" spans="1:28" s="4" customFormat="1" ht="26.25" customHeight="1" x14ac:dyDescent="0.2">
      <c r="A445" s="111"/>
      <c r="B445" s="118" t="s">
        <v>748</v>
      </c>
      <c r="C445" s="26">
        <v>441</v>
      </c>
      <c r="D445" s="29" t="s">
        <v>893</v>
      </c>
      <c r="E445" s="28"/>
      <c r="F445" s="26"/>
      <c r="G445" s="134" t="s">
        <v>872</v>
      </c>
      <c r="H445" s="154" t="s">
        <v>821</v>
      </c>
      <c r="I445" s="155"/>
      <c r="J445" s="135"/>
      <c r="K445" s="24"/>
      <c r="L445" s="119"/>
      <c r="M445" s="135"/>
      <c r="N445" s="24"/>
      <c r="O445" s="120"/>
      <c r="P445" s="156"/>
      <c r="Q445" s="137" t="s">
        <v>749</v>
      </c>
      <c r="R445" s="156"/>
      <c r="S445" s="136"/>
      <c r="T445" s="157"/>
      <c r="U445" s="156"/>
      <c r="V445" s="136"/>
      <c r="W445" s="137"/>
      <c r="X445" s="156"/>
      <c r="Y445" s="136"/>
      <c r="Z445" s="137"/>
      <c r="AA445" s="156"/>
      <c r="AB445" s="139"/>
    </row>
    <row r="446" spans="1:28" s="4" customFormat="1" ht="26.25" customHeight="1" x14ac:dyDescent="0.2">
      <c r="A446" s="111"/>
      <c r="B446" s="118" t="s">
        <v>748</v>
      </c>
      <c r="C446" s="26">
        <v>442</v>
      </c>
      <c r="D446" s="29" t="s">
        <v>893</v>
      </c>
      <c r="E446" s="28"/>
      <c r="F446" s="26"/>
      <c r="G446" s="134" t="s">
        <v>873</v>
      </c>
      <c r="H446" s="154" t="s">
        <v>822</v>
      </c>
      <c r="I446" s="155"/>
      <c r="J446" s="135"/>
      <c r="K446" s="24"/>
      <c r="L446" s="119"/>
      <c r="M446" s="135"/>
      <c r="N446" s="24"/>
      <c r="O446" s="120"/>
      <c r="P446" s="156"/>
      <c r="Q446" s="137" t="s">
        <v>749</v>
      </c>
      <c r="R446" s="156"/>
      <c r="S446" s="136"/>
      <c r="T446" s="157"/>
      <c r="U446" s="156"/>
      <c r="V446" s="136"/>
      <c r="W446" s="137"/>
      <c r="X446" s="156"/>
      <c r="Y446" s="136"/>
      <c r="Z446" s="137"/>
      <c r="AA446" s="156"/>
      <c r="AB446" s="139"/>
    </row>
    <row r="447" spans="1:28" s="4" customFormat="1" ht="26.25" customHeight="1" x14ac:dyDescent="0.2">
      <c r="A447" s="111"/>
      <c r="B447" s="118" t="s">
        <v>748</v>
      </c>
      <c r="C447" s="26">
        <v>443</v>
      </c>
      <c r="D447" s="29" t="s">
        <v>893</v>
      </c>
      <c r="E447" s="28"/>
      <c r="F447" s="26"/>
      <c r="G447" s="134" t="s">
        <v>874</v>
      </c>
      <c r="H447" s="154" t="s">
        <v>823</v>
      </c>
      <c r="I447" s="155"/>
      <c r="J447" s="135"/>
      <c r="K447" s="24"/>
      <c r="L447" s="119"/>
      <c r="M447" s="135"/>
      <c r="N447" s="24"/>
      <c r="O447" s="120"/>
      <c r="P447" s="156"/>
      <c r="Q447" s="137" t="s">
        <v>749</v>
      </c>
      <c r="R447" s="156"/>
      <c r="S447" s="136"/>
      <c r="T447" s="157"/>
      <c r="U447" s="156"/>
      <c r="V447" s="136"/>
      <c r="W447" s="137"/>
      <c r="X447" s="156"/>
      <c r="Y447" s="136"/>
      <c r="Z447" s="137"/>
      <c r="AA447" s="156"/>
      <c r="AB447" s="139"/>
    </row>
    <row r="448" spans="1:28" s="4" customFormat="1" ht="26.25" customHeight="1" x14ac:dyDescent="0.2">
      <c r="A448" s="111"/>
      <c r="B448" s="118" t="s">
        <v>748</v>
      </c>
      <c r="C448" s="26">
        <v>444</v>
      </c>
      <c r="D448" s="29" t="s">
        <v>893</v>
      </c>
      <c r="E448" s="28"/>
      <c r="F448" s="26"/>
      <c r="G448" s="134" t="s">
        <v>770</v>
      </c>
      <c r="H448" s="154" t="s">
        <v>759</v>
      </c>
      <c r="I448" s="155"/>
      <c r="J448" s="135"/>
      <c r="K448" s="24"/>
      <c r="L448" s="119"/>
      <c r="M448" s="135"/>
      <c r="N448" s="24"/>
      <c r="O448" s="120"/>
      <c r="P448" s="156"/>
      <c r="Q448" s="137" t="s">
        <v>749</v>
      </c>
      <c r="R448" s="156"/>
      <c r="S448" s="136"/>
      <c r="T448" s="157"/>
      <c r="U448" s="156"/>
      <c r="V448" s="136"/>
      <c r="W448" s="137"/>
      <c r="X448" s="156"/>
      <c r="Y448" s="136"/>
      <c r="Z448" s="137"/>
      <c r="AA448" s="156"/>
      <c r="AB448" s="139"/>
    </row>
    <row r="449" spans="1:28" s="4" customFormat="1" ht="26.25" customHeight="1" x14ac:dyDescent="0.2">
      <c r="A449" s="111"/>
      <c r="B449" s="118" t="s">
        <v>748</v>
      </c>
      <c r="C449" s="26">
        <v>445</v>
      </c>
      <c r="D449" s="29" t="s">
        <v>893</v>
      </c>
      <c r="E449" s="28"/>
      <c r="F449" s="26"/>
      <c r="G449" s="134" t="s">
        <v>875</v>
      </c>
      <c r="H449" s="154" t="s">
        <v>824</v>
      </c>
      <c r="I449" s="155"/>
      <c r="J449" s="135"/>
      <c r="K449" s="24"/>
      <c r="L449" s="119"/>
      <c r="M449" s="135"/>
      <c r="N449" s="24"/>
      <c r="O449" s="120"/>
      <c r="P449" s="156"/>
      <c r="Q449" s="137" t="s">
        <v>749</v>
      </c>
      <c r="R449" s="156"/>
      <c r="S449" s="136"/>
      <c r="T449" s="157"/>
      <c r="U449" s="156"/>
      <c r="V449" s="136"/>
      <c r="W449" s="137"/>
      <c r="X449" s="156"/>
      <c r="Y449" s="136"/>
      <c r="Z449" s="137"/>
      <c r="AA449" s="156"/>
      <c r="AB449" s="139"/>
    </row>
    <row r="450" spans="1:28" s="4" customFormat="1" ht="26.25" customHeight="1" x14ac:dyDescent="0.2">
      <c r="A450" s="111"/>
      <c r="B450" s="118" t="s">
        <v>748</v>
      </c>
      <c r="C450" s="26">
        <v>446</v>
      </c>
      <c r="D450" s="29" t="s">
        <v>893</v>
      </c>
      <c r="E450" s="28"/>
      <c r="F450" s="26"/>
      <c r="G450" s="134" t="s">
        <v>876</v>
      </c>
      <c r="H450" s="154" t="s">
        <v>825</v>
      </c>
      <c r="I450" s="155"/>
      <c r="J450" s="135"/>
      <c r="K450" s="24"/>
      <c r="L450" s="119"/>
      <c r="M450" s="135"/>
      <c r="N450" s="24"/>
      <c r="O450" s="120"/>
      <c r="P450" s="156"/>
      <c r="Q450" s="137" t="s">
        <v>749</v>
      </c>
      <c r="R450" s="156"/>
      <c r="S450" s="136"/>
      <c r="T450" s="157"/>
      <c r="U450" s="156"/>
      <c r="V450" s="136"/>
      <c r="W450" s="137"/>
      <c r="X450" s="156"/>
      <c r="Y450" s="136"/>
      <c r="Z450" s="137"/>
      <c r="AA450" s="156"/>
      <c r="AB450" s="139"/>
    </row>
    <row r="451" spans="1:28" s="4" customFormat="1" ht="26.25" customHeight="1" x14ac:dyDescent="0.2">
      <c r="A451" s="111"/>
      <c r="B451" s="118" t="s">
        <v>748</v>
      </c>
      <c r="C451" s="26">
        <v>447</v>
      </c>
      <c r="D451" s="29" t="s">
        <v>902</v>
      </c>
      <c r="E451" s="28"/>
      <c r="F451" s="26"/>
      <c r="G451" s="134" t="s">
        <v>877</v>
      </c>
      <c r="H451" s="154" t="s">
        <v>826</v>
      </c>
      <c r="I451" s="155"/>
      <c r="J451" s="135"/>
      <c r="K451" s="24"/>
      <c r="L451" s="119"/>
      <c r="M451" s="135"/>
      <c r="N451" s="24"/>
      <c r="O451" s="120"/>
      <c r="P451" s="156"/>
      <c r="Q451" s="137" t="s">
        <v>749</v>
      </c>
      <c r="R451" s="156"/>
      <c r="S451" s="136"/>
      <c r="T451" s="157"/>
      <c r="U451" s="156"/>
      <c r="V451" s="136"/>
      <c r="W451" s="137"/>
      <c r="X451" s="156"/>
      <c r="Y451" s="136"/>
      <c r="Z451" s="137"/>
      <c r="AA451" s="156"/>
      <c r="AB451" s="139"/>
    </row>
    <row r="452" spans="1:28" s="4" customFormat="1" ht="26.25" customHeight="1" x14ac:dyDescent="0.2">
      <c r="A452" s="111"/>
      <c r="B452" s="118" t="s">
        <v>748</v>
      </c>
      <c r="C452" s="26">
        <v>448</v>
      </c>
      <c r="D452" s="29" t="s">
        <v>931</v>
      </c>
      <c r="E452" s="28"/>
      <c r="F452" s="26"/>
      <c r="G452" s="134" t="s">
        <v>878</v>
      </c>
      <c r="H452" s="154" t="s">
        <v>827</v>
      </c>
      <c r="I452" s="155"/>
      <c r="J452" s="135"/>
      <c r="K452" s="24"/>
      <c r="L452" s="119"/>
      <c r="M452" s="135"/>
      <c r="N452" s="24"/>
      <c r="O452" s="120"/>
      <c r="P452" s="156"/>
      <c r="Q452" s="137" t="s">
        <v>749</v>
      </c>
      <c r="R452" s="156"/>
      <c r="S452" s="136"/>
      <c r="T452" s="157"/>
      <c r="U452" s="156"/>
      <c r="V452" s="136"/>
      <c r="W452" s="137"/>
      <c r="X452" s="156"/>
      <c r="Y452" s="136"/>
      <c r="Z452" s="137"/>
      <c r="AA452" s="156"/>
      <c r="AB452" s="139"/>
    </row>
    <row r="453" spans="1:28" s="4" customFormat="1" ht="26.25" customHeight="1" x14ac:dyDescent="0.2">
      <c r="A453" s="111"/>
      <c r="B453" s="118" t="s">
        <v>748</v>
      </c>
      <c r="C453" s="26">
        <v>449</v>
      </c>
      <c r="D453" s="29" t="s">
        <v>931</v>
      </c>
      <c r="E453" s="28"/>
      <c r="F453" s="26"/>
      <c r="G453" s="58" t="s">
        <v>745</v>
      </c>
      <c r="H453" s="58" t="s">
        <v>169</v>
      </c>
      <c r="I453" s="155"/>
      <c r="J453" s="135"/>
      <c r="K453" s="24"/>
      <c r="L453" s="119"/>
      <c r="M453" s="135"/>
      <c r="N453" s="24"/>
      <c r="O453" s="120"/>
      <c r="P453" s="156"/>
      <c r="Q453" s="137" t="s">
        <v>749</v>
      </c>
      <c r="R453" s="156"/>
      <c r="S453" s="136"/>
      <c r="T453" s="157"/>
      <c r="U453" s="156"/>
      <c r="V453" s="136"/>
      <c r="W453" s="137"/>
      <c r="X453" s="156"/>
      <c r="Y453" s="136"/>
      <c r="Z453" s="137"/>
      <c r="AA453" s="156"/>
      <c r="AB453" s="139"/>
    </row>
    <row r="454" spans="1:28" s="4" customFormat="1" ht="26.25" customHeight="1" x14ac:dyDescent="0.2">
      <c r="A454" s="111"/>
      <c r="B454" s="118" t="s">
        <v>748</v>
      </c>
      <c r="C454" s="26">
        <v>450</v>
      </c>
      <c r="D454" s="29" t="s">
        <v>932</v>
      </c>
      <c r="E454" s="28"/>
      <c r="F454" s="26"/>
      <c r="G454" s="134" t="s">
        <v>879</v>
      </c>
      <c r="H454" s="154" t="s">
        <v>828</v>
      </c>
      <c r="I454" s="155"/>
      <c r="J454" s="135"/>
      <c r="K454" s="24"/>
      <c r="L454" s="119"/>
      <c r="M454" s="135"/>
      <c r="N454" s="24"/>
      <c r="O454" s="120"/>
      <c r="P454" s="156"/>
      <c r="Q454" s="137" t="s">
        <v>749</v>
      </c>
      <c r="R454" s="156"/>
      <c r="S454" s="136"/>
      <c r="T454" s="157"/>
      <c r="U454" s="156"/>
      <c r="V454" s="136"/>
      <c r="W454" s="137"/>
      <c r="X454" s="156"/>
      <c r="Y454" s="136"/>
      <c r="Z454" s="137"/>
      <c r="AA454" s="156"/>
      <c r="AB454" s="139"/>
    </row>
    <row r="455" spans="1:28" s="4" customFormat="1" ht="26.25" customHeight="1" x14ac:dyDescent="0.2">
      <c r="A455" s="111"/>
      <c r="B455" s="118" t="s">
        <v>748</v>
      </c>
      <c r="C455" s="26">
        <v>451</v>
      </c>
      <c r="D455" s="29" t="s">
        <v>932</v>
      </c>
      <c r="E455" s="28"/>
      <c r="F455" s="26"/>
      <c r="G455" s="134" t="s">
        <v>880</v>
      </c>
      <c r="H455" s="154" t="s">
        <v>829</v>
      </c>
      <c r="I455" s="155"/>
      <c r="J455" s="135"/>
      <c r="K455" s="24"/>
      <c r="L455" s="119"/>
      <c r="M455" s="135"/>
      <c r="N455" s="24"/>
      <c r="O455" s="120"/>
      <c r="P455" s="156"/>
      <c r="Q455" s="137" t="s">
        <v>749</v>
      </c>
      <c r="R455" s="156"/>
      <c r="S455" s="136"/>
      <c r="T455" s="157"/>
      <c r="U455" s="156"/>
      <c r="V455" s="136"/>
      <c r="W455" s="137"/>
      <c r="X455" s="156"/>
      <c r="Y455" s="136"/>
      <c r="Z455" s="137"/>
      <c r="AA455" s="156"/>
      <c r="AB455" s="139"/>
    </row>
    <row r="456" spans="1:28" s="4" customFormat="1" ht="26.25" customHeight="1" x14ac:dyDescent="0.2">
      <c r="A456" s="111"/>
      <c r="B456" s="118" t="s">
        <v>748</v>
      </c>
      <c r="C456" s="26">
        <v>452</v>
      </c>
      <c r="D456" s="29" t="s">
        <v>932</v>
      </c>
      <c r="E456" s="28"/>
      <c r="F456" s="26"/>
      <c r="G456" s="134" t="s">
        <v>881</v>
      </c>
      <c r="H456" s="154" t="s">
        <v>830</v>
      </c>
      <c r="I456" s="155"/>
      <c r="J456" s="135"/>
      <c r="K456" s="24"/>
      <c r="L456" s="119"/>
      <c r="M456" s="135"/>
      <c r="N456" s="24"/>
      <c r="O456" s="120"/>
      <c r="P456" s="156"/>
      <c r="Q456" s="137" t="s">
        <v>749</v>
      </c>
      <c r="R456" s="156"/>
      <c r="S456" s="136"/>
      <c r="T456" s="157"/>
      <c r="U456" s="156"/>
      <c r="V456" s="136"/>
      <c r="W456" s="137"/>
      <c r="X456" s="156"/>
      <c r="Y456" s="136"/>
      <c r="Z456" s="137"/>
      <c r="AA456" s="156"/>
      <c r="AB456" s="139"/>
    </row>
    <row r="457" spans="1:28" s="4" customFormat="1" ht="26.25" customHeight="1" x14ac:dyDescent="0.2">
      <c r="A457" s="111"/>
      <c r="B457" s="118" t="s">
        <v>748</v>
      </c>
      <c r="C457" s="26">
        <v>453</v>
      </c>
      <c r="D457" s="29" t="s">
        <v>932</v>
      </c>
      <c r="E457" s="28"/>
      <c r="F457" s="26"/>
      <c r="G457" s="134" t="s">
        <v>882</v>
      </c>
      <c r="H457" s="154" t="s">
        <v>831</v>
      </c>
      <c r="I457" s="155"/>
      <c r="J457" s="135"/>
      <c r="K457" s="24"/>
      <c r="L457" s="119"/>
      <c r="M457" s="135"/>
      <c r="N457" s="24"/>
      <c r="O457" s="120"/>
      <c r="P457" s="156"/>
      <c r="Q457" s="137" t="s">
        <v>749</v>
      </c>
      <c r="R457" s="156"/>
      <c r="S457" s="136"/>
      <c r="T457" s="157"/>
      <c r="U457" s="156"/>
      <c r="V457" s="136"/>
      <c r="W457" s="137"/>
      <c r="X457" s="156"/>
      <c r="Y457" s="136"/>
      <c r="Z457" s="137"/>
      <c r="AA457" s="156"/>
      <c r="AB457" s="139"/>
    </row>
    <row r="458" spans="1:28" s="4" customFormat="1" ht="26.25" customHeight="1" x14ac:dyDescent="0.2">
      <c r="A458" s="111"/>
      <c r="B458" s="118" t="s">
        <v>748</v>
      </c>
      <c r="C458" s="26">
        <v>454</v>
      </c>
      <c r="D458" s="29" t="s">
        <v>932</v>
      </c>
      <c r="E458" s="28"/>
      <c r="F458" s="26"/>
      <c r="G458" s="134" t="s">
        <v>76</v>
      </c>
      <c r="H458" s="154" t="s">
        <v>832</v>
      </c>
      <c r="I458" s="155"/>
      <c r="J458" s="135"/>
      <c r="K458" s="24"/>
      <c r="L458" s="119"/>
      <c r="M458" s="135"/>
      <c r="N458" s="24"/>
      <c r="O458" s="120"/>
      <c r="P458" s="156"/>
      <c r="Q458" s="137" t="s">
        <v>749</v>
      </c>
      <c r="R458" s="156"/>
      <c r="S458" s="136"/>
      <c r="T458" s="157"/>
      <c r="U458" s="156"/>
      <c r="V458" s="136"/>
      <c r="W458" s="137"/>
      <c r="X458" s="156"/>
      <c r="Y458" s="136"/>
      <c r="Z458" s="137"/>
      <c r="AA458" s="156"/>
      <c r="AB458" s="139"/>
    </row>
    <row r="459" spans="1:28" s="4" customFormat="1" ht="26.25" customHeight="1" x14ac:dyDescent="0.2">
      <c r="A459" s="111"/>
      <c r="B459" s="118" t="s">
        <v>748</v>
      </c>
      <c r="C459" s="26">
        <v>455</v>
      </c>
      <c r="D459" s="29" t="s">
        <v>933</v>
      </c>
      <c r="E459" s="28"/>
      <c r="F459" s="26"/>
      <c r="G459" s="134" t="s">
        <v>883</v>
      </c>
      <c r="H459" s="154" t="s">
        <v>833</v>
      </c>
      <c r="I459" s="155"/>
      <c r="J459" s="135"/>
      <c r="K459" s="24"/>
      <c r="L459" s="119"/>
      <c r="M459" s="135"/>
      <c r="N459" s="24"/>
      <c r="O459" s="120"/>
      <c r="P459" s="156"/>
      <c r="Q459" s="137" t="s">
        <v>749</v>
      </c>
      <c r="R459" s="156"/>
      <c r="S459" s="136"/>
      <c r="T459" s="157"/>
      <c r="U459" s="156"/>
      <c r="V459" s="136"/>
      <c r="W459" s="137"/>
      <c r="X459" s="156"/>
      <c r="Y459" s="136"/>
      <c r="Z459" s="137"/>
      <c r="AA459" s="156"/>
      <c r="AB459" s="139"/>
    </row>
    <row r="460" spans="1:28" s="4" customFormat="1" ht="26.25" customHeight="1" x14ac:dyDescent="0.2">
      <c r="A460" s="111"/>
      <c r="B460" s="118" t="s">
        <v>748</v>
      </c>
      <c r="C460" s="26">
        <v>456</v>
      </c>
      <c r="D460" s="29" t="s">
        <v>934</v>
      </c>
      <c r="E460" s="28"/>
      <c r="F460" s="26"/>
      <c r="G460" s="134" t="s">
        <v>771</v>
      </c>
      <c r="H460" s="154" t="s">
        <v>760</v>
      </c>
      <c r="I460" s="155"/>
      <c r="J460" s="135"/>
      <c r="K460" s="24"/>
      <c r="L460" s="119"/>
      <c r="M460" s="135"/>
      <c r="N460" s="24"/>
      <c r="O460" s="120"/>
      <c r="P460" s="156"/>
      <c r="Q460" s="137" t="s">
        <v>749</v>
      </c>
      <c r="R460" s="156"/>
      <c r="S460" s="136"/>
      <c r="T460" s="157"/>
      <c r="U460" s="156"/>
      <c r="V460" s="136"/>
      <c r="W460" s="137"/>
      <c r="X460" s="156"/>
      <c r="Y460" s="136"/>
      <c r="Z460" s="137"/>
      <c r="AA460" s="156"/>
      <c r="AB460" s="139"/>
    </row>
    <row r="461" spans="1:28" s="4" customFormat="1" ht="26.25" customHeight="1" x14ac:dyDescent="0.2">
      <c r="A461" s="111"/>
      <c r="B461" s="118" t="s">
        <v>748</v>
      </c>
      <c r="C461" s="26">
        <v>457</v>
      </c>
      <c r="D461" s="29" t="s">
        <v>935</v>
      </c>
      <c r="E461" s="28"/>
      <c r="F461" s="26"/>
      <c r="G461" s="134" t="s">
        <v>884</v>
      </c>
      <c r="H461" s="154" t="s">
        <v>834</v>
      </c>
      <c r="I461" s="155"/>
      <c r="J461" s="135"/>
      <c r="K461" s="24"/>
      <c r="L461" s="119"/>
      <c r="M461" s="135"/>
      <c r="N461" s="24"/>
      <c r="O461" s="120"/>
      <c r="P461" s="156"/>
      <c r="Q461" s="137" t="s">
        <v>749</v>
      </c>
      <c r="R461" s="156"/>
      <c r="S461" s="136"/>
      <c r="T461" s="157"/>
      <c r="U461" s="156"/>
      <c r="V461" s="136"/>
      <c r="W461" s="137"/>
      <c r="X461" s="156"/>
      <c r="Y461" s="136"/>
      <c r="Z461" s="137"/>
      <c r="AA461" s="156"/>
      <c r="AB461" s="139"/>
    </row>
    <row r="462" spans="1:28" s="4" customFormat="1" ht="26.25" customHeight="1" x14ac:dyDescent="0.2">
      <c r="A462" s="111"/>
      <c r="B462" s="118" t="s">
        <v>748</v>
      </c>
      <c r="C462" s="26">
        <v>458</v>
      </c>
      <c r="D462" s="29" t="s">
        <v>935</v>
      </c>
      <c r="E462" s="28"/>
      <c r="F462" s="26"/>
      <c r="G462" s="58" t="s">
        <v>746</v>
      </c>
      <c r="H462" s="58" t="s">
        <v>747</v>
      </c>
      <c r="I462" s="155"/>
      <c r="J462" s="135"/>
      <c r="K462" s="24"/>
      <c r="L462" s="119"/>
      <c r="M462" s="135"/>
      <c r="N462" s="24"/>
      <c r="O462" s="120"/>
      <c r="P462" s="156"/>
      <c r="Q462" s="137" t="s">
        <v>749</v>
      </c>
      <c r="R462" s="156"/>
      <c r="S462" s="136"/>
      <c r="T462" s="157"/>
      <c r="U462" s="156"/>
      <c r="V462" s="136"/>
      <c r="W462" s="137"/>
      <c r="X462" s="156"/>
      <c r="Y462" s="136"/>
      <c r="Z462" s="137"/>
      <c r="AA462" s="156"/>
      <c r="AB462" s="139"/>
    </row>
    <row r="463" spans="1:28" s="4" customFormat="1" ht="26.25" customHeight="1" x14ac:dyDescent="0.2">
      <c r="A463" s="111"/>
      <c r="B463" s="118" t="s">
        <v>748</v>
      </c>
      <c r="C463" s="26">
        <v>459</v>
      </c>
      <c r="D463" s="29" t="s">
        <v>936</v>
      </c>
      <c r="E463" s="28"/>
      <c r="F463" s="26"/>
      <c r="G463" s="134" t="s">
        <v>885</v>
      </c>
      <c r="H463" s="154" t="s">
        <v>835</v>
      </c>
      <c r="I463" s="155"/>
      <c r="J463" s="135"/>
      <c r="K463" s="24"/>
      <c r="L463" s="119"/>
      <c r="M463" s="135"/>
      <c r="N463" s="24"/>
      <c r="O463" s="120"/>
      <c r="P463" s="156"/>
      <c r="Q463" s="137" t="s">
        <v>749</v>
      </c>
      <c r="R463" s="156"/>
      <c r="S463" s="136"/>
      <c r="T463" s="157"/>
      <c r="U463" s="156"/>
      <c r="V463" s="136"/>
      <c r="W463" s="137"/>
      <c r="X463" s="156"/>
      <c r="Y463" s="136"/>
      <c r="Z463" s="137"/>
      <c r="AA463" s="156"/>
      <c r="AB463" s="139"/>
    </row>
    <row r="464" spans="1:28" s="4" customFormat="1" ht="26.25" customHeight="1" thickBot="1" x14ac:dyDescent="0.25">
      <c r="A464" s="111"/>
      <c r="B464" s="116" t="s">
        <v>748</v>
      </c>
      <c r="C464" s="117">
        <v>460</v>
      </c>
      <c r="D464" s="170" t="s">
        <v>937</v>
      </c>
      <c r="E464" s="158"/>
      <c r="F464" s="117"/>
      <c r="G464" s="159" t="s">
        <v>886</v>
      </c>
      <c r="H464" s="160" t="s">
        <v>836</v>
      </c>
      <c r="I464" s="161"/>
      <c r="J464" s="162"/>
      <c r="K464" s="163"/>
      <c r="L464" s="109"/>
      <c r="M464" s="162"/>
      <c r="N464" s="163"/>
      <c r="O464" s="121"/>
      <c r="P464" s="164"/>
      <c r="Q464" s="165" t="s">
        <v>749</v>
      </c>
      <c r="R464" s="164"/>
      <c r="S464" s="166"/>
      <c r="T464" s="167"/>
      <c r="U464" s="164"/>
      <c r="V464" s="166"/>
      <c r="W464" s="165"/>
      <c r="X464" s="164"/>
      <c r="Y464" s="166"/>
      <c r="Z464" s="165"/>
      <c r="AA464" s="164"/>
      <c r="AB464" s="168"/>
    </row>
    <row r="465" spans="1:28" s="4" customFormat="1" ht="21.6" customHeight="1" thickTop="1" x14ac:dyDescent="0.2">
      <c r="A465" s="11"/>
      <c r="B465" s="15"/>
      <c r="C465" s="186" t="s">
        <v>944</v>
      </c>
      <c r="D465" s="186"/>
      <c r="E465" s="186"/>
      <c r="F465" s="186"/>
      <c r="G465" s="186"/>
      <c r="H465" s="186"/>
      <c r="I465" s="186"/>
      <c r="J465" s="186"/>
      <c r="K465" s="186"/>
      <c r="L465" s="186"/>
      <c r="M465" s="186"/>
      <c r="N465" s="49"/>
      <c r="O465" s="50"/>
      <c r="R465" s="34"/>
      <c r="S465" s="34"/>
      <c r="U465" s="34"/>
      <c r="V465" s="34"/>
      <c r="X465" s="34"/>
      <c r="Y465" s="34"/>
      <c r="AB465" s="34"/>
    </row>
    <row r="466" spans="1:28" s="4" customFormat="1" ht="15" customHeight="1" x14ac:dyDescent="0.2">
      <c r="A466" s="11"/>
      <c r="E466" s="18"/>
      <c r="F466" s="55"/>
      <c r="G466" s="18"/>
      <c r="H466" s="19"/>
      <c r="I466" s="13"/>
      <c r="J466" s="13"/>
      <c r="K466" s="13"/>
      <c r="L466" s="14"/>
      <c r="M466" s="14"/>
      <c r="N466" s="14"/>
      <c r="O466" s="14"/>
    </row>
    <row r="467" spans="1:28" s="4" customFormat="1" ht="15" customHeight="1" x14ac:dyDescent="0.2">
      <c r="A467" s="11"/>
      <c r="E467" s="18"/>
      <c r="F467" s="55"/>
      <c r="G467" s="18"/>
      <c r="H467" s="12"/>
      <c r="I467" s="13"/>
      <c r="J467" s="13"/>
      <c r="K467" s="13"/>
      <c r="L467" s="14"/>
      <c r="M467" s="14"/>
      <c r="N467" s="14"/>
      <c r="O467" s="14"/>
    </row>
    <row r="468" spans="1:28" s="4" customFormat="1" ht="15" customHeight="1" x14ac:dyDescent="0.2">
      <c r="A468" s="11"/>
      <c r="E468" s="18"/>
      <c r="F468" s="55"/>
      <c r="G468" s="18"/>
      <c r="H468" s="12"/>
      <c r="I468" s="13"/>
      <c r="J468" s="13"/>
      <c r="K468" s="13"/>
      <c r="L468" s="14"/>
      <c r="M468" s="14"/>
      <c r="N468" s="14"/>
      <c r="O468" s="14"/>
    </row>
    <row r="469" spans="1:28" s="4" customFormat="1" ht="15" customHeight="1" x14ac:dyDescent="0.2">
      <c r="A469" s="11"/>
      <c r="E469" s="18"/>
      <c r="F469" s="55"/>
      <c r="G469" s="18"/>
      <c r="H469" s="12"/>
      <c r="I469" s="13"/>
      <c r="J469" s="13"/>
      <c r="K469" s="13"/>
      <c r="L469" s="14"/>
      <c r="M469" s="14"/>
      <c r="N469" s="14"/>
      <c r="O469" s="14"/>
    </row>
    <row r="470" spans="1:28" s="4" customFormat="1" ht="15" customHeight="1" x14ac:dyDescent="0.2">
      <c r="A470" s="11"/>
      <c r="F470" s="54"/>
      <c r="H470" s="12"/>
      <c r="I470" s="13"/>
      <c r="J470" s="13"/>
      <c r="K470" s="13"/>
      <c r="L470" s="14"/>
      <c r="M470" s="14"/>
      <c r="N470" s="14"/>
      <c r="O470" s="14"/>
    </row>
    <row r="471" spans="1:28" s="4" customFormat="1" ht="15" customHeight="1" x14ac:dyDescent="0.2">
      <c r="A471" s="11"/>
      <c r="F471" s="54"/>
      <c r="H471" s="12"/>
      <c r="I471" s="13"/>
      <c r="J471" s="13"/>
      <c r="K471" s="13"/>
      <c r="L471" s="14"/>
      <c r="M471" s="14"/>
      <c r="N471" s="14"/>
      <c r="O471" s="14"/>
    </row>
    <row r="472" spans="1:28" s="4" customFormat="1" ht="15" customHeight="1" x14ac:dyDescent="0.2">
      <c r="A472" s="11"/>
      <c r="F472" s="54"/>
      <c r="H472" s="12"/>
      <c r="I472" s="13"/>
      <c r="J472" s="13"/>
      <c r="K472" s="13"/>
      <c r="L472" s="14"/>
      <c r="M472" s="14"/>
      <c r="N472" s="14"/>
      <c r="O472" s="14"/>
    </row>
    <row r="473" spans="1:28" s="4" customFormat="1" ht="15" customHeight="1" x14ac:dyDescent="0.2">
      <c r="A473" s="11"/>
      <c r="F473" s="54"/>
      <c r="H473" s="12"/>
      <c r="I473" s="13"/>
      <c r="J473" s="13"/>
      <c r="K473" s="13"/>
      <c r="L473" s="14"/>
      <c r="M473" s="14"/>
      <c r="N473" s="14"/>
      <c r="O473" s="14"/>
    </row>
    <row r="474" spans="1:28" s="4" customFormat="1" ht="15" customHeight="1" x14ac:dyDescent="0.2">
      <c r="A474" s="11"/>
      <c r="F474" s="54"/>
      <c r="H474" s="12"/>
      <c r="I474" s="13"/>
      <c r="J474" s="13"/>
      <c r="K474" s="13"/>
      <c r="L474" s="14"/>
      <c r="M474" s="14"/>
      <c r="N474" s="14"/>
      <c r="O474" s="14"/>
    </row>
    <row r="475" spans="1:28" s="4" customFormat="1" ht="15" customHeight="1" x14ac:dyDescent="0.2">
      <c r="A475" s="11"/>
      <c r="F475" s="54"/>
      <c r="H475" s="12"/>
      <c r="I475" s="13"/>
      <c r="J475" s="13"/>
      <c r="K475" s="13"/>
      <c r="L475" s="14"/>
      <c r="M475" s="14"/>
      <c r="N475" s="14"/>
      <c r="O475" s="14"/>
    </row>
    <row r="476" spans="1:28" s="4" customFormat="1" ht="15" customHeight="1" x14ac:dyDescent="0.2">
      <c r="A476" s="11"/>
      <c r="F476" s="54"/>
      <c r="H476" s="12"/>
      <c r="I476" s="13"/>
      <c r="J476" s="13"/>
      <c r="K476" s="13"/>
      <c r="L476" s="14"/>
      <c r="M476" s="14"/>
      <c r="N476" s="14"/>
      <c r="O476" s="14"/>
    </row>
    <row r="477" spans="1:28" s="4" customFormat="1" ht="15" customHeight="1" x14ac:dyDescent="0.2">
      <c r="A477" s="11"/>
      <c r="F477" s="54"/>
      <c r="H477" s="12"/>
      <c r="I477" s="13"/>
      <c r="J477" s="13"/>
      <c r="K477" s="13"/>
      <c r="L477" s="14"/>
      <c r="M477" s="14"/>
      <c r="N477" s="14"/>
      <c r="O477" s="14"/>
    </row>
    <row r="478" spans="1:28" s="4" customFormat="1" ht="15" customHeight="1" x14ac:dyDescent="0.2">
      <c r="A478" s="11"/>
      <c r="F478" s="54"/>
      <c r="H478" s="12"/>
      <c r="I478" s="13"/>
      <c r="J478" s="13"/>
      <c r="K478" s="13"/>
      <c r="L478" s="14"/>
      <c r="M478" s="14"/>
      <c r="N478" s="14"/>
      <c r="O478" s="14"/>
    </row>
    <row r="479" spans="1:28" s="4" customFormat="1" ht="15" customHeight="1" x14ac:dyDescent="0.2">
      <c r="A479" s="11"/>
      <c r="F479" s="54"/>
      <c r="H479" s="12"/>
      <c r="I479" s="13"/>
      <c r="J479" s="13"/>
      <c r="K479" s="13"/>
      <c r="L479" s="14"/>
      <c r="M479" s="14"/>
      <c r="N479" s="14"/>
      <c r="O479" s="14"/>
    </row>
    <row r="480" spans="1:28" s="4" customFormat="1" ht="15" customHeight="1" x14ac:dyDescent="0.2">
      <c r="A480" s="11"/>
      <c r="F480" s="54"/>
      <c r="H480" s="12"/>
      <c r="I480" s="13"/>
      <c r="J480" s="13"/>
      <c r="K480" s="13"/>
      <c r="L480" s="14"/>
      <c r="M480" s="14"/>
      <c r="N480" s="14"/>
      <c r="O480" s="14"/>
    </row>
    <row r="481" spans="1:15" s="4" customFormat="1" ht="15" customHeight="1" x14ac:dyDescent="0.2">
      <c r="A481" s="11"/>
      <c r="F481" s="54"/>
      <c r="H481" s="12"/>
      <c r="I481" s="13"/>
      <c r="J481" s="13"/>
      <c r="K481" s="13"/>
      <c r="L481" s="14"/>
      <c r="M481" s="14"/>
      <c r="N481" s="14"/>
      <c r="O481" s="14"/>
    </row>
    <row r="482" spans="1:15" s="4" customFormat="1" ht="15" customHeight="1" x14ac:dyDescent="0.2">
      <c r="A482" s="11"/>
      <c r="F482" s="54"/>
      <c r="H482" s="12"/>
      <c r="I482" s="13"/>
      <c r="J482" s="13"/>
      <c r="K482" s="13"/>
      <c r="L482" s="14"/>
      <c r="M482" s="14"/>
      <c r="N482" s="14"/>
      <c r="O482" s="14"/>
    </row>
    <row r="483" spans="1:15" s="4" customFormat="1" ht="15" customHeight="1" x14ac:dyDescent="0.2">
      <c r="A483" s="11"/>
      <c r="F483" s="54"/>
      <c r="H483" s="12"/>
      <c r="I483" s="13"/>
      <c r="J483" s="13"/>
      <c r="K483" s="13"/>
      <c r="L483" s="14"/>
      <c r="M483" s="14"/>
      <c r="N483" s="14"/>
      <c r="O483" s="14"/>
    </row>
    <row r="484" spans="1:15" s="4" customFormat="1" ht="15" customHeight="1" x14ac:dyDescent="0.2">
      <c r="A484" s="11"/>
      <c r="F484" s="54"/>
      <c r="H484" s="12"/>
      <c r="I484" s="13"/>
      <c r="J484" s="13"/>
      <c r="K484" s="13"/>
      <c r="L484" s="14"/>
      <c r="M484" s="14"/>
      <c r="N484" s="14"/>
      <c r="O484" s="14"/>
    </row>
    <row r="485" spans="1:15" s="4" customFormat="1" ht="15" customHeight="1" x14ac:dyDescent="0.2">
      <c r="A485" s="11"/>
      <c r="F485" s="54"/>
      <c r="H485" s="12"/>
      <c r="I485" s="13"/>
      <c r="J485" s="13"/>
      <c r="K485" s="13"/>
      <c r="L485" s="14"/>
      <c r="M485" s="14"/>
      <c r="N485" s="14"/>
      <c r="O485" s="14"/>
    </row>
    <row r="486" spans="1:15" s="4" customFormat="1" ht="15" customHeight="1" x14ac:dyDescent="0.2">
      <c r="A486" s="11"/>
      <c r="F486" s="54"/>
      <c r="H486" s="12"/>
      <c r="I486" s="13"/>
      <c r="J486" s="13"/>
      <c r="K486" s="13"/>
      <c r="L486" s="14"/>
      <c r="M486" s="14"/>
      <c r="N486" s="14"/>
      <c r="O486" s="14"/>
    </row>
    <row r="487" spans="1:15" s="4" customFormat="1" ht="15" customHeight="1" x14ac:dyDescent="0.2">
      <c r="A487" s="11"/>
      <c r="F487" s="54"/>
      <c r="H487" s="12"/>
      <c r="I487" s="13"/>
      <c r="J487" s="13"/>
      <c r="K487" s="13"/>
      <c r="L487" s="14"/>
      <c r="M487" s="14"/>
      <c r="N487" s="14"/>
      <c r="O487" s="14"/>
    </row>
    <row r="488" spans="1:15" s="4" customFormat="1" ht="15" customHeight="1" x14ac:dyDescent="0.2">
      <c r="A488" s="11"/>
      <c r="F488" s="54"/>
      <c r="H488" s="12"/>
      <c r="I488" s="13"/>
      <c r="J488" s="13"/>
      <c r="K488" s="13"/>
      <c r="L488" s="14"/>
      <c r="M488" s="14"/>
      <c r="N488" s="14"/>
      <c r="O488" s="14"/>
    </row>
    <row r="489" spans="1:15" s="4" customFormat="1" ht="15" customHeight="1" x14ac:dyDescent="0.2">
      <c r="A489" s="11"/>
      <c r="F489" s="54"/>
      <c r="H489" s="12"/>
      <c r="I489" s="13"/>
      <c r="J489" s="13"/>
      <c r="K489" s="13"/>
      <c r="L489" s="14"/>
      <c r="M489" s="14"/>
      <c r="N489" s="14"/>
      <c r="O489" s="14"/>
    </row>
    <row r="490" spans="1:15" s="4" customFormat="1" ht="15" customHeight="1" x14ac:dyDescent="0.2">
      <c r="A490" s="11"/>
      <c r="F490" s="54"/>
      <c r="H490" s="12"/>
      <c r="I490" s="13"/>
      <c r="J490" s="13"/>
      <c r="K490" s="13"/>
      <c r="L490" s="14"/>
      <c r="M490" s="14"/>
      <c r="N490" s="14"/>
      <c r="O490" s="14"/>
    </row>
    <row r="491" spans="1:15" s="4" customFormat="1" ht="15" customHeight="1" x14ac:dyDescent="0.2">
      <c r="A491" s="11"/>
      <c r="F491" s="54"/>
      <c r="H491" s="12"/>
      <c r="I491" s="13"/>
      <c r="J491" s="13"/>
      <c r="K491" s="13"/>
      <c r="L491" s="14"/>
      <c r="M491" s="14"/>
      <c r="N491" s="14"/>
      <c r="O491" s="14"/>
    </row>
    <row r="492" spans="1:15" s="4" customFormat="1" ht="15" customHeight="1" x14ac:dyDescent="0.2">
      <c r="A492" s="11"/>
      <c r="F492" s="54"/>
      <c r="H492" s="12"/>
      <c r="I492" s="13"/>
      <c r="J492" s="13"/>
      <c r="K492" s="13"/>
      <c r="L492" s="14"/>
      <c r="M492" s="14"/>
      <c r="N492" s="14"/>
      <c r="O492" s="14"/>
    </row>
    <row r="493" spans="1:15" s="4" customFormat="1" ht="15" customHeight="1" x14ac:dyDescent="0.2">
      <c r="A493" s="11"/>
      <c r="F493" s="54"/>
      <c r="H493" s="12"/>
      <c r="I493" s="13"/>
      <c r="J493" s="13"/>
      <c r="K493" s="13"/>
      <c r="L493" s="14"/>
      <c r="M493" s="14"/>
      <c r="N493" s="14"/>
      <c r="O493" s="14"/>
    </row>
    <row r="494" spans="1:15" s="4" customFormat="1" ht="15" customHeight="1" x14ac:dyDescent="0.2">
      <c r="A494" s="11"/>
      <c r="F494" s="54"/>
      <c r="H494" s="12"/>
      <c r="I494" s="13"/>
      <c r="J494" s="13"/>
      <c r="K494" s="13"/>
      <c r="L494" s="14"/>
      <c r="M494" s="14"/>
      <c r="N494" s="14"/>
      <c r="O494" s="14"/>
    </row>
    <row r="495" spans="1:15" s="4" customFormat="1" ht="15" customHeight="1" x14ac:dyDescent="0.2">
      <c r="A495" s="11"/>
      <c r="F495" s="54"/>
      <c r="H495" s="12"/>
      <c r="I495" s="13"/>
      <c r="J495" s="13"/>
      <c r="K495" s="13"/>
      <c r="L495" s="14"/>
      <c r="M495" s="14"/>
      <c r="N495" s="14"/>
      <c r="O495" s="14"/>
    </row>
    <row r="496" spans="1:15" s="4" customFormat="1" ht="15" customHeight="1" x14ac:dyDescent="0.2">
      <c r="A496" s="11"/>
      <c r="F496" s="54"/>
      <c r="H496" s="12"/>
      <c r="I496" s="13"/>
      <c r="J496" s="13"/>
      <c r="K496" s="13"/>
      <c r="L496" s="14"/>
      <c r="M496" s="14"/>
      <c r="N496" s="14"/>
      <c r="O496" s="14"/>
    </row>
    <row r="497" spans="1:15" s="4" customFormat="1" ht="15" customHeight="1" x14ac:dyDescent="0.2">
      <c r="A497" s="11"/>
      <c r="F497" s="54"/>
      <c r="H497" s="12"/>
      <c r="I497" s="13"/>
      <c r="J497" s="13"/>
      <c r="K497" s="13"/>
      <c r="L497" s="14"/>
      <c r="M497" s="14"/>
      <c r="N497" s="14"/>
      <c r="O497" s="14"/>
    </row>
    <row r="498" spans="1:15" s="4" customFormat="1" ht="15" customHeight="1" x14ac:dyDescent="0.2">
      <c r="A498" s="11"/>
      <c r="F498" s="54"/>
      <c r="H498" s="12"/>
      <c r="I498" s="13"/>
      <c r="J498" s="13"/>
      <c r="K498" s="13"/>
      <c r="L498" s="14"/>
      <c r="M498" s="14"/>
      <c r="N498" s="14"/>
      <c r="O498" s="14"/>
    </row>
    <row r="499" spans="1:15" s="4" customFormat="1" ht="15" customHeight="1" x14ac:dyDescent="0.2">
      <c r="A499" s="11"/>
      <c r="F499" s="54"/>
      <c r="H499" s="12"/>
      <c r="I499" s="13"/>
      <c r="J499" s="13"/>
      <c r="K499" s="13"/>
      <c r="L499" s="14"/>
      <c r="M499" s="14"/>
      <c r="N499" s="14"/>
      <c r="O499" s="14"/>
    </row>
    <row r="500" spans="1:15" s="4" customFormat="1" ht="15" customHeight="1" x14ac:dyDescent="0.2">
      <c r="A500" s="11"/>
      <c r="F500" s="54"/>
      <c r="H500" s="12"/>
      <c r="I500" s="13"/>
      <c r="J500" s="13"/>
      <c r="K500" s="13"/>
      <c r="L500" s="14"/>
      <c r="M500" s="14"/>
      <c r="N500" s="14"/>
      <c r="O500" s="14"/>
    </row>
    <row r="501" spans="1:15" s="4" customFormat="1" ht="15" customHeight="1" x14ac:dyDescent="0.2">
      <c r="A501" s="11"/>
      <c r="F501" s="54"/>
      <c r="H501" s="12"/>
      <c r="I501" s="13"/>
      <c r="J501" s="13"/>
      <c r="K501" s="13"/>
      <c r="L501" s="14"/>
      <c r="M501" s="14"/>
      <c r="N501" s="14"/>
      <c r="O501" s="14"/>
    </row>
    <row r="502" spans="1:15" s="4" customFormat="1" ht="15" customHeight="1" x14ac:dyDescent="0.2">
      <c r="A502" s="11"/>
      <c r="F502" s="54"/>
      <c r="H502" s="12"/>
      <c r="I502" s="13"/>
      <c r="J502" s="13"/>
      <c r="K502" s="13"/>
      <c r="L502" s="14"/>
      <c r="M502" s="14"/>
      <c r="N502" s="14"/>
      <c r="O502" s="14"/>
    </row>
    <row r="503" spans="1:15" s="4" customFormat="1" ht="15" customHeight="1" x14ac:dyDescent="0.2">
      <c r="A503" s="11"/>
      <c r="F503" s="54"/>
      <c r="H503" s="12"/>
      <c r="I503" s="13"/>
      <c r="J503" s="13"/>
      <c r="K503" s="13"/>
      <c r="L503" s="14"/>
      <c r="M503" s="14"/>
      <c r="N503" s="14"/>
      <c r="O503" s="14"/>
    </row>
    <row r="504" spans="1:15" s="4" customFormat="1" ht="15" customHeight="1" x14ac:dyDescent="0.2">
      <c r="A504" s="11"/>
      <c r="F504" s="54"/>
      <c r="H504" s="12"/>
      <c r="I504" s="13"/>
      <c r="J504" s="13"/>
      <c r="K504" s="13"/>
      <c r="L504" s="14"/>
      <c r="M504" s="14"/>
      <c r="N504" s="14"/>
      <c r="O504" s="14"/>
    </row>
    <row r="505" spans="1:15" s="4" customFormat="1" ht="15" customHeight="1" x14ac:dyDescent="0.2">
      <c r="A505" s="11"/>
      <c r="F505" s="54"/>
      <c r="H505" s="12"/>
      <c r="I505" s="13"/>
      <c r="J505" s="13"/>
      <c r="K505" s="13"/>
      <c r="L505" s="14"/>
      <c r="M505" s="14"/>
      <c r="N505" s="14"/>
      <c r="O505" s="14"/>
    </row>
    <row r="506" spans="1:15" s="4" customFormat="1" ht="15" customHeight="1" x14ac:dyDescent="0.2">
      <c r="A506" s="11"/>
      <c r="F506" s="54"/>
      <c r="H506" s="12"/>
      <c r="I506" s="13"/>
      <c r="J506" s="13"/>
      <c r="K506" s="13"/>
      <c r="L506" s="14"/>
      <c r="M506" s="14"/>
      <c r="N506" s="14"/>
      <c r="O506" s="14"/>
    </row>
    <row r="507" spans="1:15" s="4" customFormat="1" ht="15" customHeight="1" x14ac:dyDescent="0.2">
      <c r="A507" s="11"/>
      <c r="F507" s="54"/>
      <c r="H507" s="12"/>
      <c r="I507" s="13"/>
      <c r="J507" s="13"/>
      <c r="K507" s="13"/>
      <c r="L507" s="14"/>
      <c r="M507" s="14"/>
      <c r="N507" s="14"/>
      <c r="O507" s="14"/>
    </row>
    <row r="508" spans="1:15" s="4" customFormat="1" ht="15" customHeight="1" x14ac:dyDescent="0.2">
      <c r="A508" s="11"/>
      <c r="F508" s="54"/>
      <c r="H508" s="12"/>
      <c r="I508" s="13"/>
      <c r="J508" s="13"/>
      <c r="K508" s="13"/>
      <c r="L508" s="14"/>
      <c r="M508" s="14"/>
      <c r="N508" s="14"/>
      <c r="O508" s="14"/>
    </row>
    <row r="509" spans="1:15" s="4" customFormat="1" ht="15" customHeight="1" x14ac:dyDescent="0.2">
      <c r="A509" s="11"/>
      <c r="F509" s="54"/>
      <c r="H509" s="12"/>
      <c r="I509" s="13"/>
      <c r="J509" s="13"/>
      <c r="K509" s="13"/>
      <c r="L509" s="14"/>
      <c r="M509" s="14"/>
      <c r="N509" s="14"/>
      <c r="O509" s="14"/>
    </row>
    <row r="510" spans="1:15" s="4" customFormat="1" ht="15" customHeight="1" x14ac:dyDescent="0.2">
      <c r="A510" s="11"/>
      <c r="F510" s="54"/>
      <c r="H510" s="12"/>
      <c r="I510" s="13"/>
      <c r="J510" s="13"/>
      <c r="K510" s="13"/>
      <c r="L510" s="14"/>
      <c r="M510" s="14"/>
      <c r="N510" s="14"/>
      <c r="O510" s="14"/>
    </row>
    <row r="511" spans="1:15" s="4" customFormat="1" ht="15" customHeight="1" x14ac:dyDescent="0.2">
      <c r="A511" s="11"/>
      <c r="F511" s="54"/>
      <c r="H511" s="12"/>
      <c r="I511" s="13"/>
      <c r="J511" s="13"/>
      <c r="K511" s="13"/>
      <c r="L511" s="14"/>
      <c r="M511" s="14"/>
      <c r="N511" s="14"/>
      <c r="O511" s="14"/>
    </row>
    <row r="512" spans="1:15" s="4" customFormat="1" ht="15" customHeight="1" x14ac:dyDescent="0.2">
      <c r="A512" s="11"/>
      <c r="F512" s="54"/>
      <c r="H512" s="12"/>
      <c r="I512" s="13"/>
      <c r="J512" s="13"/>
      <c r="K512" s="13"/>
      <c r="L512" s="14"/>
      <c r="M512" s="14"/>
      <c r="N512" s="14"/>
      <c r="O512" s="14"/>
    </row>
    <row r="513" spans="1:15" s="4" customFormat="1" ht="15" customHeight="1" x14ac:dyDescent="0.2">
      <c r="A513" s="11"/>
      <c r="F513" s="54"/>
      <c r="H513" s="12"/>
      <c r="I513" s="13"/>
      <c r="J513" s="13"/>
      <c r="K513" s="13"/>
      <c r="L513" s="14"/>
      <c r="M513" s="14"/>
      <c r="N513" s="14"/>
      <c r="O513" s="14"/>
    </row>
    <row r="514" spans="1:15" s="4" customFormat="1" ht="15" customHeight="1" x14ac:dyDescent="0.2">
      <c r="A514" s="11"/>
      <c r="F514" s="54"/>
      <c r="H514" s="12"/>
      <c r="I514" s="13"/>
      <c r="J514" s="13"/>
      <c r="K514" s="13"/>
      <c r="L514" s="14"/>
      <c r="M514" s="14"/>
      <c r="N514" s="14"/>
      <c r="O514" s="14"/>
    </row>
    <row r="515" spans="1:15" s="4" customFormat="1" ht="15" customHeight="1" x14ac:dyDescent="0.2">
      <c r="A515" s="11"/>
      <c r="F515" s="54"/>
      <c r="H515" s="12"/>
      <c r="I515" s="13"/>
      <c r="J515" s="13"/>
      <c r="K515" s="13"/>
      <c r="L515" s="14"/>
      <c r="M515" s="14"/>
      <c r="N515" s="14"/>
      <c r="O515" s="14"/>
    </row>
    <row r="516" spans="1:15" s="4" customFormat="1" ht="15" customHeight="1" x14ac:dyDescent="0.2">
      <c r="A516" s="11"/>
      <c r="F516" s="54"/>
      <c r="H516" s="12"/>
      <c r="I516" s="13"/>
      <c r="J516" s="13"/>
      <c r="K516" s="13"/>
      <c r="L516" s="14"/>
      <c r="M516" s="14"/>
      <c r="N516" s="14"/>
      <c r="O516" s="14"/>
    </row>
    <row r="517" spans="1:15" s="4" customFormat="1" ht="15" customHeight="1" x14ac:dyDescent="0.2">
      <c r="A517" s="11"/>
      <c r="F517" s="54"/>
      <c r="H517" s="12"/>
      <c r="I517" s="13"/>
      <c r="J517" s="13"/>
      <c r="K517" s="13"/>
      <c r="L517" s="14"/>
      <c r="M517" s="14"/>
      <c r="N517" s="14"/>
      <c r="O517" s="14"/>
    </row>
    <row r="518" spans="1:15" s="4" customFormat="1" ht="15" customHeight="1" x14ac:dyDescent="0.2">
      <c r="A518" s="11"/>
      <c r="F518" s="54"/>
      <c r="H518" s="12"/>
      <c r="I518" s="13"/>
      <c r="J518" s="13"/>
      <c r="K518" s="13"/>
      <c r="L518" s="14"/>
      <c r="M518" s="14"/>
      <c r="N518" s="14"/>
      <c r="O518" s="14"/>
    </row>
    <row r="519" spans="1:15" s="4" customFormat="1" ht="15" customHeight="1" x14ac:dyDescent="0.2">
      <c r="A519" s="11"/>
      <c r="F519" s="54"/>
      <c r="H519" s="12"/>
      <c r="I519" s="13"/>
      <c r="J519" s="13"/>
      <c r="K519" s="13"/>
      <c r="L519" s="14"/>
      <c r="M519" s="14"/>
      <c r="N519" s="14"/>
      <c r="O519" s="14"/>
    </row>
    <row r="520" spans="1:15" s="4" customFormat="1" ht="15" customHeight="1" x14ac:dyDescent="0.2">
      <c r="A520" s="11"/>
      <c r="F520" s="54"/>
      <c r="H520" s="12"/>
      <c r="I520" s="13"/>
      <c r="J520" s="13"/>
      <c r="K520" s="13"/>
      <c r="L520" s="14"/>
      <c r="M520" s="14"/>
      <c r="N520" s="14"/>
      <c r="O520" s="14"/>
    </row>
    <row r="521" spans="1:15" s="4" customFormat="1" ht="15" customHeight="1" x14ac:dyDescent="0.2">
      <c r="A521" s="11"/>
      <c r="F521" s="54"/>
      <c r="H521" s="12"/>
      <c r="I521" s="13"/>
      <c r="J521" s="13"/>
      <c r="K521" s="13"/>
      <c r="L521" s="14"/>
      <c r="M521" s="14"/>
      <c r="N521" s="14"/>
      <c r="O521" s="14"/>
    </row>
    <row r="522" spans="1:15" s="4" customFormat="1" ht="15" customHeight="1" x14ac:dyDescent="0.2">
      <c r="A522" s="11"/>
      <c r="F522" s="54"/>
      <c r="H522" s="12"/>
      <c r="I522" s="13"/>
      <c r="J522" s="13"/>
      <c r="K522" s="13"/>
      <c r="L522" s="14"/>
      <c r="M522" s="14"/>
      <c r="N522" s="14"/>
      <c r="O522" s="14"/>
    </row>
    <row r="523" spans="1:15" s="4" customFormat="1" ht="15" customHeight="1" x14ac:dyDescent="0.2">
      <c r="A523" s="11"/>
      <c r="F523" s="54"/>
      <c r="H523" s="12"/>
      <c r="I523" s="13"/>
      <c r="J523" s="13"/>
      <c r="K523" s="13"/>
      <c r="L523" s="14"/>
      <c r="M523" s="14"/>
      <c r="N523" s="14"/>
      <c r="O523" s="14"/>
    </row>
    <row r="524" spans="1:15" s="4" customFormat="1" ht="15" customHeight="1" x14ac:dyDescent="0.2">
      <c r="A524" s="11"/>
      <c r="F524" s="54"/>
      <c r="H524" s="12"/>
      <c r="I524" s="13"/>
      <c r="J524" s="13"/>
      <c r="K524" s="13"/>
      <c r="L524" s="14"/>
      <c r="M524" s="14"/>
      <c r="N524" s="14"/>
      <c r="O524" s="14"/>
    </row>
    <row r="525" spans="1:15" s="4" customFormat="1" ht="15" customHeight="1" x14ac:dyDescent="0.2">
      <c r="A525" s="11"/>
      <c r="F525" s="54"/>
      <c r="H525" s="12"/>
      <c r="I525" s="13"/>
      <c r="J525" s="13"/>
      <c r="K525" s="13"/>
      <c r="L525" s="14"/>
      <c r="M525" s="14"/>
      <c r="N525" s="14"/>
      <c r="O525" s="14"/>
    </row>
    <row r="526" spans="1:15" s="4" customFormat="1" ht="15" customHeight="1" x14ac:dyDescent="0.2">
      <c r="A526" s="11"/>
      <c r="F526" s="54"/>
      <c r="H526" s="12"/>
      <c r="I526" s="13"/>
      <c r="J526" s="13"/>
      <c r="K526" s="13"/>
      <c r="L526" s="14"/>
      <c r="M526" s="14"/>
      <c r="N526" s="14"/>
      <c r="O526" s="14"/>
    </row>
    <row r="527" spans="1:15" s="4" customFormat="1" ht="15" customHeight="1" x14ac:dyDescent="0.2">
      <c r="A527" s="11"/>
      <c r="F527" s="54"/>
      <c r="H527" s="12"/>
      <c r="I527" s="13"/>
      <c r="J527" s="13"/>
      <c r="K527" s="13"/>
      <c r="L527" s="14"/>
      <c r="M527" s="14"/>
      <c r="N527" s="14"/>
      <c r="O527" s="14"/>
    </row>
    <row r="528" spans="1:15" s="4" customFormat="1" ht="15" customHeight="1" x14ac:dyDescent="0.2">
      <c r="A528" s="11"/>
      <c r="F528" s="54"/>
      <c r="H528" s="12"/>
      <c r="I528" s="13"/>
      <c r="J528" s="13"/>
      <c r="K528" s="13"/>
      <c r="L528" s="14"/>
      <c r="M528" s="14"/>
      <c r="N528" s="14"/>
      <c r="O528" s="14"/>
    </row>
    <row r="529" spans="1:15" s="4" customFormat="1" ht="15" customHeight="1" x14ac:dyDescent="0.2">
      <c r="A529" s="11"/>
      <c r="F529" s="54"/>
      <c r="H529" s="12"/>
      <c r="I529" s="13"/>
      <c r="J529" s="13"/>
      <c r="K529" s="13"/>
      <c r="L529" s="14"/>
      <c r="M529" s="14"/>
      <c r="N529" s="14"/>
      <c r="O529" s="14"/>
    </row>
    <row r="530" spans="1:15" s="4" customFormat="1" ht="15" customHeight="1" x14ac:dyDescent="0.2">
      <c r="A530" s="11"/>
      <c r="F530" s="54"/>
      <c r="H530" s="12"/>
      <c r="I530" s="13"/>
      <c r="J530" s="13"/>
      <c r="K530" s="13"/>
      <c r="L530" s="14"/>
      <c r="M530" s="14"/>
      <c r="N530" s="14"/>
      <c r="O530" s="14"/>
    </row>
    <row r="531" spans="1:15" s="4" customFormat="1" ht="15" customHeight="1" x14ac:dyDescent="0.2">
      <c r="A531" s="11"/>
      <c r="F531" s="54"/>
      <c r="H531" s="12"/>
      <c r="I531" s="13"/>
      <c r="J531" s="13"/>
      <c r="K531" s="13"/>
      <c r="L531" s="14"/>
      <c r="M531" s="14"/>
      <c r="N531" s="14"/>
      <c r="O531" s="14"/>
    </row>
    <row r="532" spans="1:15" s="4" customFormat="1" ht="15" customHeight="1" x14ac:dyDescent="0.2">
      <c r="A532" s="11"/>
      <c r="F532" s="54"/>
      <c r="H532" s="12"/>
      <c r="I532" s="13"/>
      <c r="J532" s="13"/>
      <c r="K532" s="13"/>
      <c r="L532" s="14"/>
      <c r="M532" s="14"/>
      <c r="N532" s="14"/>
      <c r="O532" s="14"/>
    </row>
    <row r="533" spans="1:15" s="4" customFormat="1" ht="15" customHeight="1" x14ac:dyDescent="0.2">
      <c r="A533" s="11"/>
      <c r="F533" s="54"/>
      <c r="H533" s="12"/>
      <c r="I533" s="13"/>
      <c r="J533" s="13"/>
      <c r="K533" s="13"/>
      <c r="L533" s="14"/>
      <c r="M533" s="14"/>
      <c r="N533" s="14"/>
      <c r="O533" s="14"/>
    </row>
    <row r="534" spans="1:15" s="4" customFormat="1" ht="15" customHeight="1" x14ac:dyDescent="0.2">
      <c r="A534" s="11"/>
      <c r="F534" s="54"/>
      <c r="H534" s="12"/>
      <c r="I534" s="13"/>
      <c r="J534" s="13"/>
      <c r="K534" s="13"/>
      <c r="L534" s="14"/>
      <c r="M534" s="14"/>
      <c r="N534" s="14"/>
      <c r="O534" s="14"/>
    </row>
    <row r="535" spans="1:15" s="4" customFormat="1" ht="15" customHeight="1" x14ac:dyDescent="0.2">
      <c r="A535" s="11"/>
      <c r="F535" s="54"/>
      <c r="H535" s="12"/>
      <c r="I535" s="13"/>
      <c r="J535" s="13"/>
      <c r="K535" s="13"/>
      <c r="L535" s="14"/>
      <c r="M535" s="14"/>
      <c r="N535" s="14"/>
      <c r="O535" s="14"/>
    </row>
    <row r="536" spans="1:15" s="4" customFormat="1" ht="15" customHeight="1" x14ac:dyDescent="0.2">
      <c r="A536" s="11"/>
      <c r="F536" s="54"/>
      <c r="H536" s="12"/>
      <c r="I536" s="13"/>
      <c r="J536" s="13"/>
      <c r="K536" s="13"/>
      <c r="L536" s="14"/>
      <c r="M536" s="14"/>
      <c r="N536" s="14"/>
      <c r="O536" s="14"/>
    </row>
    <row r="537" spans="1:15" s="4" customFormat="1" ht="15" customHeight="1" x14ac:dyDescent="0.2">
      <c r="A537" s="11"/>
      <c r="F537" s="54"/>
      <c r="H537" s="12"/>
      <c r="I537" s="13"/>
      <c r="J537" s="13"/>
      <c r="K537" s="13"/>
      <c r="L537" s="14"/>
      <c r="M537" s="14"/>
      <c r="N537" s="14"/>
      <c r="O537" s="14"/>
    </row>
    <row r="538" spans="1:15" s="4" customFormat="1" ht="15" customHeight="1" x14ac:dyDescent="0.2">
      <c r="A538" s="11"/>
      <c r="F538" s="54"/>
      <c r="H538" s="12"/>
      <c r="I538" s="13"/>
      <c r="J538" s="13"/>
      <c r="K538" s="13"/>
      <c r="L538" s="14"/>
      <c r="M538" s="14"/>
      <c r="N538" s="14"/>
      <c r="O538" s="14"/>
    </row>
    <row r="539" spans="1:15" s="4" customFormat="1" ht="15" customHeight="1" x14ac:dyDescent="0.2">
      <c r="A539" s="11"/>
      <c r="F539" s="54"/>
      <c r="H539" s="12"/>
      <c r="I539" s="13"/>
      <c r="J539" s="13"/>
      <c r="K539" s="13"/>
      <c r="L539" s="14"/>
      <c r="M539" s="14"/>
      <c r="N539" s="14"/>
      <c r="O539" s="14"/>
    </row>
    <row r="540" spans="1:15" s="4" customFormat="1" ht="15" customHeight="1" x14ac:dyDescent="0.2">
      <c r="A540" s="11"/>
      <c r="F540" s="54"/>
      <c r="H540" s="12"/>
      <c r="I540" s="13"/>
      <c r="J540" s="13"/>
      <c r="K540" s="13"/>
      <c r="L540" s="14"/>
      <c r="M540" s="14"/>
      <c r="N540" s="14"/>
      <c r="O540" s="14"/>
    </row>
    <row r="541" spans="1:15" s="4" customFormat="1" ht="15" customHeight="1" x14ac:dyDescent="0.2">
      <c r="A541" s="11"/>
      <c r="F541" s="54"/>
      <c r="H541" s="12"/>
      <c r="I541" s="13"/>
      <c r="J541" s="13"/>
      <c r="K541" s="13"/>
      <c r="L541" s="14"/>
      <c r="M541" s="14"/>
      <c r="N541" s="14"/>
      <c r="O541" s="14"/>
    </row>
    <row r="542" spans="1:15" s="4" customFormat="1" ht="15" customHeight="1" x14ac:dyDescent="0.2">
      <c r="A542" s="11"/>
      <c r="F542" s="54"/>
      <c r="H542" s="12"/>
      <c r="I542" s="13"/>
      <c r="J542" s="13"/>
      <c r="K542" s="13"/>
      <c r="L542" s="14"/>
      <c r="M542" s="14"/>
      <c r="N542" s="14"/>
      <c r="O542" s="14"/>
    </row>
    <row r="543" spans="1:15" s="4" customFormat="1" ht="15" customHeight="1" x14ac:dyDescent="0.2">
      <c r="A543" s="11"/>
      <c r="F543" s="54"/>
      <c r="H543" s="12"/>
      <c r="I543" s="13"/>
      <c r="J543" s="13"/>
      <c r="K543" s="13"/>
      <c r="L543" s="14"/>
      <c r="M543" s="14"/>
      <c r="N543" s="14"/>
      <c r="O543" s="14"/>
    </row>
    <row r="544" spans="1:15" s="4" customFormat="1" ht="15" customHeight="1" x14ac:dyDescent="0.2">
      <c r="A544" s="11"/>
      <c r="F544" s="54"/>
      <c r="H544" s="12"/>
      <c r="I544" s="13"/>
      <c r="J544" s="13"/>
      <c r="K544" s="13"/>
      <c r="L544" s="14"/>
      <c r="M544" s="14"/>
      <c r="N544" s="14"/>
      <c r="O544" s="14"/>
    </row>
    <row r="545" spans="1:15" s="4" customFormat="1" ht="15" customHeight="1" x14ac:dyDescent="0.2">
      <c r="A545" s="11"/>
      <c r="F545" s="54"/>
      <c r="H545" s="12"/>
      <c r="I545" s="13"/>
      <c r="J545" s="13"/>
      <c r="K545" s="13"/>
      <c r="L545" s="14"/>
      <c r="M545" s="14"/>
      <c r="N545" s="14"/>
      <c r="O545" s="14"/>
    </row>
    <row r="546" spans="1:15" s="4" customFormat="1" ht="15" customHeight="1" x14ac:dyDescent="0.2">
      <c r="A546" s="11"/>
      <c r="F546" s="54"/>
      <c r="H546" s="12"/>
      <c r="I546" s="13"/>
      <c r="J546" s="13"/>
      <c r="K546" s="13"/>
      <c r="L546" s="14"/>
      <c r="M546" s="14"/>
      <c r="N546" s="14"/>
      <c r="O546" s="14"/>
    </row>
    <row r="547" spans="1:15" s="4" customFormat="1" ht="15" customHeight="1" x14ac:dyDescent="0.2">
      <c r="A547" s="11"/>
      <c r="F547" s="54"/>
      <c r="H547" s="12"/>
      <c r="I547" s="13"/>
      <c r="J547" s="13"/>
      <c r="K547" s="13"/>
      <c r="L547" s="14"/>
      <c r="M547" s="14"/>
      <c r="N547" s="14"/>
      <c r="O547" s="14"/>
    </row>
    <row r="548" spans="1:15" s="4" customFormat="1" ht="15" customHeight="1" x14ac:dyDescent="0.2">
      <c r="A548" s="11"/>
      <c r="F548" s="54"/>
      <c r="H548" s="12"/>
      <c r="I548" s="13"/>
      <c r="J548" s="13"/>
      <c r="K548" s="13"/>
      <c r="L548" s="14"/>
      <c r="M548" s="14"/>
      <c r="N548" s="14"/>
      <c r="O548" s="14"/>
    </row>
    <row r="549" spans="1:15" s="4" customFormat="1" ht="15" customHeight="1" x14ac:dyDescent="0.2">
      <c r="A549" s="11"/>
      <c r="F549" s="54"/>
      <c r="H549" s="12"/>
      <c r="I549" s="13"/>
      <c r="J549" s="13"/>
      <c r="K549" s="13"/>
      <c r="L549" s="14"/>
      <c r="M549" s="14"/>
      <c r="N549" s="14"/>
      <c r="O549" s="14"/>
    </row>
    <row r="550" spans="1:15" s="4" customFormat="1" ht="15" customHeight="1" x14ac:dyDescent="0.2">
      <c r="A550" s="11"/>
      <c r="F550" s="54"/>
      <c r="H550" s="12"/>
      <c r="I550" s="13"/>
      <c r="J550" s="13"/>
      <c r="K550" s="13"/>
      <c r="L550" s="14"/>
      <c r="M550" s="14"/>
      <c r="N550" s="14"/>
      <c r="O550" s="14"/>
    </row>
    <row r="551" spans="1:15" s="4" customFormat="1" ht="15" customHeight="1" x14ac:dyDescent="0.2">
      <c r="A551" s="11"/>
      <c r="F551" s="54"/>
      <c r="H551" s="12"/>
      <c r="I551" s="13"/>
      <c r="J551" s="13"/>
      <c r="K551" s="13"/>
      <c r="L551" s="14"/>
      <c r="M551" s="14"/>
      <c r="N551" s="14"/>
      <c r="O551" s="14"/>
    </row>
    <row r="552" spans="1:15" s="4" customFormat="1" ht="15" customHeight="1" x14ac:dyDescent="0.2">
      <c r="A552" s="11"/>
      <c r="F552" s="54"/>
      <c r="H552" s="12"/>
      <c r="I552" s="13"/>
      <c r="J552" s="13"/>
      <c r="K552" s="13"/>
      <c r="L552" s="14"/>
      <c r="M552" s="14"/>
      <c r="N552" s="14"/>
      <c r="O552" s="14"/>
    </row>
    <row r="553" spans="1:15" s="4" customFormat="1" ht="15" customHeight="1" x14ac:dyDescent="0.2">
      <c r="A553" s="11"/>
      <c r="F553" s="54"/>
      <c r="H553" s="12"/>
      <c r="I553" s="13"/>
      <c r="J553" s="13"/>
      <c r="K553" s="13"/>
      <c r="L553" s="14"/>
      <c r="M553" s="14"/>
      <c r="N553" s="14"/>
      <c r="O553" s="14"/>
    </row>
    <row r="554" spans="1:15" s="4" customFormat="1" ht="15" customHeight="1" x14ac:dyDescent="0.2">
      <c r="A554" s="11"/>
      <c r="F554" s="54"/>
      <c r="H554" s="12"/>
      <c r="I554" s="13"/>
      <c r="J554" s="13"/>
      <c r="K554" s="13"/>
      <c r="L554" s="14"/>
      <c r="M554" s="14"/>
      <c r="N554" s="14"/>
      <c r="O554" s="14"/>
    </row>
    <row r="555" spans="1:15" s="4" customFormat="1" ht="15" customHeight="1" x14ac:dyDescent="0.2">
      <c r="A555" s="11"/>
      <c r="F555" s="54"/>
      <c r="H555" s="12"/>
      <c r="I555" s="13"/>
      <c r="J555" s="13"/>
      <c r="K555" s="13"/>
      <c r="L555" s="14"/>
      <c r="M555" s="14"/>
      <c r="N555" s="14"/>
      <c r="O555" s="14"/>
    </row>
    <row r="556" spans="1:15" s="4" customFormat="1" ht="15" customHeight="1" x14ac:dyDescent="0.2">
      <c r="A556" s="11"/>
      <c r="F556" s="54"/>
      <c r="H556" s="12"/>
      <c r="I556" s="13"/>
      <c r="J556" s="13"/>
      <c r="K556" s="13"/>
      <c r="L556" s="14"/>
      <c r="M556" s="14"/>
      <c r="N556" s="14"/>
      <c r="O556" s="14"/>
    </row>
    <row r="557" spans="1:15" s="4" customFormat="1" ht="15" customHeight="1" x14ac:dyDescent="0.2">
      <c r="A557" s="11"/>
      <c r="F557" s="54"/>
      <c r="H557" s="12"/>
      <c r="I557" s="13"/>
      <c r="J557" s="13"/>
      <c r="K557" s="13"/>
      <c r="L557" s="14"/>
      <c r="M557" s="14"/>
      <c r="N557" s="14"/>
      <c r="O557" s="14"/>
    </row>
    <row r="558" spans="1:15" s="4" customFormat="1" ht="15" customHeight="1" x14ac:dyDescent="0.2">
      <c r="A558" s="11"/>
      <c r="F558" s="54"/>
      <c r="H558" s="12"/>
      <c r="I558" s="13"/>
      <c r="J558" s="13"/>
      <c r="K558" s="13"/>
      <c r="L558" s="14"/>
      <c r="M558" s="14"/>
      <c r="N558" s="14"/>
      <c r="O558" s="14"/>
    </row>
    <row r="559" spans="1:15" s="4" customFormat="1" ht="15" customHeight="1" x14ac:dyDescent="0.2">
      <c r="A559" s="11"/>
      <c r="F559" s="54"/>
      <c r="H559" s="12"/>
      <c r="I559" s="13"/>
      <c r="J559" s="13"/>
      <c r="K559" s="13"/>
      <c r="L559" s="14"/>
      <c r="M559" s="14"/>
      <c r="N559" s="14"/>
      <c r="O559" s="14"/>
    </row>
    <row r="560" spans="1:15" s="4" customFormat="1" ht="15" customHeight="1" x14ac:dyDescent="0.2">
      <c r="A560" s="11"/>
      <c r="F560" s="54"/>
      <c r="H560" s="12"/>
      <c r="I560" s="13"/>
      <c r="J560" s="13"/>
      <c r="K560" s="13"/>
      <c r="L560" s="14"/>
      <c r="M560" s="14"/>
      <c r="N560" s="14"/>
      <c r="O560" s="14"/>
    </row>
    <row r="561" spans="1:15" s="4" customFormat="1" ht="15" customHeight="1" x14ac:dyDescent="0.2">
      <c r="A561" s="11"/>
      <c r="F561" s="54"/>
      <c r="H561" s="12"/>
      <c r="I561" s="13"/>
      <c r="J561" s="13"/>
      <c r="K561" s="13"/>
      <c r="L561" s="14"/>
      <c r="M561" s="14"/>
      <c r="N561" s="14"/>
      <c r="O561" s="14"/>
    </row>
    <row r="562" spans="1:15" s="4" customFormat="1" ht="15" customHeight="1" x14ac:dyDescent="0.2">
      <c r="A562" s="11"/>
      <c r="F562" s="54"/>
      <c r="H562" s="12"/>
      <c r="I562" s="13"/>
      <c r="J562" s="13"/>
      <c r="K562" s="13"/>
      <c r="L562" s="14"/>
      <c r="M562" s="14"/>
      <c r="N562" s="14"/>
      <c r="O562" s="14"/>
    </row>
    <row r="563" spans="1:15" s="4" customFormat="1" ht="15" customHeight="1" x14ac:dyDescent="0.2">
      <c r="A563" s="11"/>
      <c r="F563" s="54"/>
      <c r="H563" s="12"/>
      <c r="I563" s="13"/>
      <c r="J563" s="13"/>
      <c r="K563" s="13"/>
      <c r="L563" s="14"/>
      <c r="M563" s="14"/>
      <c r="N563" s="14"/>
      <c r="O563" s="14"/>
    </row>
    <row r="564" spans="1:15" s="4" customFormat="1" ht="15" customHeight="1" x14ac:dyDescent="0.2">
      <c r="A564" s="11"/>
      <c r="F564" s="54"/>
      <c r="H564" s="12"/>
      <c r="I564" s="13"/>
      <c r="J564" s="13"/>
      <c r="K564" s="13"/>
      <c r="L564" s="14"/>
      <c r="M564" s="14"/>
      <c r="N564" s="14"/>
      <c r="O564" s="14"/>
    </row>
    <row r="565" spans="1:15" s="4" customFormat="1" ht="15" customHeight="1" x14ac:dyDescent="0.2">
      <c r="A565" s="11"/>
      <c r="F565" s="54"/>
      <c r="H565" s="12"/>
      <c r="I565" s="13"/>
      <c r="J565" s="13"/>
      <c r="K565" s="13"/>
      <c r="L565" s="14"/>
      <c r="M565" s="14"/>
      <c r="N565" s="14"/>
      <c r="O565" s="14"/>
    </row>
    <row r="566" spans="1:15" s="4" customFormat="1" ht="15" customHeight="1" x14ac:dyDescent="0.2">
      <c r="A566" s="11"/>
      <c r="F566" s="54"/>
      <c r="H566" s="12"/>
      <c r="I566" s="13"/>
      <c r="J566" s="13"/>
      <c r="K566" s="13"/>
      <c r="L566" s="14"/>
      <c r="M566" s="14"/>
      <c r="N566" s="14"/>
      <c r="O566" s="14"/>
    </row>
    <row r="567" spans="1:15" s="4" customFormat="1" ht="15" customHeight="1" x14ac:dyDescent="0.2">
      <c r="A567" s="11"/>
      <c r="F567" s="54"/>
      <c r="H567" s="12"/>
      <c r="I567" s="13"/>
      <c r="J567" s="13"/>
      <c r="K567" s="13"/>
      <c r="L567" s="14"/>
      <c r="M567" s="14"/>
      <c r="N567" s="14"/>
      <c r="O567" s="14"/>
    </row>
    <row r="568" spans="1:15" s="4" customFormat="1" ht="15" customHeight="1" x14ac:dyDescent="0.2">
      <c r="A568" s="11"/>
      <c r="F568" s="54"/>
      <c r="H568" s="12"/>
      <c r="I568" s="13"/>
      <c r="J568" s="13"/>
      <c r="K568" s="13"/>
      <c r="L568" s="14"/>
      <c r="M568" s="14"/>
      <c r="N568" s="14"/>
      <c r="O568" s="14"/>
    </row>
    <row r="569" spans="1:15" s="4" customFormat="1" ht="15" customHeight="1" x14ac:dyDescent="0.2">
      <c r="A569" s="11"/>
      <c r="F569" s="54"/>
      <c r="H569" s="12"/>
      <c r="I569" s="13"/>
      <c r="J569" s="13"/>
      <c r="K569" s="13"/>
      <c r="L569" s="14"/>
      <c r="M569" s="14"/>
      <c r="N569" s="14"/>
      <c r="O569" s="14"/>
    </row>
    <row r="570" spans="1:15" s="4" customFormat="1" ht="15" customHeight="1" x14ac:dyDescent="0.2">
      <c r="A570" s="11"/>
      <c r="F570" s="54"/>
      <c r="H570" s="12"/>
      <c r="I570" s="13"/>
      <c r="J570" s="13"/>
      <c r="K570" s="13"/>
      <c r="L570" s="14"/>
      <c r="M570" s="14"/>
      <c r="N570" s="14"/>
      <c r="O570" s="14"/>
    </row>
    <row r="571" spans="1:15" s="4" customFormat="1" ht="15" customHeight="1" x14ac:dyDescent="0.2">
      <c r="A571" s="11"/>
      <c r="F571" s="54"/>
      <c r="H571" s="12"/>
      <c r="I571" s="13"/>
      <c r="J571" s="13"/>
      <c r="K571" s="13"/>
      <c r="L571" s="14"/>
      <c r="M571" s="14"/>
      <c r="N571" s="14"/>
      <c r="O571" s="14"/>
    </row>
    <row r="572" spans="1:15" s="4" customFormat="1" ht="15" customHeight="1" x14ac:dyDescent="0.2">
      <c r="A572" s="11"/>
      <c r="F572" s="54"/>
      <c r="H572" s="12"/>
      <c r="I572" s="13"/>
      <c r="J572" s="13"/>
      <c r="K572" s="13"/>
      <c r="L572" s="14"/>
      <c r="M572" s="14"/>
      <c r="N572" s="14"/>
      <c r="O572" s="14"/>
    </row>
    <row r="573" spans="1:15" s="4" customFormat="1" ht="15" customHeight="1" x14ac:dyDescent="0.2">
      <c r="A573" s="11"/>
      <c r="F573" s="54"/>
      <c r="H573" s="12"/>
      <c r="I573" s="13"/>
      <c r="J573" s="13"/>
      <c r="K573" s="13"/>
      <c r="L573" s="14"/>
      <c r="M573" s="14"/>
      <c r="N573" s="14"/>
      <c r="O573" s="14"/>
    </row>
    <row r="574" spans="1:15" s="4" customFormat="1" ht="15" customHeight="1" x14ac:dyDescent="0.2">
      <c r="A574" s="11"/>
      <c r="F574" s="54"/>
      <c r="H574" s="12"/>
      <c r="I574" s="13"/>
      <c r="J574" s="13"/>
      <c r="K574" s="13"/>
      <c r="L574" s="14"/>
      <c r="M574" s="14"/>
      <c r="N574" s="14"/>
      <c r="O574" s="14"/>
    </row>
    <row r="575" spans="1:15" s="4" customFormat="1" ht="15" customHeight="1" x14ac:dyDescent="0.2">
      <c r="A575" s="11"/>
      <c r="F575" s="54"/>
      <c r="H575" s="12"/>
      <c r="I575" s="13"/>
      <c r="J575" s="13"/>
      <c r="K575" s="13"/>
      <c r="L575" s="14"/>
      <c r="M575" s="14"/>
      <c r="N575" s="14"/>
      <c r="O575" s="14"/>
    </row>
    <row r="576" spans="1:15" s="4" customFormat="1" ht="15" customHeight="1" x14ac:dyDescent="0.2">
      <c r="A576" s="11"/>
      <c r="F576" s="54"/>
      <c r="H576" s="12"/>
      <c r="I576" s="13"/>
      <c r="J576" s="13"/>
      <c r="K576" s="13"/>
      <c r="L576" s="14"/>
      <c r="M576" s="14"/>
      <c r="N576" s="14"/>
      <c r="O576" s="14"/>
    </row>
    <row r="577" spans="1:15" s="4" customFormat="1" ht="15" customHeight="1" x14ac:dyDescent="0.2">
      <c r="A577" s="11"/>
      <c r="F577" s="54"/>
      <c r="H577" s="12"/>
      <c r="I577" s="13"/>
      <c r="J577" s="13"/>
      <c r="K577" s="13"/>
      <c r="L577" s="14"/>
      <c r="M577" s="14"/>
      <c r="N577" s="14"/>
      <c r="O577" s="14"/>
    </row>
    <row r="578" spans="1:15" s="4" customFormat="1" ht="15" customHeight="1" x14ac:dyDescent="0.2">
      <c r="A578" s="11"/>
      <c r="F578" s="54"/>
      <c r="H578" s="12"/>
      <c r="I578" s="13"/>
      <c r="J578" s="13"/>
      <c r="K578" s="13"/>
      <c r="L578" s="14"/>
      <c r="M578" s="14"/>
      <c r="N578" s="14"/>
      <c r="O578" s="14"/>
    </row>
    <row r="579" spans="1:15" s="4" customFormat="1" ht="15" customHeight="1" x14ac:dyDescent="0.2">
      <c r="A579" s="11"/>
      <c r="F579" s="54"/>
      <c r="H579" s="12"/>
      <c r="I579" s="13"/>
      <c r="J579" s="13"/>
      <c r="K579" s="13"/>
      <c r="L579" s="14"/>
      <c r="M579" s="14"/>
      <c r="N579" s="14"/>
      <c r="O579" s="14"/>
    </row>
    <row r="580" spans="1:15" s="4" customFormat="1" ht="15" customHeight="1" x14ac:dyDescent="0.2">
      <c r="A580" s="11"/>
      <c r="F580" s="54"/>
      <c r="H580" s="12"/>
      <c r="I580" s="13"/>
      <c r="J580" s="13"/>
      <c r="K580" s="13"/>
      <c r="L580" s="14"/>
      <c r="M580" s="14"/>
      <c r="N580" s="14"/>
      <c r="O580" s="14"/>
    </row>
    <row r="581" spans="1:15" s="4" customFormat="1" ht="15" customHeight="1" x14ac:dyDescent="0.2">
      <c r="A581" s="11"/>
      <c r="F581" s="54"/>
      <c r="H581" s="12"/>
      <c r="I581" s="13"/>
      <c r="J581" s="13"/>
      <c r="K581" s="13"/>
      <c r="L581" s="14"/>
      <c r="M581" s="14"/>
      <c r="N581" s="14"/>
      <c r="O581" s="14"/>
    </row>
    <row r="582" spans="1:15" s="4" customFormat="1" ht="15" customHeight="1" x14ac:dyDescent="0.2">
      <c r="A582" s="11"/>
      <c r="F582" s="54"/>
      <c r="H582" s="12"/>
      <c r="I582" s="13"/>
      <c r="J582" s="13"/>
      <c r="K582" s="13"/>
      <c r="L582" s="14"/>
      <c r="M582" s="14"/>
      <c r="N582" s="14"/>
      <c r="O582" s="14"/>
    </row>
    <row r="583" spans="1:15" s="4" customFormat="1" ht="15" customHeight="1" x14ac:dyDescent="0.2">
      <c r="A583" s="11"/>
      <c r="F583" s="54"/>
      <c r="H583" s="12"/>
      <c r="I583" s="13"/>
      <c r="J583" s="13"/>
      <c r="K583" s="13"/>
      <c r="L583" s="14"/>
      <c r="M583" s="14"/>
      <c r="N583" s="14"/>
      <c r="O583" s="14"/>
    </row>
    <row r="584" spans="1:15" s="4" customFormat="1" ht="15" customHeight="1" x14ac:dyDescent="0.2">
      <c r="A584" s="11"/>
      <c r="F584" s="54"/>
      <c r="H584" s="12"/>
      <c r="I584" s="13"/>
      <c r="J584" s="13"/>
      <c r="K584" s="13"/>
      <c r="L584" s="14"/>
      <c r="M584" s="14"/>
      <c r="N584" s="14"/>
      <c r="O584" s="14"/>
    </row>
    <row r="585" spans="1:15" s="4" customFormat="1" ht="15" customHeight="1" x14ac:dyDescent="0.2">
      <c r="A585" s="11"/>
      <c r="F585" s="54"/>
      <c r="H585" s="12"/>
      <c r="I585" s="13"/>
      <c r="J585" s="13"/>
      <c r="K585" s="13"/>
      <c r="L585" s="14"/>
      <c r="M585" s="14"/>
      <c r="N585" s="14"/>
      <c r="O585" s="14"/>
    </row>
    <row r="586" spans="1:15" s="4" customFormat="1" ht="15" customHeight="1" x14ac:dyDescent="0.2">
      <c r="A586" s="11"/>
      <c r="F586" s="54"/>
      <c r="H586" s="12"/>
      <c r="I586" s="13"/>
      <c r="J586" s="13"/>
      <c r="K586" s="13"/>
      <c r="L586" s="14"/>
      <c r="M586" s="14"/>
      <c r="N586" s="14"/>
      <c r="O586" s="14"/>
    </row>
    <row r="587" spans="1:15" s="4" customFormat="1" ht="15" customHeight="1" x14ac:dyDescent="0.2">
      <c r="A587" s="11"/>
      <c r="F587" s="54"/>
      <c r="H587" s="12"/>
      <c r="I587" s="13"/>
      <c r="J587" s="13"/>
      <c r="K587" s="13"/>
      <c r="L587" s="14"/>
      <c r="M587" s="14"/>
      <c r="N587" s="14"/>
      <c r="O587" s="14"/>
    </row>
    <row r="588" spans="1:15" s="4" customFormat="1" ht="15" customHeight="1" x14ac:dyDescent="0.2">
      <c r="A588" s="11"/>
      <c r="F588" s="54"/>
      <c r="H588" s="12"/>
      <c r="I588" s="13"/>
      <c r="J588" s="13"/>
      <c r="K588" s="13"/>
      <c r="L588" s="14"/>
      <c r="M588" s="14"/>
      <c r="N588" s="14"/>
      <c r="O588" s="14"/>
    </row>
    <row r="589" spans="1:15" s="4" customFormat="1" ht="15" customHeight="1" x14ac:dyDescent="0.2">
      <c r="A589" s="11"/>
      <c r="F589" s="54"/>
      <c r="H589" s="12"/>
      <c r="I589" s="13"/>
      <c r="J589" s="13"/>
      <c r="K589" s="13"/>
      <c r="L589" s="14"/>
      <c r="M589" s="14"/>
      <c r="N589" s="14"/>
      <c r="O589" s="14"/>
    </row>
    <row r="590" spans="1:15" s="4" customFormat="1" ht="15" customHeight="1" x14ac:dyDescent="0.2">
      <c r="A590" s="11"/>
      <c r="F590" s="54"/>
      <c r="H590" s="12"/>
      <c r="I590" s="13"/>
      <c r="J590" s="13"/>
      <c r="K590" s="13"/>
      <c r="L590" s="14"/>
      <c r="M590" s="14"/>
      <c r="N590" s="14"/>
      <c r="O590" s="14"/>
    </row>
    <row r="591" spans="1:15" s="4" customFormat="1" ht="15" customHeight="1" x14ac:dyDescent="0.2">
      <c r="A591" s="11"/>
      <c r="F591" s="54"/>
      <c r="H591" s="12"/>
      <c r="I591" s="13"/>
      <c r="J591" s="13"/>
      <c r="K591" s="13"/>
      <c r="L591" s="14"/>
      <c r="M591" s="14"/>
      <c r="N591" s="14"/>
      <c r="O591" s="14"/>
    </row>
    <row r="592" spans="1:15" s="4" customFormat="1" ht="15" customHeight="1" x14ac:dyDescent="0.2">
      <c r="A592" s="11"/>
      <c r="F592" s="54"/>
      <c r="H592" s="12"/>
      <c r="I592" s="13"/>
      <c r="J592" s="13"/>
      <c r="K592" s="13"/>
      <c r="L592" s="14"/>
      <c r="M592" s="14"/>
      <c r="N592" s="14"/>
      <c r="O592" s="14"/>
    </row>
    <row r="593" spans="1:15" s="4" customFormat="1" ht="15" customHeight="1" x14ac:dyDescent="0.2">
      <c r="A593" s="11"/>
      <c r="F593" s="54"/>
      <c r="H593" s="12"/>
      <c r="I593" s="13"/>
      <c r="J593" s="13"/>
      <c r="K593" s="13"/>
      <c r="L593" s="14"/>
      <c r="M593" s="14"/>
      <c r="N593" s="14"/>
      <c r="O593" s="14"/>
    </row>
    <row r="594" spans="1:15" s="4" customFormat="1" ht="15" customHeight="1" x14ac:dyDescent="0.2">
      <c r="A594" s="11"/>
      <c r="F594" s="54"/>
      <c r="H594" s="12"/>
      <c r="I594" s="13"/>
      <c r="J594" s="13"/>
      <c r="K594" s="13"/>
      <c r="L594" s="14"/>
      <c r="M594" s="14"/>
      <c r="N594" s="14"/>
      <c r="O594" s="14"/>
    </row>
    <row r="595" spans="1:15" s="4" customFormat="1" ht="15" customHeight="1" x14ac:dyDescent="0.2">
      <c r="A595" s="11"/>
      <c r="F595" s="54"/>
      <c r="H595" s="12"/>
      <c r="I595" s="13"/>
      <c r="J595" s="13"/>
      <c r="K595" s="13"/>
      <c r="L595" s="14"/>
      <c r="M595" s="14"/>
      <c r="N595" s="14"/>
      <c r="O595" s="14"/>
    </row>
    <row r="596" spans="1:15" s="4" customFormat="1" ht="15" customHeight="1" x14ac:dyDescent="0.2">
      <c r="A596" s="11"/>
      <c r="F596" s="54"/>
      <c r="H596" s="12"/>
      <c r="I596" s="13"/>
      <c r="J596" s="13"/>
      <c r="K596" s="13"/>
      <c r="L596" s="14"/>
      <c r="M596" s="14"/>
      <c r="N596" s="14"/>
      <c r="O596" s="14"/>
    </row>
    <row r="597" spans="1:15" s="4" customFormat="1" ht="15" customHeight="1" x14ac:dyDescent="0.2">
      <c r="A597" s="11"/>
      <c r="F597" s="54"/>
      <c r="H597" s="12"/>
      <c r="I597" s="13"/>
      <c r="J597" s="13"/>
      <c r="K597" s="13"/>
      <c r="L597" s="14"/>
      <c r="M597" s="14"/>
      <c r="N597" s="14"/>
      <c r="O597" s="14"/>
    </row>
    <row r="598" spans="1:15" s="4" customFormat="1" ht="15" customHeight="1" x14ac:dyDescent="0.2">
      <c r="A598" s="11"/>
      <c r="F598" s="54"/>
      <c r="H598" s="12"/>
      <c r="I598" s="13"/>
      <c r="J598" s="13"/>
      <c r="K598" s="13"/>
      <c r="L598" s="14"/>
      <c r="M598" s="14"/>
      <c r="N598" s="14"/>
      <c r="O598" s="14"/>
    </row>
    <row r="599" spans="1:15" s="4" customFormat="1" ht="15" customHeight="1" x14ac:dyDescent="0.2">
      <c r="A599" s="11"/>
      <c r="F599" s="54"/>
      <c r="H599" s="12"/>
      <c r="I599" s="13"/>
      <c r="J599" s="13"/>
      <c r="K599" s="13"/>
      <c r="L599" s="14"/>
      <c r="M599" s="14"/>
      <c r="N599" s="14"/>
      <c r="O599" s="14"/>
    </row>
    <row r="600" spans="1:15" s="4" customFormat="1" ht="15" customHeight="1" x14ac:dyDescent="0.2">
      <c r="A600" s="11"/>
      <c r="F600" s="54"/>
      <c r="H600" s="12"/>
      <c r="I600" s="13"/>
      <c r="J600" s="13"/>
      <c r="K600" s="13"/>
      <c r="L600" s="14"/>
      <c r="M600" s="14"/>
      <c r="N600" s="14"/>
      <c r="O600" s="14"/>
    </row>
    <row r="601" spans="1:15" s="4" customFormat="1" ht="15" customHeight="1" x14ac:dyDescent="0.2">
      <c r="A601" s="11"/>
      <c r="F601" s="54"/>
      <c r="H601" s="12"/>
      <c r="I601" s="13"/>
      <c r="J601" s="13"/>
      <c r="K601" s="13"/>
      <c r="L601" s="14"/>
      <c r="M601" s="14"/>
      <c r="N601" s="14"/>
      <c r="O601" s="14"/>
    </row>
    <row r="602" spans="1:15" s="4" customFormat="1" ht="15" customHeight="1" x14ac:dyDescent="0.2">
      <c r="A602" s="11"/>
      <c r="F602" s="54"/>
      <c r="H602" s="12"/>
      <c r="I602" s="13"/>
      <c r="J602" s="13"/>
      <c r="K602" s="13"/>
      <c r="L602" s="14"/>
      <c r="M602" s="14"/>
      <c r="N602" s="14"/>
      <c r="O602" s="14"/>
    </row>
    <row r="603" spans="1:15" s="4" customFormat="1" ht="15" customHeight="1" x14ac:dyDescent="0.2">
      <c r="A603" s="11"/>
      <c r="F603" s="54"/>
      <c r="H603" s="12"/>
      <c r="I603" s="13"/>
      <c r="J603" s="13"/>
      <c r="K603" s="13"/>
      <c r="L603" s="14"/>
      <c r="M603" s="14"/>
      <c r="N603" s="14"/>
      <c r="O603" s="14"/>
    </row>
    <row r="604" spans="1:15" s="4" customFormat="1" ht="15" customHeight="1" x14ac:dyDescent="0.2">
      <c r="A604" s="11"/>
      <c r="F604" s="54"/>
      <c r="H604" s="12"/>
      <c r="I604" s="13"/>
      <c r="J604" s="13"/>
      <c r="K604" s="13"/>
      <c r="L604" s="14"/>
      <c r="M604" s="14"/>
      <c r="N604" s="14"/>
      <c r="O604" s="14"/>
    </row>
    <row r="605" spans="1:15" s="4" customFormat="1" ht="15" customHeight="1" x14ac:dyDescent="0.2">
      <c r="A605" s="11"/>
      <c r="F605" s="54"/>
      <c r="H605" s="12"/>
      <c r="I605" s="13"/>
      <c r="J605" s="13"/>
      <c r="K605" s="13"/>
      <c r="L605" s="14"/>
      <c r="M605" s="14"/>
      <c r="N605" s="14"/>
      <c r="O605" s="14"/>
    </row>
    <row r="606" spans="1:15" s="4" customFormat="1" ht="15" customHeight="1" x14ac:dyDescent="0.2">
      <c r="A606" s="11"/>
      <c r="F606" s="54"/>
      <c r="H606" s="12"/>
      <c r="I606" s="13"/>
      <c r="J606" s="13"/>
      <c r="K606" s="13"/>
      <c r="L606" s="14"/>
      <c r="M606" s="14"/>
      <c r="N606" s="14"/>
      <c r="O606" s="14"/>
    </row>
    <row r="607" spans="1:15" s="4" customFormat="1" ht="15" customHeight="1" x14ac:dyDescent="0.2">
      <c r="A607" s="11"/>
      <c r="F607" s="54"/>
      <c r="H607" s="12"/>
      <c r="I607" s="13"/>
      <c r="J607" s="13"/>
      <c r="K607" s="13"/>
      <c r="L607" s="14"/>
      <c r="M607" s="14"/>
      <c r="N607" s="14"/>
      <c r="O607" s="14"/>
    </row>
    <row r="608" spans="1:15" s="4" customFormat="1" ht="15" customHeight="1" x14ac:dyDescent="0.2">
      <c r="A608" s="11"/>
      <c r="F608" s="54"/>
      <c r="H608" s="12"/>
      <c r="I608" s="13"/>
      <c r="J608" s="13"/>
      <c r="K608" s="13"/>
      <c r="L608" s="14"/>
      <c r="M608" s="14"/>
      <c r="N608" s="14"/>
      <c r="O608" s="14"/>
    </row>
    <row r="609" spans="1:15" s="4" customFormat="1" ht="15" customHeight="1" x14ac:dyDescent="0.2">
      <c r="A609" s="11"/>
      <c r="F609" s="54"/>
      <c r="H609" s="12"/>
      <c r="I609" s="13"/>
      <c r="J609" s="13"/>
      <c r="K609" s="13"/>
      <c r="L609" s="14"/>
      <c r="M609" s="14"/>
      <c r="N609" s="14"/>
      <c r="O609" s="14"/>
    </row>
    <row r="610" spans="1:15" s="4" customFormat="1" ht="15" customHeight="1" x14ac:dyDescent="0.2">
      <c r="A610" s="11"/>
      <c r="F610" s="54"/>
      <c r="H610" s="12"/>
      <c r="I610" s="13"/>
      <c r="J610" s="13"/>
      <c r="K610" s="13"/>
      <c r="L610" s="14"/>
      <c r="M610" s="14"/>
      <c r="N610" s="14"/>
      <c r="O610" s="14"/>
    </row>
    <row r="611" spans="1:15" s="4" customFormat="1" ht="15" customHeight="1" x14ac:dyDescent="0.2">
      <c r="A611" s="11"/>
      <c r="F611" s="54"/>
      <c r="H611" s="12"/>
      <c r="I611" s="13"/>
      <c r="J611" s="13"/>
      <c r="K611" s="13"/>
      <c r="L611" s="14"/>
      <c r="M611" s="14"/>
      <c r="N611" s="14"/>
      <c r="O611" s="14"/>
    </row>
    <row r="612" spans="1:15" s="4" customFormat="1" ht="15" customHeight="1" x14ac:dyDescent="0.2">
      <c r="A612" s="11"/>
      <c r="F612" s="54"/>
      <c r="H612" s="12"/>
      <c r="I612" s="13"/>
      <c r="J612" s="13"/>
      <c r="K612" s="13"/>
      <c r="L612" s="14"/>
      <c r="M612" s="14"/>
      <c r="N612" s="14"/>
      <c r="O612" s="14"/>
    </row>
    <row r="613" spans="1:15" s="4" customFormat="1" ht="15" customHeight="1" x14ac:dyDescent="0.2">
      <c r="A613" s="11"/>
      <c r="F613" s="54"/>
      <c r="H613" s="12"/>
      <c r="I613" s="13"/>
      <c r="J613" s="13"/>
      <c r="K613" s="13"/>
      <c r="L613" s="14"/>
      <c r="M613" s="14"/>
      <c r="N613" s="14"/>
      <c r="O613" s="14"/>
    </row>
    <row r="614" spans="1:15" s="4" customFormat="1" ht="15" customHeight="1" x14ac:dyDescent="0.2">
      <c r="A614" s="11"/>
      <c r="F614" s="54"/>
      <c r="H614" s="12"/>
      <c r="I614" s="13"/>
      <c r="J614" s="13"/>
      <c r="K614" s="13"/>
      <c r="L614" s="14"/>
      <c r="M614" s="14"/>
      <c r="N614" s="14"/>
      <c r="O614" s="14"/>
    </row>
    <row r="615" spans="1:15" s="4" customFormat="1" ht="15" customHeight="1" x14ac:dyDescent="0.2">
      <c r="A615" s="11"/>
      <c r="F615" s="54"/>
      <c r="H615" s="12"/>
      <c r="I615" s="13"/>
      <c r="J615" s="13"/>
      <c r="K615" s="13"/>
      <c r="L615" s="14"/>
      <c r="M615" s="14"/>
      <c r="N615" s="14"/>
      <c r="O615" s="14"/>
    </row>
    <row r="616" spans="1:15" s="4" customFormat="1" ht="15" customHeight="1" x14ac:dyDescent="0.2">
      <c r="A616" s="11"/>
      <c r="F616" s="54"/>
      <c r="H616" s="12"/>
      <c r="I616" s="13"/>
      <c r="J616" s="13"/>
      <c r="K616" s="13"/>
      <c r="L616" s="14"/>
      <c r="M616" s="14"/>
      <c r="N616" s="14"/>
      <c r="O616" s="14"/>
    </row>
    <row r="617" spans="1:15" s="4" customFormat="1" ht="15" customHeight="1" x14ac:dyDescent="0.2">
      <c r="A617" s="11"/>
      <c r="F617" s="54"/>
      <c r="H617" s="12"/>
      <c r="I617" s="13"/>
      <c r="J617" s="13"/>
      <c r="K617" s="13"/>
      <c r="L617" s="14"/>
      <c r="M617" s="14"/>
      <c r="N617" s="14"/>
      <c r="O617" s="14"/>
    </row>
    <row r="618" spans="1:15" s="4" customFormat="1" ht="15" customHeight="1" x14ac:dyDescent="0.2">
      <c r="A618" s="11"/>
      <c r="F618" s="54"/>
      <c r="H618" s="12"/>
      <c r="I618" s="13"/>
      <c r="J618" s="13"/>
      <c r="K618" s="13"/>
      <c r="L618" s="14"/>
      <c r="M618" s="14"/>
      <c r="N618" s="14"/>
      <c r="O618" s="14"/>
    </row>
    <row r="619" spans="1:15" s="4" customFormat="1" ht="15" customHeight="1" x14ac:dyDescent="0.2">
      <c r="A619" s="11"/>
      <c r="F619" s="54"/>
      <c r="H619" s="12"/>
      <c r="I619" s="13"/>
      <c r="J619" s="13"/>
      <c r="K619" s="13"/>
      <c r="L619" s="14"/>
      <c r="M619" s="14"/>
      <c r="N619" s="14"/>
      <c r="O619" s="14"/>
    </row>
    <row r="620" spans="1:15" s="4" customFormat="1" ht="15" customHeight="1" x14ac:dyDescent="0.2">
      <c r="A620" s="11"/>
      <c r="F620" s="54"/>
      <c r="H620" s="12"/>
      <c r="I620" s="13"/>
      <c r="J620" s="13"/>
      <c r="K620" s="13"/>
      <c r="L620" s="14"/>
      <c r="M620" s="14"/>
      <c r="N620" s="14"/>
      <c r="O620" s="14"/>
    </row>
    <row r="621" spans="1:15" s="4" customFormat="1" ht="15" customHeight="1" x14ac:dyDescent="0.2">
      <c r="A621" s="11"/>
      <c r="F621" s="54"/>
      <c r="H621" s="12"/>
      <c r="I621" s="13"/>
      <c r="J621" s="13"/>
      <c r="K621" s="13"/>
      <c r="L621" s="14"/>
      <c r="M621" s="14"/>
      <c r="N621" s="14"/>
      <c r="O621" s="14"/>
    </row>
    <row r="622" spans="1:15" s="4" customFormat="1" ht="15" customHeight="1" x14ac:dyDescent="0.2">
      <c r="A622" s="11"/>
      <c r="F622" s="54"/>
      <c r="H622" s="12"/>
      <c r="I622" s="13"/>
      <c r="J622" s="13"/>
      <c r="K622" s="13"/>
      <c r="L622" s="14"/>
      <c r="M622" s="14"/>
      <c r="N622" s="14"/>
      <c r="O622" s="14"/>
    </row>
    <row r="623" spans="1:15" ht="15" customHeight="1" x14ac:dyDescent="0.2"/>
    <row r="624" spans="1:15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</sheetData>
  <autoFilter ref="A4:AB466" xr:uid="{00000000-0001-0000-0400-000000000000}"/>
  <mergeCells count="19">
    <mergeCell ref="A2:A4"/>
    <mergeCell ref="B2:B4"/>
    <mergeCell ref="Q2:Q4"/>
    <mergeCell ref="J3:L3"/>
    <mergeCell ref="P2:P4"/>
    <mergeCell ref="H2:H4"/>
    <mergeCell ref="C2:C4"/>
    <mergeCell ref="F2:F4"/>
    <mergeCell ref="E2:E4"/>
    <mergeCell ref="G2:G4"/>
    <mergeCell ref="I2:O2"/>
    <mergeCell ref="M3:O3"/>
    <mergeCell ref="D2:D4"/>
    <mergeCell ref="C465:M465"/>
    <mergeCell ref="U3:W3"/>
    <mergeCell ref="X3:Z3"/>
    <mergeCell ref="R3:T3"/>
    <mergeCell ref="R2:AB2"/>
    <mergeCell ref="AA3:AB3"/>
  </mergeCells>
  <phoneticPr fontId="2"/>
  <dataValidations count="4">
    <dataValidation imeMode="on" allowBlank="1" showInputMessage="1" showErrorMessage="1" sqref="H5:H384 H453 H462" xr:uid="{00000000-0002-0000-0400-000000000000}"/>
    <dataValidation type="list" allowBlank="1" showInputMessage="1" showErrorMessage="1" sqref="P5:P464 U5:V464 X5:Y464 R5:S464 AA5:AA464" xr:uid="{00000000-0002-0000-0400-000002000000}">
      <formula1>"○"</formula1>
    </dataValidation>
    <dataValidation type="custom" errorStyle="warning" allowBlank="1" showInputMessage="1" showErrorMessage="1" sqref="N5:N464 K249" xr:uid="{00000000-0002-0000-0400-000001000000}">
      <formula1>H5=K5</formula1>
    </dataValidation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E5:E464" xr:uid="{00000000-0002-0000-0400-000003000000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horizontalDpi="300" verticalDpi="300" r:id="rId1"/>
  <headerFooter alignWithMargins="0"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D668"/>
  <sheetViews>
    <sheetView view="pageBreakPreview" topLeftCell="B1" zoomScale="53" zoomScaleNormal="100" zoomScaleSheetLayoutView="53" workbookViewId="0">
      <selection activeCell="W41" sqref="W41"/>
    </sheetView>
  </sheetViews>
  <sheetFormatPr defaultColWidth="9" defaultRowHeight="13.2" x14ac:dyDescent="0.2"/>
  <cols>
    <col min="1" max="1" width="4.6640625" style="5" hidden="1" customWidth="1"/>
    <col min="2" max="2" width="8.33203125" style="4" customWidth="1"/>
    <col min="3" max="3" width="4.44140625" style="4" bestFit="1" customWidth="1"/>
    <col min="4" max="4" width="10.77734375" style="4" customWidth="1"/>
    <col min="5" max="5" width="8.33203125" style="4" customWidth="1"/>
    <col min="6" max="6" width="18.21875" style="4" customWidth="1"/>
    <col min="7" max="7" width="25.6640625" style="4" customWidth="1"/>
    <col min="8" max="8" width="28.88671875" style="2" customWidth="1"/>
    <col min="9" max="9" width="6.77734375" style="9" customWidth="1"/>
    <col min="10" max="10" width="13.33203125" style="9" customWidth="1"/>
    <col min="11" max="11" width="15.109375" style="9" bestFit="1" customWidth="1"/>
    <col min="12" max="14" width="15.109375" style="9" customWidth="1"/>
    <col min="15" max="15" width="13" style="3" bestFit="1" customWidth="1"/>
    <col min="16" max="16" width="7.109375" style="1" bestFit="1" customWidth="1"/>
    <col min="17" max="19" width="11.6640625" style="1" customWidth="1"/>
    <col min="20" max="20" width="17.33203125" style="1" customWidth="1"/>
    <col min="21" max="22" width="11.6640625" style="1" customWidth="1"/>
    <col min="23" max="23" width="17.44140625" style="1" customWidth="1"/>
    <col min="24" max="25" width="11.6640625" style="1" customWidth="1"/>
    <col min="26" max="26" width="16.88671875" style="1" customWidth="1"/>
    <col min="27" max="27" width="11.6640625" style="1" customWidth="1"/>
    <col min="28" max="28" width="18.6640625" style="1" customWidth="1"/>
    <col min="29" max="16384" width="9" style="1"/>
  </cols>
  <sheetData>
    <row r="1" spans="1:30" s="4" customFormat="1" ht="30" customHeight="1" thickBot="1" x14ac:dyDescent="0.25">
      <c r="A1" s="11"/>
      <c r="B1" s="36" t="s">
        <v>888</v>
      </c>
      <c r="H1" s="12"/>
      <c r="I1" s="13"/>
      <c r="J1" s="13"/>
      <c r="K1" s="13"/>
      <c r="L1" s="13"/>
      <c r="M1" s="13"/>
      <c r="N1" s="13"/>
      <c r="O1" s="14"/>
    </row>
    <row r="2" spans="1:30" s="4" customFormat="1" ht="16.8" thickBot="1" x14ac:dyDescent="0.25">
      <c r="A2" s="194"/>
      <c r="B2" s="197" t="s">
        <v>4</v>
      </c>
      <c r="C2" s="197" t="s">
        <v>5</v>
      </c>
      <c r="D2" s="211" t="s">
        <v>890</v>
      </c>
      <c r="E2" s="206" t="s">
        <v>6</v>
      </c>
      <c r="F2" s="206" t="s">
        <v>7</v>
      </c>
      <c r="G2" s="206" t="s">
        <v>8</v>
      </c>
      <c r="H2" s="197" t="s">
        <v>9</v>
      </c>
      <c r="I2" s="214" t="s">
        <v>36</v>
      </c>
      <c r="J2" s="214"/>
      <c r="K2" s="214"/>
      <c r="L2" s="214"/>
      <c r="M2" s="214"/>
      <c r="N2" s="214"/>
      <c r="O2" s="214"/>
      <c r="P2" s="188" t="s">
        <v>12</v>
      </c>
      <c r="Q2" s="188" t="s">
        <v>20</v>
      </c>
      <c r="R2" s="188" t="s">
        <v>1</v>
      </c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30" s="4" customFormat="1" ht="13.8" thickBot="1" x14ac:dyDescent="0.25">
      <c r="A3" s="195"/>
      <c r="B3" s="197"/>
      <c r="C3" s="197"/>
      <c r="D3" s="212"/>
      <c r="E3" s="206"/>
      <c r="F3" s="206"/>
      <c r="G3" s="206"/>
      <c r="H3" s="197"/>
      <c r="I3" s="39"/>
      <c r="J3" s="201" t="s">
        <v>0</v>
      </c>
      <c r="K3" s="202"/>
      <c r="L3" s="202"/>
      <c r="M3" s="202"/>
      <c r="N3" s="202"/>
      <c r="O3" s="202"/>
      <c r="P3" s="215"/>
      <c r="Q3" s="215"/>
      <c r="R3" s="190" t="s">
        <v>2</v>
      </c>
      <c r="S3" s="188"/>
      <c r="T3" s="191"/>
      <c r="U3" s="187" t="s">
        <v>37</v>
      </c>
      <c r="V3" s="188"/>
      <c r="W3" s="189"/>
      <c r="X3" s="190" t="s">
        <v>38</v>
      </c>
      <c r="Y3" s="188"/>
      <c r="Z3" s="191"/>
      <c r="AA3" s="192" t="s">
        <v>3</v>
      </c>
      <c r="AB3" s="193"/>
    </row>
    <row r="4" spans="1:30" s="11" customFormat="1" ht="38.25" customHeight="1" thickBot="1" x14ac:dyDescent="0.25">
      <c r="A4" s="196"/>
      <c r="B4" s="197"/>
      <c r="C4" s="197"/>
      <c r="D4" s="213"/>
      <c r="E4" s="206"/>
      <c r="F4" s="206"/>
      <c r="G4" s="206"/>
      <c r="H4" s="197"/>
      <c r="I4" s="40" t="s">
        <v>10</v>
      </c>
      <c r="J4" s="42" t="s">
        <v>26</v>
      </c>
      <c r="K4" s="45" t="s">
        <v>32</v>
      </c>
      <c r="L4" s="45" t="s">
        <v>27</v>
      </c>
      <c r="M4" s="45" t="s">
        <v>33</v>
      </c>
      <c r="N4" s="45" t="s">
        <v>34</v>
      </c>
      <c r="O4" s="43" t="s">
        <v>35</v>
      </c>
      <c r="P4" s="216"/>
      <c r="Q4" s="216"/>
      <c r="R4" s="71" t="s">
        <v>21</v>
      </c>
      <c r="S4" s="67" t="s">
        <v>24</v>
      </c>
      <c r="T4" s="72" t="s">
        <v>22</v>
      </c>
      <c r="U4" s="68" t="s">
        <v>23</v>
      </c>
      <c r="V4" s="67" t="s">
        <v>39</v>
      </c>
      <c r="W4" s="76" t="s">
        <v>40</v>
      </c>
      <c r="X4" s="71" t="s">
        <v>41</v>
      </c>
      <c r="Y4" s="67" t="s">
        <v>42</v>
      </c>
      <c r="Z4" s="72" t="s">
        <v>43</v>
      </c>
      <c r="AA4" s="78" t="s">
        <v>44</v>
      </c>
      <c r="AB4" s="44" t="s">
        <v>45</v>
      </c>
    </row>
    <row r="5" spans="1:30" s="4" customFormat="1" ht="27" customHeight="1" x14ac:dyDescent="0.2">
      <c r="A5" s="10"/>
      <c r="B5" s="31" t="s">
        <v>748</v>
      </c>
      <c r="C5" s="37">
        <v>1</v>
      </c>
      <c r="D5" s="110" t="s">
        <v>929</v>
      </c>
      <c r="E5" s="85">
        <v>4</v>
      </c>
      <c r="F5" s="86">
        <v>7120001235493</v>
      </c>
      <c r="G5" s="85" t="s">
        <v>659</v>
      </c>
      <c r="H5" s="85" t="s">
        <v>406</v>
      </c>
      <c r="I5" s="88">
        <v>20</v>
      </c>
      <c r="J5" s="90">
        <v>252311</v>
      </c>
      <c r="K5" s="91">
        <v>153</v>
      </c>
      <c r="L5" s="91">
        <v>258</v>
      </c>
      <c r="M5" s="92">
        <f>ROUNDUP(K5/L5,1)</f>
        <v>0.6</v>
      </c>
      <c r="N5" s="91">
        <v>12</v>
      </c>
      <c r="O5" s="38">
        <f>IF(AND(J5&gt;0,M5&gt;0,N5&gt;0),J5/M5/N5,0)</f>
        <v>35043.194444444445</v>
      </c>
      <c r="P5" s="90"/>
      <c r="Q5" s="95"/>
      <c r="R5" s="97"/>
      <c r="S5" s="101"/>
      <c r="T5" s="99"/>
      <c r="U5" s="103"/>
      <c r="V5" s="101"/>
      <c r="W5" s="104"/>
      <c r="X5" s="103"/>
      <c r="Y5" s="101"/>
      <c r="Z5" s="104"/>
      <c r="AA5" s="103"/>
      <c r="AB5" s="104"/>
      <c r="AC5" s="57">
        <v>1</v>
      </c>
      <c r="AD5" s="57" t="s">
        <v>938</v>
      </c>
    </row>
    <row r="6" spans="1:30" s="4" customFormat="1" ht="27" customHeight="1" x14ac:dyDescent="0.2">
      <c r="A6" s="10"/>
      <c r="B6" s="28" t="s">
        <v>748</v>
      </c>
      <c r="C6" s="37">
        <v>2</v>
      </c>
      <c r="D6" s="110" t="s">
        <v>930</v>
      </c>
      <c r="E6" s="58">
        <v>4</v>
      </c>
      <c r="F6" s="87">
        <v>5120101062294</v>
      </c>
      <c r="G6" s="58" t="s">
        <v>746</v>
      </c>
      <c r="H6" s="58" t="s">
        <v>747</v>
      </c>
      <c r="I6" s="89">
        <v>20</v>
      </c>
      <c r="J6" s="93">
        <v>40579553</v>
      </c>
      <c r="K6" s="59">
        <v>7822</v>
      </c>
      <c r="L6" s="59">
        <v>269</v>
      </c>
      <c r="M6" s="94">
        <f t="shared" ref="M6:M11" si="0">ROUNDUP(K6/L6,1)</f>
        <v>29.1</v>
      </c>
      <c r="N6" s="59">
        <v>12</v>
      </c>
      <c r="O6" s="38">
        <f t="shared" ref="O6:O11" si="1">IF(AND(J6&gt;0,M6&gt;0,N6&gt;0),J6/M6/N6,0)</f>
        <v>116207.19644902635</v>
      </c>
      <c r="P6" s="93"/>
      <c r="Q6" s="96"/>
      <c r="R6" s="98"/>
      <c r="S6" s="102"/>
      <c r="T6" s="100"/>
      <c r="U6" s="105"/>
      <c r="V6" s="102"/>
      <c r="W6" s="106"/>
      <c r="X6" s="105"/>
      <c r="Y6" s="102"/>
      <c r="Z6" s="106"/>
      <c r="AA6" s="105" t="s">
        <v>194</v>
      </c>
      <c r="AB6" s="107">
        <v>0.5</v>
      </c>
      <c r="AC6" s="57">
        <v>2</v>
      </c>
      <c r="AD6" s="57" t="s">
        <v>939</v>
      </c>
    </row>
    <row r="7" spans="1:30" s="4" customFormat="1" ht="27" customHeight="1" x14ac:dyDescent="0.2">
      <c r="A7" s="10"/>
      <c r="B7" s="28" t="s">
        <v>748</v>
      </c>
      <c r="C7" s="29">
        <v>3</v>
      </c>
      <c r="D7" s="29" t="s">
        <v>931</v>
      </c>
      <c r="E7" s="58">
        <v>5</v>
      </c>
      <c r="F7" s="87">
        <v>9120105006269</v>
      </c>
      <c r="G7" s="58" t="s">
        <v>745</v>
      </c>
      <c r="H7" s="58" t="s">
        <v>169</v>
      </c>
      <c r="I7" s="89">
        <v>10</v>
      </c>
      <c r="J7" s="93">
        <v>0</v>
      </c>
      <c r="K7" s="59">
        <v>0</v>
      </c>
      <c r="L7" s="59">
        <v>269</v>
      </c>
      <c r="M7" s="94">
        <f t="shared" ref="M7" si="2">ROUNDUP(K7/L7,1)</f>
        <v>0</v>
      </c>
      <c r="N7" s="59">
        <v>12</v>
      </c>
      <c r="O7" s="38">
        <f t="shared" ref="O7" si="3">IF(AND(J7&gt;0,M7&gt;0,N7&gt;0),J7/M7/N7,0)</f>
        <v>0</v>
      </c>
      <c r="P7" s="93"/>
      <c r="Q7" s="96"/>
      <c r="R7" s="98"/>
      <c r="S7" s="102"/>
      <c r="T7" s="100"/>
      <c r="U7" s="105"/>
      <c r="V7" s="102"/>
      <c r="W7" s="106"/>
      <c r="X7" s="105"/>
      <c r="Y7" s="102"/>
      <c r="Z7" s="106"/>
      <c r="AA7" s="105"/>
      <c r="AB7" s="106"/>
      <c r="AC7" s="57">
        <v>3</v>
      </c>
      <c r="AD7" s="57" t="s">
        <v>940</v>
      </c>
    </row>
    <row r="8" spans="1:30" s="4" customFormat="1" ht="27" customHeight="1" x14ac:dyDescent="0.2">
      <c r="A8" s="10"/>
      <c r="B8" s="28"/>
      <c r="C8" s="26"/>
      <c r="D8" s="26"/>
      <c r="E8" s="25"/>
      <c r="F8" s="25"/>
      <c r="G8" s="28"/>
      <c r="H8" s="27"/>
      <c r="I8" s="16"/>
      <c r="J8" s="21"/>
      <c r="K8" s="22"/>
      <c r="L8" s="20"/>
      <c r="M8" s="51" t="e">
        <f>ROUNDUP(K8/L8,1)</f>
        <v>#DIV/0!</v>
      </c>
      <c r="N8" s="20"/>
      <c r="O8" s="38" t="e">
        <f t="shared" si="1"/>
        <v>#DIV/0!</v>
      </c>
      <c r="P8" s="17"/>
      <c r="Q8" s="23"/>
      <c r="R8" s="73"/>
      <c r="S8" s="32"/>
      <c r="T8" s="74"/>
      <c r="U8" s="69"/>
      <c r="V8" s="32"/>
      <c r="W8" s="77"/>
      <c r="X8" s="73"/>
      <c r="Y8" s="32"/>
      <c r="Z8" s="74"/>
      <c r="AA8" s="80"/>
      <c r="AB8" s="56"/>
      <c r="AC8" s="57">
        <v>4</v>
      </c>
      <c r="AD8" s="57" t="s">
        <v>941</v>
      </c>
    </row>
    <row r="9" spans="1:30" s="4" customFormat="1" ht="27" customHeight="1" x14ac:dyDescent="0.2">
      <c r="A9" s="10"/>
      <c r="B9" s="28"/>
      <c r="C9" s="26"/>
      <c r="D9" s="26"/>
      <c r="E9" s="25"/>
      <c r="F9" s="25"/>
      <c r="G9" s="28"/>
      <c r="H9" s="27"/>
      <c r="I9" s="16"/>
      <c r="J9" s="21"/>
      <c r="K9" s="22"/>
      <c r="L9" s="20"/>
      <c r="M9" s="51" t="e">
        <f t="shared" si="0"/>
        <v>#DIV/0!</v>
      </c>
      <c r="N9" s="16"/>
      <c r="O9" s="38" t="e">
        <f t="shared" si="1"/>
        <v>#DIV/0!</v>
      </c>
      <c r="P9" s="17"/>
      <c r="Q9" s="23"/>
      <c r="R9" s="75"/>
      <c r="S9" s="33"/>
      <c r="T9" s="74"/>
      <c r="U9" s="70"/>
      <c r="V9" s="33"/>
      <c r="W9" s="77"/>
      <c r="X9" s="75"/>
      <c r="Y9" s="33"/>
      <c r="Z9" s="74"/>
      <c r="AA9" s="79"/>
      <c r="AB9" s="56"/>
      <c r="AC9" s="57">
        <v>5</v>
      </c>
      <c r="AD9" s="57" t="s">
        <v>942</v>
      </c>
    </row>
    <row r="10" spans="1:30" s="4" customFormat="1" ht="27" customHeight="1" x14ac:dyDescent="0.2">
      <c r="A10" s="10"/>
      <c r="B10" s="28"/>
      <c r="C10" s="26"/>
      <c r="D10" s="26"/>
      <c r="E10" s="25"/>
      <c r="F10" s="25"/>
      <c r="G10" s="28"/>
      <c r="H10" s="27"/>
      <c r="I10" s="16"/>
      <c r="J10" s="21"/>
      <c r="K10" s="22"/>
      <c r="L10" s="20"/>
      <c r="M10" s="51" t="e">
        <f t="shared" si="0"/>
        <v>#DIV/0!</v>
      </c>
      <c r="N10" s="16"/>
      <c r="O10" s="38" t="e">
        <f t="shared" si="1"/>
        <v>#DIV/0!</v>
      </c>
      <c r="P10" s="17"/>
      <c r="Q10" s="23"/>
      <c r="R10" s="73"/>
      <c r="S10" s="32"/>
      <c r="T10" s="74"/>
      <c r="U10" s="69"/>
      <c r="V10" s="32"/>
      <c r="W10" s="77"/>
      <c r="X10" s="73"/>
      <c r="Y10" s="32"/>
      <c r="Z10" s="74"/>
      <c r="AA10" s="80"/>
      <c r="AB10" s="56"/>
      <c r="AC10" s="57">
        <v>6</v>
      </c>
      <c r="AD10" s="57" t="s">
        <v>943</v>
      </c>
    </row>
    <row r="11" spans="1:30" s="4" customFormat="1" ht="27" customHeight="1" x14ac:dyDescent="0.2">
      <c r="A11" s="10"/>
      <c r="B11" s="28"/>
      <c r="C11" s="26"/>
      <c r="D11" s="26"/>
      <c r="E11" s="25"/>
      <c r="F11" s="25"/>
      <c r="G11" s="28"/>
      <c r="H11" s="27"/>
      <c r="I11" s="171"/>
      <c r="J11" s="172"/>
      <c r="K11" s="173"/>
      <c r="L11" s="174"/>
      <c r="M11" s="175" t="e">
        <f t="shared" si="0"/>
        <v>#DIV/0!</v>
      </c>
      <c r="N11" s="171"/>
      <c r="O11" s="176" t="e">
        <f t="shared" si="1"/>
        <v>#DIV/0!</v>
      </c>
      <c r="P11" s="177"/>
      <c r="Q11" s="178"/>
      <c r="R11" s="73"/>
      <c r="S11" s="32"/>
      <c r="T11" s="74"/>
      <c r="U11" s="69"/>
      <c r="V11" s="32"/>
      <c r="W11" s="77"/>
      <c r="X11" s="73"/>
      <c r="Y11" s="32"/>
      <c r="Z11" s="74"/>
      <c r="AA11" s="179"/>
      <c r="AB11" s="56"/>
    </row>
    <row r="12" spans="1:30" ht="15" customHeight="1" x14ac:dyDescent="0.2">
      <c r="B12"/>
      <c r="C12" s="2"/>
      <c r="D12" s="2"/>
      <c r="E12" s="60"/>
      <c r="F12" s="61"/>
      <c r="G12" s="1"/>
      <c r="I12" s="49"/>
      <c r="J12" s="62"/>
      <c r="K12" s="62"/>
      <c r="L12" s="65">
        <f>AVERAGEIF(L5:L11,"&gt;0")</f>
        <v>265.33333333333331</v>
      </c>
      <c r="M12" s="57"/>
      <c r="N12" s="63">
        <f>AVERAGEIF(N5:N11,"&gt;0")</f>
        <v>12</v>
      </c>
      <c r="O12" s="64"/>
      <c r="R12" s="81"/>
      <c r="S12" s="81"/>
      <c r="T12" s="82"/>
      <c r="U12" s="81"/>
      <c r="V12" s="81"/>
      <c r="W12" s="82"/>
      <c r="X12" s="81"/>
      <c r="Y12" s="81"/>
      <c r="Z12" s="82"/>
      <c r="AA12" s="83"/>
      <c r="AB12" s="84"/>
    </row>
    <row r="13" spans="1:30" ht="15" customHeight="1" x14ac:dyDescent="0.2">
      <c r="B13"/>
      <c r="C13" s="1"/>
      <c r="D13" s="1"/>
      <c r="E13" s="60"/>
      <c r="F13" s="61"/>
      <c r="G13" s="60"/>
      <c r="I13" s="49"/>
      <c r="J13" s="49"/>
      <c r="K13" s="49"/>
      <c r="L13" s="49"/>
      <c r="M13" s="49"/>
      <c r="N13" s="49"/>
      <c r="R13" s="81"/>
      <c r="S13" s="81"/>
      <c r="T13" s="82"/>
      <c r="U13" s="81"/>
      <c r="V13" s="81"/>
      <c r="W13" s="82"/>
      <c r="X13" s="81"/>
      <c r="Y13" s="81"/>
      <c r="Z13" s="82"/>
      <c r="AA13" s="83"/>
      <c r="AB13" s="84"/>
    </row>
    <row r="14" spans="1:30" s="4" customFormat="1" ht="15" customHeight="1" x14ac:dyDescent="0.2">
      <c r="A14" s="11"/>
      <c r="E14" s="18"/>
      <c r="F14" s="18"/>
      <c r="G14" s="19"/>
      <c r="H14" s="12"/>
      <c r="I14" s="13"/>
      <c r="J14" s="13"/>
      <c r="K14" s="13"/>
      <c r="L14" s="13"/>
      <c r="M14" s="13"/>
      <c r="N14" s="13"/>
      <c r="O14" s="14"/>
      <c r="R14" s="81"/>
      <c r="S14" s="81"/>
      <c r="T14" s="82"/>
      <c r="U14" s="81"/>
      <c r="V14" s="81"/>
      <c r="W14" s="82"/>
      <c r="X14" s="81"/>
      <c r="Y14" s="81"/>
      <c r="Z14" s="82"/>
      <c r="AA14" s="83"/>
      <c r="AB14" s="84"/>
    </row>
    <row r="15" spans="1:30" s="4" customFormat="1" ht="15" customHeight="1" x14ac:dyDescent="0.2">
      <c r="A15" s="11"/>
      <c r="E15" s="18"/>
      <c r="F15" s="18"/>
      <c r="G15" s="19"/>
      <c r="H15" s="12"/>
      <c r="I15" s="13"/>
      <c r="J15" s="13"/>
      <c r="K15" s="13"/>
      <c r="L15" s="13"/>
      <c r="M15" s="13"/>
      <c r="N15" s="13"/>
      <c r="O15" s="14"/>
      <c r="R15" s="81"/>
      <c r="S15" s="81"/>
      <c r="T15" s="82"/>
      <c r="U15" s="81"/>
      <c r="V15" s="81"/>
      <c r="W15" s="82"/>
      <c r="X15" s="81"/>
      <c r="Y15" s="81"/>
      <c r="Z15" s="82"/>
      <c r="AA15" s="83"/>
      <c r="AB15" s="84"/>
    </row>
    <row r="16" spans="1:30" s="4" customFormat="1" ht="15" customHeight="1" x14ac:dyDescent="0.2">
      <c r="A16" s="11"/>
      <c r="H16" s="12"/>
      <c r="I16" s="13"/>
      <c r="J16" s="13"/>
      <c r="K16" s="13"/>
      <c r="L16" s="13"/>
      <c r="M16" s="13"/>
      <c r="N16" s="13"/>
      <c r="O16" s="14"/>
      <c r="R16" s="81"/>
      <c r="S16" s="81"/>
      <c r="T16" s="82"/>
      <c r="U16" s="81"/>
      <c r="V16" s="81"/>
      <c r="W16" s="82"/>
      <c r="X16" s="81"/>
      <c r="Y16" s="81"/>
      <c r="Z16" s="82"/>
      <c r="AA16" s="83"/>
      <c r="AB16" s="84"/>
    </row>
    <row r="17" spans="1:28" s="4" customFormat="1" ht="15" customHeight="1" x14ac:dyDescent="0.2">
      <c r="A17" s="11"/>
      <c r="H17" s="12"/>
      <c r="I17" s="13"/>
      <c r="J17" s="13"/>
      <c r="K17" s="13"/>
      <c r="L17" s="13"/>
      <c r="M17" s="13"/>
      <c r="N17" s="13"/>
      <c r="O17" s="14"/>
      <c r="R17" s="81"/>
      <c r="S17" s="81"/>
      <c r="T17" s="82"/>
      <c r="U17" s="81"/>
      <c r="V17" s="81"/>
      <c r="W17" s="82"/>
      <c r="X17" s="81"/>
      <c r="Y17" s="81"/>
      <c r="Z17" s="82"/>
      <c r="AA17" s="83"/>
      <c r="AB17" s="84"/>
    </row>
    <row r="18" spans="1:28" s="4" customFormat="1" ht="15" customHeight="1" x14ac:dyDescent="0.2">
      <c r="A18" s="11"/>
      <c r="H18" s="12"/>
      <c r="I18" s="13"/>
      <c r="J18" s="13"/>
      <c r="K18" s="13"/>
      <c r="L18" s="13"/>
      <c r="M18" s="13"/>
      <c r="N18" s="13"/>
      <c r="O18" s="14"/>
      <c r="R18" s="81"/>
      <c r="S18" s="81"/>
      <c r="T18" s="82"/>
      <c r="U18" s="81"/>
      <c r="V18" s="81"/>
      <c r="W18" s="82"/>
      <c r="X18" s="81"/>
      <c r="Y18" s="81"/>
      <c r="Z18" s="82"/>
      <c r="AA18" s="83"/>
      <c r="AB18" s="84"/>
    </row>
    <row r="19" spans="1:28" s="4" customFormat="1" ht="15" customHeight="1" x14ac:dyDescent="0.2">
      <c r="A19" s="11"/>
      <c r="H19" s="12"/>
      <c r="I19" s="13"/>
      <c r="J19" s="13"/>
      <c r="K19" s="13"/>
      <c r="L19" s="13"/>
      <c r="M19" s="13"/>
      <c r="N19" s="13"/>
      <c r="O19" s="14"/>
      <c r="R19" s="81"/>
      <c r="S19" s="81"/>
      <c r="T19" s="82"/>
      <c r="U19" s="81"/>
      <c r="V19" s="81"/>
      <c r="W19" s="82"/>
      <c r="X19" s="81"/>
      <c r="Y19" s="81"/>
      <c r="Z19" s="82"/>
      <c r="AA19" s="83"/>
      <c r="AB19" s="84"/>
    </row>
    <row r="20" spans="1:28" s="4" customFormat="1" ht="15" customHeight="1" x14ac:dyDescent="0.2">
      <c r="A20" s="11"/>
      <c r="H20" s="12"/>
      <c r="I20" s="13"/>
      <c r="J20" s="13"/>
      <c r="K20" s="13"/>
      <c r="L20" s="13"/>
      <c r="M20" s="13"/>
      <c r="N20" s="13"/>
      <c r="O20" s="14"/>
      <c r="R20" s="81"/>
      <c r="S20" s="81"/>
      <c r="T20" s="82"/>
      <c r="U20" s="81"/>
      <c r="V20" s="81"/>
      <c r="W20" s="82"/>
      <c r="X20" s="81"/>
      <c r="Y20" s="81"/>
      <c r="Z20" s="82"/>
      <c r="AA20" s="83"/>
      <c r="AB20" s="84"/>
    </row>
    <row r="21" spans="1:28" s="4" customFormat="1" ht="15" customHeight="1" x14ac:dyDescent="0.2">
      <c r="A21" s="11"/>
      <c r="H21" s="12"/>
      <c r="I21" s="13"/>
      <c r="J21" s="13"/>
      <c r="K21" s="13"/>
      <c r="L21" s="13"/>
      <c r="M21" s="13"/>
      <c r="N21" s="13"/>
      <c r="O21" s="14"/>
      <c r="R21" s="81"/>
      <c r="S21" s="81"/>
      <c r="T21" s="82"/>
      <c r="U21" s="81"/>
      <c r="V21" s="81"/>
      <c r="W21" s="82"/>
      <c r="X21" s="81"/>
      <c r="Y21" s="81"/>
      <c r="Z21" s="82"/>
      <c r="AA21" s="83"/>
      <c r="AB21" s="84"/>
    </row>
    <row r="22" spans="1:28" s="4" customFormat="1" ht="15" customHeight="1" x14ac:dyDescent="0.2">
      <c r="A22" s="11"/>
      <c r="H22" s="12"/>
      <c r="I22" s="13"/>
      <c r="J22" s="13"/>
      <c r="K22" s="13"/>
      <c r="L22" s="13"/>
      <c r="M22" s="13"/>
      <c r="N22" s="13"/>
      <c r="O22" s="14"/>
    </row>
    <row r="23" spans="1:28" s="4" customFormat="1" ht="15" customHeight="1" x14ac:dyDescent="0.2">
      <c r="A23" s="11"/>
      <c r="H23" s="12"/>
      <c r="I23" s="13"/>
      <c r="J23" s="13"/>
      <c r="K23" s="13"/>
      <c r="L23" s="13"/>
      <c r="M23" s="13"/>
      <c r="N23" s="13"/>
      <c r="O23" s="14"/>
    </row>
    <row r="24" spans="1:28" s="4" customFormat="1" ht="15" customHeight="1" x14ac:dyDescent="0.2">
      <c r="A24" s="11"/>
      <c r="H24" s="12"/>
      <c r="I24" s="13"/>
      <c r="J24" s="13"/>
      <c r="K24" s="13"/>
      <c r="L24" s="13"/>
      <c r="M24" s="13"/>
      <c r="N24" s="13"/>
      <c r="O24" s="14"/>
    </row>
    <row r="25" spans="1:28" s="4" customFormat="1" ht="15" customHeight="1" x14ac:dyDescent="0.2">
      <c r="A25" s="11"/>
      <c r="H25" s="12"/>
      <c r="I25" s="13"/>
      <c r="J25" s="13"/>
      <c r="K25" s="13"/>
      <c r="L25" s="13"/>
      <c r="M25" s="13"/>
      <c r="N25" s="13"/>
      <c r="O25" s="14"/>
    </row>
    <row r="26" spans="1:28" s="4" customFormat="1" ht="15" customHeight="1" x14ac:dyDescent="0.2">
      <c r="A26" s="11"/>
      <c r="H26" s="12"/>
      <c r="I26" s="13"/>
      <c r="J26" s="13"/>
      <c r="K26" s="13"/>
      <c r="L26" s="13"/>
      <c r="M26" s="13"/>
      <c r="N26" s="13"/>
      <c r="O26" s="14"/>
    </row>
    <row r="27" spans="1:28" s="4" customFormat="1" ht="15" customHeight="1" x14ac:dyDescent="0.2">
      <c r="A27" s="11"/>
      <c r="H27" s="12"/>
      <c r="I27" s="13"/>
      <c r="J27" s="13"/>
      <c r="K27" s="13"/>
      <c r="L27" s="13"/>
      <c r="M27" s="13"/>
      <c r="N27" s="13"/>
      <c r="O27" s="14"/>
    </row>
    <row r="28" spans="1:28" s="4" customFormat="1" ht="15" customHeight="1" x14ac:dyDescent="0.2">
      <c r="A28" s="11"/>
      <c r="H28" s="12"/>
      <c r="I28" s="13"/>
      <c r="J28" s="13"/>
      <c r="K28" s="13"/>
      <c r="L28" s="13"/>
      <c r="M28" s="13"/>
      <c r="N28" s="13"/>
      <c r="O28" s="14"/>
    </row>
    <row r="29" spans="1:28" s="4" customFormat="1" ht="15" customHeight="1" x14ac:dyDescent="0.2">
      <c r="A29" s="11"/>
      <c r="H29" s="12"/>
      <c r="I29" s="13"/>
      <c r="J29" s="13"/>
      <c r="K29" s="13"/>
      <c r="L29" s="13"/>
      <c r="M29" s="13"/>
      <c r="N29" s="13"/>
      <c r="O29" s="14"/>
    </row>
    <row r="30" spans="1:28" s="4" customFormat="1" ht="15" customHeight="1" x14ac:dyDescent="0.2">
      <c r="A30" s="11"/>
      <c r="H30" s="12"/>
      <c r="I30" s="13"/>
      <c r="J30" s="13"/>
      <c r="K30" s="13"/>
      <c r="L30" s="13"/>
      <c r="M30" s="13"/>
      <c r="N30" s="13"/>
      <c r="O30" s="14"/>
    </row>
    <row r="31" spans="1:28" s="4" customFormat="1" ht="15" customHeight="1" x14ac:dyDescent="0.2">
      <c r="A31" s="11"/>
      <c r="H31" s="12"/>
      <c r="I31" s="13"/>
      <c r="J31" s="13"/>
      <c r="K31" s="13"/>
      <c r="L31" s="13"/>
      <c r="M31" s="13"/>
      <c r="N31" s="13"/>
      <c r="O31" s="14"/>
    </row>
    <row r="32" spans="1:28" s="4" customFormat="1" ht="15" customHeight="1" x14ac:dyDescent="0.2">
      <c r="A32" s="11"/>
      <c r="H32" s="12"/>
      <c r="I32" s="13"/>
      <c r="J32" s="13"/>
      <c r="K32" s="13"/>
      <c r="L32" s="13"/>
      <c r="M32" s="13"/>
      <c r="N32" s="13"/>
      <c r="O32" s="14"/>
    </row>
    <row r="33" spans="1:28" s="4" customFormat="1" ht="15" customHeight="1" x14ac:dyDescent="0.2">
      <c r="A33" s="11"/>
      <c r="H33" s="12"/>
      <c r="I33" s="13"/>
      <c r="J33" s="13"/>
      <c r="K33" s="13"/>
      <c r="L33" s="13"/>
      <c r="M33" s="13"/>
      <c r="N33" s="13"/>
      <c r="O33" s="14"/>
    </row>
    <row r="34" spans="1:28" s="4" customFormat="1" ht="15" customHeight="1" x14ac:dyDescent="0.2">
      <c r="A34" s="11"/>
      <c r="H34" s="12"/>
      <c r="I34" s="13"/>
      <c r="J34" s="13"/>
      <c r="K34" s="13"/>
      <c r="L34" s="13"/>
      <c r="M34" s="13"/>
      <c r="N34" s="13"/>
      <c r="O34" s="14"/>
    </row>
    <row r="35" spans="1:28" s="4" customFormat="1" ht="15" customHeight="1" x14ac:dyDescent="0.2">
      <c r="A35" s="11"/>
      <c r="H35" s="12"/>
      <c r="I35" s="13"/>
      <c r="J35" s="13"/>
      <c r="K35" s="13"/>
      <c r="L35" s="13"/>
      <c r="M35" s="13"/>
      <c r="N35" s="13"/>
      <c r="O35" s="14"/>
    </row>
    <row r="36" spans="1:28" s="4" customFormat="1" ht="15" customHeight="1" x14ac:dyDescent="0.2">
      <c r="A36" s="11"/>
      <c r="H36" s="12"/>
      <c r="I36" s="13"/>
      <c r="J36" s="13"/>
      <c r="K36" s="13"/>
      <c r="L36" s="13"/>
      <c r="M36" s="13"/>
      <c r="N36" s="13"/>
      <c r="O36" s="14"/>
    </row>
    <row r="37" spans="1:28" s="4" customFormat="1" ht="15" customHeight="1" x14ac:dyDescent="0.2">
      <c r="A37" s="11"/>
      <c r="H37" s="12"/>
      <c r="I37" s="13"/>
      <c r="J37" s="13"/>
      <c r="K37" s="13"/>
      <c r="L37" s="13"/>
      <c r="M37" s="13"/>
      <c r="N37" s="13"/>
      <c r="O37" s="14"/>
    </row>
    <row r="38" spans="1:28" s="4" customFormat="1" ht="15" customHeight="1" x14ac:dyDescent="0.2">
      <c r="A38" s="11"/>
      <c r="H38" s="12"/>
      <c r="I38" s="13"/>
      <c r="J38" s="13"/>
      <c r="K38" s="13"/>
      <c r="L38" s="13"/>
      <c r="M38" s="13"/>
      <c r="N38" s="13"/>
      <c r="O38" s="14"/>
    </row>
    <row r="39" spans="1:28" s="4" customFormat="1" ht="15" customHeight="1" x14ac:dyDescent="0.2">
      <c r="A39" s="11"/>
      <c r="H39" s="12"/>
      <c r="I39" s="13"/>
      <c r="J39" s="13"/>
      <c r="K39" s="13"/>
      <c r="L39" s="13"/>
      <c r="M39" s="13"/>
      <c r="N39" s="13"/>
      <c r="O39" s="14"/>
    </row>
    <row r="40" spans="1:28" s="4" customFormat="1" ht="15" customHeight="1" x14ac:dyDescent="0.2">
      <c r="A40" s="11"/>
      <c r="H40" s="12"/>
      <c r="I40" s="13"/>
      <c r="J40" s="13"/>
      <c r="K40" s="13"/>
      <c r="L40" s="13"/>
      <c r="M40" s="13"/>
      <c r="N40" s="13"/>
      <c r="O40" s="14"/>
    </row>
    <row r="41" spans="1:28" s="4" customFormat="1" ht="15" customHeight="1" x14ac:dyDescent="0.2">
      <c r="A41" s="11"/>
      <c r="H41" s="12"/>
      <c r="I41" s="13"/>
      <c r="J41" s="13"/>
      <c r="K41" s="13"/>
      <c r="L41" s="13"/>
      <c r="M41" s="13"/>
      <c r="N41" s="13"/>
      <c r="O41" s="14"/>
    </row>
    <row r="42" spans="1:28" s="4" customFormat="1" ht="15" customHeight="1" x14ac:dyDescent="0.2">
      <c r="A42" s="11"/>
      <c r="H42" s="12"/>
      <c r="I42" s="13"/>
      <c r="J42" s="13"/>
      <c r="K42" s="13"/>
      <c r="L42" s="13"/>
      <c r="M42" s="13"/>
      <c r="N42" s="13"/>
      <c r="O42" s="14"/>
    </row>
    <row r="43" spans="1:28" s="4" customFormat="1" ht="15" customHeight="1" x14ac:dyDescent="0.2">
      <c r="A43" s="11"/>
      <c r="H43" s="12"/>
      <c r="I43" s="13"/>
      <c r="J43" s="13"/>
      <c r="K43" s="13"/>
      <c r="L43" s="13"/>
      <c r="M43" s="13"/>
      <c r="N43" s="13"/>
      <c r="O43" s="14"/>
    </row>
    <row r="44" spans="1:28" s="4" customFormat="1" ht="15" customHeight="1" x14ac:dyDescent="0.2">
      <c r="A44" s="11"/>
      <c r="H44" s="12"/>
      <c r="I44" s="13"/>
      <c r="J44" s="13"/>
      <c r="K44" s="13"/>
      <c r="L44" s="13"/>
      <c r="M44" s="13"/>
      <c r="N44" s="13"/>
      <c r="O44" s="14"/>
    </row>
    <row r="45" spans="1:28" s="4" customFormat="1" ht="15" customHeight="1" x14ac:dyDescent="0.2">
      <c r="A45" s="11"/>
      <c r="H45" s="12"/>
      <c r="I45" s="13"/>
      <c r="J45" s="13"/>
      <c r="K45" s="13"/>
      <c r="L45" s="13"/>
      <c r="M45" s="13"/>
      <c r="N45" s="13"/>
      <c r="O45" s="14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4" customFormat="1" ht="15" customHeight="1" x14ac:dyDescent="0.2">
      <c r="A46" s="11"/>
      <c r="H46" s="12"/>
      <c r="I46" s="13"/>
      <c r="J46" s="13"/>
      <c r="K46" s="13"/>
      <c r="L46" s="13"/>
      <c r="M46" s="13"/>
      <c r="N46" s="13"/>
      <c r="O46" s="14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4" customFormat="1" ht="15" customHeight="1" x14ac:dyDescent="0.2">
      <c r="A47" s="11"/>
      <c r="H47" s="12"/>
      <c r="I47" s="13"/>
      <c r="J47" s="13"/>
      <c r="K47" s="13"/>
      <c r="L47" s="13"/>
      <c r="M47" s="13"/>
      <c r="N47" s="13"/>
      <c r="O47" s="14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4" customFormat="1" ht="15" customHeight="1" x14ac:dyDescent="0.2">
      <c r="A48" s="11"/>
      <c r="H48" s="12"/>
      <c r="I48" s="13"/>
      <c r="J48" s="13"/>
      <c r="K48" s="13"/>
      <c r="L48" s="13"/>
      <c r="M48" s="13"/>
      <c r="N48" s="13"/>
      <c r="O48" s="14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4" customFormat="1" ht="15" customHeight="1" x14ac:dyDescent="0.2">
      <c r="A49" s="11"/>
      <c r="H49" s="12"/>
      <c r="I49" s="13"/>
      <c r="J49" s="13"/>
      <c r="K49" s="13"/>
      <c r="L49" s="13"/>
      <c r="M49" s="13"/>
      <c r="N49" s="13"/>
      <c r="O49" s="14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4" customFormat="1" ht="15" customHeight="1" x14ac:dyDescent="0.2">
      <c r="A50" s="11"/>
      <c r="H50" s="12"/>
      <c r="I50" s="13"/>
      <c r="J50" s="13"/>
      <c r="K50" s="13"/>
      <c r="L50" s="13"/>
      <c r="M50" s="13"/>
      <c r="N50" s="13"/>
      <c r="O50" s="14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4" customFormat="1" ht="15" customHeight="1" x14ac:dyDescent="0.2">
      <c r="A51" s="11"/>
      <c r="H51" s="12"/>
      <c r="I51" s="13"/>
      <c r="J51" s="13"/>
      <c r="K51" s="13"/>
      <c r="L51" s="13"/>
      <c r="M51" s="13"/>
      <c r="N51" s="13"/>
      <c r="O51" s="14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4" customFormat="1" ht="15" customHeight="1" x14ac:dyDescent="0.2">
      <c r="A52" s="11"/>
      <c r="H52" s="12"/>
      <c r="I52" s="13"/>
      <c r="J52" s="13"/>
      <c r="K52" s="13"/>
      <c r="L52" s="13"/>
      <c r="M52" s="13"/>
      <c r="N52" s="13"/>
      <c r="O52" s="14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4" customFormat="1" ht="15" customHeight="1" x14ac:dyDescent="0.2">
      <c r="A53" s="11"/>
      <c r="H53" s="12"/>
      <c r="I53" s="13"/>
      <c r="J53" s="13"/>
      <c r="K53" s="13"/>
      <c r="L53" s="13"/>
      <c r="M53" s="13"/>
      <c r="N53" s="13"/>
      <c r="O53" s="14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4" customFormat="1" ht="15" customHeight="1" x14ac:dyDescent="0.2">
      <c r="A54" s="11"/>
      <c r="H54" s="12"/>
      <c r="I54" s="13"/>
      <c r="J54" s="13"/>
      <c r="K54" s="13"/>
      <c r="L54" s="13"/>
      <c r="M54" s="13"/>
      <c r="N54" s="13"/>
      <c r="O54" s="14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4" customFormat="1" ht="15" customHeight="1" x14ac:dyDescent="0.2">
      <c r="A55" s="11"/>
      <c r="H55" s="12"/>
      <c r="I55" s="13"/>
      <c r="J55" s="13"/>
      <c r="K55" s="13"/>
      <c r="L55" s="13"/>
      <c r="M55" s="13"/>
      <c r="N55" s="13"/>
      <c r="O55" s="14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4" customFormat="1" ht="15" customHeight="1" x14ac:dyDescent="0.2">
      <c r="A56" s="11"/>
      <c r="H56" s="12"/>
      <c r="I56" s="13"/>
      <c r="J56" s="13"/>
      <c r="K56" s="13"/>
      <c r="L56" s="13"/>
      <c r="M56" s="13"/>
      <c r="N56" s="13"/>
      <c r="O56" s="1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4" customFormat="1" ht="15" customHeight="1" x14ac:dyDescent="0.2">
      <c r="A57" s="11"/>
      <c r="H57" s="12"/>
      <c r="I57" s="13"/>
      <c r="J57" s="13"/>
      <c r="K57" s="13"/>
      <c r="L57" s="13"/>
      <c r="M57" s="13"/>
      <c r="N57" s="13"/>
      <c r="O57" s="1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4" customFormat="1" ht="15" customHeight="1" x14ac:dyDescent="0.2">
      <c r="A58" s="11"/>
      <c r="H58" s="12"/>
      <c r="I58" s="13"/>
      <c r="J58" s="13"/>
      <c r="K58" s="13"/>
      <c r="L58" s="13"/>
      <c r="M58" s="13"/>
      <c r="N58" s="13"/>
      <c r="O58" s="1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4" customFormat="1" ht="15" customHeight="1" x14ac:dyDescent="0.2">
      <c r="A59" s="11"/>
      <c r="H59" s="12"/>
      <c r="I59" s="13"/>
      <c r="J59" s="13"/>
      <c r="K59" s="13"/>
      <c r="L59" s="13"/>
      <c r="M59" s="13"/>
      <c r="N59" s="13"/>
      <c r="O59" s="1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4" customFormat="1" ht="15" customHeight="1" x14ac:dyDescent="0.2">
      <c r="A60" s="11"/>
      <c r="H60" s="12"/>
      <c r="I60" s="13"/>
      <c r="J60" s="13"/>
      <c r="K60" s="13"/>
      <c r="L60" s="13"/>
      <c r="M60" s="13"/>
      <c r="N60" s="13"/>
      <c r="O60" s="1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4" customFormat="1" ht="15" customHeight="1" x14ac:dyDescent="0.2">
      <c r="A61" s="11"/>
      <c r="H61" s="12"/>
      <c r="I61" s="13"/>
      <c r="J61" s="13"/>
      <c r="K61" s="13"/>
      <c r="L61" s="13"/>
      <c r="M61" s="13"/>
      <c r="N61" s="13"/>
      <c r="O61" s="14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4" customFormat="1" ht="15" customHeight="1" x14ac:dyDescent="0.2">
      <c r="A62" s="11"/>
      <c r="H62" s="12"/>
      <c r="I62" s="13"/>
      <c r="J62" s="13"/>
      <c r="K62" s="13"/>
      <c r="L62" s="13"/>
      <c r="M62" s="13"/>
      <c r="N62" s="13"/>
      <c r="O62" s="14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4" customFormat="1" ht="15" customHeight="1" x14ac:dyDescent="0.2">
      <c r="A63" s="11"/>
      <c r="H63" s="12"/>
      <c r="I63" s="13"/>
      <c r="J63" s="13"/>
      <c r="K63" s="13"/>
      <c r="L63" s="13"/>
      <c r="M63" s="13"/>
      <c r="N63" s="13"/>
      <c r="O63" s="14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4" customFormat="1" ht="15" customHeight="1" x14ac:dyDescent="0.2">
      <c r="A64" s="11"/>
      <c r="H64" s="12"/>
      <c r="I64" s="13"/>
      <c r="J64" s="13"/>
      <c r="K64" s="13"/>
      <c r="L64" s="13"/>
      <c r="M64" s="13"/>
      <c r="N64" s="13"/>
      <c r="O64" s="14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4" customFormat="1" ht="15" customHeight="1" x14ac:dyDescent="0.2">
      <c r="A65" s="11"/>
      <c r="H65" s="12"/>
      <c r="I65" s="13"/>
      <c r="J65" s="13"/>
      <c r="K65" s="13"/>
      <c r="L65" s="13"/>
      <c r="M65" s="13"/>
      <c r="N65" s="13"/>
      <c r="O65" s="14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4" customFormat="1" ht="15" customHeight="1" x14ac:dyDescent="0.2">
      <c r="A66" s="11"/>
      <c r="H66" s="12"/>
      <c r="I66" s="13"/>
      <c r="J66" s="13"/>
      <c r="K66" s="13"/>
      <c r="L66" s="13"/>
      <c r="M66" s="13"/>
      <c r="N66" s="13"/>
      <c r="O66" s="14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4" customFormat="1" ht="15" customHeight="1" x14ac:dyDescent="0.2">
      <c r="A67" s="11"/>
      <c r="H67" s="12"/>
      <c r="I67" s="13"/>
      <c r="J67" s="13"/>
      <c r="K67" s="13"/>
      <c r="L67" s="13"/>
      <c r="M67" s="13"/>
      <c r="N67" s="13"/>
      <c r="O67" s="1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4" customFormat="1" ht="15" customHeight="1" x14ac:dyDescent="0.2">
      <c r="A68" s="11"/>
      <c r="H68" s="12"/>
      <c r="I68" s="13"/>
      <c r="J68" s="13"/>
      <c r="K68" s="13"/>
      <c r="L68" s="13"/>
      <c r="M68" s="13"/>
      <c r="N68" s="13"/>
      <c r="O68" s="14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4" customFormat="1" ht="15" customHeight="1" x14ac:dyDescent="0.2">
      <c r="A69" s="11"/>
      <c r="H69" s="12"/>
      <c r="I69" s="13"/>
      <c r="J69" s="13"/>
      <c r="K69" s="13"/>
      <c r="L69" s="13"/>
      <c r="M69" s="13"/>
      <c r="N69" s="13"/>
      <c r="O69" s="14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4" customFormat="1" ht="15" customHeight="1" x14ac:dyDescent="0.2">
      <c r="A70" s="11"/>
      <c r="H70" s="12"/>
      <c r="I70" s="13"/>
      <c r="J70" s="13"/>
      <c r="K70" s="13"/>
      <c r="L70" s="13"/>
      <c r="M70" s="13"/>
      <c r="N70" s="13"/>
      <c r="O70" s="14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4" customFormat="1" ht="15" customHeight="1" x14ac:dyDescent="0.2">
      <c r="A71" s="11"/>
      <c r="H71" s="12"/>
      <c r="I71" s="13"/>
      <c r="J71" s="13"/>
      <c r="K71" s="13"/>
      <c r="L71" s="13"/>
      <c r="M71" s="13"/>
      <c r="N71" s="13"/>
      <c r="O71" s="14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4" customFormat="1" ht="15" customHeight="1" x14ac:dyDescent="0.2">
      <c r="A72" s="11"/>
      <c r="H72" s="12"/>
      <c r="I72" s="13"/>
      <c r="J72" s="13"/>
      <c r="K72" s="13"/>
      <c r="L72" s="13"/>
      <c r="M72" s="13"/>
      <c r="N72" s="13"/>
      <c r="O72" s="14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4" customFormat="1" ht="15" customHeight="1" x14ac:dyDescent="0.2">
      <c r="A73" s="11"/>
      <c r="H73" s="12"/>
      <c r="I73" s="13"/>
      <c r="J73" s="13"/>
      <c r="K73" s="13"/>
      <c r="L73" s="13"/>
      <c r="M73" s="13"/>
      <c r="N73" s="13"/>
      <c r="O73" s="14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4" customFormat="1" ht="15" customHeight="1" x14ac:dyDescent="0.2">
      <c r="A74" s="11"/>
      <c r="H74" s="12"/>
      <c r="I74" s="13"/>
      <c r="J74" s="13"/>
      <c r="K74" s="13"/>
      <c r="L74" s="13"/>
      <c r="M74" s="13"/>
      <c r="N74" s="13"/>
      <c r="O74" s="14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4" customFormat="1" ht="15" customHeight="1" x14ac:dyDescent="0.2">
      <c r="A75" s="11"/>
      <c r="H75" s="12"/>
      <c r="I75" s="13"/>
      <c r="J75" s="13"/>
      <c r="K75" s="13"/>
      <c r="L75" s="13"/>
      <c r="M75" s="13"/>
      <c r="N75" s="13"/>
      <c r="O75" s="14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s="4" customFormat="1" ht="15" customHeight="1" x14ac:dyDescent="0.2">
      <c r="A76" s="11"/>
      <c r="H76" s="12"/>
      <c r="I76" s="13"/>
      <c r="J76" s="13"/>
      <c r="K76" s="13"/>
      <c r="L76" s="13"/>
      <c r="M76" s="13"/>
      <c r="N76" s="13"/>
      <c r="O76" s="14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4" customFormat="1" ht="15" customHeight="1" x14ac:dyDescent="0.2">
      <c r="A77" s="11"/>
      <c r="H77" s="12"/>
      <c r="I77" s="13"/>
      <c r="J77" s="13"/>
      <c r="K77" s="13"/>
      <c r="L77" s="13"/>
      <c r="M77" s="13"/>
      <c r="N77" s="13"/>
      <c r="O77" s="14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4" customFormat="1" ht="15" customHeight="1" x14ac:dyDescent="0.2">
      <c r="A78" s="11"/>
      <c r="H78" s="12"/>
      <c r="I78" s="13"/>
      <c r="J78" s="13"/>
      <c r="K78" s="13"/>
      <c r="L78" s="13"/>
      <c r="M78" s="13"/>
      <c r="N78" s="13"/>
      <c r="O78" s="14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4" customFormat="1" ht="15" customHeight="1" x14ac:dyDescent="0.2">
      <c r="A79" s="11"/>
      <c r="H79" s="12"/>
      <c r="I79" s="13"/>
      <c r="J79" s="13"/>
      <c r="K79" s="13"/>
      <c r="L79" s="13"/>
      <c r="M79" s="13"/>
      <c r="N79" s="13"/>
      <c r="O79" s="14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4" customFormat="1" ht="15" customHeight="1" x14ac:dyDescent="0.2">
      <c r="A80" s="11"/>
      <c r="H80" s="12"/>
      <c r="I80" s="13"/>
      <c r="J80" s="13"/>
      <c r="K80" s="13"/>
      <c r="L80" s="13"/>
      <c r="M80" s="13"/>
      <c r="N80" s="13"/>
      <c r="O80" s="14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s="4" customFormat="1" ht="15" customHeight="1" x14ac:dyDescent="0.2">
      <c r="A81" s="11"/>
      <c r="H81" s="12"/>
      <c r="I81" s="13"/>
      <c r="J81" s="13"/>
      <c r="K81" s="13"/>
      <c r="L81" s="13"/>
      <c r="M81" s="13"/>
      <c r="N81" s="13"/>
      <c r="O81" s="14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4" customFormat="1" ht="15" customHeight="1" x14ac:dyDescent="0.2">
      <c r="A82" s="11"/>
      <c r="H82" s="12"/>
      <c r="I82" s="13"/>
      <c r="J82" s="13"/>
      <c r="K82" s="13"/>
      <c r="L82" s="13"/>
      <c r="M82" s="13"/>
      <c r="N82" s="13"/>
      <c r="O82" s="14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s="4" customFormat="1" ht="15" customHeight="1" x14ac:dyDescent="0.2">
      <c r="A83" s="11"/>
      <c r="H83" s="12"/>
      <c r="I83" s="13"/>
      <c r="J83" s="13"/>
      <c r="K83" s="13"/>
      <c r="L83" s="13"/>
      <c r="M83" s="13"/>
      <c r="N83" s="13"/>
      <c r="O83" s="14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s="4" customFormat="1" ht="15" customHeight="1" x14ac:dyDescent="0.2">
      <c r="A84" s="11"/>
      <c r="H84" s="12"/>
      <c r="I84" s="13"/>
      <c r="J84" s="13"/>
      <c r="K84" s="13"/>
      <c r="L84" s="13"/>
      <c r="M84" s="13"/>
      <c r="N84" s="13"/>
      <c r="O84" s="14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s="4" customFormat="1" ht="15" customHeight="1" x14ac:dyDescent="0.2">
      <c r="A85" s="11"/>
      <c r="H85" s="12"/>
      <c r="I85" s="13"/>
      <c r="J85" s="13"/>
      <c r="K85" s="13"/>
      <c r="L85" s="13"/>
      <c r="M85" s="13"/>
      <c r="N85" s="13"/>
      <c r="O85" s="14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4" customFormat="1" ht="15" customHeight="1" x14ac:dyDescent="0.2">
      <c r="A86" s="11"/>
      <c r="H86" s="12"/>
      <c r="I86" s="13"/>
      <c r="J86" s="13"/>
      <c r="K86" s="13"/>
      <c r="L86" s="13"/>
      <c r="M86" s="13"/>
      <c r="N86" s="13"/>
      <c r="O86" s="14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s="4" customFormat="1" ht="15" customHeight="1" x14ac:dyDescent="0.2">
      <c r="A87" s="11"/>
      <c r="H87" s="12"/>
      <c r="I87" s="13"/>
      <c r="J87" s="13"/>
      <c r="K87" s="13"/>
      <c r="L87" s="13"/>
      <c r="M87" s="13"/>
      <c r="N87" s="13"/>
      <c r="O87" s="14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s="4" customFormat="1" ht="15" customHeight="1" x14ac:dyDescent="0.2">
      <c r="A88" s="11"/>
      <c r="H88" s="12"/>
      <c r="I88" s="13"/>
      <c r="J88" s="13"/>
      <c r="K88" s="13"/>
      <c r="L88" s="13"/>
      <c r="M88" s="13"/>
      <c r="N88" s="13"/>
      <c r="O88" s="14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4" customFormat="1" ht="15" customHeight="1" x14ac:dyDescent="0.2">
      <c r="A89" s="11"/>
      <c r="H89" s="12"/>
      <c r="I89" s="13"/>
      <c r="J89" s="13"/>
      <c r="K89" s="13"/>
      <c r="L89" s="13"/>
      <c r="M89" s="13"/>
      <c r="N89" s="13"/>
      <c r="O89" s="1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s="4" customFormat="1" ht="15" customHeight="1" x14ac:dyDescent="0.2">
      <c r="A90" s="11"/>
      <c r="H90" s="12"/>
      <c r="I90" s="13"/>
      <c r="J90" s="13"/>
      <c r="K90" s="13"/>
      <c r="L90" s="13"/>
      <c r="M90" s="13"/>
      <c r="N90" s="13"/>
      <c r="O90" s="14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s="4" customFormat="1" ht="15" customHeight="1" x14ac:dyDescent="0.2">
      <c r="A91" s="11"/>
      <c r="H91" s="12"/>
      <c r="I91" s="13"/>
      <c r="J91" s="13"/>
      <c r="K91" s="13"/>
      <c r="L91" s="13"/>
      <c r="M91" s="13"/>
      <c r="N91" s="13"/>
      <c r="O91" s="14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4" customFormat="1" ht="15" customHeight="1" x14ac:dyDescent="0.2">
      <c r="A92" s="11"/>
      <c r="H92" s="12"/>
      <c r="I92" s="13"/>
      <c r="J92" s="13"/>
      <c r="K92" s="13"/>
      <c r="L92" s="13"/>
      <c r="M92" s="13"/>
      <c r="N92" s="13"/>
      <c r="O92" s="14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4" customFormat="1" ht="15" customHeight="1" x14ac:dyDescent="0.2">
      <c r="A93" s="11"/>
      <c r="H93" s="12"/>
      <c r="I93" s="13"/>
      <c r="J93" s="13"/>
      <c r="K93" s="13"/>
      <c r="L93" s="13"/>
      <c r="M93" s="13"/>
      <c r="N93" s="13"/>
      <c r="O93" s="14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s="4" customFormat="1" ht="15" customHeight="1" x14ac:dyDescent="0.2">
      <c r="A94" s="11"/>
      <c r="H94" s="12"/>
      <c r="I94" s="13"/>
      <c r="J94" s="13"/>
      <c r="K94" s="13"/>
      <c r="L94" s="13"/>
      <c r="M94" s="13"/>
      <c r="N94" s="13"/>
      <c r="O94" s="14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s="4" customFormat="1" ht="15" customHeight="1" x14ac:dyDescent="0.2">
      <c r="A95" s="11"/>
      <c r="H95" s="12"/>
      <c r="I95" s="13"/>
      <c r="J95" s="13"/>
      <c r="K95" s="13"/>
      <c r="L95" s="13"/>
      <c r="M95" s="13"/>
      <c r="N95" s="13"/>
      <c r="O95" s="14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s="4" customFormat="1" ht="15" customHeight="1" x14ac:dyDescent="0.2">
      <c r="A96" s="11"/>
      <c r="H96" s="12"/>
      <c r="I96" s="13"/>
      <c r="J96" s="13"/>
      <c r="K96" s="13"/>
      <c r="L96" s="13"/>
      <c r="M96" s="13"/>
      <c r="N96" s="13"/>
      <c r="O96" s="14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s="4" customFormat="1" ht="15" customHeight="1" x14ac:dyDescent="0.2">
      <c r="A97" s="11"/>
      <c r="H97" s="12"/>
      <c r="I97" s="13"/>
      <c r="J97" s="13"/>
      <c r="K97" s="13"/>
      <c r="L97" s="13"/>
      <c r="M97" s="13"/>
      <c r="N97" s="13"/>
      <c r="O97" s="14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s="4" customFormat="1" ht="15" customHeight="1" x14ac:dyDescent="0.2">
      <c r="A98" s="11"/>
      <c r="H98" s="12"/>
      <c r="I98" s="13"/>
      <c r="J98" s="13"/>
      <c r="K98" s="13"/>
      <c r="L98" s="13"/>
      <c r="M98" s="13"/>
      <c r="N98" s="13"/>
      <c r="O98" s="1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s="4" customFormat="1" ht="15" customHeight="1" x14ac:dyDescent="0.2">
      <c r="A99" s="11"/>
      <c r="H99" s="12"/>
      <c r="I99" s="13"/>
      <c r="J99" s="13"/>
      <c r="K99" s="13"/>
      <c r="L99" s="13"/>
      <c r="M99" s="13"/>
      <c r="N99" s="13"/>
      <c r="O99" s="14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s="4" customFormat="1" ht="15" customHeight="1" x14ac:dyDescent="0.2">
      <c r="A100" s="11"/>
      <c r="H100" s="12"/>
      <c r="I100" s="13"/>
      <c r="J100" s="13"/>
      <c r="K100" s="13"/>
      <c r="L100" s="13"/>
      <c r="M100" s="13"/>
      <c r="N100" s="13"/>
      <c r="O100" s="14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4" customFormat="1" ht="15" customHeight="1" x14ac:dyDescent="0.2">
      <c r="A101" s="11"/>
      <c r="H101" s="12"/>
      <c r="I101" s="13"/>
      <c r="J101" s="13"/>
      <c r="K101" s="13"/>
      <c r="L101" s="13"/>
      <c r="M101" s="13"/>
      <c r="N101" s="13"/>
      <c r="O101" s="14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s="4" customFormat="1" ht="15" customHeight="1" x14ac:dyDescent="0.2">
      <c r="A102" s="11"/>
      <c r="H102" s="12"/>
      <c r="I102" s="13"/>
      <c r="J102" s="13"/>
      <c r="K102" s="13"/>
      <c r="L102" s="13"/>
      <c r="M102" s="13"/>
      <c r="N102" s="13"/>
      <c r="O102" s="14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s="4" customFormat="1" ht="15" customHeight="1" x14ac:dyDescent="0.2">
      <c r="A103" s="11"/>
      <c r="H103" s="12"/>
      <c r="I103" s="13"/>
      <c r="J103" s="13"/>
      <c r="K103" s="13"/>
      <c r="L103" s="13"/>
      <c r="M103" s="13"/>
      <c r="N103" s="13"/>
      <c r="O103" s="14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s="4" customFormat="1" ht="15" customHeight="1" x14ac:dyDescent="0.2">
      <c r="A104" s="11"/>
      <c r="H104" s="12"/>
      <c r="I104" s="13"/>
      <c r="J104" s="13"/>
      <c r="K104" s="13"/>
      <c r="L104" s="13"/>
      <c r="M104" s="13"/>
      <c r="N104" s="13"/>
      <c r="O104" s="1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4" customFormat="1" ht="15" customHeight="1" x14ac:dyDescent="0.2">
      <c r="A105" s="11"/>
      <c r="H105" s="12"/>
      <c r="I105" s="13"/>
      <c r="J105" s="13"/>
      <c r="K105" s="13"/>
      <c r="L105" s="13"/>
      <c r="M105" s="13"/>
      <c r="N105" s="13"/>
      <c r="O105" s="14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4" customFormat="1" ht="15" customHeight="1" x14ac:dyDescent="0.2">
      <c r="A106" s="11"/>
      <c r="H106" s="12"/>
      <c r="I106" s="13"/>
      <c r="J106" s="13"/>
      <c r="K106" s="13"/>
      <c r="L106" s="13"/>
      <c r="M106" s="13"/>
      <c r="N106" s="13"/>
      <c r="O106" s="14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s="4" customFormat="1" ht="15" customHeight="1" x14ac:dyDescent="0.2">
      <c r="A107" s="11"/>
      <c r="H107" s="12"/>
      <c r="I107" s="13"/>
      <c r="J107" s="13"/>
      <c r="K107" s="13"/>
      <c r="L107" s="13"/>
      <c r="M107" s="13"/>
      <c r="N107" s="13"/>
      <c r="O107" s="14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s="4" customFormat="1" ht="15" customHeight="1" x14ac:dyDescent="0.2">
      <c r="A108" s="11"/>
      <c r="H108" s="12"/>
      <c r="I108" s="13"/>
      <c r="J108" s="13"/>
      <c r="K108" s="13"/>
      <c r="L108" s="13"/>
      <c r="M108" s="13"/>
      <c r="N108" s="13"/>
      <c r="O108" s="14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s="4" customFormat="1" ht="15" customHeight="1" x14ac:dyDescent="0.2">
      <c r="A109" s="11"/>
      <c r="H109" s="12"/>
      <c r="I109" s="13"/>
      <c r="J109" s="13"/>
      <c r="K109" s="13"/>
      <c r="L109" s="13"/>
      <c r="M109" s="13"/>
      <c r="N109" s="13"/>
      <c r="O109" s="1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s="4" customFormat="1" ht="15" customHeight="1" x14ac:dyDescent="0.2">
      <c r="A110" s="11"/>
      <c r="H110" s="12"/>
      <c r="I110" s="13"/>
      <c r="J110" s="13"/>
      <c r="K110" s="13"/>
      <c r="L110" s="13"/>
      <c r="M110" s="13"/>
      <c r="N110" s="13"/>
      <c r="O110" s="1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s="4" customFormat="1" ht="15" customHeight="1" x14ac:dyDescent="0.2">
      <c r="A111" s="11"/>
      <c r="H111" s="12"/>
      <c r="I111" s="13"/>
      <c r="J111" s="13"/>
      <c r="K111" s="13"/>
      <c r="L111" s="13"/>
      <c r="M111" s="13"/>
      <c r="N111" s="13"/>
      <c r="O111" s="14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s="4" customFormat="1" ht="15" customHeight="1" x14ac:dyDescent="0.2">
      <c r="A112" s="11"/>
      <c r="H112" s="12"/>
      <c r="I112" s="13"/>
      <c r="J112" s="13"/>
      <c r="K112" s="13"/>
      <c r="L112" s="13"/>
      <c r="M112" s="13"/>
      <c r="N112" s="13"/>
      <c r="O112" s="14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s="4" customFormat="1" ht="15" customHeight="1" x14ac:dyDescent="0.2">
      <c r="A113" s="11"/>
      <c r="H113" s="12"/>
      <c r="I113" s="13"/>
      <c r="J113" s="13"/>
      <c r="K113" s="13"/>
      <c r="L113" s="13"/>
      <c r="M113" s="13"/>
      <c r="N113" s="13"/>
      <c r="O113" s="1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s="4" customFormat="1" ht="15" customHeight="1" x14ac:dyDescent="0.2">
      <c r="A114" s="11"/>
      <c r="H114" s="12"/>
      <c r="I114" s="13"/>
      <c r="J114" s="13"/>
      <c r="K114" s="13"/>
      <c r="L114" s="13"/>
      <c r="M114" s="13"/>
      <c r="N114" s="13"/>
      <c r="O114" s="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s="4" customFormat="1" ht="15" customHeight="1" x14ac:dyDescent="0.2">
      <c r="A115" s="11"/>
      <c r="H115" s="12"/>
      <c r="I115" s="13"/>
      <c r="J115" s="13"/>
      <c r="K115" s="13"/>
      <c r="L115" s="13"/>
      <c r="M115" s="13"/>
      <c r="N115" s="13"/>
      <c r="O115" s="14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s="4" customFormat="1" ht="15" customHeight="1" x14ac:dyDescent="0.2">
      <c r="A116" s="11"/>
      <c r="H116" s="12"/>
      <c r="I116" s="13"/>
      <c r="J116" s="13"/>
      <c r="K116" s="13"/>
      <c r="L116" s="13"/>
      <c r="M116" s="13"/>
      <c r="N116" s="13"/>
      <c r="O116" s="14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s="4" customFormat="1" ht="15" customHeight="1" x14ac:dyDescent="0.2">
      <c r="A117" s="11"/>
      <c r="H117" s="12"/>
      <c r="I117" s="13"/>
      <c r="J117" s="13"/>
      <c r="K117" s="13"/>
      <c r="L117" s="13"/>
      <c r="M117" s="13"/>
      <c r="N117" s="13"/>
      <c r="O117" s="14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s="4" customFormat="1" ht="15" customHeight="1" x14ac:dyDescent="0.2">
      <c r="A118" s="11"/>
      <c r="H118" s="12"/>
      <c r="I118" s="13"/>
      <c r="J118" s="13"/>
      <c r="K118" s="13"/>
      <c r="L118" s="13"/>
      <c r="M118" s="13"/>
      <c r="N118" s="13"/>
      <c r="O118" s="1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4" customFormat="1" ht="15" customHeight="1" x14ac:dyDescent="0.2">
      <c r="A119" s="11"/>
      <c r="H119" s="12"/>
      <c r="I119" s="13"/>
      <c r="J119" s="13"/>
      <c r="K119" s="13"/>
      <c r="L119" s="13"/>
      <c r="M119" s="13"/>
      <c r="N119" s="13"/>
      <c r="O119" s="14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s="4" customFormat="1" ht="15" customHeight="1" x14ac:dyDescent="0.2">
      <c r="A120" s="11"/>
      <c r="H120" s="12"/>
      <c r="I120" s="13"/>
      <c r="J120" s="13"/>
      <c r="K120" s="13"/>
      <c r="L120" s="13"/>
      <c r="M120" s="13"/>
      <c r="N120" s="13"/>
      <c r="O120" s="1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s="4" customFormat="1" ht="15" customHeight="1" x14ac:dyDescent="0.2">
      <c r="A121" s="11"/>
      <c r="H121" s="12"/>
      <c r="I121" s="13"/>
      <c r="J121" s="13"/>
      <c r="K121" s="13"/>
      <c r="L121" s="13"/>
      <c r="M121" s="13"/>
      <c r="N121" s="13"/>
      <c r="O121" s="14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s="4" customFormat="1" ht="15" customHeight="1" x14ac:dyDescent="0.2">
      <c r="A122" s="11"/>
      <c r="H122" s="12"/>
      <c r="I122" s="13"/>
      <c r="J122" s="13"/>
      <c r="K122" s="13"/>
      <c r="L122" s="13"/>
      <c r="M122" s="13"/>
      <c r="N122" s="13"/>
      <c r="O122" s="14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s="4" customFormat="1" ht="15" customHeight="1" x14ac:dyDescent="0.2">
      <c r="A123" s="11"/>
      <c r="H123" s="12"/>
      <c r="I123" s="13"/>
      <c r="J123" s="13"/>
      <c r="K123" s="13"/>
      <c r="L123" s="13"/>
      <c r="M123" s="13"/>
      <c r="N123" s="13"/>
      <c r="O123" s="14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4" customFormat="1" ht="15" customHeight="1" x14ac:dyDescent="0.2">
      <c r="A124" s="11"/>
      <c r="H124" s="12"/>
      <c r="I124" s="13"/>
      <c r="J124" s="13"/>
      <c r="K124" s="13"/>
      <c r="L124" s="13"/>
      <c r="M124" s="13"/>
      <c r="N124" s="13"/>
      <c r="O124" s="1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4" customFormat="1" ht="15" customHeight="1" x14ac:dyDescent="0.2">
      <c r="A125" s="11"/>
      <c r="H125" s="12"/>
      <c r="I125" s="13"/>
      <c r="J125" s="13"/>
      <c r="K125" s="13"/>
      <c r="L125" s="13"/>
      <c r="M125" s="13"/>
      <c r="N125" s="13"/>
      <c r="O125" s="14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4" customFormat="1" ht="15" customHeight="1" x14ac:dyDescent="0.2">
      <c r="A126" s="11"/>
      <c r="H126" s="12"/>
      <c r="I126" s="13"/>
      <c r="J126" s="13"/>
      <c r="K126" s="13"/>
      <c r="L126" s="13"/>
      <c r="M126" s="13"/>
      <c r="N126" s="13"/>
      <c r="O126" s="14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4" customFormat="1" ht="15" customHeight="1" x14ac:dyDescent="0.2">
      <c r="A127" s="11"/>
      <c r="H127" s="12"/>
      <c r="I127" s="13"/>
      <c r="J127" s="13"/>
      <c r="K127" s="13"/>
      <c r="L127" s="13"/>
      <c r="M127" s="13"/>
      <c r="N127" s="13"/>
      <c r="O127" s="14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4" customFormat="1" ht="15" customHeight="1" x14ac:dyDescent="0.2">
      <c r="A128" s="11"/>
      <c r="H128" s="12"/>
      <c r="I128" s="13"/>
      <c r="J128" s="13"/>
      <c r="K128" s="13"/>
      <c r="L128" s="13"/>
      <c r="M128" s="13"/>
      <c r="N128" s="13"/>
      <c r="O128" s="14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s="4" customFormat="1" ht="15" customHeight="1" x14ac:dyDescent="0.2">
      <c r="A129" s="11"/>
      <c r="H129" s="12"/>
      <c r="I129" s="13"/>
      <c r="J129" s="13"/>
      <c r="K129" s="13"/>
      <c r="L129" s="13"/>
      <c r="M129" s="13"/>
      <c r="N129" s="13"/>
      <c r="O129" s="14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s="4" customFormat="1" ht="15" customHeight="1" x14ac:dyDescent="0.2">
      <c r="A130" s="11"/>
      <c r="H130" s="12"/>
      <c r="I130" s="13"/>
      <c r="J130" s="13"/>
      <c r="K130" s="13"/>
      <c r="L130" s="13"/>
      <c r="M130" s="13"/>
      <c r="N130" s="13"/>
      <c r="O130" s="14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s="4" customFormat="1" ht="15" customHeight="1" x14ac:dyDescent="0.2">
      <c r="A131" s="11"/>
      <c r="H131" s="12"/>
      <c r="I131" s="13"/>
      <c r="J131" s="13"/>
      <c r="K131" s="13"/>
      <c r="L131" s="13"/>
      <c r="M131" s="13"/>
      <c r="N131" s="13"/>
      <c r="O131" s="14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s="4" customFormat="1" ht="15" customHeight="1" x14ac:dyDescent="0.2">
      <c r="A132" s="11"/>
      <c r="H132" s="12"/>
      <c r="I132" s="13"/>
      <c r="J132" s="13"/>
      <c r="K132" s="13"/>
      <c r="L132" s="13"/>
      <c r="M132" s="13"/>
      <c r="N132" s="13"/>
      <c r="O132" s="14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s="4" customFormat="1" ht="15" customHeight="1" x14ac:dyDescent="0.2">
      <c r="A133" s="11"/>
      <c r="H133" s="12"/>
      <c r="I133" s="13"/>
      <c r="J133" s="13"/>
      <c r="K133" s="13"/>
      <c r="L133" s="13"/>
      <c r="M133" s="13"/>
      <c r="N133" s="13"/>
      <c r="O133" s="14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s="4" customFormat="1" ht="15" customHeight="1" x14ac:dyDescent="0.2">
      <c r="A134" s="11"/>
      <c r="H134" s="12"/>
      <c r="I134" s="13"/>
      <c r="J134" s="13"/>
      <c r="K134" s="13"/>
      <c r="L134" s="13"/>
      <c r="M134" s="13"/>
      <c r="N134" s="13"/>
      <c r="O134" s="14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s="4" customFormat="1" ht="15" customHeight="1" x14ac:dyDescent="0.2">
      <c r="A135" s="11"/>
      <c r="H135" s="12"/>
      <c r="I135" s="13"/>
      <c r="J135" s="13"/>
      <c r="K135" s="13"/>
      <c r="L135" s="13"/>
      <c r="M135" s="13"/>
      <c r="N135" s="13"/>
      <c r="O135" s="14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s="4" customFormat="1" ht="15" customHeight="1" x14ac:dyDescent="0.2">
      <c r="A136" s="11"/>
      <c r="H136" s="12"/>
      <c r="I136" s="13"/>
      <c r="J136" s="13"/>
      <c r="K136" s="13"/>
      <c r="L136" s="13"/>
      <c r="M136" s="13"/>
      <c r="N136" s="13"/>
      <c r="O136" s="14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s="4" customFormat="1" ht="15" customHeight="1" x14ac:dyDescent="0.2">
      <c r="A137" s="11"/>
      <c r="H137" s="12"/>
      <c r="I137" s="13"/>
      <c r="J137" s="13"/>
      <c r="K137" s="13"/>
      <c r="L137" s="13"/>
      <c r="M137" s="13"/>
      <c r="N137" s="13"/>
      <c r="O137" s="14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s="4" customFormat="1" ht="15" customHeight="1" x14ac:dyDescent="0.2">
      <c r="A138" s="11"/>
      <c r="H138" s="12"/>
      <c r="I138" s="13"/>
      <c r="J138" s="13"/>
      <c r="K138" s="13"/>
      <c r="L138" s="13"/>
      <c r="M138" s="13"/>
      <c r="N138" s="13"/>
      <c r="O138" s="14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s="4" customFormat="1" ht="15" customHeight="1" x14ac:dyDescent="0.2">
      <c r="A139" s="11"/>
      <c r="H139" s="12"/>
      <c r="I139" s="13"/>
      <c r="J139" s="13"/>
      <c r="K139" s="13"/>
      <c r="L139" s="13"/>
      <c r="M139" s="13"/>
      <c r="N139" s="13"/>
      <c r="O139" s="14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s="4" customFormat="1" ht="15" customHeight="1" x14ac:dyDescent="0.2">
      <c r="A140" s="11"/>
      <c r="H140" s="12"/>
      <c r="I140" s="13"/>
      <c r="J140" s="13"/>
      <c r="K140" s="13"/>
      <c r="L140" s="13"/>
      <c r="M140" s="13"/>
      <c r="N140" s="13"/>
      <c r="O140" s="14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s="4" customFormat="1" ht="15" customHeight="1" x14ac:dyDescent="0.2">
      <c r="A141" s="11"/>
      <c r="H141" s="12"/>
      <c r="I141" s="13"/>
      <c r="J141" s="13"/>
      <c r="K141" s="13"/>
      <c r="L141" s="13"/>
      <c r="M141" s="13"/>
      <c r="N141" s="13"/>
      <c r="O141" s="14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s="4" customFormat="1" ht="15" customHeight="1" x14ac:dyDescent="0.2">
      <c r="A142" s="11"/>
      <c r="H142" s="12"/>
      <c r="I142" s="13"/>
      <c r="J142" s="13"/>
      <c r="K142" s="13"/>
      <c r="L142" s="13"/>
      <c r="M142" s="13"/>
      <c r="N142" s="13"/>
      <c r="O142" s="14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s="4" customFormat="1" ht="15" customHeight="1" x14ac:dyDescent="0.2">
      <c r="A143" s="11"/>
      <c r="H143" s="12"/>
      <c r="I143" s="13"/>
      <c r="J143" s="13"/>
      <c r="K143" s="13"/>
      <c r="L143" s="13"/>
      <c r="M143" s="13"/>
      <c r="N143" s="13"/>
      <c r="O143" s="14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s="4" customFormat="1" ht="15" customHeight="1" x14ac:dyDescent="0.2">
      <c r="A144" s="11"/>
      <c r="H144" s="12"/>
      <c r="I144" s="13"/>
      <c r="J144" s="13"/>
      <c r="K144" s="13"/>
      <c r="L144" s="13"/>
      <c r="M144" s="13"/>
      <c r="N144" s="13"/>
      <c r="O144" s="1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s="4" customFormat="1" ht="15" customHeight="1" x14ac:dyDescent="0.2">
      <c r="A145" s="11"/>
      <c r="H145" s="12"/>
      <c r="I145" s="13"/>
      <c r="J145" s="13"/>
      <c r="K145" s="13"/>
      <c r="L145" s="13"/>
      <c r="M145" s="13"/>
      <c r="N145" s="13"/>
      <c r="O145" s="14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s="4" customFormat="1" ht="15" customHeight="1" x14ac:dyDescent="0.2">
      <c r="A146" s="11"/>
      <c r="H146" s="12"/>
      <c r="I146" s="13"/>
      <c r="J146" s="13"/>
      <c r="K146" s="13"/>
      <c r="L146" s="13"/>
      <c r="M146" s="13"/>
      <c r="N146" s="13"/>
      <c r="O146" s="14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s="4" customFormat="1" ht="15" customHeight="1" x14ac:dyDescent="0.2">
      <c r="A147" s="11"/>
      <c r="H147" s="12"/>
      <c r="I147" s="13"/>
      <c r="J147" s="13"/>
      <c r="K147" s="13"/>
      <c r="L147" s="13"/>
      <c r="M147" s="13"/>
      <c r="N147" s="13"/>
      <c r="O147" s="14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s="4" customFormat="1" ht="15" customHeight="1" x14ac:dyDescent="0.2">
      <c r="A148" s="11"/>
      <c r="H148" s="12"/>
      <c r="I148" s="13"/>
      <c r="J148" s="13"/>
      <c r="K148" s="13"/>
      <c r="L148" s="13"/>
      <c r="M148" s="13"/>
      <c r="N148" s="13"/>
      <c r="O148" s="14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s="4" customFormat="1" ht="15" customHeight="1" x14ac:dyDescent="0.2">
      <c r="A149" s="11"/>
      <c r="H149" s="12"/>
      <c r="I149" s="13"/>
      <c r="J149" s="13"/>
      <c r="K149" s="13"/>
      <c r="L149" s="13"/>
      <c r="M149" s="13"/>
      <c r="N149" s="13"/>
      <c r="O149" s="14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s="4" customFormat="1" ht="15" customHeight="1" x14ac:dyDescent="0.2">
      <c r="A150" s="11"/>
      <c r="H150" s="12"/>
      <c r="I150" s="13"/>
      <c r="J150" s="13"/>
      <c r="K150" s="13"/>
      <c r="L150" s="13"/>
      <c r="M150" s="13"/>
      <c r="N150" s="13"/>
      <c r="O150" s="14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s="4" customFormat="1" ht="15" customHeight="1" x14ac:dyDescent="0.2">
      <c r="A151" s="11"/>
      <c r="H151" s="12"/>
      <c r="I151" s="13"/>
      <c r="J151" s="13"/>
      <c r="K151" s="13"/>
      <c r="L151" s="13"/>
      <c r="M151" s="13"/>
      <c r="N151" s="13"/>
      <c r="O151" s="14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s="4" customFormat="1" ht="15" customHeight="1" x14ac:dyDescent="0.2">
      <c r="A152" s="11"/>
      <c r="H152" s="12"/>
      <c r="I152" s="13"/>
      <c r="J152" s="13"/>
      <c r="K152" s="13"/>
      <c r="L152" s="13"/>
      <c r="M152" s="13"/>
      <c r="N152" s="13"/>
      <c r="O152" s="14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4" customFormat="1" ht="15" customHeight="1" x14ac:dyDescent="0.2">
      <c r="A153" s="11"/>
      <c r="H153" s="12"/>
      <c r="I153" s="13"/>
      <c r="J153" s="13"/>
      <c r="K153" s="13"/>
      <c r="L153" s="13"/>
      <c r="M153" s="13"/>
      <c r="N153" s="13"/>
      <c r="O153" s="14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s="4" customFormat="1" ht="15" customHeight="1" x14ac:dyDescent="0.2">
      <c r="A154" s="11"/>
      <c r="H154" s="12"/>
      <c r="I154" s="13"/>
      <c r="J154" s="13"/>
      <c r="K154" s="13"/>
      <c r="L154" s="13"/>
      <c r="M154" s="13"/>
      <c r="N154" s="13"/>
      <c r="O154" s="14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s="4" customFormat="1" ht="15" customHeight="1" x14ac:dyDescent="0.2">
      <c r="A155" s="11"/>
      <c r="H155" s="12"/>
      <c r="I155" s="13"/>
      <c r="J155" s="13"/>
      <c r="K155" s="13"/>
      <c r="L155" s="13"/>
      <c r="M155" s="13"/>
      <c r="N155" s="13"/>
      <c r="O155" s="14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4" customFormat="1" ht="15" customHeight="1" x14ac:dyDescent="0.2">
      <c r="A156" s="11"/>
      <c r="H156" s="12"/>
      <c r="I156" s="13"/>
      <c r="J156" s="13"/>
      <c r="K156" s="13"/>
      <c r="L156" s="13"/>
      <c r="M156" s="13"/>
      <c r="N156" s="13"/>
      <c r="O156" s="14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s="4" customFormat="1" ht="15" customHeight="1" x14ac:dyDescent="0.2">
      <c r="A157" s="11"/>
      <c r="H157" s="12"/>
      <c r="I157" s="13"/>
      <c r="J157" s="13"/>
      <c r="K157" s="13"/>
      <c r="L157" s="13"/>
      <c r="M157" s="13"/>
      <c r="N157" s="13"/>
      <c r="O157" s="14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s="4" customFormat="1" ht="15" customHeight="1" x14ac:dyDescent="0.2">
      <c r="A158" s="11"/>
      <c r="H158" s="12"/>
      <c r="I158" s="13"/>
      <c r="J158" s="13"/>
      <c r="K158" s="13"/>
      <c r="L158" s="13"/>
      <c r="M158" s="13"/>
      <c r="N158" s="13"/>
      <c r="O158" s="14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s="4" customFormat="1" ht="15" customHeight="1" x14ac:dyDescent="0.2">
      <c r="A159" s="11"/>
      <c r="H159" s="12"/>
      <c r="I159" s="13"/>
      <c r="J159" s="13"/>
      <c r="K159" s="13"/>
      <c r="L159" s="13"/>
      <c r="M159" s="13"/>
      <c r="N159" s="13"/>
      <c r="O159" s="14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s="4" customFormat="1" ht="15" customHeight="1" x14ac:dyDescent="0.2">
      <c r="A160" s="11"/>
      <c r="H160" s="12"/>
      <c r="I160" s="13"/>
      <c r="J160" s="13"/>
      <c r="K160" s="13"/>
      <c r="L160" s="13"/>
      <c r="M160" s="13"/>
      <c r="N160" s="13"/>
      <c r="O160" s="14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s="4" customFormat="1" ht="15" customHeight="1" x14ac:dyDescent="0.2">
      <c r="A161" s="11"/>
      <c r="H161" s="12"/>
      <c r="I161" s="13"/>
      <c r="J161" s="13"/>
      <c r="K161" s="13"/>
      <c r="L161" s="13"/>
      <c r="M161" s="13"/>
      <c r="N161" s="13"/>
      <c r="O161" s="14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4" customFormat="1" ht="15" customHeight="1" x14ac:dyDescent="0.2">
      <c r="A162" s="11"/>
      <c r="H162" s="12"/>
      <c r="I162" s="13"/>
      <c r="J162" s="13"/>
      <c r="K162" s="13"/>
      <c r="L162" s="13"/>
      <c r="M162" s="13"/>
      <c r="N162" s="13"/>
      <c r="O162" s="14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4" customFormat="1" ht="15" customHeight="1" x14ac:dyDescent="0.2">
      <c r="A163" s="11"/>
      <c r="H163" s="12"/>
      <c r="I163" s="13"/>
      <c r="J163" s="13"/>
      <c r="K163" s="13"/>
      <c r="L163" s="13"/>
      <c r="M163" s="13"/>
      <c r="N163" s="13"/>
      <c r="O163" s="14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4" customFormat="1" ht="15" customHeight="1" x14ac:dyDescent="0.2">
      <c r="A164" s="11"/>
      <c r="H164" s="12"/>
      <c r="I164" s="13"/>
      <c r="J164" s="13"/>
      <c r="K164" s="13"/>
      <c r="L164" s="13"/>
      <c r="M164" s="13"/>
      <c r="N164" s="13"/>
      <c r="O164" s="14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4" customFormat="1" ht="15" customHeight="1" x14ac:dyDescent="0.2">
      <c r="A165" s="11"/>
      <c r="H165" s="12"/>
      <c r="I165" s="13"/>
      <c r="J165" s="13"/>
      <c r="K165" s="13"/>
      <c r="L165" s="13"/>
      <c r="M165" s="13"/>
      <c r="N165" s="13"/>
      <c r="O165" s="14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s="4" customFormat="1" ht="15" customHeight="1" x14ac:dyDescent="0.2">
      <c r="A166" s="11"/>
      <c r="H166" s="12"/>
      <c r="I166" s="13"/>
      <c r="J166" s="13"/>
      <c r="K166" s="13"/>
      <c r="L166" s="13"/>
      <c r="M166" s="13"/>
      <c r="N166" s="13"/>
      <c r="O166" s="14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s="4" customFormat="1" ht="15" customHeight="1" x14ac:dyDescent="0.2">
      <c r="A167" s="11"/>
      <c r="H167" s="12"/>
      <c r="I167" s="13"/>
      <c r="J167" s="13"/>
      <c r="K167" s="13"/>
      <c r="L167" s="13"/>
      <c r="M167" s="13"/>
      <c r="N167" s="13"/>
      <c r="O167" s="14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s="4" customFormat="1" ht="15" customHeight="1" x14ac:dyDescent="0.2">
      <c r="A168" s="11"/>
      <c r="H168" s="12"/>
      <c r="I168" s="13"/>
      <c r="J168" s="13"/>
      <c r="K168" s="13"/>
      <c r="L168" s="13"/>
      <c r="M168" s="13"/>
      <c r="N168" s="13"/>
      <c r="O168" s="14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customHeight="1" x14ac:dyDescent="0.2"/>
    <row r="170" spans="1:28" ht="15" customHeight="1" x14ac:dyDescent="0.2"/>
    <row r="171" spans="1:28" ht="15" customHeight="1" x14ac:dyDescent="0.2"/>
    <row r="172" spans="1:28" ht="15" customHeight="1" x14ac:dyDescent="0.2"/>
    <row r="173" spans="1:28" ht="15" customHeight="1" x14ac:dyDescent="0.2"/>
    <row r="174" spans="1:28" ht="15" customHeight="1" x14ac:dyDescent="0.2"/>
    <row r="175" spans="1:28" ht="15" customHeight="1" x14ac:dyDescent="0.2"/>
    <row r="176" spans="1:28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</sheetData>
  <mergeCells count="17">
    <mergeCell ref="R2:AB2"/>
    <mergeCell ref="U3:W3"/>
    <mergeCell ref="X3:Z3"/>
    <mergeCell ref="AA3:AB3"/>
    <mergeCell ref="R3:T3"/>
    <mergeCell ref="H2:H4"/>
    <mergeCell ref="I2:O2"/>
    <mergeCell ref="P2:P4"/>
    <mergeCell ref="Q2:Q4"/>
    <mergeCell ref="J3:O3"/>
    <mergeCell ref="G2:G4"/>
    <mergeCell ref="A2:A4"/>
    <mergeCell ref="B2:B4"/>
    <mergeCell ref="C2:C4"/>
    <mergeCell ref="E2:E4"/>
    <mergeCell ref="F2:F4"/>
    <mergeCell ref="D2:D4"/>
  </mergeCells>
  <phoneticPr fontId="2"/>
  <dataValidations count="3">
    <dataValidation imeMode="on" allowBlank="1" showInputMessage="1" showErrorMessage="1" sqref="H5:H11" xr:uid="{00000000-0002-0000-0500-000002000000}"/>
    <dataValidation type="list" allowBlank="1" showInputMessage="1" showErrorMessage="1" sqref="P5:P11 AA5:AA21 U5:V21 X5:Y21 R5:S21" xr:uid="{00000000-0002-0000-0500-000001000000}">
      <formula1>"○"</formula1>
    </dataValidation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E5:E11" xr:uid="{00000000-0002-0000-0500-000000000000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8" scale="40" orientation="landscape" horizontalDpi="300" verticalDpi="300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平均工賃（時間額）</vt:lpstr>
      <vt:lpstr>就労Ａ型（雇用型）</vt:lpstr>
      <vt:lpstr>就労A型（非雇用型）</vt:lpstr>
      <vt:lpstr>'就労Ａ型（雇用型）'!Print_Area</vt:lpstr>
      <vt:lpstr>'就労A型（非雇用型）'!Print_Area</vt:lpstr>
      <vt:lpstr>'就労Ａ型（雇用型）'!Print_Titles</vt:lpstr>
      <vt:lpstr>'就労A型（非雇用型）'!Print_Titles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2026-01-22T01:09:27Z</dcterms:created>
  <dcterms:modified xsi:type="dcterms:W3CDTF">2026-02-10T05:24:07Z</dcterms:modified>
</cp:coreProperties>
</file>