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10_報酬改定　　　\者\R2年度報酬改定\02様式\20211124介給別紙\"/>
    </mc:Choice>
  </mc:AlternateContent>
  <bookViews>
    <workbookView xWindow="0" yWindow="0" windowWidth="28800" windowHeight="11460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<sst xmlns="http://schemas.openxmlformats.org/spreadsheetml/2006/main" count="810" uniqueCount="253">
  <si>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</si>
  <si>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</si>
  <si>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</si>
  <si>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</si>
  <si>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</si>
  <si>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</si>
  <si>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</si>
  <si>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</si>
  <si>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</si>
  <si>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</si>
  <si>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</si>
  <si>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</si>
  <si>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</si>
  <si>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</si>
  <si>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</si>
  <si>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</si>
  <si>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</si>
  <si>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</si>
  <si>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</si>
  <si>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</si>
  <si>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</si>
  <si>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</si>
  <si>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</si>
  <si>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</si>
  <si>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</si>
  <si>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</si>
  <si>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</si>
  <si>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</si>
  <si>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</si>
  <si>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</si>
  <si>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</si>
  <si>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</si>
  <si>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</si>
  <si>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</si>
  <si>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</si>
  <si>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</si>
  <si>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</si>
  <si>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</si>
  <si>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</si>
  <si>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</si>
  <si>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</si>
  <si>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</si>
  <si>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</si>
  <si>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</si>
  <si>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</si>
  <si>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</si>
  <si>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</si>
  <si>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</si>
  <si>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</si>
  <si>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</si>
  <si>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</si>
  <si>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</si>
  <si>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</si>
  <si>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</si>
  <si>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</si>
  <si>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</si>
  <si>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</si>
  <si>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</si>
  <si>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</si>
  <si>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</si>
  <si>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</si>
  <si>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</si>
  <si>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</si>
  <si>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</si>
  <si>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</si>
  <si>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</si>
  <si>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</si>
  <si>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</si>
  <si>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</si>
  <si>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</si>
  <si>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</si>
  <si>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</si>
  <si>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</si>
  <si>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</si>
  <si>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</si>
  <si>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</si>
  <si>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</si>
  <si>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</si>
  <si>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</si>
  <si>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</si>
  <si>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</si>
  <si>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</si>
  <si>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</si>
  <si>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</si>
  <si>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</si>
  <si>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</si>
  <si>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</si>
  <si>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</si>
  <si>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</si>
  <si>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</si>
  <si>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</si>
  <si>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</si>
  <si>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</si>
  <si>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</si>
  <si>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</si>
  <si>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</si>
  <si>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</si>
  <si>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</si>
  <si>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</si>
  <si>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</si>
  <si>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</si>
  <si>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</si>
  <si>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</si>
  <si>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</si>
  <si>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</si>
  <si>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</si>
  <si>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</si>
  <si>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</si>
  <si>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</si>
  <si>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</si>
  <si>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</si>
  <si>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</si>
  <si>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</si>
  <si>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</si>
  <si>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</si>
  <si>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</si>
  <si>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</si>
  <si>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</si>
  <si>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</si>
  <si>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</si>
  <si>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</si>
  <si>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</si>
  <si>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</si>
  <si>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</si>
  <si>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</si>
  <si>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</si>
  <si>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</si>
  <si>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</si>
  <si>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</si>
  <si>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</si>
  <si>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</si>
  <si>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</si>
  <si>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</si>
  <si>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</si>
  <si>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</si>
  <si>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</si>
  <si>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</si>
  <si>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</si>
  <si>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</si>
  <si>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</si>
  <si>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</si>
  <si>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</si>
  <si>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</si>
  <si>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</si>
  <si>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</si>
  <si>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</si>
  <si>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</si>
  <si>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</si>
  <si>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</si>
  <si>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</si>
  <si>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</si>
  <si>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</si>
  <si>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</si>
  <si>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</si>
  <si>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</si>
  <si>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</si>
  <si>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</si>
  <si>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</si>
  <si>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</si>
  <si>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</si>
  <si>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</si>
  <si>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</si>
  <si>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</si>
  <si>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</si>
  <si>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</si>
  <si>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</si>
  <si>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</si>
  <si>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</si>
  <si>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</si>
  <si>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</si>
  <si>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</si>
  <si>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</si>
  <si>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</si>
  <si>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</si>
  <si>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</si>
  <si>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</si>
  <si>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</si>
  <si>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</si>
  <si>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</si>
  <si>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</si>
  <si>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</si>
  <si>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</si>
  <si>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</si>
  <si>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</si>
  <si>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</si>
  <si>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</si>
  <si>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</si>
  <si>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</si>
  <si>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</si>
  <si>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</si>
  <si>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</si>
  <si>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</si>
  <si>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</si>
  <si>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</si>
  <si>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</si>
  <si>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</si>
  <si>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</si>
  <si>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</si>
  <si>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</si>
  <si>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</si>
  <si>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</si>
  <si>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</si>
  <si>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</si>
  <si>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</si>
  <si>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</si>
  <si>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</si>
  <si>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</si>
  <si>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</si>
  <si>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</si>
  <si>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</si>
  <si>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</si>
  <si>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</si>
  <si>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</si>
  <si>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</si>
  <si>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</si>
  <si>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</si>
  <si>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</si>
  <si>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</si>
  <si>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</si>
  <si>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</si>
  <si>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</si>
  <si>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</si>
  <si>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</si>
  <si>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</si>
  <si>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</si>
  <si>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</si>
  <si>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</si>
  <si>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</si>
  <si>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</si>
  <si>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</si>
  <si>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</si>
  <si>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</si>
  <si>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</si>
  <si>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</si>
  <si>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</si>
  <si>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</si>
  <si>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</si>
  <si>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</si>
  <si>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</si>
  <si>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</si>
  <si>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</si>
  <si>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</si>
  <si>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</si>
  <si>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</si>
  <si>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</si>
  <si>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</si>
  <si>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</si>
  <si>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</si>
  <si>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</si>
  <si>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</si>
  <si>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</si>
  <si>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</si>
  <si>
    <t>④前年度及び前々年度の各年度における生産活動収支が
いずれも当該各年度に利用者に支払う賃金の総額以上でない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</si>
</sst>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 shrinkToFi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abSelected="1" workbookViewId="0">
      <selection activeCell="S5" sqref="S5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08" t="s">
        <v>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6" spans="2:19" ht="35.25" customHeight="1">
      <c r="B6" s="112" t="s">
        <v>13</v>
      </c>
      <c r="C6" s="112"/>
      <c r="D6" s="113"/>
      <c r="E6" s="113"/>
      <c r="F6" s="113"/>
      <c r="G6" s="113"/>
      <c r="H6" s="113"/>
      <c r="I6" s="113"/>
      <c r="J6" s="5"/>
      <c r="K6" s="112" t="s">
        <v>14</v>
      </c>
      <c r="L6" s="112"/>
      <c r="M6" s="113"/>
      <c r="N6" s="113"/>
      <c r="O6" s="113"/>
      <c r="P6" s="113"/>
      <c r="Q6" s="113"/>
      <c r="R6" s="113"/>
      <c r="S6" s="113"/>
    </row>
    <row r="7" spans="2:19" ht="35.25" customHeight="1">
      <c r="B7" s="112" t="s">
        <v>17</v>
      </c>
      <c r="C7" s="112"/>
      <c r="D7" s="113"/>
      <c r="E7" s="113"/>
      <c r="F7" s="113"/>
      <c r="G7" s="113"/>
      <c r="H7" s="113"/>
      <c r="I7" s="113"/>
      <c r="J7" s="5"/>
      <c r="K7" s="112" t="s">
        <v>48</v>
      </c>
      <c r="L7" s="112"/>
      <c r="M7" s="113"/>
      <c r="N7" s="113"/>
      <c r="O7" s="113"/>
      <c r="P7" s="113"/>
      <c r="Q7" s="113"/>
      <c r="R7" s="113"/>
      <c r="S7" s="113"/>
    </row>
    <row r="8" spans="2:19" ht="35.25" customHeight="1">
      <c r="B8" s="112" t="s">
        <v>15</v>
      </c>
      <c r="C8" s="112"/>
      <c r="D8" s="113"/>
      <c r="E8" s="113"/>
      <c r="F8" s="113"/>
      <c r="G8" s="113"/>
      <c r="H8" s="113"/>
      <c r="I8" s="113"/>
      <c r="J8" s="5"/>
      <c r="K8" s="112" t="s">
        <v>16</v>
      </c>
      <c r="L8" s="112"/>
      <c r="M8" s="113"/>
      <c r="N8" s="113"/>
      <c r="O8" s="113"/>
      <c r="P8" s="113"/>
      <c r="Q8" s="113"/>
      <c r="R8" s="113"/>
      <c r="S8" s="113"/>
    </row>
    <row r="10" spans="2:19" ht="30" customHeight="1">
      <c r="B10" s="109" t="s">
        <v>56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1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9" t="s">
        <v>213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5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6" t="s">
        <v>65</v>
      </c>
      <c r="C43" s="116"/>
      <c r="D43" s="116"/>
      <c r="E43" s="118"/>
      <c r="F43" s="118"/>
      <c r="G43" s="118"/>
      <c r="H43" s="118"/>
      <c r="I43" s="118"/>
      <c r="J43" s="118"/>
      <c r="K43" s="118"/>
      <c r="L43" s="118"/>
      <c r="M43" s="116" t="s">
        <v>64</v>
      </c>
      <c r="N43" s="116"/>
      <c r="O43" s="116"/>
      <c r="P43" s="118"/>
      <c r="Q43" s="118"/>
      <c r="R43" s="118"/>
      <c r="S43" s="118"/>
    </row>
    <row r="44" spans="2:19" ht="30" customHeight="1">
      <c r="B44" s="117"/>
      <c r="C44" s="117"/>
      <c r="D44" s="117"/>
      <c r="E44" s="119"/>
      <c r="F44" s="119"/>
      <c r="G44" s="119"/>
      <c r="H44" s="119"/>
      <c r="I44" s="119"/>
      <c r="J44" s="119"/>
      <c r="K44" s="119"/>
      <c r="L44" s="119"/>
      <c r="M44" s="117"/>
      <c r="N44" s="117"/>
      <c r="O44" s="117"/>
      <c r="P44" s="119"/>
      <c r="Q44" s="119"/>
      <c r="R44" s="119"/>
      <c r="S44" s="119"/>
    </row>
  </sheetData>
  <mergeCells count="19">
    <mergeCell ref="B33:S33"/>
    <mergeCell ref="B43:D44"/>
    <mergeCell ref="E43:L44"/>
    <mergeCell ref="M43:O44"/>
    <mergeCell ref="P43:S44"/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</mergeCells>
  <phoneticPr fontId="1"/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4"/>
  <sheetViews>
    <sheetView view="pageBreakPreview" zoomScale="40" zoomScaleNormal="100" zoomScaleSheetLayoutView="40" zoomScalePageLayoutView="40" workbookViewId="0">
      <selection activeCell="AE17" sqref="AE17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248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/>
      <c r="E7" s="136"/>
      <c r="F7" s="136"/>
      <c r="G7" s="136"/>
      <c r="H7" s="136"/>
      <c r="I7" s="136"/>
      <c r="K7" s="135" t="s">
        <v>14</v>
      </c>
      <c r="L7" s="135"/>
      <c r="M7" s="136"/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/>
      <c r="E8" s="136"/>
      <c r="F8" s="136"/>
      <c r="G8" s="136"/>
      <c r="H8" s="136"/>
      <c r="I8" s="136"/>
      <c r="K8" s="135" t="s">
        <v>48</v>
      </c>
      <c r="L8" s="135"/>
      <c r="M8" s="136"/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/>
      <c r="E9" s="136"/>
      <c r="F9" s="136"/>
      <c r="G9" s="136"/>
      <c r="H9" s="136"/>
      <c r="I9" s="136"/>
      <c r="K9" s="135" t="s">
        <v>16</v>
      </c>
      <c r="L9" s="135"/>
      <c r="M9" s="136"/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70" t="s">
        <v>38</v>
      </c>
      <c r="I12" s="132"/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/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70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70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70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70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70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70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70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/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252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/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/>
      <c r="P38" s="69"/>
      <c r="Q38" s="69"/>
      <c r="R38" s="69"/>
      <c r="S38" s="67"/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/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/>
      <c r="L54" s="174"/>
      <c r="M54" s="174"/>
      <c r="N54" s="174"/>
      <c r="O54" s="174"/>
      <c r="P54" s="174"/>
      <c r="Q54" s="174"/>
      <c r="R54" s="86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87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/>
      <c r="I56" s="74" t="s">
        <v>12</v>
      </c>
      <c r="K56" s="177"/>
      <c r="L56" s="178"/>
      <c r="M56" s="178"/>
      <c r="N56" s="178"/>
      <c r="O56" s="178"/>
      <c r="P56" s="178"/>
      <c r="Q56" s="178"/>
      <c r="R56" s="89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AE28" sqref="AE28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248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 t="s">
        <v>139</v>
      </c>
      <c r="E7" s="136"/>
      <c r="F7" s="136"/>
      <c r="G7" s="136"/>
      <c r="H7" s="136"/>
      <c r="I7" s="136"/>
      <c r="K7" s="135" t="s">
        <v>14</v>
      </c>
      <c r="L7" s="135"/>
      <c r="M7" s="136" t="s">
        <v>217</v>
      </c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 t="s">
        <v>139</v>
      </c>
      <c r="E8" s="136"/>
      <c r="F8" s="136"/>
      <c r="G8" s="136"/>
      <c r="H8" s="136"/>
      <c r="I8" s="136"/>
      <c r="K8" s="135" t="s">
        <v>48</v>
      </c>
      <c r="L8" s="135"/>
      <c r="M8" s="136" t="s">
        <v>218</v>
      </c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 t="s">
        <v>216</v>
      </c>
      <c r="E9" s="136"/>
      <c r="F9" s="136"/>
      <c r="G9" s="136"/>
      <c r="H9" s="136"/>
      <c r="I9" s="136"/>
      <c r="K9" s="135" t="s">
        <v>16</v>
      </c>
      <c r="L9" s="135"/>
      <c r="M9" s="136" t="s">
        <v>219</v>
      </c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101" t="s">
        <v>38</v>
      </c>
      <c r="I12" s="132">
        <f>IF(H12="○",80,IF(H13="○",70,IF(H14="○",55,IF(H15="○",45,IF(H16="○",40,IF(H17="○",30,IF(H18="○",20,IF(H19="○",5,0))))))))</f>
        <v>0</v>
      </c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>
        <f>IF(T36&gt;=8,35,IF(AND(T36&gt;=6,T36&lt;=7),25,IF(AND(T36&gt;=1,T36&lt;=5),15,0)))</f>
        <v>0</v>
      </c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101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101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101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101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101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101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101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>
        <f>IF(H22="○",40,IF(H24="○",25,IF(H26="○",20,IF(H28="○",5,0))))</f>
        <v>0</v>
      </c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252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>
        <f>IF(H56&gt;=8,35,IF(AND(H56&gt;=6,H56&lt;=7),25,IF(AND(H56&gt;=1,H56&lt;=5),15,0)))</f>
        <v>0</v>
      </c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>
        <f>IF(T40="○",10,0)</f>
        <v>0</v>
      </c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>
        <f>SUM(U46:U50)</f>
        <v>0</v>
      </c>
      <c r="L54" s="174"/>
      <c r="M54" s="174"/>
      <c r="N54" s="174"/>
      <c r="O54" s="174"/>
      <c r="P54" s="174"/>
      <c r="Q54" s="174"/>
      <c r="R54" s="102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103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77"/>
      <c r="L56" s="178"/>
      <c r="M56" s="178"/>
      <c r="N56" s="178"/>
      <c r="O56" s="178"/>
      <c r="P56" s="178"/>
      <c r="Q56" s="178"/>
      <c r="R56" s="104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topLeftCell="A13" zoomScale="115" zoomScaleNormal="100" zoomScaleSheetLayoutView="115" workbookViewId="0">
      <selection activeCell="A13" sqref="A13:XFD13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194" t="s">
        <v>249</v>
      </c>
      <c r="AP1" s="195"/>
      <c r="AQ1" s="195"/>
      <c r="AR1" s="195"/>
      <c r="AS1" s="196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/>
      <c r="AL8" s="210"/>
      <c r="AM8" s="210"/>
      <c r="AN8" s="210"/>
      <c r="AO8" s="210"/>
      <c r="AP8" s="210"/>
      <c r="AQ8" s="34"/>
      <c r="AR8" s="50"/>
    </row>
    <row r="9" spans="2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2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2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/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2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/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2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229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237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238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229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229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229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230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239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240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241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231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234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232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243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244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219" t="s">
        <v>245</v>
      </c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S15:W16"/>
    <mergeCell ref="S19:W20"/>
    <mergeCell ref="X15:AD16"/>
    <mergeCell ref="X19:AD20"/>
    <mergeCell ref="H15:P16"/>
    <mergeCell ref="H19:P20"/>
    <mergeCell ref="AI19:AP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view="pageBreakPreview" topLeftCell="A4" zoomScale="115" zoomScaleNormal="100" zoomScaleSheetLayoutView="115" workbookViewId="0">
      <selection activeCell="AV22" sqref="AV22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194" t="s">
        <v>249</v>
      </c>
      <c r="AP1" s="195"/>
      <c r="AQ1" s="195"/>
      <c r="AR1" s="195"/>
      <c r="AS1" s="196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 t="e">
        <f>J8/Y8</f>
        <v>#DIV/0!</v>
      </c>
      <c r="AL8" s="210"/>
      <c r="AM8" s="210"/>
      <c r="AN8" s="210"/>
      <c r="AO8" s="210"/>
      <c r="AP8" s="210"/>
      <c r="AQ8" s="34"/>
      <c r="AR8" s="50"/>
    </row>
    <row r="9" spans="1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1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1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>
        <f>H15-X15</f>
        <v>0</v>
      </c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1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>
        <f>H19-X19</f>
        <v>0</v>
      </c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1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197" t="s">
        <v>245</v>
      </c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247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246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B5:AR5"/>
    <mergeCell ref="C8:I10"/>
    <mergeCell ref="J8:P10"/>
    <mergeCell ref="S8:X10"/>
    <mergeCell ref="Y8:AD10"/>
    <mergeCell ref="AG8:AJ10"/>
    <mergeCell ref="AK8:AP1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C66:O66"/>
    <mergeCell ref="Q66:AC66"/>
    <mergeCell ref="AE66:AQ66"/>
    <mergeCell ref="C75:O75"/>
    <mergeCell ref="Q75:AC75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大阪府</cp:lastModifiedBy>
  <cp:lastPrinted>2021-03-24T10:25:46Z</cp:lastPrinted>
  <dcterms:created xsi:type="dcterms:W3CDTF">2021-02-04T12:24:01Z</dcterms:created>
  <dcterms:modified xsi:type="dcterms:W3CDTF">2021-11-24T04:57:17Z</dcterms:modified>
</cp:coreProperties>
</file>