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がん対策グループ】\014_がん対策推進委員会\R2\02_各部会\がん診療連携検討部会\第1回\01_部会資料\"/>
    </mc:Choice>
  </mc:AlternateContent>
  <bookViews>
    <workbookView xWindow="600" yWindow="195" windowWidth="19395" windowHeight="7935"/>
  </bookViews>
  <sheets>
    <sheet name="一覧" sheetId="9" r:id="rId1"/>
  </sheets>
  <definedNames>
    <definedName name="_xlnm._FilterDatabase" localSheetId="0" hidden="1">一覧!$B$1:$L$80</definedName>
    <definedName name="_xlnm.Print_Area" localSheetId="0">一覧!$B$1:$L$82</definedName>
  </definedNames>
  <calcPr calcId="162913"/>
</workbook>
</file>

<file path=xl/calcChain.xml><?xml version="1.0" encoding="utf-8"?>
<calcChain xmlns="http://schemas.openxmlformats.org/spreadsheetml/2006/main">
  <c r="C79" i="9" l="1"/>
  <c r="C54" i="9"/>
  <c r="C39" i="9"/>
  <c r="C32" i="9"/>
  <c r="C25" i="9"/>
  <c r="C18" i="9"/>
  <c r="C45" i="9"/>
  <c r="C13" i="9"/>
  <c r="C80" i="9" l="1"/>
  <c r="I80" i="9" s="1"/>
  <c r="E80" i="9"/>
  <c r="F80" i="9"/>
  <c r="G80" i="9"/>
  <c r="F79" i="9" l="1"/>
  <c r="F54" i="9"/>
  <c r="F45" i="9"/>
  <c r="F39" i="9"/>
  <c r="F32" i="9"/>
  <c r="F25" i="9"/>
  <c r="F18" i="9"/>
  <c r="F13" i="9"/>
  <c r="G13" i="9" l="1"/>
  <c r="E32" i="9" l="1"/>
  <c r="E25" i="9"/>
  <c r="G79" i="9"/>
  <c r="E79" i="9"/>
  <c r="D79" i="9"/>
  <c r="D25" i="9"/>
  <c r="G25" i="9"/>
  <c r="E13" i="9"/>
  <c r="D13" i="9"/>
  <c r="G54" i="9"/>
  <c r="E54" i="9"/>
  <c r="D54" i="9"/>
  <c r="G45" i="9"/>
  <c r="E45" i="9"/>
  <c r="D45" i="9"/>
  <c r="G39" i="9"/>
  <c r="E39" i="9"/>
  <c r="D39" i="9"/>
  <c r="G32" i="9"/>
  <c r="D32" i="9"/>
  <c r="G18" i="9"/>
  <c r="E18" i="9"/>
  <c r="D18" i="9"/>
  <c r="D80" i="9" l="1"/>
</calcChain>
</file>

<file path=xl/sharedStrings.xml><?xml version="1.0" encoding="utf-8"?>
<sst xmlns="http://schemas.openxmlformats.org/spreadsheetml/2006/main" count="245" uniqueCount="149">
  <si>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</si>
  <si>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</si>
  <si>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</si>
  <si>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</si>
  <si>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</si>
  <si>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</si>
  <si>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</si>
  <si>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</si>
  <si>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</si>
  <si>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</si>
  <si>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</si>
  <si>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</si>
  <si>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</si>
  <si>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</si>
  <si>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</si>
  <si>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</si>
  <si>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</si>
  <si>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</si>
  <si>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</si>
  <si>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高槻赤十字病院</t>
  </si>
  <si>
    <t>愛仁会高槻病院</t>
  </si>
  <si>
    <t>北摂総合病院</t>
  </si>
  <si>
    <t>松下記念病院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</si>
  <si>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</si>
  <si>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</si>
  <si>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</si>
  <si>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</si>
  <si>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</si>
  <si>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</si>
  <si>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</si>
  <si>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</si>
  <si>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</si>
  <si>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</si>
  <si>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</si>
  <si>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</si>
  <si>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</si>
  <si>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</si>
  <si>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</si>
  <si>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</si>
  <si>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</si>
  <si>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</si>
  <si>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</si>
  <si>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</si>
  <si>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</si>
  <si>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</si>
  <si>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</si>
  <si>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</si>
  <si>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</si>
  <si>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</si>
  <si>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</si>
  <si>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</si>
  <si>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</si>
  <si>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</si>
  <si>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</si>
  <si>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</si>
  <si>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</si>
  <si>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</si>
  <si>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</si>
  <si>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</si>
  <si>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</si>
  <si>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</si>
  <si>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</si>
  <si>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</si>
  <si>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</si>
  <si>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</si>
  <si>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</si>
  <si>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</si>
  <si>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</si>
  <si>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</si>
  <si>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</si>
  <si>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</si>
  <si>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</si>
  <si>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</si>
  <si>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</si>
  <si>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</si>
  <si>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</si>
  <si>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</si>
  <si>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</si>
  <si>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</si>
  <si>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</si>
  <si>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</si>
  <si>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</si>
  <si>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</si>
  <si>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</si>
  <si>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</si>
  <si>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</si>
  <si>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</si>
  <si>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</si>
  <si>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</si>
  <si>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</si>
  <si>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</si>
  <si>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</si>
  <si>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</si>
  <si>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</si>
  <si>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</si>
  <si>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</si>
  <si>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</si>
  <si>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</si>
  <si>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</si>
  <si>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</si>
  <si>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</si>
  <si>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</si>
  <si>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</si>
  <si>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</si>
  <si>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</si>
  <si>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</si>
  <si>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</si>
  <si>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</si>
  <si>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</si>
  <si>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</si>
  <si>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</si>
  <si>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</si>
  <si>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</si>
  <si>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</si>
  <si>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</si>
  <si>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◎</t>
    <phoneticPr fontId="1"/>
  </si>
  <si>
    <t>☆</t>
    <phoneticPr fontId="1"/>
  </si>
  <si>
    <t>大阪警察病院</t>
    <phoneticPr fontId="1"/>
  </si>
  <si>
    <t>第二大阪警察病院</t>
    <rPh sb="0" eb="1">
      <t>ダイ</t>
    </rPh>
    <rPh sb="1" eb="2">
      <t>２</t>
    </rPh>
    <rPh sb="2" eb="4">
      <t>オオサカ</t>
    </rPh>
    <rPh sb="4" eb="8">
      <t>ケイサツビョウイン</t>
    </rPh>
    <phoneticPr fontId="1"/>
  </si>
  <si>
    <t>R5.3.31</t>
    <phoneticPr fontId="1"/>
  </si>
  <si>
    <t>R5.3.31</t>
    <phoneticPr fontId="1"/>
  </si>
  <si>
    <t>R5.3.31</t>
    <phoneticPr fontId="1"/>
  </si>
  <si>
    <t>R5.3.31</t>
    <phoneticPr fontId="1"/>
  </si>
  <si>
    <t>大阪刀根山医療センター</t>
    <rPh sb="2" eb="7">
      <t>トネヤマイリョウ</t>
    </rPh>
    <phoneticPr fontId="1"/>
  </si>
  <si>
    <t>羽曳野市</t>
    <phoneticPr fontId="1"/>
  </si>
  <si>
    <t>☆…都道府県がん診療連携拠点病院、◎…地域がん診療連携拠点病院（高度型）、○…地域がん診療連携拠点病院</t>
    <rPh sb="2" eb="6">
      <t>トドウフケン</t>
    </rPh>
    <rPh sb="8" eb="16">
      <t>シンリョウレンケイキョテンビョウイン</t>
    </rPh>
    <rPh sb="19" eb="21">
      <t>チイキ</t>
    </rPh>
    <rPh sb="32" eb="34">
      <t>コウド</t>
    </rPh>
    <rPh sb="34" eb="35">
      <t>ガタ</t>
    </rPh>
    <rPh sb="39" eb="41">
      <t>チイキ</t>
    </rPh>
    <rPh sb="43" eb="45">
      <t>シンリョウ</t>
    </rPh>
    <rPh sb="45" eb="47">
      <t>レンケイ</t>
    </rPh>
    <phoneticPr fontId="1"/>
  </si>
  <si>
    <t>府
（小児)</t>
    <rPh sb="0" eb="1">
      <t>フ</t>
    </rPh>
    <rPh sb="3" eb="5">
      <t>ショウニ</t>
    </rPh>
    <phoneticPr fontId="1"/>
  </si>
  <si>
    <t>淀川区</t>
    <rPh sb="0" eb="3">
      <t>ヨドガワク</t>
    </rPh>
    <phoneticPr fontId="1"/>
  </si>
  <si>
    <t>城山病院（新規）</t>
    <rPh sb="0" eb="4">
      <t>シロヤマビョウイン</t>
    </rPh>
    <rPh sb="5" eb="7">
      <t>シンキ</t>
    </rPh>
    <phoneticPr fontId="1"/>
  </si>
  <si>
    <t>○</t>
    <phoneticPr fontId="1"/>
  </si>
  <si>
    <t>○</t>
    <phoneticPr fontId="1"/>
  </si>
  <si>
    <t>和泉市</t>
    <rPh sb="0" eb="3">
      <t>イズミシ</t>
    </rPh>
    <phoneticPr fontId="1"/>
  </si>
  <si>
    <t>国</t>
    <rPh sb="0" eb="1">
      <t>クニ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</si>
  <si>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</si>
  <si>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</si>
  <si>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◎</t>
    <phoneticPr fontId="1"/>
  </si>
  <si>
    <t>八尾市立病院</t>
    <phoneticPr fontId="1"/>
  </si>
  <si>
    <t>◎</t>
    <phoneticPr fontId="1"/>
  </si>
  <si>
    <t>大阪母子医療センター</t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</si>
  <si>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</si>
  <si>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泉大津市立病院</t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</si>
  <si>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</si>
  <si>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近畿大学病院</t>
    <rPh sb="0" eb="2">
      <t>キンキ</t>
    </rPh>
    <rPh sb="2" eb="4">
      <t>ダイガク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</si>
  <si>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</si>
  <si>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十三市民病院（新規）</t>
    <rPh sb="0" eb="2">
      <t>ジュウソウ</t>
    </rPh>
    <rPh sb="2" eb="4">
      <t>シミン</t>
    </rPh>
    <rPh sb="4" eb="6">
      <t>ビョウイン</t>
    </rPh>
    <rPh sb="7" eb="9">
      <t>シンキ</t>
    </rPh>
    <phoneticPr fontId="1"/>
  </si>
  <si>
    <t>大阪府内がん診療拠点病院一覧（R2.4.1時点）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1" eb="23">
      <t>ジテン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</si>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</sst>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57" fontId="2" fillId="0" borderId="6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shrinkToFit="1"/>
    </xf>
    <xf numFmtId="57" fontId="2" fillId="0" borderId="22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1" xfId="0" applyNumberFormat="1" applyFont="1" applyFill="1" applyBorder="1" applyAlignment="1">
      <alignment horizontal="center" vertical="center" shrinkToFit="1"/>
    </xf>
    <xf numFmtId="57" fontId="2" fillId="0" borderId="8" xfId="0" applyNumberFormat="1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57" fontId="2" fillId="0" borderId="58" xfId="0" applyNumberFormat="1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shrinkToFit="1"/>
    </xf>
    <xf numFmtId="57" fontId="2" fillId="0" borderId="63" xfId="0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 shrinkToFi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57" fontId="2" fillId="0" borderId="7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1"/>
  <sheetViews>
    <sheetView tabSelected="1" view="pageBreakPreview" zoomScale="84" zoomScaleNormal="100" zoomScaleSheetLayoutView="84" workbookViewId="0">
      <selection activeCell="K6" sqref="K6"/>
    </sheetView>
  </sheetViews>
  <sheetFormatPr defaultRowHeight="14.25" x14ac:dyDescent="0.15"/>
  <cols>
    <col min="1" max="1" width="2.5" customWidth="1"/>
    <col min="2" max="2" width="16.25" style="1" customWidth="1"/>
    <col min="3" max="7" width="6.25" customWidth="1"/>
    <col min="8" max="8" width="14.75" style="9" customWidth="1"/>
    <col min="9" max="9" width="44.625" bestFit="1" customWidth="1"/>
    <col min="10" max="10" width="13.125" customWidth="1"/>
    <col min="11" max="11" width="12" customWidth="1"/>
    <col min="12" max="12" width="16.25" style="9" customWidth="1"/>
    <col min="13" max="13" width="9" customWidth="1"/>
  </cols>
  <sheetData>
    <row r="1" spans="2:12" ht="30" customHeight="1" x14ac:dyDescent="0.15">
      <c r="B1" s="114" t="s">
        <v>145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ht="15.75" customHeight="1" thickBot="1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19.5" customHeight="1" x14ac:dyDescent="0.15">
      <c r="B3" s="115" t="s">
        <v>36</v>
      </c>
      <c r="C3" s="119" t="s">
        <v>46</v>
      </c>
      <c r="D3" s="120"/>
      <c r="E3" s="120"/>
      <c r="F3" s="120"/>
      <c r="G3" s="121"/>
      <c r="H3" s="125" t="s">
        <v>146</v>
      </c>
      <c r="I3" s="117" t="s">
        <v>10</v>
      </c>
      <c r="J3" s="127" t="s">
        <v>147</v>
      </c>
      <c r="K3" s="127" t="s">
        <v>148</v>
      </c>
      <c r="L3" s="122" t="s">
        <v>14</v>
      </c>
    </row>
    <row r="4" spans="2:12" ht="30" customHeight="1" thickBot="1" x14ac:dyDescent="0.2">
      <c r="B4" s="116"/>
      <c r="C4" s="99" t="s">
        <v>132</v>
      </c>
      <c r="D4" s="10" t="s">
        <v>90</v>
      </c>
      <c r="E4" s="8" t="s">
        <v>48</v>
      </c>
      <c r="F4" s="98" t="s">
        <v>91</v>
      </c>
      <c r="G4" s="87" t="s">
        <v>126</v>
      </c>
      <c r="H4" s="126"/>
      <c r="I4" s="118"/>
      <c r="J4" s="128"/>
      <c r="K4" s="129"/>
      <c r="L4" s="123"/>
    </row>
    <row r="5" spans="2:12" ht="18" customHeight="1" x14ac:dyDescent="0.15">
      <c r="B5" s="108" t="s">
        <v>38</v>
      </c>
      <c r="C5" s="11" t="s">
        <v>115</v>
      </c>
      <c r="D5" s="12"/>
      <c r="E5" s="12"/>
      <c r="F5" s="12"/>
      <c r="G5" s="25" t="s">
        <v>49</v>
      </c>
      <c r="H5" s="13">
        <v>43922</v>
      </c>
      <c r="I5" s="62" t="s">
        <v>133</v>
      </c>
      <c r="J5" s="100"/>
      <c r="K5" s="63" t="s">
        <v>121</v>
      </c>
      <c r="L5" s="14" t="s">
        <v>59</v>
      </c>
    </row>
    <row r="6" spans="2:12" ht="18" customHeight="1" x14ac:dyDescent="0.15">
      <c r="B6" s="109"/>
      <c r="C6" s="24" t="s">
        <v>50</v>
      </c>
      <c r="D6" s="25"/>
      <c r="E6" s="25"/>
      <c r="F6" s="25"/>
      <c r="G6" s="89"/>
      <c r="H6" s="30">
        <v>39486</v>
      </c>
      <c r="I6" s="27" t="s">
        <v>0</v>
      </c>
      <c r="J6" s="28">
        <v>43922</v>
      </c>
      <c r="K6" s="78">
        <v>45016</v>
      </c>
      <c r="L6" s="29" t="s">
        <v>58</v>
      </c>
    </row>
    <row r="7" spans="2:12" ht="18" customHeight="1" x14ac:dyDescent="0.15">
      <c r="B7" s="109"/>
      <c r="C7" s="18"/>
      <c r="D7" s="19"/>
      <c r="E7" s="19" t="s">
        <v>51</v>
      </c>
      <c r="F7" s="19"/>
      <c r="G7" s="90"/>
      <c r="H7" s="64">
        <v>39904</v>
      </c>
      <c r="I7" s="20" t="s">
        <v>4</v>
      </c>
      <c r="J7" s="21">
        <v>43922</v>
      </c>
      <c r="K7" s="78">
        <v>44286</v>
      </c>
      <c r="L7" s="23" t="s">
        <v>54</v>
      </c>
    </row>
    <row r="8" spans="2:12" ht="18" customHeight="1" x14ac:dyDescent="0.15">
      <c r="B8" s="109"/>
      <c r="C8" s="24"/>
      <c r="D8" s="25"/>
      <c r="E8" s="25" t="s">
        <v>49</v>
      </c>
      <c r="F8" s="25"/>
      <c r="G8" s="89"/>
      <c r="H8" s="26">
        <v>39904</v>
      </c>
      <c r="I8" s="27" t="s">
        <v>17</v>
      </c>
      <c r="J8" s="21">
        <v>43922</v>
      </c>
      <c r="K8" s="78">
        <v>45382</v>
      </c>
      <c r="L8" s="29" t="s">
        <v>57</v>
      </c>
    </row>
    <row r="9" spans="2:12" ht="18" customHeight="1" x14ac:dyDescent="0.15">
      <c r="B9" s="109"/>
      <c r="C9" s="24"/>
      <c r="D9" s="25"/>
      <c r="E9" s="25" t="s">
        <v>49</v>
      </c>
      <c r="F9" s="25"/>
      <c r="G9" s="89"/>
      <c r="H9" s="26">
        <v>39904</v>
      </c>
      <c r="I9" s="27" t="s">
        <v>16</v>
      </c>
      <c r="J9" s="21">
        <v>43922</v>
      </c>
      <c r="K9" s="78">
        <v>44286</v>
      </c>
      <c r="L9" s="29" t="s">
        <v>57</v>
      </c>
    </row>
    <row r="10" spans="2:12" s="2" customFormat="1" ht="18" customHeight="1" x14ac:dyDescent="0.15">
      <c r="B10" s="109"/>
      <c r="C10" s="24"/>
      <c r="D10" s="25"/>
      <c r="E10" s="25" t="s">
        <v>49</v>
      </c>
      <c r="F10" s="25"/>
      <c r="G10" s="89"/>
      <c r="H10" s="30">
        <v>40269</v>
      </c>
      <c r="I10" s="27" t="s">
        <v>18</v>
      </c>
      <c r="J10" s="21">
        <v>43922</v>
      </c>
      <c r="K10" s="78">
        <v>45382</v>
      </c>
      <c r="L10" s="29" t="s">
        <v>59</v>
      </c>
    </row>
    <row r="11" spans="2:12" ht="18" customHeight="1" x14ac:dyDescent="0.15">
      <c r="B11" s="109"/>
      <c r="C11" s="24"/>
      <c r="D11" s="25"/>
      <c r="E11" s="25" t="s">
        <v>49</v>
      </c>
      <c r="F11" s="25"/>
      <c r="G11" s="89"/>
      <c r="H11" s="30">
        <v>40269</v>
      </c>
      <c r="I11" s="27" t="s">
        <v>15</v>
      </c>
      <c r="J11" s="21">
        <v>43922</v>
      </c>
      <c r="K11" s="78">
        <v>45382</v>
      </c>
      <c r="L11" s="29" t="s">
        <v>55</v>
      </c>
    </row>
    <row r="12" spans="2:12" ht="18" customHeight="1" thickBot="1" x14ac:dyDescent="0.2">
      <c r="B12" s="110"/>
      <c r="C12" s="31"/>
      <c r="D12" s="32"/>
      <c r="E12" s="32"/>
      <c r="F12" s="32" t="s">
        <v>49</v>
      </c>
      <c r="G12" s="91"/>
      <c r="H12" s="30">
        <v>40269</v>
      </c>
      <c r="I12" s="33" t="s">
        <v>123</v>
      </c>
      <c r="J12" s="21">
        <v>43922</v>
      </c>
      <c r="K12" s="78">
        <v>44286</v>
      </c>
      <c r="L12" s="34" t="s">
        <v>56</v>
      </c>
    </row>
    <row r="13" spans="2:12" ht="18" customHeight="1" thickTop="1" thickBot="1" x14ac:dyDescent="0.2">
      <c r="B13" s="65" t="s">
        <v>52</v>
      </c>
      <c r="C13" s="35">
        <f>COUNTIFS(C5:C12,"○")+COUNTIFS(C5:C12,"◎")+COUNTIFS(C5:C12,"(◎)")</f>
        <v>2</v>
      </c>
      <c r="D13" s="36">
        <f>COUNTIFS(D5:D12,"○")</f>
        <v>0</v>
      </c>
      <c r="E13" s="36">
        <f>COUNTIFS(E5:E12,"○")</f>
        <v>5</v>
      </c>
      <c r="F13" s="36">
        <f>COUNTIFS(F5:F12,"○")</f>
        <v>1</v>
      </c>
      <c r="G13" s="84">
        <f>COUNTIFS(G5:G12,"○")</f>
        <v>1</v>
      </c>
      <c r="H13" s="111"/>
      <c r="I13" s="112"/>
      <c r="J13" s="112"/>
      <c r="K13" s="112"/>
      <c r="L13" s="113"/>
    </row>
    <row r="14" spans="2:12" ht="18" customHeight="1" x14ac:dyDescent="0.15">
      <c r="B14" s="108" t="s">
        <v>39</v>
      </c>
      <c r="C14" s="18" t="s">
        <v>115</v>
      </c>
      <c r="D14" s="19"/>
      <c r="E14" s="19"/>
      <c r="F14" s="19"/>
      <c r="G14" s="90"/>
      <c r="H14" s="37">
        <v>43556</v>
      </c>
      <c r="I14" s="20" t="s">
        <v>44</v>
      </c>
      <c r="J14" s="100"/>
      <c r="K14" s="80" t="s">
        <v>119</v>
      </c>
      <c r="L14" s="23" t="s">
        <v>60</v>
      </c>
    </row>
    <row r="15" spans="2:12" ht="18" customHeight="1" x14ac:dyDescent="0.15">
      <c r="B15" s="109"/>
      <c r="C15" s="18"/>
      <c r="D15" s="19"/>
      <c r="E15" s="19" t="s">
        <v>49</v>
      </c>
      <c r="F15" s="19"/>
      <c r="G15" s="90"/>
      <c r="H15" s="64">
        <v>39904</v>
      </c>
      <c r="I15" s="20" t="s">
        <v>20</v>
      </c>
      <c r="J15" s="21">
        <v>43922</v>
      </c>
      <c r="K15" s="78">
        <v>45382</v>
      </c>
      <c r="L15" s="23" t="s">
        <v>60</v>
      </c>
    </row>
    <row r="16" spans="2:12" ht="18" customHeight="1" x14ac:dyDescent="0.15">
      <c r="B16" s="109"/>
      <c r="C16" s="24"/>
      <c r="D16" s="25"/>
      <c r="E16" s="25" t="s">
        <v>49</v>
      </c>
      <c r="F16" s="25"/>
      <c r="G16" s="89"/>
      <c r="H16" s="30">
        <v>39904</v>
      </c>
      <c r="I16" s="27" t="s">
        <v>21</v>
      </c>
      <c r="J16" s="21">
        <v>43922</v>
      </c>
      <c r="K16" s="78">
        <v>45382</v>
      </c>
      <c r="L16" s="29" t="s">
        <v>60</v>
      </c>
    </row>
    <row r="17" spans="2:14" ht="18" customHeight="1" thickBot="1" x14ac:dyDescent="0.2">
      <c r="B17" s="109"/>
      <c r="C17" s="18"/>
      <c r="D17" s="19"/>
      <c r="E17" s="19" t="s">
        <v>49</v>
      </c>
      <c r="F17" s="19"/>
      <c r="G17" s="90"/>
      <c r="H17" s="37">
        <v>40269</v>
      </c>
      <c r="I17" s="20" t="s">
        <v>19</v>
      </c>
      <c r="J17" s="21">
        <v>43922</v>
      </c>
      <c r="K17" s="78">
        <v>44286</v>
      </c>
      <c r="L17" s="23" t="s">
        <v>60</v>
      </c>
      <c r="M17" s="6"/>
      <c r="N17" s="3"/>
    </row>
    <row r="18" spans="2:14" ht="18" customHeight="1" thickTop="1" thickBot="1" x14ac:dyDescent="0.2">
      <c r="B18" s="65" t="s">
        <v>52</v>
      </c>
      <c r="C18" s="35">
        <f>COUNTIFS(C14:C17,"○")+COUNTIFS(C14:C17,"◎")+COUNTIFS(C14:C17,"(◎)")</f>
        <v>1</v>
      </c>
      <c r="D18" s="36">
        <f>COUNTIFS(D14:D17,"○")</f>
        <v>0</v>
      </c>
      <c r="E18" s="36">
        <f>COUNTIFS(E14:E17,"○")</f>
        <v>3</v>
      </c>
      <c r="F18" s="36">
        <f>COUNTIFS(F14:F17,"○")</f>
        <v>0</v>
      </c>
      <c r="G18" s="84">
        <f>COUNTIFS(G14:G17,"○")</f>
        <v>0</v>
      </c>
      <c r="H18" s="111"/>
      <c r="I18" s="112"/>
      <c r="J18" s="112"/>
      <c r="K18" s="112"/>
      <c r="L18" s="113"/>
    </row>
    <row r="19" spans="2:14" ht="18" customHeight="1" x14ac:dyDescent="0.15">
      <c r="B19" s="105" t="s">
        <v>11</v>
      </c>
      <c r="C19" s="11" t="s">
        <v>135</v>
      </c>
      <c r="D19" s="12"/>
      <c r="E19" s="12"/>
      <c r="F19" s="12"/>
      <c r="G19" s="88"/>
      <c r="H19" s="13">
        <v>43922</v>
      </c>
      <c r="I19" s="62" t="s">
        <v>134</v>
      </c>
      <c r="J19" s="100"/>
      <c r="K19" s="82">
        <v>45016</v>
      </c>
      <c r="L19" s="14" t="s">
        <v>61</v>
      </c>
    </row>
    <row r="20" spans="2:14" ht="18" customHeight="1" x14ac:dyDescent="0.15">
      <c r="B20" s="106"/>
      <c r="C20" s="18"/>
      <c r="D20" s="19"/>
      <c r="E20" s="19" t="s">
        <v>49</v>
      </c>
      <c r="F20" s="19"/>
      <c r="G20" s="90"/>
      <c r="H20" s="37">
        <v>39904</v>
      </c>
      <c r="I20" s="81" t="s">
        <v>22</v>
      </c>
      <c r="J20" s="21">
        <v>43922</v>
      </c>
      <c r="K20" s="78">
        <v>44286</v>
      </c>
      <c r="L20" s="23" t="s">
        <v>62</v>
      </c>
    </row>
    <row r="21" spans="2:14" ht="18" customHeight="1" x14ac:dyDescent="0.15">
      <c r="B21" s="106"/>
      <c r="C21" s="18"/>
      <c r="D21" s="19"/>
      <c r="E21" s="19" t="s">
        <v>49</v>
      </c>
      <c r="F21" s="19"/>
      <c r="G21" s="90"/>
      <c r="H21" s="37">
        <v>40269</v>
      </c>
      <c r="I21" s="20" t="s">
        <v>102</v>
      </c>
      <c r="J21" s="21">
        <v>43922</v>
      </c>
      <c r="K21" s="78">
        <v>44286</v>
      </c>
      <c r="L21" s="23" t="s">
        <v>61</v>
      </c>
    </row>
    <row r="22" spans="2:14" ht="18" customHeight="1" x14ac:dyDescent="0.15">
      <c r="B22" s="106"/>
      <c r="C22" s="18"/>
      <c r="D22" s="19"/>
      <c r="E22" s="19" t="s">
        <v>49</v>
      </c>
      <c r="F22" s="19"/>
      <c r="G22" s="90"/>
      <c r="H22" s="37">
        <v>42095</v>
      </c>
      <c r="I22" s="20" t="s">
        <v>100</v>
      </c>
      <c r="J22" s="21">
        <v>43922</v>
      </c>
      <c r="K22" s="78">
        <v>45382</v>
      </c>
      <c r="L22" s="23" t="s">
        <v>62</v>
      </c>
    </row>
    <row r="23" spans="2:14" ht="18" customHeight="1" x14ac:dyDescent="0.15">
      <c r="B23" s="106"/>
      <c r="C23" s="18"/>
      <c r="D23" s="19"/>
      <c r="E23" s="19" t="s">
        <v>49</v>
      </c>
      <c r="F23" s="19"/>
      <c r="G23" s="90"/>
      <c r="H23" s="37">
        <v>42095</v>
      </c>
      <c r="I23" s="20" t="s">
        <v>93</v>
      </c>
      <c r="J23" s="21">
        <v>43922</v>
      </c>
      <c r="K23" s="78">
        <v>44286</v>
      </c>
      <c r="L23" s="23" t="s">
        <v>61</v>
      </c>
    </row>
    <row r="24" spans="2:14" ht="18" customHeight="1" thickBot="1" x14ac:dyDescent="0.2">
      <c r="B24" s="107"/>
      <c r="C24" s="38"/>
      <c r="D24" s="39"/>
      <c r="E24" s="39" t="s">
        <v>51</v>
      </c>
      <c r="F24" s="39"/>
      <c r="G24" s="92"/>
      <c r="H24" s="66">
        <v>42461</v>
      </c>
      <c r="I24" s="67" t="s">
        <v>96</v>
      </c>
      <c r="J24" s="21">
        <v>43922</v>
      </c>
      <c r="K24" s="78">
        <v>44286</v>
      </c>
      <c r="L24" s="68" t="s">
        <v>61</v>
      </c>
    </row>
    <row r="25" spans="2:14" ht="18" customHeight="1" thickTop="1" thickBot="1" x14ac:dyDescent="0.2">
      <c r="B25" s="65" t="s">
        <v>52</v>
      </c>
      <c r="C25" s="35">
        <f>COUNTIFS(C19:C24,"○")+COUNTIFS(C19:C24,"◎")+COUNTIFS(C19:C24,"(◎)")</f>
        <v>1</v>
      </c>
      <c r="D25" s="36">
        <f>COUNTIFS(D19:D23,"○")</f>
        <v>0</v>
      </c>
      <c r="E25" s="36">
        <f>COUNTIFS(E19:E24,"○")</f>
        <v>5</v>
      </c>
      <c r="F25" s="36">
        <f>COUNTIFS(F19:F23,"○")</f>
        <v>0</v>
      </c>
      <c r="G25" s="84">
        <f>COUNTIFS(G19:G23,"○")</f>
        <v>0</v>
      </c>
      <c r="H25" s="111"/>
      <c r="I25" s="112"/>
      <c r="J25" s="112"/>
      <c r="K25" s="112"/>
      <c r="L25" s="113"/>
    </row>
    <row r="26" spans="2:14" ht="18" customHeight="1" x14ac:dyDescent="0.15">
      <c r="B26" s="105" t="s">
        <v>12</v>
      </c>
      <c r="C26" s="69" t="s">
        <v>49</v>
      </c>
      <c r="D26" s="70"/>
      <c r="E26" s="70"/>
      <c r="F26" s="70"/>
      <c r="G26" s="93"/>
      <c r="H26" s="71">
        <v>39486</v>
      </c>
      <c r="I26" s="72" t="s">
        <v>103</v>
      </c>
      <c r="J26" s="28">
        <v>43556</v>
      </c>
      <c r="K26" s="22">
        <v>45016</v>
      </c>
      <c r="L26" s="73" t="s">
        <v>63</v>
      </c>
    </row>
    <row r="27" spans="2:14" ht="18" customHeight="1" x14ac:dyDescent="0.15">
      <c r="B27" s="106"/>
      <c r="C27" s="24" t="s">
        <v>135</v>
      </c>
      <c r="D27" s="25"/>
      <c r="E27" s="25"/>
      <c r="F27" s="25"/>
      <c r="G27" s="89"/>
      <c r="H27" s="30">
        <v>43922</v>
      </c>
      <c r="I27" s="27" t="s">
        <v>136</v>
      </c>
      <c r="J27" s="86"/>
      <c r="K27" s="79">
        <v>45016</v>
      </c>
      <c r="L27" s="29" t="s">
        <v>64</v>
      </c>
    </row>
    <row r="28" spans="2:14" ht="18" customHeight="1" x14ac:dyDescent="0.15">
      <c r="B28" s="106"/>
      <c r="C28" s="18"/>
      <c r="D28" s="19"/>
      <c r="E28" s="19" t="s">
        <v>49</v>
      </c>
      <c r="F28" s="19"/>
      <c r="G28" s="90"/>
      <c r="H28" s="37">
        <v>40269</v>
      </c>
      <c r="I28" s="20" t="s">
        <v>23</v>
      </c>
      <c r="J28" s="21">
        <v>43922</v>
      </c>
      <c r="K28" s="78">
        <v>44286</v>
      </c>
      <c r="L28" s="23" t="s">
        <v>64</v>
      </c>
    </row>
    <row r="29" spans="2:14" ht="18" customHeight="1" x14ac:dyDescent="0.15">
      <c r="B29" s="106"/>
      <c r="C29" s="44"/>
      <c r="D29" s="45"/>
      <c r="E29" s="45" t="s">
        <v>49</v>
      </c>
      <c r="F29" s="45"/>
      <c r="G29" s="94"/>
      <c r="H29" s="26">
        <v>40634</v>
      </c>
      <c r="I29" s="46" t="s">
        <v>5</v>
      </c>
      <c r="J29" s="21">
        <v>43922</v>
      </c>
      <c r="K29" s="78">
        <v>45382</v>
      </c>
      <c r="L29" s="47" t="s">
        <v>63</v>
      </c>
      <c r="M29" s="6"/>
      <c r="N29" s="3"/>
    </row>
    <row r="30" spans="2:14" ht="18" customHeight="1" x14ac:dyDescent="0.15">
      <c r="B30" s="106"/>
      <c r="C30" s="24"/>
      <c r="D30" s="25"/>
      <c r="E30" s="25" t="s">
        <v>49</v>
      </c>
      <c r="F30" s="25"/>
      <c r="G30" s="89"/>
      <c r="H30" s="30">
        <v>42095</v>
      </c>
      <c r="I30" s="27" t="s">
        <v>94</v>
      </c>
      <c r="J30" s="21">
        <v>43922</v>
      </c>
      <c r="K30" s="78">
        <v>44286</v>
      </c>
      <c r="L30" s="29" t="s">
        <v>63</v>
      </c>
      <c r="M30" s="6"/>
      <c r="N30" s="3"/>
    </row>
    <row r="31" spans="2:14" ht="18" customHeight="1" thickBot="1" x14ac:dyDescent="0.2">
      <c r="B31" s="107"/>
      <c r="C31" s="38"/>
      <c r="D31" s="39"/>
      <c r="E31" s="39" t="s">
        <v>97</v>
      </c>
      <c r="F31" s="39"/>
      <c r="G31" s="92"/>
      <c r="H31" s="66">
        <v>42461</v>
      </c>
      <c r="I31" s="74" t="s">
        <v>98</v>
      </c>
      <c r="J31" s="21">
        <v>43922</v>
      </c>
      <c r="K31" s="78">
        <v>44286</v>
      </c>
      <c r="L31" s="68" t="s">
        <v>99</v>
      </c>
      <c r="M31" s="6"/>
      <c r="N31" s="3"/>
    </row>
    <row r="32" spans="2:14" ht="18" customHeight="1" thickTop="1" thickBot="1" x14ac:dyDescent="0.2">
      <c r="B32" s="65" t="s">
        <v>52</v>
      </c>
      <c r="C32" s="35">
        <f>COUNTIFS(C26:C31,"○")+COUNTIFS(C26:C31,"◎")+COUNTIFS(C26:C31,"(◎)")</f>
        <v>2</v>
      </c>
      <c r="D32" s="36">
        <f>COUNTIFS(D26:D30,"○")</f>
        <v>0</v>
      </c>
      <c r="E32" s="36">
        <f>COUNTIFS(E26:E31,"○")</f>
        <v>4</v>
      </c>
      <c r="F32" s="36">
        <f>COUNTIFS(F26:F30,"○")</f>
        <v>0</v>
      </c>
      <c r="G32" s="84">
        <f>COUNTIFS(G26:G30,"○")</f>
        <v>0</v>
      </c>
      <c r="H32" s="111"/>
      <c r="I32" s="112"/>
      <c r="J32" s="112"/>
      <c r="K32" s="112"/>
      <c r="L32" s="113"/>
    </row>
    <row r="33" spans="2:13" ht="18" customHeight="1" x14ac:dyDescent="0.15">
      <c r="B33" s="108" t="s">
        <v>37</v>
      </c>
      <c r="C33" s="18" t="s">
        <v>135</v>
      </c>
      <c r="D33" s="19"/>
      <c r="E33" s="19"/>
      <c r="F33" s="19"/>
      <c r="G33" s="90"/>
      <c r="H33" s="48">
        <v>43922</v>
      </c>
      <c r="I33" s="20" t="s">
        <v>142</v>
      </c>
      <c r="J33" s="100"/>
      <c r="K33" s="79">
        <v>45016</v>
      </c>
      <c r="L33" s="23" t="s">
        <v>65</v>
      </c>
      <c r="M33" s="7"/>
    </row>
    <row r="34" spans="2:13" ht="18" customHeight="1" x14ac:dyDescent="0.15">
      <c r="B34" s="109"/>
      <c r="C34" s="24" t="s">
        <v>49</v>
      </c>
      <c r="D34" s="25"/>
      <c r="E34" s="25"/>
      <c r="F34" s="25"/>
      <c r="G34" s="89"/>
      <c r="H34" s="55">
        <v>39486</v>
      </c>
      <c r="I34" s="27" t="s">
        <v>1</v>
      </c>
      <c r="J34" s="21">
        <v>43922</v>
      </c>
      <c r="K34" s="79">
        <v>45016</v>
      </c>
      <c r="L34" s="29" t="s">
        <v>66</v>
      </c>
    </row>
    <row r="35" spans="2:13" ht="18" customHeight="1" x14ac:dyDescent="0.15">
      <c r="B35" s="109"/>
      <c r="C35" s="18"/>
      <c r="D35" s="19"/>
      <c r="E35" s="19" t="s">
        <v>49</v>
      </c>
      <c r="F35" s="19"/>
      <c r="G35" s="90"/>
      <c r="H35" s="50">
        <v>40634</v>
      </c>
      <c r="I35" s="20" t="s">
        <v>113</v>
      </c>
      <c r="J35" s="21">
        <v>43922</v>
      </c>
      <c r="K35" s="78">
        <v>45382</v>
      </c>
      <c r="L35" s="23" t="s">
        <v>67</v>
      </c>
    </row>
    <row r="36" spans="2:13" ht="18" customHeight="1" x14ac:dyDescent="0.15">
      <c r="B36" s="109"/>
      <c r="C36" s="24"/>
      <c r="D36" s="25"/>
      <c r="E36" s="25" t="s">
        <v>49</v>
      </c>
      <c r="F36" s="25"/>
      <c r="G36" s="89"/>
      <c r="H36" s="30">
        <v>41000</v>
      </c>
      <c r="I36" s="27" t="s">
        <v>43</v>
      </c>
      <c r="J36" s="21">
        <v>43922</v>
      </c>
      <c r="K36" s="78">
        <v>44286</v>
      </c>
      <c r="L36" s="29" t="s">
        <v>67</v>
      </c>
    </row>
    <row r="37" spans="2:13" ht="18" customHeight="1" x14ac:dyDescent="0.15">
      <c r="B37" s="109"/>
      <c r="C37" s="44"/>
      <c r="D37" s="45"/>
      <c r="E37" s="45" t="s">
        <v>49</v>
      </c>
      <c r="F37" s="45"/>
      <c r="G37" s="94"/>
      <c r="H37" s="85">
        <v>43922</v>
      </c>
      <c r="I37" s="46" t="s">
        <v>128</v>
      </c>
      <c r="J37" s="86"/>
      <c r="K37" s="79">
        <v>45382</v>
      </c>
      <c r="L37" s="47" t="s">
        <v>124</v>
      </c>
    </row>
    <row r="38" spans="2:13" ht="18" customHeight="1" thickBot="1" x14ac:dyDescent="0.2">
      <c r="B38" s="110"/>
      <c r="C38" s="40"/>
      <c r="D38" s="41"/>
      <c r="E38" s="41"/>
      <c r="F38" s="41" t="s">
        <v>49</v>
      </c>
      <c r="G38" s="95"/>
      <c r="H38" s="50">
        <v>40269</v>
      </c>
      <c r="I38" s="42" t="s">
        <v>109</v>
      </c>
      <c r="J38" s="21">
        <v>43922</v>
      </c>
      <c r="K38" s="78">
        <v>44286</v>
      </c>
      <c r="L38" s="43" t="s">
        <v>68</v>
      </c>
    </row>
    <row r="39" spans="2:13" ht="18" customHeight="1" thickTop="1" thickBot="1" x14ac:dyDescent="0.2">
      <c r="B39" s="65" t="s">
        <v>52</v>
      </c>
      <c r="C39" s="35">
        <f>COUNTIFS(C33:C38,"○")+COUNTIFS(C33:C38,"◎")+COUNTIFS(C33:C38,"(◎)")</f>
        <v>2</v>
      </c>
      <c r="D39" s="36">
        <f>COUNTIFS(D33:D38,"○")</f>
        <v>0</v>
      </c>
      <c r="E39" s="36">
        <f>COUNTIFS(E33:E38,"○")</f>
        <v>3</v>
      </c>
      <c r="F39" s="36">
        <f>COUNTIFS(F33:F38,"○")</f>
        <v>1</v>
      </c>
      <c r="G39" s="84">
        <f>COUNTIFS(G33:G38,"○")</f>
        <v>0</v>
      </c>
      <c r="H39" s="111"/>
      <c r="I39" s="112"/>
      <c r="J39" s="112"/>
      <c r="K39" s="112"/>
      <c r="L39" s="113"/>
    </row>
    <row r="40" spans="2:13" ht="18" customHeight="1" x14ac:dyDescent="0.15">
      <c r="B40" s="108" t="s">
        <v>40</v>
      </c>
      <c r="C40" s="11" t="s">
        <v>137</v>
      </c>
      <c r="D40" s="12"/>
      <c r="E40" s="12"/>
      <c r="F40" s="12"/>
      <c r="G40" s="88"/>
      <c r="H40" s="48">
        <v>43922</v>
      </c>
      <c r="I40" s="62" t="s">
        <v>143</v>
      </c>
      <c r="J40" s="28">
        <v>43556</v>
      </c>
      <c r="K40" s="63" t="s">
        <v>119</v>
      </c>
      <c r="L40" s="14" t="s">
        <v>69</v>
      </c>
    </row>
    <row r="41" spans="2:13" ht="18" customHeight="1" x14ac:dyDescent="0.15">
      <c r="B41" s="109"/>
      <c r="C41" s="24" t="s">
        <v>49</v>
      </c>
      <c r="D41" s="25"/>
      <c r="E41" s="25"/>
      <c r="F41" s="25"/>
      <c r="G41" s="89"/>
      <c r="H41" s="55">
        <v>41857</v>
      </c>
      <c r="I41" s="27" t="s">
        <v>95</v>
      </c>
      <c r="J41" s="28">
        <v>43556</v>
      </c>
      <c r="K41" s="79" t="s">
        <v>119</v>
      </c>
      <c r="L41" s="29" t="s">
        <v>107</v>
      </c>
    </row>
    <row r="42" spans="2:13" ht="18" customHeight="1" x14ac:dyDescent="0.15">
      <c r="B42" s="109"/>
      <c r="C42" s="18"/>
      <c r="D42" s="19"/>
      <c r="E42" s="19" t="s">
        <v>129</v>
      </c>
      <c r="F42" s="19"/>
      <c r="G42" s="90"/>
      <c r="H42" s="51">
        <v>39904</v>
      </c>
      <c r="I42" s="20" t="s">
        <v>24</v>
      </c>
      <c r="J42" s="21">
        <v>43922</v>
      </c>
      <c r="K42" s="78">
        <v>44651</v>
      </c>
      <c r="L42" s="23" t="s">
        <v>70</v>
      </c>
    </row>
    <row r="43" spans="2:13" ht="18" customHeight="1" x14ac:dyDescent="0.15">
      <c r="B43" s="109"/>
      <c r="C43" s="38"/>
      <c r="D43" s="39"/>
      <c r="E43" s="39" t="s">
        <v>104</v>
      </c>
      <c r="F43" s="25"/>
      <c r="G43" s="89"/>
      <c r="H43" s="52">
        <v>42826</v>
      </c>
      <c r="I43" s="53" t="s">
        <v>105</v>
      </c>
      <c r="J43" s="21">
        <v>43922</v>
      </c>
      <c r="K43" s="79">
        <v>45382</v>
      </c>
      <c r="L43" s="54" t="s">
        <v>106</v>
      </c>
    </row>
    <row r="44" spans="2:13" ht="18" customHeight="1" thickBot="1" x14ac:dyDescent="0.2">
      <c r="B44" s="110"/>
      <c r="C44" s="40"/>
      <c r="D44" s="41"/>
      <c r="E44" s="41"/>
      <c r="F44" s="41" t="s">
        <v>49</v>
      </c>
      <c r="G44" s="95"/>
      <c r="H44" s="55">
        <v>40269</v>
      </c>
      <c r="I44" s="42" t="s">
        <v>112</v>
      </c>
      <c r="J44" s="21">
        <v>43922</v>
      </c>
      <c r="K44" s="78">
        <v>44286</v>
      </c>
      <c r="L44" s="43" t="s">
        <v>69</v>
      </c>
    </row>
    <row r="45" spans="2:13" ht="18" customHeight="1" thickTop="1" thickBot="1" x14ac:dyDescent="0.2">
      <c r="B45" s="65" t="s">
        <v>52</v>
      </c>
      <c r="C45" s="35">
        <f>COUNTIFS(C40:C44,"○")+COUNTIFS(C40:C44,"◎")+COUNTIFS(C5:C12,"(◎)")</f>
        <v>2</v>
      </c>
      <c r="D45" s="36">
        <f>COUNTIFS(D40:D44,"○")</f>
        <v>0</v>
      </c>
      <c r="E45" s="36">
        <f>COUNTIFS(E40:E44,"○")</f>
        <v>2</v>
      </c>
      <c r="F45" s="36">
        <f>COUNTIFS(F40:F44,"○")</f>
        <v>1</v>
      </c>
      <c r="G45" s="84">
        <f>COUNTIFS(G40:G44,"○")</f>
        <v>0</v>
      </c>
      <c r="H45" s="111"/>
      <c r="I45" s="112"/>
      <c r="J45" s="112"/>
      <c r="K45" s="112"/>
      <c r="L45" s="113"/>
    </row>
    <row r="46" spans="2:13" ht="18" customHeight="1" x14ac:dyDescent="0.15">
      <c r="B46" s="108" t="s">
        <v>41</v>
      </c>
      <c r="C46" s="18" t="s">
        <v>135</v>
      </c>
      <c r="D46" s="19"/>
      <c r="E46" s="19"/>
      <c r="F46" s="19"/>
      <c r="G46" s="90"/>
      <c r="H46" s="48">
        <v>43922</v>
      </c>
      <c r="I46" s="20" t="s">
        <v>139</v>
      </c>
      <c r="J46" s="100"/>
      <c r="K46" s="22">
        <v>45016</v>
      </c>
      <c r="L46" s="23" t="s">
        <v>71</v>
      </c>
    </row>
    <row r="47" spans="2:13" ht="18" customHeight="1" x14ac:dyDescent="0.15">
      <c r="B47" s="109"/>
      <c r="C47" s="18"/>
      <c r="D47" s="19"/>
      <c r="E47" s="19"/>
      <c r="F47" s="19"/>
      <c r="G47" s="90" t="s">
        <v>130</v>
      </c>
      <c r="H47" s="30">
        <v>43922</v>
      </c>
      <c r="I47" s="27" t="s">
        <v>138</v>
      </c>
      <c r="J47" s="86"/>
      <c r="K47" s="78">
        <v>45382</v>
      </c>
      <c r="L47" s="29" t="s">
        <v>131</v>
      </c>
    </row>
    <row r="48" spans="2:13" ht="18" customHeight="1" x14ac:dyDescent="0.15">
      <c r="B48" s="109"/>
      <c r="C48" s="18"/>
      <c r="D48" s="19"/>
      <c r="E48" s="19" t="s">
        <v>49</v>
      </c>
      <c r="F48" s="19"/>
      <c r="G48" s="90"/>
      <c r="H48" s="51">
        <v>39904</v>
      </c>
      <c r="I48" s="20" t="s">
        <v>25</v>
      </c>
      <c r="J48" s="21">
        <v>43922</v>
      </c>
      <c r="K48" s="22">
        <v>44286</v>
      </c>
      <c r="L48" s="23" t="s">
        <v>73</v>
      </c>
    </row>
    <row r="49" spans="2:15" s="2" customFormat="1" ht="18" customHeight="1" x14ac:dyDescent="0.15">
      <c r="B49" s="109"/>
      <c r="C49" s="24"/>
      <c r="D49" s="25"/>
      <c r="E49" s="25" t="s">
        <v>49</v>
      </c>
      <c r="F49" s="25"/>
      <c r="G49" s="89"/>
      <c r="H49" s="56">
        <v>39904</v>
      </c>
      <c r="I49" s="57" t="s">
        <v>42</v>
      </c>
      <c r="J49" s="21">
        <v>43922</v>
      </c>
      <c r="K49" s="78">
        <v>44286</v>
      </c>
      <c r="L49" s="29" t="s">
        <v>72</v>
      </c>
      <c r="M49" s="4"/>
      <c r="N49" s="5"/>
    </row>
    <row r="50" spans="2:15" ht="18" customHeight="1" x14ac:dyDescent="0.15">
      <c r="B50" s="109"/>
      <c r="C50" s="24"/>
      <c r="D50" s="25"/>
      <c r="E50" s="25" t="s">
        <v>49</v>
      </c>
      <c r="F50" s="25"/>
      <c r="G50" s="89"/>
      <c r="H50" s="55">
        <v>40269</v>
      </c>
      <c r="I50" s="27" t="s">
        <v>140</v>
      </c>
      <c r="J50" s="21">
        <v>43922</v>
      </c>
      <c r="K50" s="78">
        <v>44286</v>
      </c>
      <c r="L50" s="29" t="s">
        <v>74</v>
      </c>
    </row>
    <row r="51" spans="2:15" ht="18" customHeight="1" x14ac:dyDescent="0.15">
      <c r="B51" s="109"/>
      <c r="C51" s="24"/>
      <c r="D51" s="25"/>
      <c r="E51" s="25" t="s">
        <v>49</v>
      </c>
      <c r="F51" s="25"/>
      <c r="G51" s="89"/>
      <c r="H51" s="55">
        <v>40634</v>
      </c>
      <c r="I51" s="27" t="s">
        <v>114</v>
      </c>
      <c r="J51" s="21">
        <v>43922</v>
      </c>
      <c r="K51" s="79">
        <v>45382</v>
      </c>
      <c r="L51" s="29" t="s">
        <v>73</v>
      </c>
    </row>
    <row r="52" spans="2:15" ht="18" customHeight="1" x14ac:dyDescent="0.15">
      <c r="B52" s="109"/>
      <c r="C52" s="24"/>
      <c r="D52" s="25"/>
      <c r="E52" s="25" t="s">
        <v>49</v>
      </c>
      <c r="F52" s="25"/>
      <c r="G52" s="89"/>
      <c r="H52" s="55">
        <v>40634</v>
      </c>
      <c r="I52" s="27" t="s">
        <v>7</v>
      </c>
      <c r="J52" s="21">
        <v>43922</v>
      </c>
      <c r="K52" s="78">
        <v>44286</v>
      </c>
      <c r="L52" s="29" t="s">
        <v>75</v>
      </c>
    </row>
    <row r="53" spans="2:15" ht="18" customHeight="1" thickBot="1" x14ac:dyDescent="0.2">
      <c r="B53" s="110"/>
      <c r="C53" s="24"/>
      <c r="D53" s="25"/>
      <c r="E53" s="25" t="s">
        <v>49</v>
      </c>
      <c r="F53" s="25"/>
      <c r="G53" s="89"/>
      <c r="H53" s="55">
        <v>40634</v>
      </c>
      <c r="I53" s="27" t="s">
        <v>9</v>
      </c>
      <c r="J53" s="21">
        <v>43922</v>
      </c>
      <c r="K53" s="78">
        <v>44286</v>
      </c>
      <c r="L53" s="29" t="s">
        <v>71</v>
      </c>
    </row>
    <row r="54" spans="2:15" ht="18" customHeight="1" thickTop="1" thickBot="1" x14ac:dyDescent="0.2">
      <c r="B54" s="65" t="s">
        <v>52</v>
      </c>
      <c r="C54" s="35">
        <f>COUNTIFS(C46:C53,"○")+COUNTIFS(C46:C53,"◎")+COUNTIFS(C46:C53,"(◎)")</f>
        <v>1</v>
      </c>
      <c r="D54" s="36">
        <f>COUNTIFS(D46:D53,"○")</f>
        <v>0</v>
      </c>
      <c r="E54" s="36">
        <f>COUNTIFS(E46:E53,"○")</f>
        <v>6</v>
      </c>
      <c r="F54" s="36">
        <f>COUNTIFS(F46:F53,"○")</f>
        <v>0</v>
      </c>
      <c r="G54" s="84">
        <f>COUNTIFS(G46:G53,"○")</f>
        <v>1</v>
      </c>
      <c r="H54" s="111"/>
      <c r="I54" s="112"/>
      <c r="J54" s="112"/>
      <c r="K54" s="112"/>
      <c r="L54" s="113"/>
    </row>
    <row r="55" spans="2:15" ht="18" customHeight="1" x14ac:dyDescent="0.15">
      <c r="B55" s="105" t="s">
        <v>13</v>
      </c>
      <c r="C55" s="58" t="s">
        <v>116</v>
      </c>
      <c r="D55" s="19"/>
      <c r="E55" s="19"/>
      <c r="F55" s="19"/>
      <c r="G55" s="90"/>
      <c r="H55" s="48">
        <v>39113</v>
      </c>
      <c r="I55" s="20" t="s">
        <v>108</v>
      </c>
      <c r="J55" s="28">
        <v>43556</v>
      </c>
      <c r="K55" s="22" t="s">
        <v>120</v>
      </c>
      <c r="L55" s="23" t="s">
        <v>78</v>
      </c>
    </row>
    <row r="56" spans="2:15" ht="18" customHeight="1" x14ac:dyDescent="0.15">
      <c r="B56" s="106"/>
      <c r="C56" s="24" t="s">
        <v>49</v>
      </c>
      <c r="D56" s="25"/>
      <c r="E56" s="25"/>
      <c r="F56" s="25"/>
      <c r="G56" s="89"/>
      <c r="H56" s="56">
        <v>39904</v>
      </c>
      <c r="I56" s="27" t="s">
        <v>47</v>
      </c>
      <c r="J56" s="28">
        <v>43556</v>
      </c>
      <c r="K56" s="22" t="s">
        <v>119</v>
      </c>
      <c r="L56" s="29" t="s">
        <v>77</v>
      </c>
    </row>
    <row r="57" spans="2:15" ht="18" customHeight="1" x14ac:dyDescent="0.15">
      <c r="B57" s="106"/>
      <c r="C57" s="59" t="s">
        <v>115</v>
      </c>
      <c r="D57" s="60" t="s">
        <v>49</v>
      </c>
      <c r="E57" s="60"/>
      <c r="F57" s="60"/>
      <c r="G57" s="96"/>
      <c r="H57" s="55">
        <v>39486</v>
      </c>
      <c r="I57" s="27" t="s">
        <v>45</v>
      </c>
      <c r="J57" s="86"/>
      <c r="K57" s="22" t="s">
        <v>122</v>
      </c>
      <c r="L57" s="29" t="s">
        <v>76</v>
      </c>
    </row>
    <row r="58" spans="2:15" ht="18" customHeight="1" x14ac:dyDescent="0.15">
      <c r="B58" s="106"/>
      <c r="C58" s="24" t="s">
        <v>49</v>
      </c>
      <c r="D58" s="25"/>
      <c r="E58" s="25"/>
      <c r="F58" s="25"/>
      <c r="G58" s="89"/>
      <c r="H58" s="50">
        <v>39486</v>
      </c>
      <c r="I58" s="27" t="s">
        <v>2</v>
      </c>
      <c r="J58" s="28">
        <v>43556</v>
      </c>
      <c r="K58" s="22" t="s">
        <v>120</v>
      </c>
      <c r="L58" s="29" t="s">
        <v>79</v>
      </c>
    </row>
    <row r="59" spans="2:15" ht="18" customHeight="1" x14ac:dyDescent="0.15">
      <c r="B59" s="106"/>
      <c r="C59" s="24" t="s">
        <v>49</v>
      </c>
      <c r="D59" s="25"/>
      <c r="E59" s="25"/>
      <c r="F59" s="25"/>
      <c r="G59" s="89"/>
      <c r="H59" s="55">
        <v>40269</v>
      </c>
      <c r="I59" s="27" t="s">
        <v>3</v>
      </c>
      <c r="J59" s="28">
        <v>43922</v>
      </c>
      <c r="K59" s="22" t="s">
        <v>119</v>
      </c>
      <c r="L59" s="29" t="s">
        <v>78</v>
      </c>
    </row>
    <row r="60" spans="2:15" ht="18" customHeight="1" x14ac:dyDescent="0.15">
      <c r="B60" s="106"/>
      <c r="C60" s="24" t="s">
        <v>49</v>
      </c>
      <c r="D60" s="25"/>
      <c r="E60" s="25"/>
      <c r="F60" s="25"/>
      <c r="G60" s="89"/>
      <c r="H60" s="55">
        <v>41857</v>
      </c>
      <c r="I60" s="27" t="s">
        <v>110</v>
      </c>
      <c r="J60" s="28">
        <v>43556</v>
      </c>
      <c r="K60" s="79" t="s">
        <v>119</v>
      </c>
      <c r="L60" s="29" t="s">
        <v>80</v>
      </c>
    </row>
    <row r="61" spans="2:15" ht="18" customHeight="1" x14ac:dyDescent="0.15">
      <c r="B61" s="106"/>
      <c r="C61" s="18"/>
      <c r="D61" s="19"/>
      <c r="E61" s="19" t="s">
        <v>49</v>
      </c>
      <c r="F61" s="19"/>
      <c r="G61" s="90"/>
      <c r="H61" s="51">
        <v>39904</v>
      </c>
      <c r="I61" s="20" t="s">
        <v>118</v>
      </c>
      <c r="J61" s="21">
        <v>43922</v>
      </c>
      <c r="K61" s="79">
        <v>45382</v>
      </c>
      <c r="L61" s="23" t="s">
        <v>79</v>
      </c>
    </row>
    <row r="62" spans="2:15" ht="18" customHeight="1" x14ac:dyDescent="0.15">
      <c r="B62" s="106"/>
      <c r="C62" s="24"/>
      <c r="D62" s="25"/>
      <c r="E62" s="25" t="s">
        <v>49</v>
      </c>
      <c r="F62" s="25"/>
      <c r="G62" s="89"/>
      <c r="H62" s="56">
        <v>39904</v>
      </c>
      <c r="I62" s="27" t="s">
        <v>117</v>
      </c>
      <c r="J62" s="21">
        <v>43922</v>
      </c>
      <c r="K62" s="79">
        <v>45382</v>
      </c>
      <c r="L62" s="29" t="s">
        <v>79</v>
      </c>
    </row>
    <row r="63" spans="2:15" ht="18" customHeight="1" x14ac:dyDescent="0.15">
      <c r="B63" s="106"/>
      <c r="C63" s="18"/>
      <c r="D63" s="19"/>
      <c r="E63" s="19" t="s">
        <v>49</v>
      </c>
      <c r="F63" s="19"/>
      <c r="G63" s="90"/>
      <c r="H63" s="26">
        <v>39904</v>
      </c>
      <c r="I63" s="20" t="s">
        <v>29</v>
      </c>
      <c r="J63" s="21">
        <v>43922</v>
      </c>
      <c r="K63" s="78">
        <v>44286</v>
      </c>
      <c r="L63" s="23" t="s">
        <v>78</v>
      </c>
      <c r="M63" s="4"/>
      <c r="N63" s="4"/>
      <c r="O63" s="4"/>
    </row>
    <row r="64" spans="2:15" ht="18" customHeight="1" x14ac:dyDescent="0.15">
      <c r="B64" s="106"/>
      <c r="C64" s="18"/>
      <c r="D64" s="19"/>
      <c r="E64" s="19" t="s">
        <v>49</v>
      </c>
      <c r="F64" s="19"/>
      <c r="G64" s="90"/>
      <c r="H64" s="30">
        <v>39904</v>
      </c>
      <c r="I64" s="20" t="s">
        <v>28</v>
      </c>
      <c r="J64" s="21">
        <v>43922</v>
      </c>
      <c r="K64" s="79">
        <v>45382</v>
      </c>
      <c r="L64" s="23" t="s">
        <v>83</v>
      </c>
    </row>
    <row r="65" spans="2:12" ht="18" customHeight="1" x14ac:dyDescent="0.15">
      <c r="B65" s="106"/>
      <c r="C65" s="18"/>
      <c r="D65" s="19"/>
      <c r="E65" s="19" t="s">
        <v>49</v>
      </c>
      <c r="F65" s="19"/>
      <c r="G65" s="90"/>
      <c r="H65" s="51">
        <v>39904</v>
      </c>
      <c r="I65" s="20" t="s">
        <v>26</v>
      </c>
      <c r="J65" s="21">
        <v>43922</v>
      </c>
      <c r="K65" s="78">
        <v>44286</v>
      </c>
      <c r="L65" s="23" t="s">
        <v>81</v>
      </c>
    </row>
    <row r="66" spans="2:12" ht="18" customHeight="1" x14ac:dyDescent="0.15">
      <c r="B66" s="106"/>
      <c r="C66" s="24"/>
      <c r="D66" s="25"/>
      <c r="E66" s="25" t="s">
        <v>49</v>
      </c>
      <c r="F66" s="25"/>
      <c r="G66" s="89"/>
      <c r="H66" s="56">
        <v>39904</v>
      </c>
      <c r="I66" s="27" t="s">
        <v>31</v>
      </c>
      <c r="J66" s="21">
        <v>43922</v>
      </c>
      <c r="K66" s="78">
        <v>44286</v>
      </c>
      <c r="L66" s="29" t="s">
        <v>81</v>
      </c>
    </row>
    <row r="67" spans="2:12" ht="18" customHeight="1" x14ac:dyDescent="0.15">
      <c r="B67" s="106"/>
      <c r="C67" s="24"/>
      <c r="D67" s="25"/>
      <c r="E67" s="25" t="s">
        <v>49</v>
      </c>
      <c r="F67" s="25"/>
      <c r="G67" s="89"/>
      <c r="H67" s="55">
        <v>39904</v>
      </c>
      <c r="I67" s="27" t="s">
        <v>30</v>
      </c>
      <c r="J67" s="21">
        <v>43922</v>
      </c>
      <c r="K67" s="78">
        <v>44286</v>
      </c>
      <c r="L67" s="29" t="s">
        <v>85</v>
      </c>
    </row>
    <row r="68" spans="2:12" ht="18" customHeight="1" x14ac:dyDescent="0.15">
      <c r="B68" s="106"/>
      <c r="C68" s="18"/>
      <c r="D68" s="19"/>
      <c r="E68" s="19" t="s">
        <v>49</v>
      </c>
      <c r="F68" s="19"/>
      <c r="G68" s="90"/>
      <c r="H68" s="51">
        <v>39904</v>
      </c>
      <c r="I68" s="20" t="s">
        <v>32</v>
      </c>
      <c r="J68" s="21">
        <v>43922</v>
      </c>
      <c r="K68" s="78">
        <v>44286</v>
      </c>
      <c r="L68" s="23" t="s">
        <v>81</v>
      </c>
    </row>
    <row r="69" spans="2:12" ht="18" customHeight="1" x14ac:dyDescent="0.15">
      <c r="B69" s="106"/>
      <c r="C69" s="24"/>
      <c r="D69" s="25"/>
      <c r="E69" s="25" t="s">
        <v>49</v>
      </c>
      <c r="F69" s="25"/>
      <c r="G69" s="89"/>
      <c r="H69" s="56">
        <v>39904</v>
      </c>
      <c r="I69" s="27" t="s">
        <v>111</v>
      </c>
      <c r="J69" s="21">
        <v>43922</v>
      </c>
      <c r="K69" s="78">
        <v>44286</v>
      </c>
      <c r="L69" s="29" t="s">
        <v>84</v>
      </c>
    </row>
    <row r="70" spans="2:12" s="2" customFormat="1" ht="18" customHeight="1" x14ac:dyDescent="0.15">
      <c r="B70" s="106"/>
      <c r="C70" s="24"/>
      <c r="D70" s="25"/>
      <c r="E70" s="25" t="s">
        <v>49</v>
      </c>
      <c r="F70" s="25"/>
      <c r="G70" s="89"/>
      <c r="H70" s="55">
        <v>39904</v>
      </c>
      <c r="I70" s="27" t="s">
        <v>27</v>
      </c>
      <c r="J70" s="21">
        <v>43922</v>
      </c>
      <c r="K70" s="79">
        <v>45382</v>
      </c>
      <c r="L70" s="29" t="s">
        <v>82</v>
      </c>
    </row>
    <row r="71" spans="2:12" ht="18" customHeight="1" x14ac:dyDescent="0.15">
      <c r="B71" s="106"/>
      <c r="C71" s="18"/>
      <c r="D71" s="19"/>
      <c r="E71" s="19" t="s">
        <v>49</v>
      </c>
      <c r="F71" s="19"/>
      <c r="G71" s="90"/>
      <c r="H71" s="50">
        <v>40269</v>
      </c>
      <c r="I71" s="20" t="s">
        <v>35</v>
      </c>
      <c r="J71" s="21">
        <v>43922</v>
      </c>
      <c r="K71" s="79">
        <v>45382</v>
      </c>
      <c r="L71" s="23" t="s">
        <v>87</v>
      </c>
    </row>
    <row r="72" spans="2:12" ht="18" customHeight="1" x14ac:dyDescent="0.15">
      <c r="B72" s="106"/>
      <c r="C72" s="24"/>
      <c r="D72" s="25"/>
      <c r="E72" s="25" t="s">
        <v>49</v>
      </c>
      <c r="F72" s="25"/>
      <c r="G72" s="89"/>
      <c r="H72" s="55">
        <v>40269</v>
      </c>
      <c r="I72" s="27" t="s">
        <v>101</v>
      </c>
      <c r="J72" s="21">
        <v>43922</v>
      </c>
      <c r="K72" s="78">
        <v>44286</v>
      </c>
      <c r="L72" s="29" t="s">
        <v>83</v>
      </c>
    </row>
    <row r="73" spans="2:12" ht="18" customHeight="1" x14ac:dyDescent="0.15">
      <c r="B73" s="106"/>
      <c r="C73" s="24"/>
      <c r="D73" s="25"/>
      <c r="E73" s="25" t="s">
        <v>49</v>
      </c>
      <c r="F73" s="25"/>
      <c r="G73" s="89"/>
      <c r="H73" s="55">
        <v>40269</v>
      </c>
      <c r="I73" s="27" t="s">
        <v>33</v>
      </c>
      <c r="J73" s="21">
        <v>43922</v>
      </c>
      <c r="K73" s="78">
        <v>44286</v>
      </c>
      <c r="L73" s="29" t="s">
        <v>84</v>
      </c>
    </row>
    <row r="74" spans="2:12" ht="18" customHeight="1" x14ac:dyDescent="0.15">
      <c r="B74" s="106"/>
      <c r="C74" s="24"/>
      <c r="D74" s="25"/>
      <c r="E74" s="25" t="s">
        <v>49</v>
      </c>
      <c r="F74" s="25"/>
      <c r="G74" s="89"/>
      <c r="H74" s="55">
        <v>40269</v>
      </c>
      <c r="I74" s="27" t="s">
        <v>34</v>
      </c>
      <c r="J74" s="21">
        <v>43922</v>
      </c>
      <c r="K74" s="79">
        <v>45382</v>
      </c>
      <c r="L74" s="29" t="s">
        <v>86</v>
      </c>
    </row>
    <row r="75" spans="2:12" ht="18" customHeight="1" x14ac:dyDescent="0.15">
      <c r="B75" s="106"/>
      <c r="C75" s="18"/>
      <c r="D75" s="19"/>
      <c r="E75" s="19" t="s">
        <v>49</v>
      </c>
      <c r="F75" s="19"/>
      <c r="G75" s="90"/>
      <c r="H75" s="50">
        <v>40634</v>
      </c>
      <c r="I75" s="20" t="s">
        <v>6</v>
      </c>
      <c r="J75" s="21">
        <v>43922</v>
      </c>
      <c r="K75" s="78">
        <v>44286</v>
      </c>
      <c r="L75" s="23" t="s">
        <v>77</v>
      </c>
    </row>
    <row r="76" spans="2:12" ht="18" customHeight="1" x14ac:dyDescent="0.15">
      <c r="B76" s="106"/>
      <c r="C76" s="24"/>
      <c r="D76" s="25"/>
      <c r="E76" s="25" t="s">
        <v>49</v>
      </c>
      <c r="F76" s="25"/>
      <c r="G76" s="89"/>
      <c r="H76" s="55">
        <v>40634</v>
      </c>
      <c r="I76" s="27" t="s">
        <v>8</v>
      </c>
      <c r="J76" s="21">
        <v>43922</v>
      </c>
      <c r="K76" s="79">
        <v>45382</v>
      </c>
      <c r="L76" s="29" t="s">
        <v>88</v>
      </c>
    </row>
    <row r="77" spans="2:12" ht="18" customHeight="1" x14ac:dyDescent="0.15">
      <c r="B77" s="106"/>
      <c r="C77" s="24"/>
      <c r="D77" s="25"/>
      <c r="E77" s="25" t="s">
        <v>49</v>
      </c>
      <c r="F77" s="25"/>
      <c r="G77" s="89"/>
      <c r="H77" s="55">
        <v>41000</v>
      </c>
      <c r="I77" s="27" t="s">
        <v>141</v>
      </c>
      <c r="J77" s="28">
        <v>43922</v>
      </c>
      <c r="K77" s="79">
        <v>45382</v>
      </c>
      <c r="L77" s="29" t="s">
        <v>89</v>
      </c>
    </row>
    <row r="78" spans="2:12" ht="18" customHeight="1" thickBot="1" x14ac:dyDescent="0.2">
      <c r="B78" s="107"/>
      <c r="C78" s="15"/>
      <c r="D78" s="16"/>
      <c r="E78" s="16" t="s">
        <v>49</v>
      </c>
      <c r="F78" s="16"/>
      <c r="G78" s="97"/>
      <c r="H78" s="49">
        <v>43922</v>
      </c>
      <c r="I78" s="101" t="s">
        <v>144</v>
      </c>
      <c r="J78" s="21">
        <v>43922</v>
      </c>
      <c r="K78" s="80">
        <v>45382</v>
      </c>
      <c r="L78" s="17" t="s">
        <v>127</v>
      </c>
    </row>
    <row r="79" spans="2:12" ht="18" customHeight="1" thickTop="1" thickBot="1" x14ac:dyDescent="0.2">
      <c r="B79" s="75" t="s">
        <v>52</v>
      </c>
      <c r="C79" s="35">
        <f>COUNTIFS(C55:C78,"○")+COUNTIFS(C55:C78,"◎")+COUNTIFS(C55:C78,"☆")+COUNTIFS(C55:C78,"(◎)")</f>
        <v>6</v>
      </c>
      <c r="D79" s="36">
        <f>COUNTIFS(D55:D78,"○")+COUNTIFS(D55:D76,"◎")</f>
        <v>1</v>
      </c>
      <c r="E79" s="36">
        <f>COUNTIFS(E55:E78,"○")+COUNTIFS(E55:E76,"◎")</f>
        <v>18</v>
      </c>
      <c r="F79" s="36">
        <f>COUNTIFS(F55:F78,"○")+COUNTIFS(F55:F76,"◎")</f>
        <v>0</v>
      </c>
      <c r="G79" s="84">
        <f>COUNTIFS(G55:G78,"○")+COUNTIFS(G55:G76,"◎")</f>
        <v>0</v>
      </c>
      <c r="H79" s="102"/>
      <c r="I79" s="103"/>
      <c r="J79" s="103"/>
      <c r="K79" s="103"/>
      <c r="L79" s="104"/>
    </row>
    <row r="80" spans="2:12" ht="18" customHeight="1" thickTop="1" thickBot="1" x14ac:dyDescent="0.2">
      <c r="B80" s="65" t="s">
        <v>53</v>
      </c>
      <c r="C80" s="35">
        <f>SUM(C5:C79)</f>
        <v>17</v>
      </c>
      <c r="D80" s="36">
        <f>SUM(D5:D79)</f>
        <v>1</v>
      </c>
      <c r="E80" s="36">
        <f>SUM(E5:E79)</f>
        <v>46</v>
      </c>
      <c r="F80" s="36">
        <f>SUM(F5:F79)</f>
        <v>3</v>
      </c>
      <c r="G80" s="84">
        <f>SUM(G5:G79)</f>
        <v>2</v>
      </c>
      <c r="H80" s="76" t="s">
        <v>92</v>
      </c>
      <c r="I80" s="61">
        <f>SUM(C80:G80)-2</f>
        <v>67</v>
      </c>
      <c r="J80" s="36"/>
      <c r="K80" s="36"/>
      <c r="L80" s="77"/>
    </row>
    <row r="81" spans="2:2" x14ac:dyDescent="0.15">
      <c r="B81" s="83" t="s">
        <v>125</v>
      </c>
    </row>
  </sheetData>
  <mergeCells count="25">
    <mergeCell ref="B40:B44"/>
    <mergeCell ref="B33:B38"/>
    <mergeCell ref="H3:H4"/>
    <mergeCell ref="B19:B24"/>
    <mergeCell ref="B26:B31"/>
    <mergeCell ref="H32:L32"/>
    <mergeCell ref="H39:L39"/>
    <mergeCell ref="J3:J4"/>
    <mergeCell ref="K3:K4"/>
    <mergeCell ref="B1:L1"/>
    <mergeCell ref="H13:L13"/>
    <mergeCell ref="H18:L18"/>
    <mergeCell ref="H25:L25"/>
    <mergeCell ref="B3:B4"/>
    <mergeCell ref="I3:I4"/>
    <mergeCell ref="C3:G3"/>
    <mergeCell ref="L3:L4"/>
    <mergeCell ref="B14:B17"/>
    <mergeCell ref="B5:B12"/>
    <mergeCell ref="B2:L2"/>
    <mergeCell ref="H79:L79"/>
    <mergeCell ref="B55:B78"/>
    <mergeCell ref="B46:B53"/>
    <mergeCell ref="H45:L45"/>
    <mergeCell ref="H54:L54"/>
  </mergeCells>
  <phoneticPr fontId="1"/>
  <pageMargins left="0.70866141732283472" right="0.51181102362204722" top="0.35433070866141736" bottom="0.35433070866141736" header="0.31496062992125984" footer="0.31496062992125984"/>
  <pageSetup paperSize="9" scale="58" orientation="portrait" r:id="rId1"/>
  <ignoredErrors>
    <ignoredError sqref="E25 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2020-08-05T06:43:33Z</cp:lastPrinted>
  <dcterms:created xsi:type="dcterms:W3CDTF">2011-04-25T10:01:12Z</dcterms:created>
  <dcterms:modified xsi:type="dcterms:W3CDTF">2020-10-15T07:55:22Z</dcterms:modified>
</cp:coreProperties>
</file>