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935"/>
  </bookViews>
  <sheets>
    <sheet name="一覧" sheetId="9" r:id="rId1"/>
  </sheets>
  <definedNames>
    <definedName name="_xlnm.Print_Area" localSheetId="0">一覧!$B$1:$I$77</definedName>
  </definedNames>
  <calcPr calcId="145621"/>
</workbook>
</file>

<file path=xl/calcChain.xml><?xml version="1.0" encoding="utf-8"?>
<calcChain xmlns="http://schemas.openxmlformats.org/spreadsheetml/2006/main">
  <c r="E31" i="9" l="1"/>
  <c r="E24" i="9"/>
  <c r="F75" i="9"/>
  <c r="E75" i="9"/>
  <c r="D75" i="9"/>
  <c r="C75" i="9"/>
  <c r="C51" i="9"/>
  <c r="C42" i="9"/>
  <c r="C37" i="9"/>
  <c r="C31" i="9"/>
  <c r="C17" i="9"/>
  <c r="C12" i="9"/>
  <c r="D24" i="9"/>
  <c r="C24" i="9"/>
  <c r="C76" i="9"/>
  <c r="F24" i="9"/>
  <c r="F12" i="9"/>
  <c r="E12" i="9"/>
  <c r="D12" i="9"/>
  <c r="F51" i="9"/>
  <c r="E51" i="9"/>
  <c r="D51" i="9"/>
  <c r="F42" i="9"/>
  <c r="E42" i="9"/>
  <c r="D42" i="9"/>
  <c r="F37" i="9"/>
  <c r="E37" i="9"/>
  <c r="D37" i="9"/>
  <c r="F31" i="9"/>
  <c r="D31" i="9"/>
  <c r="F17" i="9"/>
  <c r="E17" i="9"/>
  <c r="D17" i="9"/>
  <c r="D76" i="9"/>
  <c r="F76" i="9"/>
  <c r="E76" i="9"/>
  <c r="H76" i="9"/>
</calcChain>
</file>

<file path=xl/sharedStrings.xml><?xml version="1.0" encoding="utf-8"?>
<sst xmlns="http://schemas.openxmlformats.org/spreadsheetml/2006/main" count="222" uniqueCount="130">
  <si>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</si>
  <si>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</si>
  <si>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</si>
  <si>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</si>
  <si>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</si>
  <si>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</si>
  <si>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</si>
  <si>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</si>
  <si>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</si>
  <si>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和泉市立病院</t>
    <rPh sb="0" eb="2">
      <t>イズミ</t>
    </rPh>
    <rPh sb="2" eb="4">
      <t>シリツ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</si>
  <si>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</si>
  <si>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</si>
  <si>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</si>
  <si>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富田林病院</t>
    <rPh sb="0" eb="3">
      <t>トンダバヤシ</t>
    </rPh>
    <rPh sb="3" eb="5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</si>
  <si>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</si>
  <si>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</si>
  <si>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</si>
  <si>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</si>
  <si>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</si>
  <si>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</si>
  <si>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</si>
  <si>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</si>
  <si>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</si>
  <si>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刀根山病院</t>
  </si>
  <si>
    <t>高槻赤十字病院</t>
  </si>
  <si>
    <t>愛仁会高槻病院</t>
  </si>
  <si>
    <t>北摂総合病院</t>
  </si>
  <si>
    <t>松下記念病院</t>
  </si>
  <si>
    <t>八尾市立病院</t>
  </si>
  <si>
    <t>八尾徳洲会総合病院</t>
  </si>
  <si>
    <t>ベルランド総合病院</t>
  </si>
  <si>
    <t>府中病院</t>
  </si>
  <si>
    <t>泉大津市立病院</t>
  </si>
  <si>
    <t>大阪警察病院</t>
  </si>
  <si>
    <t>北野病院</t>
  </si>
  <si>
    <t>淀川キリスト教病院</t>
  </si>
  <si>
    <t>関西電力病院</t>
  </si>
  <si>
    <t>大手前病院</t>
  </si>
  <si>
    <t>ＮＴＴ西日本大阪病院</t>
  </si>
  <si>
    <t>日生病院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</si>
  <si>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</si>
  <si>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</si>
  <si>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</si>
  <si>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</si>
  <si>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</si>
  <si>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</si>
  <si>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</si>
  <si>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</si>
  <si>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</si>
  <si>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</si>
  <si>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</si>
  <si>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</si>
  <si>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</si>
  <si>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大阪府立呼吸器・アレルギー医療センター</t>
    <rPh sb="0" eb="2">
      <t>オオサカ</t>
    </rPh>
    <phoneticPr fontId="1"/>
  </si>
  <si>
    <t>大阪府立成人病センター</t>
    <rPh sb="0" eb="2">
      <t>オオサカ</t>
    </rPh>
    <rPh sb="2" eb="4">
      <t>フリツ</t>
    </rPh>
    <rPh sb="4" eb="7">
      <t>セイジンビョウ</t>
    </rPh>
    <phoneticPr fontId="1"/>
  </si>
  <si>
    <t>PL病院</t>
    <rPh sb="2" eb="4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</si>
  <si>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</si>
  <si>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</si>
  <si>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</si>
  <si>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近畿大学医学部附属病院</t>
    <rPh sb="0" eb="2">
      <t>キンキ</t>
    </rPh>
    <rPh sb="2" eb="4">
      <t>ダイガク</t>
    </rPh>
    <rPh sb="4" eb="6">
      <t>イガク</t>
    </rPh>
    <rPh sb="6" eb="7">
      <t>ブ</t>
    </rPh>
    <phoneticPr fontId="1"/>
  </si>
  <si>
    <t>大阪市立総合医療センター</t>
    <rPh sb="0" eb="4">
      <t>オオサカシリツ</t>
    </rPh>
    <phoneticPr fontId="1"/>
  </si>
  <si>
    <t>府立急性期・総合医療センター　　　</t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</si>
  <si>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</si>
  <si>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大阪府立母子保健総合医療センター</t>
    <rPh sb="0" eb="2">
      <t>オオサカ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</si>
  <si>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</si>
  <si>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近畿中央胸部疾患センター</t>
    <phoneticPr fontId="1"/>
  </si>
  <si>
    <t>国</t>
    <rPh sb="0" eb="1">
      <t>クニ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</si>
  <si>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</si>
  <si>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</si>
  <si>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</si>
  <si>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</si>
  <si>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</si>
  <si>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</si>
  <si>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◎</t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</si>
  <si>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</si>
  <si>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</si>
  <si>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</si>
  <si>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</si>
  <si>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</si>
  <si>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</si>
  <si>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</si>
  <si>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</si>
  <si>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</si>
  <si>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</si>
  <si>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</si>
  <si>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</si>
  <si>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</si>
  <si>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</si>
  <si>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</si>
  <si>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</si>
  <si>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堺市堺区</t>
    <rPh sb="0" eb="2">
      <t>サカイシ</t>
    </rPh>
    <rPh sb="2" eb="4">
      <t>サカイク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</si>
  <si>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</si>
  <si>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</si>
  <si>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</si>
  <si>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</si>
  <si>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</si>
  <si>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</si>
  <si>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東成区</t>
    <rPh sb="0" eb="3">
      <t>ヒガシナリク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</si>
  <si>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</si>
  <si>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</si>
  <si>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</si>
  <si>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</si>
  <si>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</si>
  <si>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</si>
  <si>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</si>
  <si>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</si>
  <si>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</si>
  <si>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</si>
  <si>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</si>
  <si>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</si>
  <si>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</si>
  <si>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</si>
  <si>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</si>
  <si>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</si>
  <si>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</si>
  <si>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</si>
  <si>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</si>
  <si>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</si>
  <si>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</si>
  <si>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</si>
  <si>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○</t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</si>
  <si>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</si>
  <si>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</si>
  <si>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</si>
  <si>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</si>
  <si>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</si>
  <si>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地域医療機能推進機構　星ヶ丘医療センター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6">
      <t>ホシガオカイリョウ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</si>
  <si>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</si>
  <si>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大阪府内がん診療拠点病院一覧（H28.10.1時点）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3" eb="25">
      <t>ジテン</t>
    </rPh>
    <phoneticPr fontId="1"/>
  </si>
  <si>
    <t>参考資料２</t>
    <rPh sb="0" eb="2">
      <t>サンコウ</t>
    </rPh>
    <rPh sb="2" eb="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</si>
</sst>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shrinkToFit="1"/>
    </xf>
    <xf numFmtId="57" fontId="2" fillId="2" borderId="3" xfId="0" applyNumberFormat="1" applyFont="1" applyFill="1" applyBorder="1" applyAlignment="1">
      <alignment horizontal="center" vertical="center" shrinkToFit="1"/>
    </xf>
    <xf numFmtId="57" fontId="2" fillId="2" borderId="23" xfId="0" applyNumberFormat="1" applyFont="1" applyFill="1" applyBorder="1" applyAlignment="1">
      <alignment horizontal="center" vertical="center" shrinkToFit="1"/>
    </xf>
    <xf numFmtId="57" fontId="2" fillId="2" borderId="24" xfId="0" applyNumberFormat="1" applyFont="1" applyFill="1" applyBorder="1" applyAlignment="1">
      <alignment horizontal="center" vertical="center" shrinkToFit="1"/>
    </xf>
    <xf numFmtId="57" fontId="2" fillId="2" borderId="1" xfId="0" applyNumberFormat="1" applyFont="1" applyFill="1" applyBorder="1" applyAlignment="1">
      <alignment horizontal="center" vertical="center" shrinkToFit="1"/>
    </xf>
    <xf numFmtId="57" fontId="2" fillId="3" borderId="25" xfId="0" applyNumberFormat="1" applyFont="1" applyFill="1" applyBorder="1" applyAlignment="1">
      <alignment horizontal="center" vertical="center" shrinkToFit="1"/>
    </xf>
    <xf numFmtId="57" fontId="2" fillId="3" borderId="4" xfId="0" applyNumberFormat="1" applyFont="1" applyFill="1" applyBorder="1" applyAlignment="1">
      <alignment horizontal="center" vertical="center" shrinkToFit="1"/>
    </xf>
    <xf numFmtId="57" fontId="2" fillId="3" borderId="2" xfId="0" applyNumberFormat="1" applyFont="1" applyFill="1" applyBorder="1" applyAlignment="1">
      <alignment horizontal="center" vertical="center" shrinkToFit="1"/>
    </xf>
    <xf numFmtId="57" fontId="2" fillId="3" borderId="1" xfId="0" applyNumberFormat="1" applyFont="1" applyFill="1" applyBorder="1" applyAlignment="1">
      <alignment horizontal="center" vertical="center" shrinkToFit="1"/>
    </xf>
    <xf numFmtId="57" fontId="2" fillId="3" borderId="3" xfId="0" applyNumberFormat="1" applyFont="1" applyFill="1" applyBorder="1" applyAlignment="1">
      <alignment horizontal="center" vertical="center" shrinkToFit="1"/>
    </xf>
    <xf numFmtId="57" fontId="2" fillId="3" borderId="23" xfId="0" applyNumberFormat="1" applyFont="1" applyFill="1" applyBorder="1" applyAlignment="1">
      <alignment horizontal="center" vertical="center" shrinkToFit="1"/>
    </xf>
    <xf numFmtId="57" fontId="2" fillId="2" borderId="4" xfId="0" applyNumberFormat="1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57" fontId="2" fillId="2" borderId="28" xfId="0" applyNumberFormat="1" applyFont="1" applyFill="1" applyBorder="1" applyAlignment="1">
      <alignment horizontal="center" vertical="center" shrinkToFit="1"/>
    </xf>
    <xf numFmtId="57" fontId="2" fillId="3" borderId="29" xfId="0" applyNumberFormat="1" applyFont="1" applyFill="1" applyBorder="1" applyAlignment="1">
      <alignment horizontal="center" vertical="center" shrinkToFit="1"/>
    </xf>
    <xf numFmtId="57" fontId="2" fillId="2" borderId="30" xfId="0" applyNumberFormat="1" applyFont="1" applyFill="1" applyBorder="1" applyAlignment="1">
      <alignment horizontal="center" vertical="center" shrinkToFit="1"/>
    </xf>
    <xf numFmtId="57" fontId="2" fillId="2" borderId="26" xfId="0" applyNumberFormat="1" applyFont="1" applyFill="1" applyBorder="1" applyAlignment="1">
      <alignment horizontal="center" vertical="center" shrinkToFit="1"/>
    </xf>
    <xf numFmtId="57" fontId="2" fillId="2" borderId="31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57" fontId="2" fillId="3" borderId="33" xfId="0" applyNumberFormat="1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57" fontId="2" fillId="3" borderId="26" xfId="0" applyNumberFormat="1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57" fontId="2" fillId="2" borderId="33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57" fontId="2" fillId="3" borderId="43" xfId="0" applyNumberFormat="1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vertical="center" wrapText="1"/>
    </xf>
    <xf numFmtId="0" fontId="2" fillId="3" borderId="45" xfId="0" applyFont="1" applyFill="1" applyBorder="1" applyAlignment="1">
      <alignment horizontal="center" vertical="center" shrinkToFit="1"/>
    </xf>
    <xf numFmtId="57" fontId="2" fillId="3" borderId="34" xfId="0" applyNumberFormat="1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57" fontId="2" fillId="2" borderId="48" xfId="0" applyNumberFormat="1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0" fontId="8" fillId="4" borderId="61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wrapText="1"/>
    </xf>
    <xf numFmtId="0" fontId="6" fillId="4" borderId="4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6"/>
  <sheetViews>
    <sheetView tabSelected="1" view="pageBreakPreview" zoomScaleNormal="100" zoomScaleSheetLayoutView="100" workbookViewId="0">
      <selection activeCell="H2" sqref="H2:H3"/>
    </sheetView>
  </sheetViews>
  <sheetFormatPr defaultRowHeight="14.25" x14ac:dyDescent="0.15"/>
  <cols>
    <col min="1" max="1" width="2.5" customWidth="1"/>
    <col min="2" max="2" width="16.25" style="1" customWidth="1"/>
    <col min="3" max="6" width="6.25" customWidth="1"/>
    <col min="7" max="7" width="16.25" style="17" customWidth="1"/>
    <col min="8" max="8" width="50" customWidth="1"/>
    <col min="9" max="9" width="16.25" style="17" customWidth="1"/>
    <col min="10" max="10" width="9" customWidth="1"/>
  </cols>
  <sheetData>
    <row r="1" spans="2:11" ht="30" customHeight="1" thickBot="1" x14ac:dyDescent="0.2">
      <c r="B1" s="142" t="s">
        <v>128</v>
      </c>
      <c r="C1" s="142"/>
      <c r="D1" s="142"/>
      <c r="E1" s="142"/>
      <c r="F1" s="142"/>
      <c r="G1" s="142"/>
      <c r="H1" s="142"/>
      <c r="I1" s="144" t="s">
        <v>129</v>
      </c>
    </row>
    <row r="2" spans="2:11" ht="19.5" customHeight="1" x14ac:dyDescent="0.15">
      <c r="B2" s="131" t="s">
        <v>46</v>
      </c>
      <c r="C2" s="135" t="s">
        <v>62</v>
      </c>
      <c r="D2" s="136"/>
      <c r="E2" s="136"/>
      <c r="F2" s="137"/>
      <c r="G2" s="123" t="s">
        <v>112</v>
      </c>
      <c r="H2" s="133" t="s">
        <v>14</v>
      </c>
      <c r="I2" s="143" t="s">
        <v>18</v>
      </c>
    </row>
    <row r="3" spans="2:11" ht="30" customHeight="1" thickBot="1" x14ac:dyDescent="0.2">
      <c r="B3" s="132"/>
      <c r="C3" s="70" t="s">
        <v>66</v>
      </c>
      <c r="D3" s="18" t="s">
        <v>113</v>
      </c>
      <c r="E3" s="13" t="s">
        <v>67</v>
      </c>
      <c r="F3" s="34" t="s">
        <v>114</v>
      </c>
      <c r="G3" s="124"/>
      <c r="H3" s="134"/>
      <c r="I3" s="138"/>
    </row>
    <row r="4" spans="2:11" ht="18" customHeight="1" x14ac:dyDescent="0.15">
      <c r="B4" s="120" t="s">
        <v>48</v>
      </c>
      <c r="C4" s="94" t="s">
        <v>69</v>
      </c>
      <c r="D4" s="95"/>
      <c r="E4" s="95"/>
      <c r="F4" s="96"/>
      <c r="G4" s="69">
        <v>39904</v>
      </c>
      <c r="H4" s="97" t="s">
        <v>57</v>
      </c>
      <c r="I4" s="85" t="s">
        <v>79</v>
      </c>
    </row>
    <row r="5" spans="2:11" ht="18" customHeight="1" x14ac:dyDescent="0.15">
      <c r="B5" s="121"/>
      <c r="C5" s="79" t="s">
        <v>69</v>
      </c>
      <c r="D5" s="10"/>
      <c r="E5" s="10"/>
      <c r="F5" s="43"/>
      <c r="G5" s="93">
        <v>39486</v>
      </c>
      <c r="H5" s="31" t="s">
        <v>0</v>
      </c>
      <c r="I5" s="91" t="s">
        <v>78</v>
      </c>
    </row>
    <row r="6" spans="2:11" ht="18" customHeight="1" x14ac:dyDescent="0.15">
      <c r="B6" s="121"/>
      <c r="C6" s="59"/>
      <c r="D6" s="19"/>
      <c r="E6" s="19" t="s">
        <v>70</v>
      </c>
      <c r="F6" s="37"/>
      <c r="G6" s="65">
        <v>39904</v>
      </c>
      <c r="H6" s="26" t="s">
        <v>6</v>
      </c>
      <c r="I6" s="86" t="s">
        <v>74</v>
      </c>
    </row>
    <row r="7" spans="2:11" ht="18" customHeight="1" x14ac:dyDescent="0.15">
      <c r="B7" s="121"/>
      <c r="C7" s="73"/>
      <c r="D7" s="8"/>
      <c r="E7" s="8" t="s">
        <v>68</v>
      </c>
      <c r="F7" s="38"/>
      <c r="G7" s="63">
        <v>39904</v>
      </c>
      <c r="H7" s="27" t="s">
        <v>21</v>
      </c>
      <c r="I7" s="87" t="s">
        <v>77</v>
      </c>
    </row>
    <row r="8" spans="2:11" ht="18" customHeight="1" x14ac:dyDescent="0.15">
      <c r="B8" s="121"/>
      <c r="C8" s="73"/>
      <c r="D8" s="8"/>
      <c r="E8" s="8" t="s">
        <v>68</v>
      </c>
      <c r="F8" s="38"/>
      <c r="G8" s="63">
        <v>39904</v>
      </c>
      <c r="H8" s="27" t="s">
        <v>20</v>
      </c>
      <c r="I8" s="87" t="s">
        <v>77</v>
      </c>
    </row>
    <row r="9" spans="2:11" s="2" customFormat="1" ht="18" customHeight="1" x14ac:dyDescent="0.15">
      <c r="B9" s="121"/>
      <c r="C9" s="73"/>
      <c r="D9" s="8"/>
      <c r="E9" s="8" t="s">
        <v>68</v>
      </c>
      <c r="F9" s="38"/>
      <c r="G9" s="61">
        <v>40269</v>
      </c>
      <c r="H9" s="27" t="s">
        <v>22</v>
      </c>
      <c r="I9" s="87" t="s">
        <v>79</v>
      </c>
    </row>
    <row r="10" spans="2:11" ht="18" customHeight="1" x14ac:dyDescent="0.15">
      <c r="B10" s="121"/>
      <c r="C10" s="73"/>
      <c r="D10" s="8"/>
      <c r="E10" s="8" t="s">
        <v>68</v>
      </c>
      <c r="F10" s="38"/>
      <c r="G10" s="61">
        <v>40269</v>
      </c>
      <c r="H10" s="27" t="s">
        <v>19</v>
      </c>
      <c r="I10" s="87" t="s">
        <v>75</v>
      </c>
    </row>
    <row r="11" spans="2:11" ht="18" customHeight="1" thickBot="1" x14ac:dyDescent="0.2">
      <c r="B11" s="122"/>
      <c r="C11" s="74"/>
      <c r="D11" s="16"/>
      <c r="E11" s="16"/>
      <c r="F11" s="39" t="s">
        <v>68</v>
      </c>
      <c r="G11" s="61">
        <v>40269</v>
      </c>
      <c r="H11" s="28" t="s">
        <v>23</v>
      </c>
      <c r="I11" s="88" t="s">
        <v>76</v>
      </c>
    </row>
    <row r="12" spans="2:11" ht="18" customHeight="1" thickTop="1" thickBot="1" x14ac:dyDescent="0.2">
      <c r="B12" s="45" t="s">
        <v>71</v>
      </c>
      <c r="C12" s="75">
        <f>COUNTIFS(C4:C11,"○")</f>
        <v>2</v>
      </c>
      <c r="D12" s="14">
        <f>COUNTIFS(D4:D11,"○")</f>
        <v>0</v>
      </c>
      <c r="E12" s="14">
        <f>COUNTIFS(E4:E11,"○")</f>
        <v>5</v>
      </c>
      <c r="F12" s="40">
        <f>COUNTIFS(F4:F11,"○")</f>
        <v>1</v>
      </c>
      <c r="G12" s="128"/>
      <c r="H12" s="129"/>
      <c r="I12" s="130"/>
    </row>
    <row r="13" spans="2:11" ht="18" customHeight="1" thickBot="1" x14ac:dyDescent="0.2">
      <c r="B13" s="120" t="s">
        <v>49</v>
      </c>
      <c r="C13" s="76" t="s">
        <v>68</v>
      </c>
      <c r="D13" s="23"/>
      <c r="E13" s="23"/>
      <c r="F13" s="41"/>
      <c r="G13" s="62">
        <v>39904</v>
      </c>
      <c r="H13" s="29" t="s">
        <v>58</v>
      </c>
      <c r="I13" s="84" t="s">
        <v>80</v>
      </c>
    </row>
    <row r="14" spans="2:11" ht="18" customHeight="1" x14ac:dyDescent="0.15">
      <c r="B14" s="121"/>
      <c r="C14" s="73"/>
      <c r="D14" s="8"/>
      <c r="E14" s="8" t="s">
        <v>68</v>
      </c>
      <c r="F14" s="38"/>
      <c r="G14" s="63">
        <v>39904</v>
      </c>
      <c r="H14" s="27" t="s">
        <v>25</v>
      </c>
      <c r="I14" s="87" t="s">
        <v>80</v>
      </c>
    </row>
    <row r="15" spans="2:11" ht="18" customHeight="1" x14ac:dyDescent="0.15">
      <c r="B15" s="121"/>
      <c r="C15" s="73"/>
      <c r="D15" s="8"/>
      <c r="E15" s="8" t="s">
        <v>68</v>
      </c>
      <c r="F15" s="38"/>
      <c r="G15" s="61">
        <v>39904</v>
      </c>
      <c r="H15" s="27" t="s">
        <v>26</v>
      </c>
      <c r="I15" s="87" t="s">
        <v>80</v>
      </c>
    </row>
    <row r="16" spans="2:11" ht="18" customHeight="1" thickBot="1" x14ac:dyDescent="0.2">
      <c r="B16" s="121"/>
      <c r="C16" s="59"/>
      <c r="D16" s="19"/>
      <c r="E16" s="19" t="s">
        <v>68</v>
      </c>
      <c r="F16" s="37"/>
      <c r="G16" s="64">
        <v>40269</v>
      </c>
      <c r="H16" s="26" t="s">
        <v>24</v>
      </c>
      <c r="I16" s="86" t="s">
        <v>80</v>
      </c>
      <c r="J16" s="6"/>
      <c r="K16" s="3"/>
    </row>
    <row r="17" spans="2:11" ht="18" customHeight="1" thickTop="1" thickBot="1" x14ac:dyDescent="0.2">
      <c r="B17" s="45" t="s">
        <v>71</v>
      </c>
      <c r="C17" s="75">
        <f>COUNTIFS(C13:C16,"○")</f>
        <v>1</v>
      </c>
      <c r="D17" s="14">
        <f>COUNTIFS(D13:D16,"○")</f>
        <v>0</v>
      </c>
      <c r="E17" s="14">
        <f>COUNTIFS(E13:E16,"○")</f>
        <v>3</v>
      </c>
      <c r="F17" s="40">
        <f>COUNTIFS(F13:F16,"○")</f>
        <v>0</v>
      </c>
      <c r="G17" s="128"/>
      <c r="H17" s="129"/>
      <c r="I17" s="130"/>
    </row>
    <row r="18" spans="2:11" ht="18" customHeight="1" thickBot="1" x14ac:dyDescent="0.2">
      <c r="B18" s="125" t="s">
        <v>15</v>
      </c>
      <c r="C18" s="76" t="s">
        <v>68</v>
      </c>
      <c r="D18" s="23"/>
      <c r="E18" s="23"/>
      <c r="F18" s="41"/>
      <c r="G18" s="62">
        <v>40269</v>
      </c>
      <c r="H18" s="29" t="s">
        <v>123</v>
      </c>
      <c r="I18" s="84" t="s">
        <v>81</v>
      </c>
    </row>
    <row r="19" spans="2:11" ht="18" customHeight="1" x14ac:dyDescent="0.15">
      <c r="B19" s="126"/>
      <c r="C19" s="78"/>
      <c r="D19" s="67"/>
      <c r="E19" s="67" t="s">
        <v>68</v>
      </c>
      <c r="F19" s="68"/>
      <c r="G19" s="98">
        <v>39904</v>
      </c>
      <c r="H19" s="66" t="s">
        <v>27</v>
      </c>
      <c r="I19" s="90" t="s">
        <v>82</v>
      </c>
    </row>
    <row r="20" spans="2:11" ht="18" customHeight="1" x14ac:dyDescent="0.15">
      <c r="B20" s="126"/>
      <c r="C20" s="59"/>
      <c r="D20" s="19"/>
      <c r="E20" s="19" t="s">
        <v>68</v>
      </c>
      <c r="F20" s="37"/>
      <c r="G20" s="64">
        <v>40269</v>
      </c>
      <c r="H20" s="26" t="s">
        <v>126</v>
      </c>
      <c r="I20" s="86" t="s">
        <v>81</v>
      </c>
    </row>
    <row r="21" spans="2:11" ht="18" customHeight="1" x14ac:dyDescent="0.15">
      <c r="B21" s="126"/>
      <c r="C21" s="59"/>
      <c r="D21" s="19"/>
      <c r="E21" s="19" t="s">
        <v>68</v>
      </c>
      <c r="F21" s="37"/>
      <c r="G21" s="64">
        <v>42095</v>
      </c>
      <c r="H21" s="26" t="s">
        <v>124</v>
      </c>
      <c r="I21" s="86" t="s">
        <v>82</v>
      </c>
    </row>
    <row r="22" spans="2:11" ht="18" customHeight="1" x14ac:dyDescent="0.15">
      <c r="B22" s="126"/>
      <c r="C22" s="59"/>
      <c r="D22" s="19"/>
      <c r="E22" s="19" t="s">
        <v>68</v>
      </c>
      <c r="F22" s="37"/>
      <c r="G22" s="64">
        <v>42095</v>
      </c>
      <c r="H22" s="26" t="s">
        <v>116</v>
      </c>
      <c r="I22" s="86" t="s">
        <v>81</v>
      </c>
    </row>
    <row r="23" spans="2:11" ht="18" customHeight="1" thickBot="1" x14ac:dyDescent="0.2">
      <c r="B23" s="127"/>
      <c r="C23" s="114"/>
      <c r="D23" s="115"/>
      <c r="E23" s="115" t="s">
        <v>70</v>
      </c>
      <c r="F23" s="116"/>
      <c r="G23" s="117">
        <v>42461</v>
      </c>
      <c r="H23" s="118" t="s">
        <v>119</v>
      </c>
      <c r="I23" s="106" t="s">
        <v>81</v>
      </c>
    </row>
    <row r="24" spans="2:11" ht="18" customHeight="1" thickTop="1" thickBot="1" x14ac:dyDescent="0.2">
      <c r="B24" s="45" t="s">
        <v>71</v>
      </c>
      <c r="C24" s="75">
        <f>COUNTIFS(C18:C22,"○")</f>
        <v>1</v>
      </c>
      <c r="D24" s="14">
        <f>COUNTIFS(D18:D22,"○")</f>
        <v>0</v>
      </c>
      <c r="E24" s="14">
        <f>COUNTIFS(E18:E23,"○")</f>
        <v>5</v>
      </c>
      <c r="F24" s="40">
        <f>COUNTIFS(F18:F22,"○")</f>
        <v>0</v>
      </c>
      <c r="G24" s="128"/>
      <c r="H24" s="129"/>
      <c r="I24" s="130"/>
    </row>
    <row r="25" spans="2:11" ht="18" customHeight="1" x14ac:dyDescent="0.15">
      <c r="B25" s="125" t="s">
        <v>16</v>
      </c>
      <c r="C25" s="107" t="s">
        <v>68</v>
      </c>
      <c r="D25" s="108"/>
      <c r="E25" s="108"/>
      <c r="F25" s="109"/>
      <c r="G25" s="110">
        <v>39486</v>
      </c>
      <c r="H25" s="111" t="s">
        <v>127</v>
      </c>
      <c r="I25" s="112" t="s">
        <v>83</v>
      </c>
    </row>
    <row r="26" spans="2:11" ht="18" customHeight="1" thickBot="1" x14ac:dyDescent="0.2">
      <c r="B26" s="126"/>
      <c r="C26" s="71" t="s">
        <v>69</v>
      </c>
      <c r="D26" s="20"/>
      <c r="E26" s="20"/>
      <c r="F26" s="36"/>
      <c r="G26" s="113">
        <v>42095</v>
      </c>
      <c r="H26" s="25" t="s">
        <v>28</v>
      </c>
      <c r="I26" s="47" t="s">
        <v>84</v>
      </c>
    </row>
    <row r="27" spans="2:11" ht="18" customHeight="1" x14ac:dyDescent="0.15">
      <c r="B27" s="126"/>
      <c r="C27" s="59"/>
      <c r="D27" s="19"/>
      <c r="E27" s="19" t="s">
        <v>68</v>
      </c>
      <c r="F27" s="37"/>
      <c r="G27" s="64">
        <v>40269</v>
      </c>
      <c r="H27" s="26" t="s">
        <v>29</v>
      </c>
      <c r="I27" s="86" t="s">
        <v>84</v>
      </c>
    </row>
    <row r="28" spans="2:11" ht="18" customHeight="1" x14ac:dyDescent="0.15">
      <c r="B28" s="126"/>
      <c r="C28" s="101"/>
      <c r="D28" s="102"/>
      <c r="E28" s="102" t="s">
        <v>68</v>
      </c>
      <c r="F28" s="103"/>
      <c r="G28" s="63">
        <v>40634</v>
      </c>
      <c r="H28" s="104" t="s">
        <v>7</v>
      </c>
      <c r="I28" s="105" t="s">
        <v>83</v>
      </c>
      <c r="J28" s="6"/>
      <c r="K28" s="3"/>
    </row>
    <row r="29" spans="2:11" ht="18" customHeight="1" x14ac:dyDescent="0.15">
      <c r="B29" s="126"/>
      <c r="C29" s="73"/>
      <c r="D29" s="8"/>
      <c r="E29" s="8" t="s">
        <v>68</v>
      </c>
      <c r="F29" s="38"/>
      <c r="G29" s="61">
        <v>42095</v>
      </c>
      <c r="H29" s="27" t="s">
        <v>117</v>
      </c>
      <c r="I29" s="87" t="s">
        <v>83</v>
      </c>
      <c r="J29" s="6"/>
      <c r="K29" s="3"/>
    </row>
    <row r="30" spans="2:11" ht="18" customHeight="1" thickBot="1" x14ac:dyDescent="0.2">
      <c r="B30" s="127"/>
      <c r="C30" s="114"/>
      <c r="D30" s="115"/>
      <c r="E30" s="115" t="s">
        <v>120</v>
      </c>
      <c r="F30" s="116"/>
      <c r="G30" s="117">
        <v>42461</v>
      </c>
      <c r="H30" s="119" t="s">
        <v>121</v>
      </c>
      <c r="I30" s="106" t="s">
        <v>122</v>
      </c>
      <c r="J30" s="6"/>
      <c r="K30" s="3"/>
    </row>
    <row r="31" spans="2:11" ht="18" customHeight="1" thickTop="1" thickBot="1" x14ac:dyDescent="0.2">
      <c r="B31" s="45" t="s">
        <v>71</v>
      </c>
      <c r="C31" s="75">
        <f>COUNTIFS(C25:C29,"○")</f>
        <v>2</v>
      </c>
      <c r="D31" s="14">
        <f>COUNTIFS(D25:D29,"○")</f>
        <v>0</v>
      </c>
      <c r="E31" s="14">
        <f>COUNTIFS(E25:E30,"○")</f>
        <v>4</v>
      </c>
      <c r="F31" s="40">
        <f>COUNTIFS(F25:F29,"○")</f>
        <v>0</v>
      </c>
      <c r="G31" s="128"/>
      <c r="H31" s="129"/>
      <c r="I31" s="130"/>
    </row>
    <row r="32" spans="2:11" ht="18" customHeight="1" x14ac:dyDescent="0.15">
      <c r="B32" s="120" t="s">
        <v>47</v>
      </c>
      <c r="C32" s="79" t="s">
        <v>68</v>
      </c>
      <c r="D32" s="10"/>
      <c r="E32" s="10"/>
      <c r="F32" s="43"/>
      <c r="G32" s="52">
        <v>39904</v>
      </c>
      <c r="H32" s="31" t="s">
        <v>59</v>
      </c>
      <c r="I32" s="91" t="s">
        <v>85</v>
      </c>
      <c r="J32" s="7"/>
    </row>
    <row r="33" spans="2:11" ht="18" customHeight="1" thickBot="1" x14ac:dyDescent="0.2">
      <c r="B33" s="121"/>
      <c r="C33" s="71" t="s">
        <v>68</v>
      </c>
      <c r="D33" s="20"/>
      <c r="E33" s="20"/>
      <c r="F33" s="36"/>
      <c r="G33" s="53">
        <v>39486</v>
      </c>
      <c r="H33" s="25" t="s">
        <v>1</v>
      </c>
      <c r="I33" s="47" t="s">
        <v>86</v>
      </c>
    </row>
    <row r="34" spans="2:11" ht="18" customHeight="1" x14ac:dyDescent="0.15">
      <c r="B34" s="121"/>
      <c r="C34" s="59"/>
      <c r="D34" s="19"/>
      <c r="E34" s="19" t="s">
        <v>68</v>
      </c>
      <c r="F34" s="37"/>
      <c r="G34" s="48">
        <v>40634</v>
      </c>
      <c r="H34" s="26" t="s">
        <v>13</v>
      </c>
      <c r="I34" s="86" t="s">
        <v>87</v>
      </c>
    </row>
    <row r="35" spans="2:11" ht="18" customHeight="1" x14ac:dyDescent="0.15">
      <c r="B35" s="121"/>
      <c r="C35" s="73"/>
      <c r="D35" s="8"/>
      <c r="E35" s="8" t="s">
        <v>68</v>
      </c>
      <c r="F35" s="38"/>
      <c r="G35" s="61">
        <v>41000</v>
      </c>
      <c r="H35" s="27" t="s">
        <v>55</v>
      </c>
      <c r="I35" s="87" t="s">
        <v>87</v>
      </c>
    </row>
    <row r="36" spans="2:11" ht="18" customHeight="1" thickBot="1" x14ac:dyDescent="0.2">
      <c r="B36" s="122"/>
      <c r="C36" s="77"/>
      <c r="D36" s="9"/>
      <c r="E36" s="9"/>
      <c r="F36" s="42" t="s">
        <v>68</v>
      </c>
      <c r="G36" s="48">
        <v>40269</v>
      </c>
      <c r="H36" s="30" t="s">
        <v>53</v>
      </c>
      <c r="I36" s="89" t="s">
        <v>88</v>
      </c>
    </row>
    <row r="37" spans="2:11" ht="18" customHeight="1" thickTop="1" thickBot="1" x14ac:dyDescent="0.2">
      <c r="B37" s="45" t="s">
        <v>71</v>
      </c>
      <c r="C37" s="75">
        <f>COUNTIFS(C32:C36,"○")</f>
        <v>2</v>
      </c>
      <c r="D37" s="14">
        <f>COUNTIFS(D32:D36,"○")</f>
        <v>0</v>
      </c>
      <c r="E37" s="14">
        <f>COUNTIFS(E32:E36,"○")</f>
        <v>2</v>
      </c>
      <c r="F37" s="40">
        <f>COUNTIFS(F32:F36,"○")</f>
        <v>1</v>
      </c>
      <c r="G37" s="128"/>
      <c r="H37" s="129"/>
      <c r="I37" s="130"/>
    </row>
    <row r="38" spans="2:11" ht="18" customHeight="1" x14ac:dyDescent="0.15">
      <c r="B38" s="120" t="s">
        <v>50</v>
      </c>
      <c r="C38" s="79" t="s">
        <v>68</v>
      </c>
      <c r="D38" s="10"/>
      <c r="E38" s="10"/>
      <c r="F38" s="43"/>
      <c r="G38" s="52">
        <v>39486</v>
      </c>
      <c r="H38" s="31" t="s">
        <v>3</v>
      </c>
      <c r="I38" s="91" t="s">
        <v>89</v>
      </c>
    </row>
    <row r="39" spans="2:11" ht="18" customHeight="1" thickBot="1" x14ac:dyDescent="0.2">
      <c r="B39" s="121"/>
      <c r="C39" s="71" t="s">
        <v>68</v>
      </c>
      <c r="D39" s="20"/>
      <c r="E39" s="20"/>
      <c r="F39" s="36"/>
      <c r="G39" s="54">
        <v>41857</v>
      </c>
      <c r="H39" s="25" t="s">
        <v>118</v>
      </c>
      <c r="I39" s="47" t="s">
        <v>90</v>
      </c>
    </row>
    <row r="40" spans="2:11" ht="18" customHeight="1" x14ac:dyDescent="0.15">
      <c r="B40" s="121"/>
      <c r="C40" s="59"/>
      <c r="D40" s="19"/>
      <c r="E40" s="19" t="s">
        <v>68</v>
      </c>
      <c r="F40" s="37"/>
      <c r="G40" s="50">
        <v>39904</v>
      </c>
      <c r="H40" s="26" t="s">
        <v>30</v>
      </c>
      <c r="I40" s="86" t="s">
        <v>91</v>
      </c>
    </row>
    <row r="41" spans="2:11" ht="18" customHeight="1" thickBot="1" x14ac:dyDescent="0.2">
      <c r="B41" s="122"/>
      <c r="C41" s="77"/>
      <c r="D41" s="9"/>
      <c r="E41" s="9"/>
      <c r="F41" s="42" t="s">
        <v>68</v>
      </c>
      <c r="G41" s="51">
        <v>40269</v>
      </c>
      <c r="H41" s="30" t="s">
        <v>65</v>
      </c>
      <c r="I41" s="89" t="s">
        <v>89</v>
      </c>
    </row>
    <row r="42" spans="2:11" ht="18" customHeight="1" thickTop="1" thickBot="1" x14ac:dyDescent="0.2">
      <c r="B42" s="45" t="s">
        <v>71</v>
      </c>
      <c r="C42" s="75">
        <f>COUNTIFS(C38:C41,"○")</f>
        <v>2</v>
      </c>
      <c r="D42" s="14">
        <f>COUNTIFS(D38:D41,"○")</f>
        <v>0</v>
      </c>
      <c r="E42" s="14">
        <f>COUNTIFS(E38:E41,"○")</f>
        <v>1</v>
      </c>
      <c r="F42" s="40">
        <f>COUNTIFS(F38:F41,"○")</f>
        <v>1</v>
      </c>
      <c r="G42" s="128"/>
      <c r="H42" s="129"/>
      <c r="I42" s="130"/>
    </row>
    <row r="43" spans="2:11" ht="18" customHeight="1" x14ac:dyDescent="0.15">
      <c r="B43" s="120" t="s">
        <v>51</v>
      </c>
      <c r="C43" s="79" t="s">
        <v>68</v>
      </c>
      <c r="D43" s="10"/>
      <c r="E43" s="10"/>
      <c r="F43" s="43"/>
      <c r="G43" s="52">
        <v>39486</v>
      </c>
      <c r="H43" s="31" t="s">
        <v>2</v>
      </c>
      <c r="I43" s="91" t="s">
        <v>92</v>
      </c>
    </row>
    <row r="44" spans="2:11" ht="18" customHeight="1" thickBot="1" x14ac:dyDescent="0.2">
      <c r="B44" s="121"/>
      <c r="C44" s="80"/>
      <c r="D44" s="21" t="s">
        <v>68</v>
      </c>
      <c r="E44" s="21"/>
      <c r="F44" s="47"/>
      <c r="G44" s="54">
        <v>41313</v>
      </c>
      <c r="H44" s="25" t="s">
        <v>63</v>
      </c>
      <c r="I44" s="47" t="s">
        <v>94</v>
      </c>
    </row>
    <row r="45" spans="2:11" ht="18" customHeight="1" x14ac:dyDescent="0.15">
      <c r="B45" s="121"/>
      <c r="C45" s="59"/>
      <c r="D45" s="19"/>
      <c r="E45" s="19" t="s">
        <v>68</v>
      </c>
      <c r="F45" s="37"/>
      <c r="G45" s="50">
        <v>39904</v>
      </c>
      <c r="H45" s="26" t="s">
        <v>31</v>
      </c>
      <c r="I45" s="86" t="s">
        <v>94</v>
      </c>
    </row>
    <row r="46" spans="2:11" s="2" customFormat="1" ht="18" customHeight="1" x14ac:dyDescent="0.15">
      <c r="B46" s="121"/>
      <c r="C46" s="73"/>
      <c r="D46" s="8"/>
      <c r="E46" s="8" t="s">
        <v>68</v>
      </c>
      <c r="F46" s="38"/>
      <c r="G46" s="49">
        <v>39904</v>
      </c>
      <c r="H46" s="32" t="s">
        <v>52</v>
      </c>
      <c r="I46" s="87" t="s">
        <v>93</v>
      </c>
      <c r="J46" s="4"/>
      <c r="K46" s="5"/>
    </row>
    <row r="47" spans="2:11" ht="18" customHeight="1" x14ac:dyDescent="0.15">
      <c r="B47" s="121"/>
      <c r="C47" s="73"/>
      <c r="D47" s="8"/>
      <c r="E47" s="8" t="s">
        <v>68</v>
      </c>
      <c r="F47" s="38"/>
      <c r="G47" s="51">
        <v>40269</v>
      </c>
      <c r="H47" s="27" t="s">
        <v>32</v>
      </c>
      <c r="I47" s="87" t="s">
        <v>95</v>
      </c>
    </row>
    <row r="48" spans="2:11" ht="18" customHeight="1" x14ac:dyDescent="0.15">
      <c r="B48" s="121"/>
      <c r="C48" s="73"/>
      <c r="D48" s="8"/>
      <c r="E48" s="8" t="s">
        <v>68</v>
      </c>
      <c r="F48" s="38"/>
      <c r="G48" s="51">
        <v>40634</v>
      </c>
      <c r="H48" s="27" t="s">
        <v>9</v>
      </c>
      <c r="I48" s="87" t="s">
        <v>94</v>
      </c>
    </row>
    <row r="49" spans="2:12" ht="18" customHeight="1" x14ac:dyDescent="0.15">
      <c r="B49" s="121"/>
      <c r="C49" s="73"/>
      <c r="D49" s="8"/>
      <c r="E49" s="8" t="s">
        <v>68</v>
      </c>
      <c r="F49" s="38"/>
      <c r="G49" s="51">
        <v>40634</v>
      </c>
      <c r="H49" s="27" t="s">
        <v>10</v>
      </c>
      <c r="I49" s="87" t="s">
        <v>96</v>
      </c>
    </row>
    <row r="50" spans="2:12" ht="18" customHeight="1" thickBot="1" x14ac:dyDescent="0.2">
      <c r="B50" s="122"/>
      <c r="C50" s="73"/>
      <c r="D50" s="8"/>
      <c r="E50" s="8" t="s">
        <v>68</v>
      </c>
      <c r="F50" s="38"/>
      <c r="G50" s="51">
        <v>40634</v>
      </c>
      <c r="H50" s="27" t="s">
        <v>12</v>
      </c>
      <c r="I50" s="87" t="s">
        <v>92</v>
      </c>
    </row>
    <row r="51" spans="2:12" ht="18" customHeight="1" thickTop="1" thickBot="1" x14ac:dyDescent="0.2">
      <c r="B51" s="45" t="s">
        <v>71</v>
      </c>
      <c r="C51" s="75">
        <f>COUNTIFS(C43:C50,"○")</f>
        <v>1</v>
      </c>
      <c r="D51" s="14">
        <f>COUNTIFS(D43:D50,"○")</f>
        <v>1</v>
      </c>
      <c r="E51" s="14">
        <f>COUNTIFS(E43:E50,"○")</f>
        <v>6</v>
      </c>
      <c r="F51" s="40">
        <f>COUNTIFS(F43:F50,"○")</f>
        <v>0</v>
      </c>
      <c r="G51" s="128"/>
      <c r="H51" s="129"/>
      <c r="I51" s="130"/>
    </row>
    <row r="52" spans="2:12" ht="18" customHeight="1" x14ac:dyDescent="0.15">
      <c r="B52" s="125" t="s">
        <v>17</v>
      </c>
      <c r="C52" s="81" t="s">
        <v>73</v>
      </c>
      <c r="D52" s="10"/>
      <c r="E52" s="10"/>
      <c r="F52" s="43"/>
      <c r="G52" s="52">
        <v>39113</v>
      </c>
      <c r="H52" s="31" t="s">
        <v>54</v>
      </c>
      <c r="I52" s="91" t="s">
        <v>97</v>
      </c>
    </row>
    <row r="53" spans="2:12" ht="18" customHeight="1" x14ac:dyDescent="0.15">
      <c r="B53" s="126"/>
      <c r="C53" s="72" t="s">
        <v>68</v>
      </c>
      <c r="D53" s="11"/>
      <c r="E53" s="11"/>
      <c r="F53" s="35"/>
      <c r="G53" s="57">
        <v>39904</v>
      </c>
      <c r="H53" s="24" t="s">
        <v>64</v>
      </c>
      <c r="I53" s="15" t="s">
        <v>99</v>
      </c>
    </row>
    <row r="54" spans="2:12" ht="18" customHeight="1" x14ac:dyDescent="0.15">
      <c r="B54" s="126"/>
      <c r="C54" s="82" t="s">
        <v>68</v>
      </c>
      <c r="D54" s="12" t="s">
        <v>68</v>
      </c>
      <c r="E54" s="12"/>
      <c r="F54" s="15"/>
      <c r="G54" s="55">
        <v>39486</v>
      </c>
      <c r="H54" s="24" t="s">
        <v>60</v>
      </c>
      <c r="I54" s="15" t="s">
        <v>98</v>
      </c>
    </row>
    <row r="55" spans="2:12" ht="18" customHeight="1" x14ac:dyDescent="0.15">
      <c r="B55" s="126"/>
      <c r="C55" s="72" t="s">
        <v>68</v>
      </c>
      <c r="D55" s="11"/>
      <c r="E55" s="11"/>
      <c r="F55" s="35"/>
      <c r="G55" s="56">
        <v>39486</v>
      </c>
      <c r="H55" s="24" t="s">
        <v>4</v>
      </c>
      <c r="I55" s="15" t="s">
        <v>101</v>
      </c>
    </row>
    <row r="56" spans="2:12" ht="18" customHeight="1" x14ac:dyDescent="0.15">
      <c r="B56" s="126"/>
      <c r="C56" s="72" t="s">
        <v>68</v>
      </c>
      <c r="D56" s="11"/>
      <c r="E56" s="11"/>
      <c r="F56" s="35"/>
      <c r="G56" s="55">
        <v>40269</v>
      </c>
      <c r="H56" s="24" t="s">
        <v>5</v>
      </c>
      <c r="I56" s="15" t="s">
        <v>100</v>
      </c>
    </row>
    <row r="57" spans="2:12" ht="18" customHeight="1" thickBot="1" x14ac:dyDescent="0.2">
      <c r="B57" s="126"/>
      <c r="C57" s="71" t="s">
        <v>68</v>
      </c>
      <c r="D57" s="20"/>
      <c r="E57" s="20"/>
      <c r="F57" s="36"/>
      <c r="G57" s="54">
        <v>41857</v>
      </c>
      <c r="H57" s="25" t="s">
        <v>61</v>
      </c>
      <c r="I57" s="47" t="s">
        <v>102</v>
      </c>
    </row>
    <row r="58" spans="2:12" ht="18" customHeight="1" x14ac:dyDescent="0.15">
      <c r="B58" s="126"/>
      <c r="C58" s="73"/>
      <c r="D58" s="8"/>
      <c r="E58" s="8" t="s">
        <v>68</v>
      </c>
      <c r="F58" s="38"/>
      <c r="G58" s="49">
        <v>39904</v>
      </c>
      <c r="H58" s="27" t="s">
        <v>38</v>
      </c>
      <c r="I58" s="87" t="s">
        <v>101</v>
      </c>
    </row>
    <row r="59" spans="2:12" ht="18" customHeight="1" x14ac:dyDescent="0.15">
      <c r="B59" s="126"/>
      <c r="C59" s="73"/>
      <c r="D59" s="8"/>
      <c r="E59" s="8" t="s">
        <v>68</v>
      </c>
      <c r="F59" s="38"/>
      <c r="G59" s="49">
        <v>39904</v>
      </c>
      <c r="H59" s="27" t="s">
        <v>33</v>
      </c>
      <c r="I59" s="87" t="s">
        <v>101</v>
      </c>
    </row>
    <row r="60" spans="2:12" ht="18" customHeight="1" x14ac:dyDescent="0.15">
      <c r="B60" s="126"/>
      <c r="C60" s="59"/>
      <c r="D60" s="19"/>
      <c r="E60" s="19" t="s">
        <v>68</v>
      </c>
      <c r="F60" s="37"/>
      <c r="G60" s="63">
        <v>39904</v>
      </c>
      <c r="H60" s="26" t="s">
        <v>37</v>
      </c>
      <c r="I60" s="86" t="s">
        <v>100</v>
      </c>
      <c r="J60" s="4"/>
      <c r="K60" s="4"/>
      <c r="L60" s="4"/>
    </row>
    <row r="61" spans="2:12" ht="18" customHeight="1" x14ac:dyDescent="0.15">
      <c r="B61" s="126"/>
      <c r="C61" s="59"/>
      <c r="D61" s="19"/>
      <c r="E61" s="19" t="s">
        <v>68</v>
      </c>
      <c r="F61" s="37"/>
      <c r="G61" s="61">
        <v>39904</v>
      </c>
      <c r="H61" s="26" t="s">
        <v>36</v>
      </c>
      <c r="I61" s="86" t="s">
        <v>105</v>
      </c>
    </row>
    <row r="62" spans="2:12" ht="18" customHeight="1" x14ac:dyDescent="0.15">
      <c r="B62" s="126"/>
      <c r="C62" s="59"/>
      <c r="D62" s="19"/>
      <c r="E62" s="19" t="s">
        <v>68</v>
      </c>
      <c r="F62" s="37"/>
      <c r="G62" s="50">
        <v>39904</v>
      </c>
      <c r="H62" s="26" t="s">
        <v>34</v>
      </c>
      <c r="I62" s="86" t="s">
        <v>103</v>
      </c>
    </row>
    <row r="63" spans="2:12" ht="18" customHeight="1" x14ac:dyDescent="0.15">
      <c r="B63" s="126"/>
      <c r="C63" s="73"/>
      <c r="D63" s="8"/>
      <c r="E63" s="8" t="s">
        <v>68</v>
      </c>
      <c r="F63" s="38"/>
      <c r="G63" s="49">
        <v>39904</v>
      </c>
      <c r="H63" s="27" t="s">
        <v>41</v>
      </c>
      <c r="I63" s="87" t="s">
        <v>103</v>
      </c>
    </row>
    <row r="64" spans="2:12" ht="18" customHeight="1" x14ac:dyDescent="0.15">
      <c r="B64" s="126"/>
      <c r="C64" s="73"/>
      <c r="D64" s="8"/>
      <c r="E64" s="8" t="s">
        <v>68</v>
      </c>
      <c r="F64" s="38"/>
      <c r="G64" s="51">
        <v>39904</v>
      </c>
      <c r="H64" s="27" t="s">
        <v>40</v>
      </c>
      <c r="I64" s="87" t="s">
        <v>107</v>
      </c>
    </row>
    <row r="65" spans="2:9" ht="18" customHeight="1" x14ac:dyDescent="0.15">
      <c r="B65" s="126"/>
      <c r="C65" s="59"/>
      <c r="D65" s="19"/>
      <c r="E65" s="19" t="s">
        <v>68</v>
      </c>
      <c r="F65" s="37"/>
      <c r="G65" s="50">
        <v>39904</v>
      </c>
      <c r="H65" s="26" t="s">
        <v>42</v>
      </c>
      <c r="I65" s="86" t="s">
        <v>103</v>
      </c>
    </row>
    <row r="66" spans="2:9" ht="18" customHeight="1" x14ac:dyDescent="0.15">
      <c r="B66" s="126"/>
      <c r="C66" s="73"/>
      <c r="D66" s="8"/>
      <c r="E66" s="8" t="s">
        <v>68</v>
      </c>
      <c r="F66" s="38"/>
      <c r="G66" s="49">
        <v>39904</v>
      </c>
      <c r="H66" s="27" t="s">
        <v>39</v>
      </c>
      <c r="I66" s="87" t="s">
        <v>106</v>
      </c>
    </row>
    <row r="67" spans="2:9" s="2" customFormat="1" ht="18" customHeight="1" x14ac:dyDescent="0.15">
      <c r="B67" s="126"/>
      <c r="C67" s="73"/>
      <c r="D67" s="8"/>
      <c r="E67" s="8" t="s">
        <v>68</v>
      </c>
      <c r="F67" s="38"/>
      <c r="G67" s="51">
        <v>39904</v>
      </c>
      <c r="H67" s="27" t="s">
        <v>35</v>
      </c>
      <c r="I67" s="87" t="s">
        <v>104</v>
      </c>
    </row>
    <row r="68" spans="2:9" ht="18" customHeight="1" x14ac:dyDescent="0.15">
      <c r="B68" s="126"/>
      <c r="C68" s="59"/>
      <c r="D68" s="19"/>
      <c r="E68" s="19" t="s">
        <v>68</v>
      </c>
      <c r="F68" s="37"/>
      <c r="G68" s="48">
        <v>40269</v>
      </c>
      <c r="H68" s="26" t="s">
        <v>45</v>
      </c>
      <c r="I68" s="86" t="s">
        <v>109</v>
      </c>
    </row>
    <row r="69" spans="2:9" ht="18" customHeight="1" x14ac:dyDescent="0.15">
      <c r="B69" s="126"/>
      <c r="C69" s="73"/>
      <c r="D69" s="8"/>
      <c r="E69" s="8" t="s">
        <v>68</v>
      </c>
      <c r="F69" s="38"/>
      <c r="G69" s="51">
        <v>40269</v>
      </c>
      <c r="H69" s="27" t="s">
        <v>125</v>
      </c>
      <c r="I69" s="87" t="s">
        <v>105</v>
      </c>
    </row>
    <row r="70" spans="2:9" ht="18" customHeight="1" x14ac:dyDescent="0.15">
      <c r="B70" s="126"/>
      <c r="C70" s="73"/>
      <c r="D70" s="8"/>
      <c r="E70" s="8" t="s">
        <v>68</v>
      </c>
      <c r="F70" s="38"/>
      <c r="G70" s="51">
        <v>40269</v>
      </c>
      <c r="H70" s="27" t="s">
        <v>43</v>
      </c>
      <c r="I70" s="87" t="s">
        <v>106</v>
      </c>
    </row>
    <row r="71" spans="2:9" ht="18" customHeight="1" x14ac:dyDescent="0.15">
      <c r="B71" s="126"/>
      <c r="C71" s="73"/>
      <c r="D71" s="8"/>
      <c r="E71" s="8" t="s">
        <v>68</v>
      </c>
      <c r="F71" s="38"/>
      <c r="G71" s="51">
        <v>40269</v>
      </c>
      <c r="H71" s="27" t="s">
        <v>44</v>
      </c>
      <c r="I71" s="87" t="s">
        <v>108</v>
      </c>
    </row>
    <row r="72" spans="2:9" ht="18" customHeight="1" x14ac:dyDescent="0.15">
      <c r="B72" s="126"/>
      <c r="C72" s="59"/>
      <c r="D72" s="19"/>
      <c r="E72" s="19" t="s">
        <v>68</v>
      </c>
      <c r="F72" s="37"/>
      <c r="G72" s="48">
        <v>40634</v>
      </c>
      <c r="H72" s="26" t="s">
        <v>8</v>
      </c>
      <c r="I72" s="86" t="s">
        <v>99</v>
      </c>
    </row>
    <row r="73" spans="2:9" ht="18" customHeight="1" x14ac:dyDescent="0.15">
      <c r="B73" s="126"/>
      <c r="C73" s="73"/>
      <c r="D73" s="8"/>
      <c r="E73" s="8" t="s">
        <v>68</v>
      </c>
      <c r="F73" s="38"/>
      <c r="G73" s="51">
        <v>40634</v>
      </c>
      <c r="H73" s="27" t="s">
        <v>11</v>
      </c>
      <c r="I73" s="87" t="s">
        <v>110</v>
      </c>
    </row>
    <row r="74" spans="2:9" ht="18" customHeight="1" thickBot="1" x14ac:dyDescent="0.2">
      <c r="B74" s="127"/>
      <c r="C74" s="83"/>
      <c r="D74" s="22"/>
      <c r="E74" s="22" t="s">
        <v>68</v>
      </c>
      <c r="F74" s="44"/>
      <c r="G74" s="58">
        <v>41000</v>
      </c>
      <c r="H74" s="33" t="s">
        <v>56</v>
      </c>
      <c r="I74" s="92" t="s">
        <v>111</v>
      </c>
    </row>
    <row r="75" spans="2:9" ht="18" customHeight="1" thickTop="1" thickBot="1" x14ac:dyDescent="0.2">
      <c r="B75" s="46" t="s">
        <v>71</v>
      </c>
      <c r="C75" s="75">
        <f>COUNTIFS(C52:C74,"○")+COUNTIFS(C52:C73,"◎")</f>
        <v>6</v>
      </c>
      <c r="D75" s="14">
        <f>COUNTIFS(D52:D74,"○")+COUNTIFS(D52:D73,"◎")</f>
        <v>1</v>
      </c>
      <c r="E75" s="14">
        <f>COUNTIFS(E52:E74,"○")+COUNTIFS(E52:E73,"◎")</f>
        <v>17</v>
      </c>
      <c r="F75" s="40">
        <f>COUNTIFS(F52:F74,"○")+COUNTIFS(F52:F73,"◎")</f>
        <v>0</v>
      </c>
      <c r="G75" s="139"/>
      <c r="H75" s="140"/>
      <c r="I75" s="141"/>
    </row>
    <row r="76" spans="2:9" ht="18" customHeight="1" thickTop="1" thickBot="1" x14ac:dyDescent="0.2">
      <c r="B76" s="45" t="s">
        <v>72</v>
      </c>
      <c r="C76" s="75">
        <f>SUM(C4:C75)</f>
        <v>17</v>
      </c>
      <c r="D76" s="14">
        <f>SUM(D4:D75)</f>
        <v>2</v>
      </c>
      <c r="E76" s="14">
        <f>SUM(E4:E75)</f>
        <v>43</v>
      </c>
      <c r="F76" s="40">
        <f>SUM(F4:F75)</f>
        <v>3</v>
      </c>
      <c r="G76" s="100" t="s">
        <v>115</v>
      </c>
      <c r="H76" s="60">
        <f>SUM(C76:F76)-1</f>
        <v>64</v>
      </c>
      <c r="I76" s="99"/>
    </row>
  </sheetData>
  <mergeCells count="22">
    <mergeCell ref="G75:I75"/>
    <mergeCell ref="B52:B74"/>
    <mergeCell ref="B43:B50"/>
    <mergeCell ref="G42:I42"/>
    <mergeCell ref="G51:I51"/>
    <mergeCell ref="G12:I12"/>
    <mergeCell ref="G17:I17"/>
    <mergeCell ref="G24:I24"/>
    <mergeCell ref="B2:B3"/>
    <mergeCell ref="H2:H3"/>
    <mergeCell ref="C2:F2"/>
    <mergeCell ref="I2:I3"/>
    <mergeCell ref="B13:B16"/>
    <mergeCell ref="B4:B11"/>
    <mergeCell ref="B1:H1"/>
    <mergeCell ref="B38:B41"/>
    <mergeCell ref="B32:B36"/>
    <mergeCell ref="G2:G3"/>
    <mergeCell ref="B18:B23"/>
    <mergeCell ref="B25:B30"/>
    <mergeCell ref="G31:I31"/>
    <mergeCell ref="G37:I37"/>
  </mergeCells>
  <phoneticPr fontId="1"/>
  <pageMargins left="0.70866141732283472" right="0.51181102362204722" top="0.35433070866141736" bottom="0.35433070866141736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2017-01-31T10:31:50Z</cp:lastPrinted>
  <dcterms:created xsi:type="dcterms:W3CDTF">2011-04-25T10:01:12Z</dcterms:created>
  <dcterms:modified xsi:type="dcterms:W3CDTF">2017-01-31T10:31:53Z</dcterms:modified>
</cp:coreProperties>
</file>