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【がん対策グループ】\014_がん対策推進委員会\R1\02_各部会\04_がん診療連携検討部会\04_資料\"/>
    </mc:Choice>
  </mc:AlternateContent>
  <bookViews>
    <workbookView xWindow="600" yWindow="195" windowWidth="19395" windowHeight="7935"/>
  </bookViews>
  <sheets>
    <sheet name="一覧" sheetId="9" r:id="rId1"/>
  </sheets>
  <definedNames>
    <definedName name="_xlnm._FilterDatabase" localSheetId="0" hidden="1">一覧!$B$2:$K$77</definedName>
    <definedName name="_xlnm.Print_Area" localSheetId="0">一覧!$B$1:$K$78</definedName>
  </definedNames>
  <calcPr calcId="162913"/>
</workbook>
</file>

<file path=xl/calcChain.xml><?xml version="1.0" encoding="utf-8"?>
<calcChain xmlns="http://schemas.openxmlformats.org/spreadsheetml/2006/main">
  <c r="C76" i="9" l="1"/>
  <c r="C52" i="9"/>
  <c r="C44" i="9"/>
  <c r="C38" i="9"/>
  <c r="C32" i="9"/>
  <c r="C25" i="9"/>
  <c r="C18" i="9"/>
  <c r="C13" i="9"/>
  <c r="F13" i="9" l="1"/>
  <c r="E32" i="9" l="1"/>
  <c r="E25" i="9"/>
  <c r="F76" i="9"/>
  <c r="E76" i="9"/>
  <c r="D76" i="9"/>
  <c r="D25" i="9"/>
  <c r="F25" i="9"/>
  <c r="E13" i="9"/>
  <c r="D13" i="9"/>
  <c r="F52" i="9"/>
  <c r="E52" i="9"/>
  <c r="D52" i="9"/>
  <c r="F44" i="9"/>
  <c r="E44" i="9"/>
  <c r="D44" i="9"/>
  <c r="F38" i="9"/>
  <c r="E38" i="9"/>
  <c r="D38" i="9"/>
  <c r="F32" i="9"/>
  <c r="D32" i="9"/>
  <c r="F18" i="9"/>
  <c r="E18" i="9"/>
  <c r="D18" i="9"/>
  <c r="F77" i="9" l="1"/>
  <c r="C77" i="9"/>
  <c r="D77" i="9"/>
  <c r="E77" i="9"/>
  <c r="H77" i="9" l="1"/>
</calcChain>
</file>

<file path=xl/sharedStrings.xml><?xml version="1.0" encoding="utf-8"?>
<sst xmlns="http://schemas.openxmlformats.org/spreadsheetml/2006/main" count="288" uniqueCount="145">
  <si>
    <t>市立豊中病院</t>
    <rPh sb="0" eb="2">
      <t>シリツ</t>
    </rPh>
    <rPh sb="2" eb="4">
      <t>トヨナカ</t>
    </rPh>
    <rPh sb="4" eb="6">
      <t>ビョウイン</t>
    </rPh>
    <phoneticPr fontId="1"/>
  </si>
  <si>
    <t>大阪南医療センター</t>
    <rPh sb="0" eb="2">
      <t>オオサカ</t>
    </rPh>
    <rPh sb="2" eb="3">
      <t>ミナミ</t>
    </rPh>
    <rPh sb="3" eb="5">
      <t>イリョウ</t>
    </rPh>
    <phoneticPr fontId="1"/>
  </si>
  <si>
    <t>市立岸和田市民病院</t>
    <rPh sb="0" eb="2">
      <t>シリツ</t>
    </rPh>
    <rPh sb="2" eb="5">
      <t>キシワダ</t>
    </rPh>
    <rPh sb="5" eb="7">
      <t>シミン</t>
    </rPh>
    <rPh sb="7" eb="9">
      <t>ビョウイン</t>
    </rPh>
    <phoneticPr fontId="1"/>
  </si>
  <si>
    <t>大阪労災病院</t>
    <rPh sb="0" eb="2">
      <t>オオサカ</t>
    </rPh>
    <rPh sb="2" eb="4">
      <t>ロウサイ</t>
    </rPh>
    <rPh sb="4" eb="6">
      <t>ビョウイン</t>
    </rPh>
    <phoneticPr fontId="1"/>
  </si>
  <si>
    <t>大阪赤十字病院</t>
    <rPh sb="0" eb="2">
      <t>オオサカ</t>
    </rPh>
    <rPh sb="2" eb="5">
      <t>セキジュウジ</t>
    </rPh>
    <rPh sb="5" eb="7">
      <t>ビョウイン</t>
    </rPh>
    <phoneticPr fontId="1"/>
  </si>
  <si>
    <t>大阪医療センター</t>
    <rPh sb="0" eb="2">
      <t>オオサカ</t>
    </rPh>
    <rPh sb="2" eb="4">
      <t>イリョウ</t>
    </rPh>
    <phoneticPr fontId="1"/>
  </si>
  <si>
    <t>市立池田病院</t>
  </si>
  <si>
    <t>若草第一病院</t>
    <rPh sb="0" eb="2">
      <t>ワカクサ</t>
    </rPh>
    <rPh sb="2" eb="4">
      <t>ダイイチ</t>
    </rPh>
    <rPh sb="4" eb="6">
      <t>ビョウイン</t>
    </rPh>
    <phoneticPr fontId="1"/>
  </si>
  <si>
    <t>大阪鉄道病院</t>
    <rPh sb="0" eb="2">
      <t>オオサカ</t>
    </rPh>
    <rPh sb="2" eb="4">
      <t>テツドウ</t>
    </rPh>
    <rPh sb="4" eb="6">
      <t>ビョウイン</t>
    </rPh>
    <phoneticPr fontId="1"/>
  </si>
  <si>
    <t>市立貝塚病院</t>
    <rPh sb="0" eb="2">
      <t>シリツ</t>
    </rPh>
    <rPh sb="2" eb="4">
      <t>カイズカ</t>
    </rPh>
    <rPh sb="4" eb="6">
      <t>ビョウイン</t>
    </rPh>
    <phoneticPr fontId="1"/>
  </si>
  <si>
    <t>東住吉森本病院</t>
    <rPh sb="0" eb="3">
      <t>ヒガシスミヨシ</t>
    </rPh>
    <rPh sb="3" eb="5">
      <t>モリモト</t>
    </rPh>
    <rPh sb="5" eb="7">
      <t>ビョウイン</t>
    </rPh>
    <phoneticPr fontId="1"/>
  </si>
  <si>
    <t>岸和田徳洲会病院</t>
    <rPh sb="0" eb="3">
      <t>キシワダ</t>
    </rPh>
    <rPh sb="3" eb="6">
      <t>トクシュウカイ</t>
    </rPh>
    <rPh sb="6" eb="8">
      <t>ビョウイン</t>
    </rPh>
    <phoneticPr fontId="1"/>
  </si>
  <si>
    <t>病院名</t>
    <rPh sb="0" eb="2">
      <t>ビョウイン</t>
    </rPh>
    <rPh sb="2" eb="3">
      <t>メイ</t>
    </rPh>
    <phoneticPr fontId="1"/>
  </si>
  <si>
    <t>北河内</t>
    <rPh sb="0" eb="1">
      <t>キタ</t>
    </rPh>
    <rPh sb="1" eb="3">
      <t>カワチ</t>
    </rPh>
    <phoneticPr fontId="1"/>
  </si>
  <si>
    <t>中河内</t>
    <rPh sb="0" eb="1">
      <t>ナカ</t>
    </rPh>
    <rPh sb="1" eb="3">
      <t>カワチ</t>
    </rPh>
    <phoneticPr fontId="1"/>
  </si>
  <si>
    <t>大阪市</t>
    <rPh sb="0" eb="3">
      <t>オオサカシ</t>
    </rPh>
    <phoneticPr fontId="1"/>
  </si>
  <si>
    <t>所在地</t>
    <rPh sb="0" eb="3">
      <t>ショザイチ</t>
    </rPh>
    <phoneticPr fontId="1"/>
  </si>
  <si>
    <t>箕面市立病院</t>
  </si>
  <si>
    <t>市立吹田市民病院</t>
  </si>
  <si>
    <t>済生会吹田病院</t>
  </si>
  <si>
    <t>済生会千里病院</t>
  </si>
  <si>
    <t>刀根山病院</t>
  </si>
  <si>
    <t>高槻赤十字病院</t>
  </si>
  <si>
    <t>愛仁会高槻病院</t>
  </si>
  <si>
    <t>北摂総合病院</t>
  </si>
  <si>
    <t>松下記念病院</t>
  </si>
  <si>
    <t>八尾市立病院</t>
  </si>
  <si>
    <t>八尾徳洲会総合病院</t>
  </si>
  <si>
    <t>ベルランド総合病院</t>
  </si>
  <si>
    <t>府中病院</t>
  </si>
  <si>
    <t>北野病院</t>
  </si>
  <si>
    <t>淀川キリスト教病院</t>
  </si>
  <si>
    <t>関西電力病院</t>
  </si>
  <si>
    <t>大手前病院</t>
  </si>
  <si>
    <t>済生会野江病院</t>
  </si>
  <si>
    <t>済生会中津病院</t>
  </si>
  <si>
    <t>住友病院</t>
  </si>
  <si>
    <t>多根総合病院</t>
  </si>
  <si>
    <t>南大阪病院</t>
  </si>
  <si>
    <t>愛仁会千船病院</t>
  </si>
  <si>
    <t xml:space="preserve"> 二次
医療圏</t>
    <rPh sb="1" eb="3">
      <t>ニジ</t>
    </rPh>
    <rPh sb="4" eb="6">
      <t>イリョウ</t>
    </rPh>
    <rPh sb="6" eb="7">
      <t>ケン</t>
    </rPh>
    <phoneticPr fontId="1"/>
  </si>
  <si>
    <t>南河内</t>
    <rPh sb="0" eb="3">
      <t>ミナミカワチ</t>
    </rPh>
    <phoneticPr fontId="1"/>
  </si>
  <si>
    <t>豊　能</t>
    <rPh sb="0" eb="1">
      <t>ユタカ</t>
    </rPh>
    <rPh sb="2" eb="3">
      <t>ノウ</t>
    </rPh>
    <phoneticPr fontId="1"/>
  </si>
  <si>
    <t>三　島</t>
    <rPh sb="0" eb="1">
      <t>サン</t>
    </rPh>
    <rPh sb="2" eb="3">
      <t>シマ</t>
    </rPh>
    <phoneticPr fontId="1"/>
  </si>
  <si>
    <t>堺　市</t>
    <rPh sb="0" eb="1">
      <t>サカイ</t>
    </rPh>
    <rPh sb="2" eb="3">
      <t>シ</t>
    </rPh>
    <phoneticPr fontId="1"/>
  </si>
  <si>
    <t>泉　州</t>
    <rPh sb="0" eb="1">
      <t>イズミ</t>
    </rPh>
    <rPh sb="2" eb="3">
      <t>シュウ</t>
    </rPh>
    <phoneticPr fontId="1"/>
  </si>
  <si>
    <t>りんくう総合医療センター</t>
    <rPh sb="4" eb="6">
      <t>ソウゴウ</t>
    </rPh>
    <rPh sb="6" eb="8">
      <t>イリョウ</t>
    </rPh>
    <phoneticPr fontId="1"/>
  </si>
  <si>
    <t>PL病院</t>
    <rPh sb="2" eb="4">
      <t>ビョウイン</t>
    </rPh>
    <phoneticPr fontId="1"/>
  </si>
  <si>
    <t>済生会泉尾病院</t>
    <rPh sb="0" eb="3">
      <t>サイセイカイ</t>
    </rPh>
    <rPh sb="3" eb="5">
      <t>イズオ</t>
    </rPh>
    <rPh sb="5" eb="7">
      <t>ビョウイン</t>
    </rPh>
    <phoneticPr fontId="1"/>
  </si>
  <si>
    <t>大阪大学医学部附属病院</t>
    <rPh sb="0" eb="2">
      <t>オオサカ</t>
    </rPh>
    <rPh sb="2" eb="4">
      <t>ダイガク</t>
    </rPh>
    <rPh sb="4" eb="6">
      <t>イガク</t>
    </rPh>
    <rPh sb="6" eb="7">
      <t>ブ</t>
    </rPh>
    <phoneticPr fontId="1"/>
  </si>
  <si>
    <t>大阪医科大学附属病院</t>
    <rPh sb="0" eb="2">
      <t>オオサカ</t>
    </rPh>
    <rPh sb="2" eb="4">
      <t>イカ</t>
    </rPh>
    <rPh sb="4" eb="6">
      <t>ダイガク</t>
    </rPh>
    <phoneticPr fontId="1"/>
  </si>
  <si>
    <t>大阪市立総合医療センター</t>
    <rPh sb="0" eb="4">
      <t>オオサカシリツ</t>
    </rPh>
    <phoneticPr fontId="1"/>
  </si>
  <si>
    <t>拠点病院種別</t>
    <rPh sb="0" eb="2">
      <t>キョテン</t>
    </rPh>
    <rPh sb="2" eb="4">
      <t>ビョウイン</t>
    </rPh>
    <rPh sb="4" eb="6">
      <t>シュベツ</t>
    </rPh>
    <phoneticPr fontId="1"/>
  </si>
  <si>
    <t>大阪市立大学医学部附属病院</t>
    <rPh sb="0" eb="4">
      <t>オオサカシリツ</t>
    </rPh>
    <rPh sb="4" eb="6">
      <t>ダイガク</t>
    </rPh>
    <rPh sb="6" eb="8">
      <t>イガク</t>
    </rPh>
    <rPh sb="8" eb="9">
      <t>ブ</t>
    </rPh>
    <phoneticPr fontId="1"/>
  </si>
  <si>
    <t>府</t>
    <rPh sb="0" eb="1">
      <t>フ</t>
    </rPh>
    <phoneticPr fontId="1"/>
  </si>
  <si>
    <t>○</t>
  </si>
  <si>
    <t>○</t>
    <phoneticPr fontId="1"/>
  </si>
  <si>
    <t>○</t>
    <phoneticPr fontId="1"/>
  </si>
  <si>
    <t>小計</t>
    <rPh sb="0" eb="2">
      <t>ショウケイ</t>
    </rPh>
    <phoneticPr fontId="1"/>
  </si>
  <si>
    <t>合計</t>
    <rPh sb="0" eb="2">
      <t>ゴウケイ</t>
    </rPh>
    <phoneticPr fontId="1"/>
  </si>
  <si>
    <t>池田市</t>
    <rPh sb="0" eb="2">
      <t>イケダ</t>
    </rPh>
    <rPh sb="2" eb="3">
      <t>シ</t>
    </rPh>
    <phoneticPr fontId="1"/>
  </si>
  <si>
    <t>箕面市</t>
    <rPh sb="0" eb="3">
      <t>ミノオシ</t>
    </rPh>
    <phoneticPr fontId="1"/>
  </si>
  <si>
    <t>豊中市</t>
    <rPh sb="0" eb="3">
      <t>トヨナカシ</t>
    </rPh>
    <phoneticPr fontId="1"/>
  </si>
  <si>
    <t>吹田市</t>
    <rPh sb="0" eb="3">
      <t>スイタシ</t>
    </rPh>
    <phoneticPr fontId="1"/>
  </si>
  <si>
    <t>豊中市</t>
    <phoneticPr fontId="1"/>
  </si>
  <si>
    <t>吹田市</t>
    <rPh sb="0" eb="2">
      <t>スイタ</t>
    </rPh>
    <rPh sb="2" eb="3">
      <t>シ</t>
    </rPh>
    <phoneticPr fontId="1"/>
  </si>
  <si>
    <t>高槻市</t>
    <rPh sb="0" eb="3">
      <t>タカツキシ</t>
    </rPh>
    <phoneticPr fontId="1"/>
  </si>
  <si>
    <t>枚方市</t>
    <rPh sb="0" eb="3">
      <t>ヒラカタシ</t>
    </rPh>
    <phoneticPr fontId="1"/>
  </si>
  <si>
    <t>守口市</t>
    <rPh sb="0" eb="3">
      <t>モリグチシ</t>
    </rPh>
    <phoneticPr fontId="1"/>
  </si>
  <si>
    <t>東大阪市</t>
    <rPh sb="0" eb="4">
      <t>ヒガシオオサカシ</t>
    </rPh>
    <phoneticPr fontId="1"/>
  </si>
  <si>
    <t>八尾市</t>
    <rPh sb="0" eb="3">
      <t>ヤオシ</t>
    </rPh>
    <phoneticPr fontId="1"/>
  </si>
  <si>
    <t>大阪狭山市</t>
    <rPh sb="0" eb="5">
      <t>オオサカサヤマシ</t>
    </rPh>
    <phoneticPr fontId="1"/>
  </si>
  <si>
    <t>河内長野市</t>
    <rPh sb="0" eb="5">
      <t>カワチナガノシ</t>
    </rPh>
    <phoneticPr fontId="1"/>
  </si>
  <si>
    <t>富田林市</t>
    <rPh sb="0" eb="4">
      <t>トンダバヤシシ</t>
    </rPh>
    <phoneticPr fontId="1"/>
  </si>
  <si>
    <t>羽曳野市</t>
    <rPh sb="0" eb="4">
      <t>ハビキノシ</t>
    </rPh>
    <phoneticPr fontId="1"/>
  </si>
  <si>
    <t>堺市北区</t>
    <rPh sb="0" eb="2">
      <t>サカイシ</t>
    </rPh>
    <rPh sb="2" eb="4">
      <t>キタク</t>
    </rPh>
    <phoneticPr fontId="1"/>
  </si>
  <si>
    <t>堺市中区</t>
    <rPh sb="0" eb="2">
      <t>サカイシ</t>
    </rPh>
    <rPh sb="2" eb="4">
      <t>ナカク</t>
    </rPh>
    <phoneticPr fontId="1"/>
  </si>
  <si>
    <t>岸和田市</t>
    <rPh sb="0" eb="4">
      <t>キシワダシ</t>
    </rPh>
    <phoneticPr fontId="1"/>
  </si>
  <si>
    <t>泉佐野市</t>
    <rPh sb="0" eb="4">
      <t>イズミサノシ</t>
    </rPh>
    <phoneticPr fontId="1"/>
  </si>
  <si>
    <t>和泉市</t>
    <rPh sb="0" eb="3">
      <t>イズミシ</t>
    </rPh>
    <phoneticPr fontId="1"/>
  </si>
  <si>
    <t>泉大津市</t>
    <rPh sb="0" eb="4">
      <t>イズミオオツシ</t>
    </rPh>
    <phoneticPr fontId="1"/>
  </si>
  <si>
    <t>貝塚市</t>
    <rPh sb="0" eb="3">
      <t>カイヅカシ</t>
    </rPh>
    <phoneticPr fontId="1"/>
  </si>
  <si>
    <t>都島区</t>
    <rPh sb="0" eb="3">
      <t>ミヤコジマク</t>
    </rPh>
    <phoneticPr fontId="1"/>
  </si>
  <si>
    <t>阿倍野区</t>
    <rPh sb="0" eb="4">
      <t>アベノク</t>
    </rPh>
    <phoneticPr fontId="1"/>
  </si>
  <si>
    <t>中央区</t>
    <rPh sb="0" eb="3">
      <t>チュウオウク</t>
    </rPh>
    <phoneticPr fontId="1"/>
  </si>
  <si>
    <t>天王寺区</t>
    <rPh sb="0" eb="4">
      <t>テンノウジク</t>
    </rPh>
    <phoneticPr fontId="1"/>
  </si>
  <si>
    <t>住吉区</t>
    <rPh sb="0" eb="3">
      <t>スミヨシク</t>
    </rPh>
    <phoneticPr fontId="1"/>
  </si>
  <si>
    <t>北区</t>
    <rPh sb="0" eb="2">
      <t>キタク</t>
    </rPh>
    <phoneticPr fontId="1"/>
  </si>
  <si>
    <t>東淀川区</t>
    <rPh sb="0" eb="4">
      <t>ヒガシヨドガワク</t>
    </rPh>
    <phoneticPr fontId="1"/>
  </si>
  <si>
    <t>福島区</t>
    <rPh sb="0" eb="3">
      <t>フクシマク</t>
    </rPh>
    <phoneticPr fontId="1"/>
  </si>
  <si>
    <t>西区</t>
    <rPh sb="0" eb="2">
      <t>ニシク</t>
    </rPh>
    <phoneticPr fontId="1"/>
  </si>
  <si>
    <t>城東区</t>
    <rPh sb="0" eb="3">
      <t>ジョウトウク</t>
    </rPh>
    <phoneticPr fontId="1"/>
  </si>
  <si>
    <t>住之江区</t>
    <rPh sb="0" eb="4">
      <t>スミノエク</t>
    </rPh>
    <phoneticPr fontId="1"/>
  </si>
  <si>
    <t>西淀川区</t>
    <rPh sb="0" eb="4">
      <t>ニシヨドガワク</t>
    </rPh>
    <phoneticPr fontId="1"/>
  </si>
  <si>
    <t>東住吉区</t>
    <rPh sb="0" eb="1">
      <t>ヒガシ</t>
    </rPh>
    <rPh sb="1" eb="4">
      <t>スミヨシク</t>
    </rPh>
    <phoneticPr fontId="1"/>
  </si>
  <si>
    <t>大正区</t>
    <rPh sb="0" eb="3">
      <t>タイショウク</t>
    </rPh>
    <phoneticPr fontId="1"/>
  </si>
  <si>
    <t>初回指定
年月日</t>
    <rPh sb="0" eb="2">
      <t>ショカイ</t>
    </rPh>
    <rPh sb="2" eb="4">
      <t>シテイ</t>
    </rPh>
    <rPh sb="5" eb="8">
      <t>ネンガッピ</t>
    </rPh>
    <phoneticPr fontId="1"/>
  </si>
  <si>
    <t>国
(小児)</t>
    <rPh sb="0" eb="1">
      <t>クニ</t>
    </rPh>
    <rPh sb="3" eb="5">
      <t>ショウニ</t>
    </rPh>
    <phoneticPr fontId="1"/>
  </si>
  <si>
    <t>府
(肺)</t>
    <rPh sb="0" eb="1">
      <t>フ</t>
    </rPh>
    <rPh sb="3" eb="4">
      <t>ハイ</t>
    </rPh>
    <phoneticPr fontId="1"/>
  </si>
  <si>
    <t>総計</t>
    <rPh sb="0" eb="2">
      <t>ソウケイ</t>
    </rPh>
    <phoneticPr fontId="1"/>
  </si>
  <si>
    <t>美杉会佐藤病院</t>
    <rPh sb="0" eb="2">
      <t>ミスギ</t>
    </rPh>
    <rPh sb="2" eb="3">
      <t>カイ</t>
    </rPh>
    <rPh sb="3" eb="5">
      <t>サトウ</t>
    </rPh>
    <rPh sb="5" eb="7">
      <t>ビョウイン</t>
    </rPh>
    <phoneticPr fontId="1"/>
  </si>
  <si>
    <t>石切生喜病院</t>
    <rPh sb="0" eb="2">
      <t>イシキリ</t>
    </rPh>
    <rPh sb="2" eb="3">
      <t>セイ</t>
    </rPh>
    <rPh sb="3" eb="4">
      <t>ヨロコ</t>
    </rPh>
    <rPh sb="4" eb="6">
      <t>ビョウイン</t>
    </rPh>
    <phoneticPr fontId="1"/>
  </si>
  <si>
    <t>堺市立総合医療センター</t>
    <rPh sb="0" eb="7">
      <t>サカイシリツソウゴウイリョウ</t>
    </rPh>
    <phoneticPr fontId="1"/>
  </si>
  <si>
    <t>市立ひらかた病院</t>
    <rPh sb="0" eb="2">
      <t>シリツ</t>
    </rPh>
    <rPh sb="6" eb="8">
      <t>ビョウイン</t>
    </rPh>
    <phoneticPr fontId="1"/>
  </si>
  <si>
    <t>○</t>
    <phoneticPr fontId="1"/>
  </si>
  <si>
    <t>市立柏原病院</t>
    <rPh sb="0" eb="2">
      <t>シリツ</t>
    </rPh>
    <rPh sb="2" eb="4">
      <t>カシワラ</t>
    </rPh>
    <rPh sb="4" eb="6">
      <t>ビョウイン</t>
    </rPh>
    <phoneticPr fontId="1"/>
  </si>
  <si>
    <t>柏原市</t>
    <rPh sb="0" eb="3">
      <t>カシワラシ</t>
    </rPh>
    <phoneticPr fontId="1"/>
  </si>
  <si>
    <t>関西医科大学附属病院</t>
    <rPh sb="0" eb="2">
      <t>カンサイ</t>
    </rPh>
    <rPh sb="2" eb="4">
      <t>イカ</t>
    </rPh>
    <rPh sb="4" eb="6">
      <t>ダイガク</t>
    </rPh>
    <phoneticPr fontId="1"/>
  </si>
  <si>
    <t>関西医科大学総合医療センター</t>
    <rPh sb="0" eb="2">
      <t>カンサイ</t>
    </rPh>
    <rPh sb="2" eb="4">
      <t>イカ</t>
    </rPh>
    <rPh sb="4" eb="6">
      <t>ダイガク</t>
    </rPh>
    <rPh sb="6" eb="8">
      <t>ソウゴウ</t>
    </rPh>
    <rPh sb="8" eb="10">
      <t>イリョウ</t>
    </rPh>
    <phoneticPr fontId="1"/>
  </si>
  <si>
    <t>地域医療機能推進機構　大阪病院</t>
    <rPh sb="0" eb="2">
      <t>チイキ</t>
    </rPh>
    <rPh sb="2" eb="4">
      <t>イリョウ</t>
    </rPh>
    <rPh sb="4" eb="6">
      <t>キノウ</t>
    </rPh>
    <rPh sb="6" eb="8">
      <t>スイシン</t>
    </rPh>
    <rPh sb="8" eb="10">
      <t>キコウ</t>
    </rPh>
    <rPh sb="11" eb="13">
      <t>オオサカ</t>
    </rPh>
    <rPh sb="13" eb="15">
      <t>ビョウイン</t>
    </rPh>
    <phoneticPr fontId="1"/>
  </si>
  <si>
    <t>地域医療機能推進機構　星ヶ丘医療センター</t>
    <rPh sb="0" eb="2">
      <t>チイキ</t>
    </rPh>
    <rPh sb="2" eb="4">
      <t>イリョウ</t>
    </rPh>
    <rPh sb="4" eb="6">
      <t>キノウ</t>
    </rPh>
    <rPh sb="6" eb="8">
      <t>スイシン</t>
    </rPh>
    <rPh sb="8" eb="10">
      <t>キコウ</t>
    </rPh>
    <rPh sb="11" eb="16">
      <t>ホシガオカイリョウ</t>
    </rPh>
    <phoneticPr fontId="1"/>
  </si>
  <si>
    <t>市立東大阪医療センター</t>
    <rPh sb="0" eb="2">
      <t>シリツ</t>
    </rPh>
    <rPh sb="2" eb="3">
      <t>ヒガシ</t>
    </rPh>
    <rPh sb="3" eb="5">
      <t>オオサカ</t>
    </rPh>
    <rPh sb="5" eb="7">
      <t>イリョウ</t>
    </rPh>
    <phoneticPr fontId="1"/>
  </si>
  <si>
    <t>○</t>
    <phoneticPr fontId="1"/>
  </si>
  <si>
    <t>耳原総合病院</t>
    <rPh sb="0" eb="1">
      <t>ミミ</t>
    </rPh>
    <rPh sb="1" eb="2">
      <t>ハラ</t>
    </rPh>
    <rPh sb="2" eb="4">
      <t>ソウゴウ</t>
    </rPh>
    <rPh sb="4" eb="6">
      <t>ビョウイン</t>
    </rPh>
    <phoneticPr fontId="1"/>
  </si>
  <si>
    <t>堺市堺区</t>
    <rPh sb="0" eb="2">
      <t>サカイシ</t>
    </rPh>
    <rPh sb="2" eb="4">
      <t>サカイク</t>
    </rPh>
    <phoneticPr fontId="1"/>
  </si>
  <si>
    <t>堺市西区</t>
    <rPh sb="0" eb="2">
      <t>サカイシ</t>
    </rPh>
    <rPh sb="2" eb="3">
      <t>ニシ</t>
    </rPh>
    <rPh sb="3" eb="4">
      <t>ク</t>
    </rPh>
    <phoneticPr fontId="1"/>
  </si>
  <si>
    <t>大阪国際がんセンター</t>
    <rPh sb="0" eb="2">
      <t>オオサカ</t>
    </rPh>
    <rPh sb="2" eb="4">
      <t>コクサイ</t>
    </rPh>
    <phoneticPr fontId="1"/>
  </si>
  <si>
    <t>大阪はびきの医療センター</t>
    <rPh sb="0" eb="2">
      <t>オオサカ</t>
    </rPh>
    <phoneticPr fontId="1"/>
  </si>
  <si>
    <t>大阪急性期・総合医療センター　　　</t>
    <rPh sb="0" eb="2">
      <t>オオサカ</t>
    </rPh>
    <phoneticPr fontId="1"/>
  </si>
  <si>
    <t>指定更新日</t>
    <rPh sb="0" eb="2">
      <t>シテイ</t>
    </rPh>
    <rPh sb="2" eb="4">
      <t>コウシン</t>
    </rPh>
    <rPh sb="4" eb="5">
      <t>ビ</t>
    </rPh>
    <phoneticPr fontId="1"/>
  </si>
  <si>
    <t>指定期日</t>
    <rPh sb="0" eb="2">
      <t>シテイ</t>
    </rPh>
    <rPh sb="2" eb="4">
      <t>キジツ</t>
    </rPh>
    <rPh sb="3" eb="4">
      <t>ヒ</t>
    </rPh>
    <phoneticPr fontId="1"/>
  </si>
  <si>
    <t>日本生命病院</t>
    <rPh sb="0" eb="2">
      <t>ニホン</t>
    </rPh>
    <rPh sb="2" eb="4">
      <t>セイメイ</t>
    </rPh>
    <phoneticPr fontId="1"/>
  </si>
  <si>
    <t>近畿中央呼吸器センター</t>
    <rPh sb="4" eb="7">
      <t>コキュウキ</t>
    </rPh>
    <phoneticPr fontId="1"/>
  </si>
  <si>
    <t>済生会富田林病院</t>
    <rPh sb="0" eb="3">
      <t>サイセイカイ</t>
    </rPh>
    <rPh sb="3" eb="6">
      <t>トンダバヤシ</t>
    </rPh>
    <rPh sb="6" eb="8">
      <t>ビョウイン</t>
    </rPh>
    <phoneticPr fontId="1"/>
  </si>
  <si>
    <t>泉大津市立病院</t>
    <phoneticPr fontId="1"/>
  </si>
  <si>
    <t>和泉市立総合医療センター</t>
    <rPh sb="0" eb="2">
      <t>イズミ</t>
    </rPh>
    <rPh sb="2" eb="4">
      <t>シリツ</t>
    </rPh>
    <rPh sb="4" eb="6">
      <t>ソウゴウ</t>
    </rPh>
    <rPh sb="6" eb="8">
      <t>イリョウ</t>
    </rPh>
    <phoneticPr fontId="1"/>
  </si>
  <si>
    <t>大阪府内がん診療拠点病院一覧（H31.4.1時点）</t>
    <rPh sb="0" eb="3">
      <t>オオサカフ</t>
    </rPh>
    <rPh sb="3" eb="4">
      <t>ナイ</t>
    </rPh>
    <rPh sb="6" eb="8">
      <t>シンリョウ</t>
    </rPh>
    <rPh sb="8" eb="10">
      <t>キョテン</t>
    </rPh>
    <rPh sb="10" eb="12">
      <t>ビョウイン</t>
    </rPh>
    <rPh sb="12" eb="14">
      <t>イチラン</t>
    </rPh>
    <rPh sb="22" eb="24">
      <t>ジテン</t>
    </rPh>
    <phoneticPr fontId="1"/>
  </si>
  <si>
    <t>◎</t>
    <phoneticPr fontId="1"/>
  </si>
  <si>
    <t>☆</t>
    <phoneticPr fontId="1"/>
  </si>
  <si>
    <t>近畿大学病院</t>
    <rPh sb="0" eb="2">
      <t>キンキ</t>
    </rPh>
    <rPh sb="2" eb="4">
      <t>ダイガク</t>
    </rPh>
    <phoneticPr fontId="1"/>
  </si>
  <si>
    <t>大阪警察病院</t>
    <phoneticPr fontId="1"/>
  </si>
  <si>
    <t>第二大阪警察病院</t>
    <rPh sb="0" eb="1">
      <t>ダイ</t>
    </rPh>
    <rPh sb="1" eb="2">
      <t>２</t>
    </rPh>
    <rPh sb="2" eb="4">
      <t>オオサカ</t>
    </rPh>
    <rPh sb="4" eb="8">
      <t>ケイサツビョウイン</t>
    </rPh>
    <phoneticPr fontId="1"/>
  </si>
  <si>
    <t>国※</t>
    <rPh sb="0" eb="1">
      <t>クニ</t>
    </rPh>
    <phoneticPr fontId="1"/>
  </si>
  <si>
    <t>※　☆…都道府県がん診療連携拠点病院、◎…地域がん診療連携拠点病院（高度型）</t>
    <rPh sb="4" eb="8">
      <t>トドウフケン</t>
    </rPh>
    <rPh sb="10" eb="18">
      <t>シンリョウレンケイキョテンビョウイン</t>
    </rPh>
    <rPh sb="21" eb="23">
      <t>チイキ</t>
    </rPh>
    <rPh sb="34" eb="36">
      <t>コウド</t>
    </rPh>
    <rPh sb="36" eb="37">
      <t>ガタ</t>
    </rPh>
    <phoneticPr fontId="1"/>
  </si>
  <si>
    <t>R5.3.31</t>
    <phoneticPr fontId="1"/>
  </si>
  <si>
    <t>R2.3.31</t>
    <phoneticPr fontId="1"/>
  </si>
  <si>
    <t>R2.3.31</t>
    <phoneticPr fontId="1"/>
  </si>
  <si>
    <t>R2.3.31</t>
    <phoneticPr fontId="1"/>
  </si>
  <si>
    <t>R5.3.31</t>
    <phoneticPr fontId="1"/>
  </si>
  <si>
    <t>R2.3.31</t>
    <phoneticPr fontId="1"/>
  </si>
  <si>
    <t>R5.3.31</t>
    <phoneticPr fontId="1"/>
  </si>
  <si>
    <t>R2.3.31</t>
    <phoneticPr fontId="1"/>
  </si>
  <si>
    <t>R5.3.31</t>
    <phoneticPr fontId="1"/>
  </si>
  <si>
    <t>R5.3.31</t>
    <phoneticPr fontId="1"/>
  </si>
  <si>
    <t>R2.3.31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</si>
</sst>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0"/>
      <color theme="0"/>
      <name val="ＭＳ Ｐゴシック"/>
      <family val="3"/>
      <charset val="128"/>
      <scheme val="minor"/>
    </font>
    <font>
      <b/>
      <sz val="12"/>
      <color theme="0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2"/>
      <color theme="0"/>
      <name val="ＭＳ Ｐゴシック"/>
      <family val="3"/>
      <charset val="128"/>
      <scheme val="minor"/>
    </font>
    <font>
      <sz val="12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5" fillId="2" borderId="4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 shrinkToFit="1"/>
    </xf>
    <xf numFmtId="0" fontId="5" fillId="2" borderId="13" xfId="0" applyFont="1" applyFill="1" applyBorder="1" applyAlignment="1">
      <alignment horizontal="center" vertical="center" wrapText="1" shrinkToFit="1"/>
    </xf>
    <xf numFmtId="0" fontId="5" fillId="2" borderId="30" xfId="0" applyFont="1" applyFill="1" applyBorder="1" applyAlignment="1">
      <alignment horizontal="center" vertical="center" shrinkToFit="1"/>
    </xf>
    <xf numFmtId="0" fontId="8" fillId="2" borderId="61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0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57" fontId="2" fillId="0" borderId="29" xfId="0" applyNumberFormat="1" applyFont="1" applyFill="1" applyBorder="1" applyAlignment="1">
      <alignment horizontal="center" vertical="center" shrinkToFit="1"/>
    </xf>
    <xf numFmtId="0" fontId="2" fillId="0" borderId="28" xfId="0" applyFont="1" applyFill="1" applyBorder="1" applyAlignment="1">
      <alignment horizontal="center" vertical="center" shrinkToFi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 wrapText="1"/>
    </xf>
    <xf numFmtId="57" fontId="2" fillId="0" borderId="3" xfId="0" applyNumberFormat="1" applyFont="1" applyFill="1" applyBorder="1" applyAlignment="1">
      <alignment horizontal="center" vertical="center" wrapText="1"/>
    </xf>
    <xf numFmtId="57" fontId="2" fillId="0" borderId="62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shrinkToFi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57" fontId="2" fillId="0" borderId="26" xfId="0" applyNumberFormat="1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vertical="center" wrapText="1"/>
    </xf>
    <xf numFmtId="57" fontId="2" fillId="0" borderId="1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shrinkToFit="1"/>
    </xf>
    <xf numFmtId="57" fontId="2" fillId="0" borderId="25" xfId="0" applyNumberFormat="1" applyFont="1" applyFill="1" applyBorder="1" applyAlignment="1">
      <alignment horizontal="center" vertical="center" shrinkToFi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horizontal="center" vertical="center" shrinkToFi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57" fontId="2" fillId="0" borderId="23" xfId="0" applyNumberFormat="1" applyFont="1" applyFill="1" applyBorder="1" applyAlignment="1">
      <alignment horizontal="center" vertical="center" shrinkToFi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vertical="center" wrapText="1"/>
    </xf>
    <xf numFmtId="0" fontId="2" fillId="0" borderId="36" xfId="0" applyFont="1" applyFill="1" applyBorder="1" applyAlignment="1">
      <alignment horizontal="center" vertical="center" shrinkToFit="1"/>
    </xf>
    <xf numFmtId="57" fontId="2" fillId="0" borderId="22" xfId="0" applyNumberFormat="1" applyFont="1" applyFill="1" applyBorder="1" applyAlignment="1">
      <alignment horizontal="center" vertical="center" shrinkToFit="1"/>
    </xf>
    <xf numFmtId="57" fontId="2" fillId="0" borderId="4" xfId="0" applyNumberFormat="1" applyFont="1" applyFill="1" applyBorder="1" applyAlignment="1">
      <alignment horizontal="center" vertical="center" shrinkToFit="1"/>
    </xf>
    <xf numFmtId="57" fontId="2" fillId="0" borderId="3" xfId="0" applyNumberFormat="1" applyFont="1" applyFill="1" applyBorder="1" applyAlignment="1">
      <alignment horizontal="center" vertical="center" shrinkToFit="1"/>
    </xf>
    <xf numFmtId="57" fontId="2" fillId="0" borderId="21" xfId="0" applyNumberFormat="1" applyFont="1" applyFill="1" applyBorder="1" applyAlignment="1">
      <alignment horizontal="center" vertical="center" shrinkToFit="1"/>
    </xf>
    <xf numFmtId="57" fontId="2" fillId="0" borderId="8" xfId="0" applyNumberFormat="1" applyFont="1" applyFill="1" applyBorder="1" applyAlignment="1">
      <alignment horizontal="center" vertical="center" shrinkToFit="1"/>
    </xf>
    <xf numFmtId="0" fontId="2" fillId="0" borderId="60" xfId="0" applyFont="1" applyFill="1" applyBorder="1" applyAlignment="1">
      <alignment vertical="center" wrapText="1"/>
    </xf>
    <xf numFmtId="0" fontId="2" fillId="0" borderId="43" xfId="0" applyFont="1" applyFill="1" applyBorder="1" applyAlignment="1">
      <alignment horizontal="center" vertical="center" shrinkToFit="1"/>
    </xf>
    <xf numFmtId="57" fontId="2" fillId="0" borderId="1" xfId="0" applyNumberFormat="1" applyFont="1" applyFill="1" applyBorder="1" applyAlignment="1">
      <alignment horizontal="center" vertical="center" shrinkToFit="1"/>
    </xf>
    <xf numFmtId="57" fontId="2" fillId="0" borderId="20" xfId="0" applyNumberFormat="1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left" vertical="center" shrinkToFit="1"/>
    </xf>
    <xf numFmtId="0" fontId="2" fillId="0" borderId="23" xfId="0" applyFont="1" applyFill="1" applyBorder="1" applyAlignment="1">
      <alignment horizontal="center" vertical="center" shrinkToFit="1"/>
    </xf>
    <xf numFmtId="0" fontId="2" fillId="0" borderId="25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vertical="center" wrapText="1"/>
    </xf>
    <xf numFmtId="57" fontId="2" fillId="0" borderId="22" xfId="0" applyNumberFormat="1" applyFont="1" applyFill="1" applyBorder="1" applyAlignment="1">
      <alignment horizontal="center" vertical="center" wrapText="1"/>
    </xf>
    <xf numFmtId="57" fontId="2" fillId="0" borderId="58" xfId="0" applyNumberFormat="1" applyFont="1" applyFill="1" applyBorder="1" applyAlignment="1">
      <alignment horizontal="center" vertical="center" wrapText="1"/>
    </xf>
    <xf numFmtId="57" fontId="2" fillId="0" borderId="27" xfId="0" applyNumberFormat="1" applyFont="1" applyFill="1" applyBorder="1" applyAlignment="1">
      <alignment horizontal="center" vertical="center" shrinkToFit="1"/>
    </xf>
    <xf numFmtId="0" fontId="3" fillId="0" borderId="18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57" fontId="2" fillId="0" borderId="44" xfId="0" applyNumberFormat="1" applyFont="1" applyFill="1" applyBorder="1" applyAlignment="1">
      <alignment horizontal="center" vertical="center" shrinkToFit="1"/>
    </xf>
    <xf numFmtId="0" fontId="2" fillId="0" borderId="45" xfId="0" applyFont="1" applyFill="1" applyBorder="1" applyAlignment="1">
      <alignment vertical="center" wrapText="1"/>
    </xf>
    <xf numFmtId="0" fontId="2" fillId="0" borderId="38" xfId="0" applyFont="1" applyFill="1" applyBorder="1" applyAlignment="1">
      <alignment horizontal="center" vertical="center" shrinkToFi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57" fontId="2" fillId="0" borderId="39" xfId="0" applyNumberFormat="1" applyFont="1" applyFill="1" applyBorder="1" applyAlignment="1">
      <alignment horizontal="center" vertical="center" shrinkToFit="1"/>
    </xf>
    <xf numFmtId="0" fontId="2" fillId="0" borderId="42" xfId="0" applyFont="1" applyFill="1" applyBorder="1" applyAlignment="1">
      <alignment vertical="center" wrapText="1"/>
    </xf>
    <xf numFmtId="0" fontId="2" fillId="0" borderId="41" xfId="0" applyFont="1" applyFill="1" applyBorder="1" applyAlignment="1">
      <alignment horizontal="center" vertical="center" shrinkToFit="1"/>
    </xf>
    <xf numFmtId="0" fontId="2" fillId="0" borderId="46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vertical="center" wrapText="1"/>
    </xf>
    <xf numFmtId="57" fontId="2" fillId="0" borderId="63" xfId="0" applyNumberFormat="1" applyFont="1" applyFill="1" applyBorder="1" applyAlignment="1">
      <alignment horizontal="center" vertical="center" wrapText="1"/>
    </xf>
    <xf numFmtId="57" fontId="2" fillId="0" borderId="8" xfId="0" applyNumberFormat="1" applyFont="1" applyFill="1" applyBorder="1" applyAlignment="1">
      <alignment horizontal="center" vertical="center" wrapText="1"/>
    </xf>
    <xf numFmtId="57" fontId="2" fillId="0" borderId="10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57" fontId="2" fillId="0" borderId="34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7" fillId="0" borderId="50" xfId="0" applyFont="1" applyBorder="1" applyAlignment="1">
      <alignment vertical="center" wrapText="1"/>
    </xf>
    <xf numFmtId="0" fontId="3" fillId="0" borderId="54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55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 wrapText="1"/>
    </xf>
    <xf numFmtId="0" fontId="8" fillId="2" borderId="56" xfId="0" applyFont="1" applyFill="1" applyBorder="1" applyAlignment="1">
      <alignment horizontal="center" vertical="center" wrapText="1"/>
    </xf>
    <xf numFmtId="0" fontId="8" fillId="2" borderId="4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vertical="center"/>
    </xf>
    <xf numFmtId="0" fontId="8" fillId="2" borderId="57" xfId="0" applyFont="1" applyFill="1" applyBorder="1" applyAlignment="1">
      <alignment horizontal="center" vertical="center" wrapText="1"/>
    </xf>
    <xf numFmtId="0" fontId="8" fillId="2" borderId="58" xfId="0" applyFont="1" applyFill="1" applyBorder="1" applyAlignment="1">
      <alignment horizontal="center" vertical="center" wrapText="1"/>
    </xf>
    <xf numFmtId="0" fontId="8" fillId="2" borderId="59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276224</xdr:colOff>
      <xdr:row>0</xdr:row>
      <xdr:rowOff>123825</xdr:rowOff>
    </xdr:from>
    <xdr:to>
      <xdr:col>10</xdr:col>
      <xdr:colOff>790575</xdr:colOff>
      <xdr:row>1</xdr:row>
      <xdr:rowOff>304800</xdr:rowOff>
    </xdr:to>
    <xdr:sp macro="" textlink="">
      <xdr:nvSpPr>
        <xdr:cNvPr id="2" name="テキスト ボックス 1"/>
        <xdr:cNvSpPr txBox="1"/>
      </xdr:nvSpPr>
      <xdr:spPr>
        <a:xfrm>
          <a:off x="9001124" y="123825"/>
          <a:ext cx="1428751" cy="3619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参考資料１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78"/>
  <sheetViews>
    <sheetView tabSelected="1" view="pageBreakPreview" zoomScaleNormal="100" zoomScaleSheetLayoutView="100" workbookViewId="0">
      <selection activeCell="I2" sqref="I2"/>
    </sheetView>
  </sheetViews>
  <sheetFormatPr defaultRowHeight="14.25" x14ac:dyDescent="0.15"/>
  <cols>
    <col min="1" max="1" width="2.5" customWidth="1"/>
    <col min="2" max="2" width="16.25" style="1" customWidth="1"/>
    <col min="3" max="6" width="6.25" customWidth="1"/>
    <col min="7" max="7" width="16.25" style="9" customWidth="1"/>
    <col min="8" max="8" width="41.375" customWidth="1"/>
    <col min="9" max="9" width="13.125" customWidth="1"/>
    <col min="10" max="10" width="12" customWidth="1"/>
    <col min="11" max="11" width="16.25" style="9" customWidth="1"/>
    <col min="12" max="12" width="9" customWidth="1"/>
  </cols>
  <sheetData>
    <row r="2" spans="2:11" ht="30" customHeight="1" thickBot="1" x14ac:dyDescent="0.2">
      <c r="B2" s="115" t="s">
        <v>126</v>
      </c>
      <c r="C2" s="115"/>
      <c r="D2" s="115"/>
      <c r="E2" s="115"/>
      <c r="F2" s="115"/>
      <c r="G2" s="115"/>
      <c r="H2" s="115"/>
      <c r="I2" s="102"/>
      <c r="J2" s="102"/>
      <c r="K2" s="102"/>
    </row>
    <row r="3" spans="2:11" ht="19.5" customHeight="1" x14ac:dyDescent="0.15">
      <c r="B3" s="118" t="s">
        <v>40</v>
      </c>
      <c r="C3" s="122" t="s">
        <v>52</v>
      </c>
      <c r="D3" s="123"/>
      <c r="E3" s="123"/>
      <c r="F3" s="124"/>
      <c r="G3" s="116" t="s">
        <v>96</v>
      </c>
      <c r="H3" s="120" t="s">
        <v>12</v>
      </c>
      <c r="I3" s="14"/>
      <c r="J3" s="13"/>
      <c r="K3" s="125" t="s">
        <v>16</v>
      </c>
    </row>
    <row r="4" spans="2:11" ht="30" customHeight="1" thickBot="1" x14ac:dyDescent="0.2">
      <c r="B4" s="119"/>
      <c r="C4" s="12" t="s">
        <v>132</v>
      </c>
      <c r="D4" s="10" t="s">
        <v>97</v>
      </c>
      <c r="E4" s="8" t="s">
        <v>54</v>
      </c>
      <c r="F4" s="11" t="s">
        <v>98</v>
      </c>
      <c r="G4" s="117"/>
      <c r="H4" s="121"/>
      <c r="I4" s="15" t="s">
        <v>119</v>
      </c>
      <c r="J4" s="16" t="s">
        <v>120</v>
      </c>
      <c r="K4" s="126"/>
    </row>
    <row r="5" spans="2:11" ht="18" customHeight="1" x14ac:dyDescent="0.15">
      <c r="B5" s="103" t="s">
        <v>42</v>
      </c>
      <c r="C5" s="17" t="s">
        <v>56</v>
      </c>
      <c r="D5" s="18"/>
      <c r="E5" s="18"/>
      <c r="F5" s="19"/>
      <c r="G5" s="20">
        <v>39904</v>
      </c>
      <c r="H5" s="77" t="s">
        <v>49</v>
      </c>
      <c r="I5" s="78">
        <v>43556</v>
      </c>
      <c r="J5" s="79" t="s">
        <v>142</v>
      </c>
      <c r="K5" s="21" t="s">
        <v>65</v>
      </c>
    </row>
    <row r="6" spans="2:11" ht="18" customHeight="1" x14ac:dyDescent="0.15">
      <c r="B6" s="104"/>
      <c r="C6" s="34" t="s">
        <v>56</v>
      </c>
      <c r="D6" s="35"/>
      <c r="E6" s="35"/>
      <c r="F6" s="36"/>
      <c r="G6" s="41">
        <v>39486</v>
      </c>
      <c r="H6" s="38" t="s">
        <v>0</v>
      </c>
      <c r="I6" s="39">
        <v>43556</v>
      </c>
      <c r="J6" s="96" t="s">
        <v>139</v>
      </c>
      <c r="K6" s="40" t="s">
        <v>64</v>
      </c>
    </row>
    <row r="7" spans="2:11" ht="18" customHeight="1" x14ac:dyDescent="0.15">
      <c r="B7" s="104"/>
      <c r="C7" s="27"/>
      <c r="D7" s="28"/>
      <c r="E7" s="28" t="s">
        <v>57</v>
      </c>
      <c r="F7" s="29"/>
      <c r="G7" s="80">
        <v>39904</v>
      </c>
      <c r="H7" s="30" t="s">
        <v>6</v>
      </c>
      <c r="I7" s="31">
        <v>42095</v>
      </c>
      <c r="J7" s="96" t="s">
        <v>136</v>
      </c>
      <c r="K7" s="33" t="s">
        <v>60</v>
      </c>
    </row>
    <row r="8" spans="2:11" ht="18" customHeight="1" x14ac:dyDescent="0.15">
      <c r="B8" s="104"/>
      <c r="C8" s="34"/>
      <c r="D8" s="35"/>
      <c r="E8" s="35" t="s">
        <v>55</v>
      </c>
      <c r="F8" s="36"/>
      <c r="G8" s="37">
        <v>39904</v>
      </c>
      <c r="H8" s="38" t="s">
        <v>19</v>
      </c>
      <c r="I8" s="39">
        <v>42461</v>
      </c>
      <c r="J8" s="96" t="s">
        <v>136</v>
      </c>
      <c r="K8" s="40" t="s">
        <v>63</v>
      </c>
    </row>
    <row r="9" spans="2:11" ht="18" customHeight="1" x14ac:dyDescent="0.15">
      <c r="B9" s="104"/>
      <c r="C9" s="34"/>
      <c r="D9" s="35"/>
      <c r="E9" s="35" t="s">
        <v>55</v>
      </c>
      <c r="F9" s="36"/>
      <c r="G9" s="37">
        <v>39904</v>
      </c>
      <c r="H9" s="38" t="s">
        <v>18</v>
      </c>
      <c r="I9" s="39">
        <v>42461</v>
      </c>
      <c r="J9" s="96" t="s">
        <v>136</v>
      </c>
      <c r="K9" s="40" t="s">
        <v>63</v>
      </c>
    </row>
    <row r="10" spans="2:11" s="2" customFormat="1" ht="18" customHeight="1" x14ac:dyDescent="0.15">
      <c r="B10" s="104"/>
      <c r="C10" s="34"/>
      <c r="D10" s="35"/>
      <c r="E10" s="35" t="s">
        <v>55</v>
      </c>
      <c r="F10" s="36"/>
      <c r="G10" s="41">
        <v>40269</v>
      </c>
      <c r="H10" s="38" t="s">
        <v>20</v>
      </c>
      <c r="I10" s="39">
        <v>42095</v>
      </c>
      <c r="J10" s="96" t="s">
        <v>136</v>
      </c>
      <c r="K10" s="40" t="s">
        <v>65</v>
      </c>
    </row>
    <row r="11" spans="2:11" ht="18" customHeight="1" x14ac:dyDescent="0.15">
      <c r="B11" s="104"/>
      <c r="C11" s="34"/>
      <c r="D11" s="35"/>
      <c r="E11" s="35" t="s">
        <v>55</v>
      </c>
      <c r="F11" s="36"/>
      <c r="G11" s="41">
        <v>40269</v>
      </c>
      <c r="H11" s="38" t="s">
        <v>17</v>
      </c>
      <c r="I11" s="39">
        <v>42095</v>
      </c>
      <c r="J11" s="96" t="s">
        <v>136</v>
      </c>
      <c r="K11" s="40" t="s">
        <v>61</v>
      </c>
    </row>
    <row r="12" spans="2:11" ht="18" customHeight="1" thickBot="1" x14ac:dyDescent="0.2">
      <c r="B12" s="105"/>
      <c r="C12" s="42"/>
      <c r="D12" s="43"/>
      <c r="E12" s="43"/>
      <c r="F12" s="44" t="s">
        <v>55</v>
      </c>
      <c r="G12" s="41">
        <v>40269</v>
      </c>
      <c r="H12" s="45" t="s">
        <v>21</v>
      </c>
      <c r="I12" s="39">
        <v>42095</v>
      </c>
      <c r="J12" s="96" t="s">
        <v>136</v>
      </c>
      <c r="K12" s="46" t="s">
        <v>62</v>
      </c>
    </row>
    <row r="13" spans="2:11" ht="18" customHeight="1" thickTop="1" thickBot="1" x14ac:dyDescent="0.2">
      <c r="B13" s="81" t="s">
        <v>58</v>
      </c>
      <c r="C13" s="47">
        <f>COUNTIFS(C5:C12,"○")+COUNTIFS(C5:C12,"◎")</f>
        <v>2</v>
      </c>
      <c r="D13" s="48">
        <f>COUNTIFS(D5:D12,"○")</f>
        <v>0</v>
      </c>
      <c r="E13" s="48">
        <f>COUNTIFS(E5:E12,"○")</f>
        <v>5</v>
      </c>
      <c r="F13" s="49">
        <f>COUNTIFS(F5:F12,"○")</f>
        <v>1</v>
      </c>
      <c r="G13" s="112"/>
      <c r="H13" s="113"/>
      <c r="I13" s="113"/>
      <c r="J13" s="113"/>
      <c r="K13" s="114"/>
    </row>
    <row r="14" spans="2:11" ht="18" customHeight="1" x14ac:dyDescent="0.15">
      <c r="B14" s="103" t="s">
        <v>43</v>
      </c>
      <c r="C14" s="27" t="s">
        <v>127</v>
      </c>
      <c r="D14" s="28"/>
      <c r="E14" s="28"/>
      <c r="F14" s="29"/>
      <c r="G14" s="50">
        <v>39904</v>
      </c>
      <c r="H14" s="30" t="s">
        <v>50</v>
      </c>
      <c r="I14" s="39">
        <v>43556</v>
      </c>
      <c r="J14" s="98" t="s">
        <v>134</v>
      </c>
      <c r="K14" s="33" t="s">
        <v>66</v>
      </c>
    </row>
    <row r="15" spans="2:11" ht="18" customHeight="1" x14ac:dyDescent="0.15">
      <c r="B15" s="104"/>
      <c r="C15" s="27"/>
      <c r="D15" s="28"/>
      <c r="E15" s="28" t="s">
        <v>55</v>
      </c>
      <c r="F15" s="29"/>
      <c r="G15" s="80">
        <v>39904</v>
      </c>
      <c r="H15" s="30" t="s">
        <v>23</v>
      </c>
      <c r="I15" s="31">
        <v>42461</v>
      </c>
      <c r="J15" s="96" t="s">
        <v>136</v>
      </c>
      <c r="K15" s="33" t="s">
        <v>66</v>
      </c>
    </row>
    <row r="16" spans="2:11" ht="18" customHeight="1" x14ac:dyDescent="0.15">
      <c r="B16" s="104"/>
      <c r="C16" s="34"/>
      <c r="D16" s="35"/>
      <c r="E16" s="35" t="s">
        <v>55</v>
      </c>
      <c r="F16" s="36"/>
      <c r="G16" s="41">
        <v>39904</v>
      </c>
      <c r="H16" s="38" t="s">
        <v>24</v>
      </c>
      <c r="I16" s="39">
        <v>42095</v>
      </c>
      <c r="J16" s="96" t="s">
        <v>136</v>
      </c>
      <c r="K16" s="40" t="s">
        <v>66</v>
      </c>
    </row>
    <row r="17" spans="2:13" ht="18" customHeight="1" thickBot="1" x14ac:dyDescent="0.2">
      <c r="B17" s="104"/>
      <c r="C17" s="27"/>
      <c r="D17" s="28"/>
      <c r="E17" s="28" t="s">
        <v>55</v>
      </c>
      <c r="F17" s="29"/>
      <c r="G17" s="50">
        <v>40269</v>
      </c>
      <c r="H17" s="30" t="s">
        <v>22</v>
      </c>
      <c r="I17" s="39">
        <v>42095</v>
      </c>
      <c r="J17" s="96" t="s">
        <v>136</v>
      </c>
      <c r="K17" s="33" t="s">
        <v>66</v>
      </c>
      <c r="L17" s="6"/>
      <c r="M17" s="3"/>
    </row>
    <row r="18" spans="2:13" ht="18" customHeight="1" thickTop="1" thickBot="1" x14ac:dyDescent="0.2">
      <c r="B18" s="81" t="s">
        <v>58</v>
      </c>
      <c r="C18" s="47">
        <f>COUNTIFS(C14:C17,"○")+COUNTIFS(C14:C17,"◎")</f>
        <v>1</v>
      </c>
      <c r="D18" s="48">
        <f>COUNTIFS(D14:D17,"○")</f>
        <v>0</v>
      </c>
      <c r="E18" s="48">
        <f>COUNTIFS(E14:E17,"○")</f>
        <v>3</v>
      </c>
      <c r="F18" s="49">
        <f>COUNTIFS(F14:F17,"○")</f>
        <v>0</v>
      </c>
      <c r="G18" s="112"/>
      <c r="H18" s="113"/>
      <c r="I18" s="113"/>
      <c r="J18" s="113"/>
      <c r="K18" s="114"/>
    </row>
    <row r="19" spans="2:13" ht="18" customHeight="1" x14ac:dyDescent="0.15">
      <c r="B19" s="109" t="s">
        <v>13</v>
      </c>
      <c r="C19" s="17" t="s">
        <v>55</v>
      </c>
      <c r="D19" s="18"/>
      <c r="E19" s="18"/>
      <c r="F19" s="19"/>
      <c r="G19" s="20">
        <v>40269</v>
      </c>
      <c r="H19" s="77" t="s">
        <v>107</v>
      </c>
      <c r="I19" s="39">
        <v>43556</v>
      </c>
      <c r="J19" s="100" t="s">
        <v>138</v>
      </c>
      <c r="K19" s="21" t="s">
        <v>67</v>
      </c>
    </row>
    <row r="20" spans="2:13" ht="18" customHeight="1" x14ac:dyDescent="0.15">
      <c r="B20" s="110"/>
      <c r="C20" s="27"/>
      <c r="D20" s="28"/>
      <c r="E20" s="28" t="s">
        <v>55</v>
      </c>
      <c r="F20" s="29"/>
      <c r="G20" s="50">
        <v>39904</v>
      </c>
      <c r="H20" s="99" t="s">
        <v>25</v>
      </c>
      <c r="I20" s="31">
        <v>42461</v>
      </c>
      <c r="J20" s="96" t="s">
        <v>136</v>
      </c>
      <c r="K20" s="33" t="s">
        <v>68</v>
      </c>
    </row>
    <row r="21" spans="2:13" ht="18" customHeight="1" x14ac:dyDescent="0.15">
      <c r="B21" s="110"/>
      <c r="C21" s="27"/>
      <c r="D21" s="28"/>
      <c r="E21" s="28" t="s">
        <v>55</v>
      </c>
      <c r="F21" s="29"/>
      <c r="G21" s="50">
        <v>40269</v>
      </c>
      <c r="H21" s="30" t="s">
        <v>110</v>
      </c>
      <c r="I21" s="39">
        <v>42095</v>
      </c>
      <c r="J21" s="96" t="s">
        <v>136</v>
      </c>
      <c r="K21" s="33" t="s">
        <v>67</v>
      </c>
    </row>
    <row r="22" spans="2:13" ht="18" customHeight="1" x14ac:dyDescent="0.15">
      <c r="B22" s="110"/>
      <c r="C22" s="27"/>
      <c r="D22" s="28"/>
      <c r="E22" s="28" t="s">
        <v>55</v>
      </c>
      <c r="F22" s="29"/>
      <c r="G22" s="50">
        <v>42095</v>
      </c>
      <c r="H22" s="30" t="s">
        <v>108</v>
      </c>
      <c r="I22" s="39">
        <v>42095</v>
      </c>
      <c r="J22" s="96" t="s">
        <v>144</v>
      </c>
      <c r="K22" s="33" t="s">
        <v>68</v>
      </c>
    </row>
    <row r="23" spans="2:13" ht="18" customHeight="1" x14ac:dyDescent="0.15">
      <c r="B23" s="110"/>
      <c r="C23" s="27"/>
      <c r="D23" s="28"/>
      <c r="E23" s="28" t="s">
        <v>55</v>
      </c>
      <c r="F23" s="29"/>
      <c r="G23" s="50">
        <v>42095</v>
      </c>
      <c r="H23" s="30" t="s">
        <v>100</v>
      </c>
      <c r="I23" s="39">
        <v>42095</v>
      </c>
      <c r="J23" s="96" t="s">
        <v>144</v>
      </c>
      <c r="K23" s="33" t="s">
        <v>67</v>
      </c>
    </row>
    <row r="24" spans="2:13" ht="18" customHeight="1" thickBot="1" x14ac:dyDescent="0.2">
      <c r="B24" s="111"/>
      <c r="C24" s="51"/>
      <c r="D24" s="52"/>
      <c r="E24" s="52" t="s">
        <v>57</v>
      </c>
      <c r="F24" s="82"/>
      <c r="G24" s="83">
        <v>42461</v>
      </c>
      <c r="H24" s="84" t="s">
        <v>103</v>
      </c>
      <c r="I24" s="39">
        <v>42461</v>
      </c>
      <c r="J24" s="96" t="s">
        <v>144</v>
      </c>
      <c r="K24" s="85" t="s">
        <v>67</v>
      </c>
    </row>
    <row r="25" spans="2:13" ht="18" customHeight="1" thickTop="1" thickBot="1" x14ac:dyDescent="0.2">
      <c r="B25" s="81" t="s">
        <v>58</v>
      </c>
      <c r="C25" s="47">
        <f>COUNTIFS(C19:C23,"○")+COUNTIFS(C19:C23,"◎")</f>
        <v>1</v>
      </c>
      <c r="D25" s="48">
        <f>COUNTIFS(D19:D23,"○")</f>
        <v>0</v>
      </c>
      <c r="E25" s="48">
        <f>COUNTIFS(E19:E24,"○")</f>
        <v>5</v>
      </c>
      <c r="F25" s="49">
        <f>COUNTIFS(F19:F23,"○")</f>
        <v>0</v>
      </c>
      <c r="G25" s="112"/>
      <c r="H25" s="113"/>
      <c r="I25" s="113"/>
      <c r="J25" s="113"/>
      <c r="K25" s="114"/>
    </row>
    <row r="26" spans="2:13" ht="18" customHeight="1" x14ac:dyDescent="0.15">
      <c r="B26" s="109" t="s">
        <v>14</v>
      </c>
      <c r="C26" s="86" t="s">
        <v>55</v>
      </c>
      <c r="D26" s="87"/>
      <c r="E26" s="87"/>
      <c r="F26" s="88"/>
      <c r="G26" s="89">
        <v>39486</v>
      </c>
      <c r="H26" s="90" t="s">
        <v>111</v>
      </c>
      <c r="I26" s="39">
        <v>43556</v>
      </c>
      <c r="J26" s="32" t="s">
        <v>134</v>
      </c>
      <c r="K26" s="91" t="s">
        <v>69</v>
      </c>
    </row>
    <row r="27" spans="2:13" ht="18" customHeight="1" x14ac:dyDescent="0.15">
      <c r="B27" s="110"/>
      <c r="C27" s="34" t="s">
        <v>56</v>
      </c>
      <c r="D27" s="35"/>
      <c r="E27" s="35"/>
      <c r="F27" s="36"/>
      <c r="G27" s="41">
        <v>42095</v>
      </c>
      <c r="H27" s="38" t="s">
        <v>26</v>
      </c>
      <c r="I27" s="39">
        <v>43556</v>
      </c>
      <c r="J27" s="97" t="s">
        <v>136</v>
      </c>
      <c r="K27" s="40" t="s">
        <v>70</v>
      </c>
    </row>
    <row r="28" spans="2:13" ht="18" customHeight="1" x14ac:dyDescent="0.15">
      <c r="B28" s="110"/>
      <c r="C28" s="27"/>
      <c r="D28" s="28"/>
      <c r="E28" s="28" t="s">
        <v>55</v>
      </c>
      <c r="F28" s="29"/>
      <c r="G28" s="50">
        <v>40269</v>
      </c>
      <c r="H28" s="30" t="s">
        <v>27</v>
      </c>
      <c r="I28" s="31">
        <v>42461</v>
      </c>
      <c r="J28" s="97" t="s">
        <v>136</v>
      </c>
      <c r="K28" s="33" t="s">
        <v>70</v>
      </c>
    </row>
    <row r="29" spans="2:13" ht="18" customHeight="1" x14ac:dyDescent="0.15">
      <c r="B29" s="110"/>
      <c r="C29" s="58"/>
      <c r="D29" s="59"/>
      <c r="E29" s="59" t="s">
        <v>55</v>
      </c>
      <c r="F29" s="60"/>
      <c r="G29" s="37">
        <v>40634</v>
      </c>
      <c r="H29" s="61" t="s">
        <v>7</v>
      </c>
      <c r="I29" s="39">
        <v>42461</v>
      </c>
      <c r="J29" s="97" t="s">
        <v>136</v>
      </c>
      <c r="K29" s="62" t="s">
        <v>69</v>
      </c>
      <c r="L29" s="6"/>
      <c r="M29" s="3"/>
    </row>
    <row r="30" spans="2:13" ht="18" customHeight="1" x14ac:dyDescent="0.15">
      <c r="B30" s="110"/>
      <c r="C30" s="34"/>
      <c r="D30" s="35"/>
      <c r="E30" s="35" t="s">
        <v>55</v>
      </c>
      <c r="F30" s="36"/>
      <c r="G30" s="41">
        <v>42095</v>
      </c>
      <c r="H30" s="38" t="s">
        <v>101</v>
      </c>
      <c r="I30" s="39">
        <v>42095</v>
      </c>
      <c r="J30" s="97" t="s">
        <v>136</v>
      </c>
      <c r="K30" s="40" t="s">
        <v>69</v>
      </c>
      <c r="L30" s="6"/>
      <c r="M30" s="3"/>
    </row>
    <row r="31" spans="2:13" ht="18" customHeight="1" thickBot="1" x14ac:dyDescent="0.2">
      <c r="B31" s="111"/>
      <c r="C31" s="51"/>
      <c r="D31" s="52"/>
      <c r="E31" s="52" t="s">
        <v>104</v>
      </c>
      <c r="F31" s="82"/>
      <c r="G31" s="83">
        <v>42461</v>
      </c>
      <c r="H31" s="92" t="s">
        <v>105</v>
      </c>
      <c r="I31" s="39">
        <v>42461</v>
      </c>
      <c r="J31" s="97" t="s">
        <v>136</v>
      </c>
      <c r="K31" s="85" t="s">
        <v>106</v>
      </c>
      <c r="L31" s="6"/>
      <c r="M31" s="3"/>
    </row>
    <row r="32" spans="2:13" ht="18" customHeight="1" thickTop="1" thickBot="1" x14ac:dyDescent="0.2">
      <c r="B32" s="81" t="s">
        <v>58</v>
      </c>
      <c r="C32" s="47">
        <f>COUNTIFS(C26:C30,"○")+COUNTIFS(C26:C30,"◎")</f>
        <v>2</v>
      </c>
      <c r="D32" s="48">
        <f>COUNTIFS(D26:D30,"○")</f>
        <v>0</v>
      </c>
      <c r="E32" s="48">
        <f>COUNTIFS(E26:E31,"○")</f>
        <v>4</v>
      </c>
      <c r="F32" s="49">
        <f>COUNTIFS(F26:F30,"○")</f>
        <v>0</v>
      </c>
      <c r="G32" s="112"/>
      <c r="H32" s="113"/>
      <c r="I32" s="113"/>
      <c r="J32" s="113"/>
      <c r="K32" s="114"/>
    </row>
    <row r="33" spans="2:13" ht="18" customHeight="1" x14ac:dyDescent="0.15">
      <c r="B33" s="103" t="s">
        <v>41</v>
      </c>
      <c r="C33" s="27" t="s">
        <v>55</v>
      </c>
      <c r="D33" s="28"/>
      <c r="E33" s="28"/>
      <c r="F33" s="29"/>
      <c r="G33" s="63">
        <v>39904</v>
      </c>
      <c r="H33" s="30" t="s">
        <v>129</v>
      </c>
      <c r="I33" s="39">
        <v>43556</v>
      </c>
      <c r="J33" s="32" t="s">
        <v>137</v>
      </c>
      <c r="K33" s="33" t="s">
        <v>71</v>
      </c>
      <c r="L33" s="7"/>
    </row>
    <row r="34" spans="2:13" ht="18" customHeight="1" x14ac:dyDescent="0.15">
      <c r="B34" s="104"/>
      <c r="C34" s="34" t="s">
        <v>55</v>
      </c>
      <c r="D34" s="35"/>
      <c r="E34" s="35"/>
      <c r="F34" s="36"/>
      <c r="G34" s="70">
        <v>39486</v>
      </c>
      <c r="H34" s="38" t="s">
        <v>1</v>
      </c>
      <c r="I34" s="39">
        <v>43556</v>
      </c>
      <c r="J34" s="97" t="s">
        <v>141</v>
      </c>
      <c r="K34" s="40" t="s">
        <v>72</v>
      </c>
    </row>
    <row r="35" spans="2:13" ht="18" customHeight="1" x14ac:dyDescent="0.15">
      <c r="B35" s="104"/>
      <c r="C35" s="27"/>
      <c r="D35" s="28"/>
      <c r="E35" s="28" t="s">
        <v>55</v>
      </c>
      <c r="F35" s="29"/>
      <c r="G35" s="65">
        <v>40634</v>
      </c>
      <c r="H35" s="30" t="s">
        <v>123</v>
      </c>
      <c r="I35" s="31">
        <v>42826</v>
      </c>
      <c r="J35" s="97" t="s">
        <v>136</v>
      </c>
      <c r="K35" s="33" t="s">
        <v>73</v>
      </c>
    </row>
    <row r="36" spans="2:13" ht="18" customHeight="1" x14ac:dyDescent="0.15">
      <c r="B36" s="104"/>
      <c r="C36" s="34"/>
      <c r="D36" s="35"/>
      <c r="E36" s="35" t="s">
        <v>55</v>
      </c>
      <c r="F36" s="36"/>
      <c r="G36" s="41">
        <v>41000</v>
      </c>
      <c r="H36" s="38" t="s">
        <v>47</v>
      </c>
      <c r="I36" s="39">
        <v>42461</v>
      </c>
      <c r="J36" s="97" t="s">
        <v>136</v>
      </c>
      <c r="K36" s="40" t="s">
        <v>73</v>
      </c>
    </row>
    <row r="37" spans="2:13" ht="18" customHeight="1" thickBot="1" x14ac:dyDescent="0.2">
      <c r="B37" s="105"/>
      <c r="C37" s="53"/>
      <c r="D37" s="54"/>
      <c r="E37" s="54"/>
      <c r="F37" s="55" t="s">
        <v>55</v>
      </c>
      <c r="G37" s="65">
        <v>40269</v>
      </c>
      <c r="H37" s="56" t="s">
        <v>117</v>
      </c>
      <c r="I37" s="39">
        <v>42461</v>
      </c>
      <c r="J37" s="97" t="s">
        <v>136</v>
      </c>
      <c r="K37" s="57" t="s">
        <v>74</v>
      </c>
    </row>
    <row r="38" spans="2:13" ht="18" customHeight="1" thickTop="1" thickBot="1" x14ac:dyDescent="0.2">
      <c r="B38" s="81" t="s">
        <v>58</v>
      </c>
      <c r="C38" s="47">
        <f>COUNTIFS(C33:C37,"○")+COUNTIFS(C33:C37,"◎")</f>
        <v>2</v>
      </c>
      <c r="D38" s="48">
        <f>COUNTIFS(D33:D37,"○")</f>
        <v>0</v>
      </c>
      <c r="E38" s="48">
        <f>COUNTIFS(E33:E37,"○")</f>
        <v>2</v>
      </c>
      <c r="F38" s="49">
        <f>COUNTIFS(F33:F37,"○")</f>
        <v>1</v>
      </c>
      <c r="G38" s="112"/>
      <c r="H38" s="113"/>
      <c r="I38" s="113"/>
      <c r="J38" s="113"/>
      <c r="K38" s="114"/>
    </row>
    <row r="39" spans="2:13" ht="18" customHeight="1" x14ac:dyDescent="0.15">
      <c r="B39" s="103" t="s">
        <v>44</v>
      </c>
      <c r="C39" s="17" t="s">
        <v>55</v>
      </c>
      <c r="D39" s="18"/>
      <c r="E39" s="18"/>
      <c r="F39" s="19"/>
      <c r="G39" s="63">
        <v>39486</v>
      </c>
      <c r="H39" s="77" t="s">
        <v>3</v>
      </c>
      <c r="I39" s="39">
        <v>43556</v>
      </c>
      <c r="J39" s="79" t="s">
        <v>134</v>
      </c>
      <c r="K39" s="21" t="s">
        <v>75</v>
      </c>
    </row>
    <row r="40" spans="2:13" ht="18" customHeight="1" x14ac:dyDescent="0.15">
      <c r="B40" s="104"/>
      <c r="C40" s="34" t="s">
        <v>55</v>
      </c>
      <c r="D40" s="35"/>
      <c r="E40" s="35"/>
      <c r="F40" s="36"/>
      <c r="G40" s="70">
        <v>41857</v>
      </c>
      <c r="H40" s="38" t="s">
        <v>102</v>
      </c>
      <c r="I40" s="39">
        <v>43556</v>
      </c>
      <c r="J40" s="97" t="s">
        <v>134</v>
      </c>
      <c r="K40" s="40" t="s">
        <v>115</v>
      </c>
    </row>
    <row r="41" spans="2:13" ht="18" customHeight="1" x14ac:dyDescent="0.15">
      <c r="B41" s="104"/>
      <c r="C41" s="27"/>
      <c r="D41" s="28"/>
      <c r="E41" s="28" t="s">
        <v>55</v>
      </c>
      <c r="F41" s="29"/>
      <c r="G41" s="66">
        <v>39904</v>
      </c>
      <c r="H41" s="30" t="s">
        <v>28</v>
      </c>
      <c r="I41" s="31">
        <v>42461</v>
      </c>
      <c r="J41" s="97" t="s">
        <v>136</v>
      </c>
      <c r="K41" s="33" t="s">
        <v>76</v>
      </c>
    </row>
    <row r="42" spans="2:13" ht="18" customHeight="1" x14ac:dyDescent="0.15">
      <c r="B42" s="104"/>
      <c r="C42" s="51"/>
      <c r="D42" s="52"/>
      <c r="E42" s="52" t="s">
        <v>112</v>
      </c>
      <c r="F42" s="36"/>
      <c r="G42" s="67">
        <v>42826</v>
      </c>
      <c r="H42" s="68" t="s">
        <v>113</v>
      </c>
      <c r="I42" s="39">
        <v>42826</v>
      </c>
      <c r="J42" s="97" t="s">
        <v>136</v>
      </c>
      <c r="K42" s="69" t="s">
        <v>114</v>
      </c>
    </row>
    <row r="43" spans="2:13" ht="18" customHeight="1" thickBot="1" x14ac:dyDescent="0.2">
      <c r="B43" s="105"/>
      <c r="C43" s="53"/>
      <c r="D43" s="54"/>
      <c r="E43" s="54"/>
      <c r="F43" s="55" t="s">
        <v>55</v>
      </c>
      <c r="G43" s="70">
        <v>40269</v>
      </c>
      <c r="H43" s="56" t="s">
        <v>122</v>
      </c>
      <c r="I43" s="39">
        <v>42461</v>
      </c>
      <c r="J43" s="97" t="s">
        <v>136</v>
      </c>
      <c r="K43" s="57" t="s">
        <v>75</v>
      </c>
    </row>
    <row r="44" spans="2:13" ht="18" customHeight="1" thickTop="1" thickBot="1" x14ac:dyDescent="0.2">
      <c r="B44" s="81" t="s">
        <v>58</v>
      </c>
      <c r="C44" s="47">
        <f>COUNTIFS(C39:C43,"○")+COUNTIFS(C39:C43,"◎")</f>
        <v>2</v>
      </c>
      <c r="D44" s="48">
        <f>COUNTIFS(D39:D43,"○")</f>
        <v>0</v>
      </c>
      <c r="E44" s="48">
        <f>COUNTIFS(E39:E43,"○")</f>
        <v>2</v>
      </c>
      <c r="F44" s="49">
        <f>COUNTIFS(F39:F43,"○")</f>
        <v>1</v>
      </c>
      <c r="G44" s="112"/>
      <c r="H44" s="113"/>
      <c r="I44" s="113"/>
      <c r="J44" s="113"/>
      <c r="K44" s="114"/>
    </row>
    <row r="45" spans="2:13" ht="18" customHeight="1" x14ac:dyDescent="0.15">
      <c r="B45" s="103" t="s">
        <v>45</v>
      </c>
      <c r="C45" s="27" t="s">
        <v>55</v>
      </c>
      <c r="D45" s="28"/>
      <c r="E45" s="28"/>
      <c r="F45" s="29"/>
      <c r="G45" s="63">
        <v>39486</v>
      </c>
      <c r="H45" s="30" t="s">
        <v>2</v>
      </c>
      <c r="I45" s="39">
        <v>43556</v>
      </c>
      <c r="J45" s="32" t="s">
        <v>135</v>
      </c>
      <c r="K45" s="33" t="s">
        <v>77</v>
      </c>
    </row>
    <row r="46" spans="2:13" ht="18" customHeight="1" x14ac:dyDescent="0.15">
      <c r="B46" s="104"/>
      <c r="C46" s="27"/>
      <c r="D46" s="28"/>
      <c r="E46" s="28" t="s">
        <v>55</v>
      </c>
      <c r="F46" s="29"/>
      <c r="G46" s="66">
        <v>39904</v>
      </c>
      <c r="H46" s="30" t="s">
        <v>29</v>
      </c>
      <c r="I46" s="39">
        <v>42826</v>
      </c>
      <c r="J46" s="97" t="s">
        <v>136</v>
      </c>
      <c r="K46" s="33" t="s">
        <v>79</v>
      </c>
    </row>
    <row r="47" spans="2:13" s="2" customFormat="1" ht="18" customHeight="1" x14ac:dyDescent="0.15">
      <c r="B47" s="104"/>
      <c r="C47" s="34"/>
      <c r="D47" s="35"/>
      <c r="E47" s="35" t="s">
        <v>55</v>
      </c>
      <c r="F47" s="36"/>
      <c r="G47" s="71">
        <v>39904</v>
      </c>
      <c r="H47" s="72" t="s">
        <v>46</v>
      </c>
      <c r="I47" s="39">
        <v>42826</v>
      </c>
      <c r="J47" s="97" t="s">
        <v>136</v>
      </c>
      <c r="K47" s="40" t="s">
        <v>78</v>
      </c>
      <c r="L47" s="4"/>
      <c r="M47" s="5"/>
    </row>
    <row r="48" spans="2:13" ht="18" customHeight="1" x14ac:dyDescent="0.15">
      <c r="B48" s="104"/>
      <c r="C48" s="34"/>
      <c r="D48" s="35"/>
      <c r="E48" s="35" t="s">
        <v>55</v>
      </c>
      <c r="F48" s="36"/>
      <c r="G48" s="70">
        <v>40269</v>
      </c>
      <c r="H48" s="38" t="s">
        <v>124</v>
      </c>
      <c r="I48" s="39">
        <v>42826</v>
      </c>
      <c r="J48" s="97" t="s">
        <v>136</v>
      </c>
      <c r="K48" s="40" t="s">
        <v>80</v>
      </c>
    </row>
    <row r="49" spans="2:14" ht="18" customHeight="1" x14ac:dyDescent="0.15">
      <c r="B49" s="104"/>
      <c r="C49" s="34"/>
      <c r="D49" s="35"/>
      <c r="E49" s="35" t="s">
        <v>55</v>
      </c>
      <c r="F49" s="36"/>
      <c r="G49" s="70">
        <v>40634</v>
      </c>
      <c r="H49" s="38" t="s">
        <v>125</v>
      </c>
      <c r="I49" s="39">
        <v>42461</v>
      </c>
      <c r="J49" s="97" t="s">
        <v>136</v>
      </c>
      <c r="K49" s="40" t="s">
        <v>79</v>
      </c>
    </row>
    <row r="50" spans="2:14" ht="18" customHeight="1" x14ac:dyDescent="0.15">
      <c r="B50" s="104"/>
      <c r="C50" s="34"/>
      <c r="D50" s="35"/>
      <c r="E50" s="35" t="s">
        <v>55</v>
      </c>
      <c r="F50" s="36"/>
      <c r="G50" s="70">
        <v>40634</v>
      </c>
      <c r="H50" s="38" t="s">
        <v>9</v>
      </c>
      <c r="I50" s="39">
        <v>42461</v>
      </c>
      <c r="J50" s="97" t="s">
        <v>136</v>
      </c>
      <c r="K50" s="40" t="s">
        <v>81</v>
      </c>
    </row>
    <row r="51" spans="2:14" ht="18" customHeight="1" thickBot="1" x14ac:dyDescent="0.2">
      <c r="B51" s="105"/>
      <c r="C51" s="34"/>
      <c r="D51" s="35"/>
      <c r="E51" s="35" t="s">
        <v>55</v>
      </c>
      <c r="F51" s="36"/>
      <c r="G51" s="70">
        <v>40634</v>
      </c>
      <c r="H51" s="38" t="s">
        <v>11</v>
      </c>
      <c r="I51" s="39">
        <v>42461</v>
      </c>
      <c r="J51" s="97" t="s">
        <v>136</v>
      </c>
      <c r="K51" s="40" t="s">
        <v>77</v>
      </c>
    </row>
    <row r="52" spans="2:14" ht="18" customHeight="1" thickTop="1" thickBot="1" x14ac:dyDescent="0.2">
      <c r="B52" s="81" t="s">
        <v>58</v>
      </c>
      <c r="C52" s="47">
        <f>COUNTIFS(C45:C51,"○")+COUNTIFS(C45:C51,"◎")</f>
        <v>1</v>
      </c>
      <c r="D52" s="48">
        <f>COUNTIFS(D45:D51,"○")</f>
        <v>0</v>
      </c>
      <c r="E52" s="48">
        <f>COUNTIFS(E45:E51,"○")</f>
        <v>6</v>
      </c>
      <c r="F52" s="49">
        <f>COUNTIFS(F45:F51,"○")</f>
        <v>0</v>
      </c>
      <c r="G52" s="112"/>
      <c r="H52" s="113"/>
      <c r="I52" s="113"/>
      <c r="J52" s="113"/>
      <c r="K52" s="114"/>
    </row>
    <row r="53" spans="2:14" ht="18" customHeight="1" x14ac:dyDescent="0.15">
      <c r="B53" s="109" t="s">
        <v>15</v>
      </c>
      <c r="C53" s="73" t="s">
        <v>128</v>
      </c>
      <c r="D53" s="28"/>
      <c r="E53" s="28"/>
      <c r="F53" s="29"/>
      <c r="G53" s="63">
        <v>39113</v>
      </c>
      <c r="H53" s="30" t="s">
        <v>116</v>
      </c>
      <c r="I53" s="39">
        <v>43556</v>
      </c>
      <c r="J53" s="32" t="s">
        <v>140</v>
      </c>
      <c r="K53" s="33" t="s">
        <v>84</v>
      </c>
    </row>
    <row r="54" spans="2:14" ht="18" customHeight="1" x14ac:dyDescent="0.15">
      <c r="B54" s="110"/>
      <c r="C54" s="34" t="s">
        <v>55</v>
      </c>
      <c r="D54" s="35"/>
      <c r="E54" s="35"/>
      <c r="F54" s="36"/>
      <c r="G54" s="71">
        <v>39904</v>
      </c>
      <c r="H54" s="38" t="s">
        <v>53</v>
      </c>
      <c r="I54" s="39">
        <v>43556</v>
      </c>
      <c r="J54" s="32" t="s">
        <v>134</v>
      </c>
      <c r="K54" s="40" t="s">
        <v>83</v>
      </c>
    </row>
    <row r="55" spans="2:14" ht="18" customHeight="1" x14ac:dyDescent="0.15">
      <c r="B55" s="110"/>
      <c r="C55" s="74" t="s">
        <v>127</v>
      </c>
      <c r="D55" s="75" t="s">
        <v>55</v>
      </c>
      <c r="E55" s="75"/>
      <c r="F55" s="40"/>
      <c r="G55" s="70">
        <v>39486</v>
      </c>
      <c r="H55" s="38" t="s">
        <v>51</v>
      </c>
      <c r="I55" s="39">
        <v>43556</v>
      </c>
      <c r="J55" s="32" t="s">
        <v>143</v>
      </c>
      <c r="K55" s="40" t="s">
        <v>82</v>
      </c>
    </row>
    <row r="56" spans="2:14" ht="18" customHeight="1" x14ac:dyDescent="0.15">
      <c r="B56" s="110"/>
      <c r="C56" s="34" t="s">
        <v>55</v>
      </c>
      <c r="D56" s="35"/>
      <c r="E56" s="35"/>
      <c r="F56" s="36"/>
      <c r="G56" s="65">
        <v>39486</v>
      </c>
      <c r="H56" s="38" t="s">
        <v>4</v>
      </c>
      <c r="I56" s="39">
        <v>43556</v>
      </c>
      <c r="J56" s="32" t="s">
        <v>140</v>
      </c>
      <c r="K56" s="40" t="s">
        <v>85</v>
      </c>
    </row>
    <row r="57" spans="2:14" ht="18" customHeight="1" x14ac:dyDescent="0.15">
      <c r="B57" s="110"/>
      <c r="C57" s="34" t="s">
        <v>55</v>
      </c>
      <c r="D57" s="35"/>
      <c r="E57" s="35"/>
      <c r="F57" s="36"/>
      <c r="G57" s="70">
        <v>40269</v>
      </c>
      <c r="H57" s="38" t="s">
        <v>5</v>
      </c>
      <c r="I57" s="39">
        <v>43556</v>
      </c>
      <c r="J57" s="32" t="s">
        <v>135</v>
      </c>
      <c r="K57" s="40" t="s">
        <v>84</v>
      </c>
    </row>
    <row r="58" spans="2:14" ht="18" customHeight="1" x14ac:dyDescent="0.15">
      <c r="B58" s="110"/>
      <c r="C58" s="34" t="s">
        <v>55</v>
      </c>
      <c r="D58" s="35"/>
      <c r="E58" s="35"/>
      <c r="F58" s="36"/>
      <c r="G58" s="70">
        <v>41857</v>
      </c>
      <c r="H58" s="38" t="s">
        <v>118</v>
      </c>
      <c r="I58" s="39">
        <v>43556</v>
      </c>
      <c r="J58" s="97" t="s">
        <v>134</v>
      </c>
      <c r="K58" s="40" t="s">
        <v>86</v>
      </c>
    </row>
    <row r="59" spans="2:14" ht="18" customHeight="1" x14ac:dyDescent="0.15">
      <c r="B59" s="110"/>
      <c r="C59" s="27"/>
      <c r="D59" s="28"/>
      <c r="E59" s="28" t="s">
        <v>55</v>
      </c>
      <c r="F59" s="29"/>
      <c r="G59" s="66">
        <v>39904</v>
      </c>
      <c r="H59" s="30" t="s">
        <v>131</v>
      </c>
      <c r="I59" s="31">
        <v>42461</v>
      </c>
      <c r="J59" s="97" t="s">
        <v>136</v>
      </c>
      <c r="K59" s="33" t="s">
        <v>85</v>
      </c>
    </row>
    <row r="60" spans="2:14" ht="18" customHeight="1" x14ac:dyDescent="0.15">
      <c r="B60" s="110"/>
      <c r="C60" s="34"/>
      <c r="D60" s="35"/>
      <c r="E60" s="35" t="s">
        <v>55</v>
      </c>
      <c r="F60" s="36"/>
      <c r="G60" s="71">
        <v>39904</v>
      </c>
      <c r="H60" s="38" t="s">
        <v>130</v>
      </c>
      <c r="I60" s="39">
        <v>42095</v>
      </c>
      <c r="J60" s="97" t="s">
        <v>136</v>
      </c>
      <c r="K60" s="40" t="s">
        <v>85</v>
      </c>
    </row>
    <row r="61" spans="2:14" ht="18" customHeight="1" x14ac:dyDescent="0.15">
      <c r="B61" s="110"/>
      <c r="C61" s="27"/>
      <c r="D61" s="28"/>
      <c r="E61" s="28" t="s">
        <v>55</v>
      </c>
      <c r="F61" s="29"/>
      <c r="G61" s="37">
        <v>39904</v>
      </c>
      <c r="H61" s="30" t="s">
        <v>33</v>
      </c>
      <c r="I61" s="39">
        <v>42461</v>
      </c>
      <c r="J61" s="97" t="s">
        <v>136</v>
      </c>
      <c r="K61" s="33" t="s">
        <v>84</v>
      </c>
      <c r="L61" s="4"/>
      <c r="M61" s="4"/>
      <c r="N61" s="4"/>
    </row>
    <row r="62" spans="2:14" ht="18" customHeight="1" x14ac:dyDescent="0.15">
      <c r="B62" s="110"/>
      <c r="C62" s="27"/>
      <c r="D62" s="28"/>
      <c r="E62" s="28" t="s">
        <v>55</v>
      </c>
      <c r="F62" s="29"/>
      <c r="G62" s="41">
        <v>39904</v>
      </c>
      <c r="H62" s="30" t="s">
        <v>32</v>
      </c>
      <c r="I62" s="39">
        <v>42095</v>
      </c>
      <c r="J62" s="97" t="s">
        <v>136</v>
      </c>
      <c r="K62" s="33" t="s">
        <v>89</v>
      </c>
    </row>
    <row r="63" spans="2:14" ht="18" customHeight="1" x14ac:dyDescent="0.15">
      <c r="B63" s="110"/>
      <c r="C63" s="27"/>
      <c r="D63" s="28"/>
      <c r="E63" s="28" t="s">
        <v>55</v>
      </c>
      <c r="F63" s="29"/>
      <c r="G63" s="66">
        <v>39904</v>
      </c>
      <c r="H63" s="30" t="s">
        <v>30</v>
      </c>
      <c r="I63" s="39">
        <v>42461</v>
      </c>
      <c r="J63" s="97" t="s">
        <v>136</v>
      </c>
      <c r="K63" s="33" t="s">
        <v>87</v>
      </c>
    </row>
    <row r="64" spans="2:14" ht="18" customHeight="1" x14ac:dyDescent="0.15">
      <c r="B64" s="110"/>
      <c r="C64" s="34"/>
      <c r="D64" s="35"/>
      <c r="E64" s="35" t="s">
        <v>55</v>
      </c>
      <c r="F64" s="36"/>
      <c r="G64" s="71">
        <v>39904</v>
      </c>
      <c r="H64" s="38" t="s">
        <v>35</v>
      </c>
      <c r="I64" s="39">
        <v>42461</v>
      </c>
      <c r="J64" s="97" t="s">
        <v>136</v>
      </c>
      <c r="K64" s="40" t="s">
        <v>87</v>
      </c>
    </row>
    <row r="65" spans="2:11" ht="18" customHeight="1" x14ac:dyDescent="0.15">
      <c r="B65" s="110"/>
      <c r="C65" s="34"/>
      <c r="D65" s="35"/>
      <c r="E65" s="35" t="s">
        <v>55</v>
      </c>
      <c r="F65" s="36"/>
      <c r="G65" s="70">
        <v>39904</v>
      </c>
      <c r="H65" s="38" t="s">
        <v>34</v>
      </c>
      <c r="I65" s="39">
        <v>42461</v>
      </c>
      <c r="J65" s="97" t="s">
        <v>136</v>
      </c>
      <c r="K65" s="40" t="s">
        <v>91</v>
      </c>
    </row>
    <row r="66" spans="2:11" ht="18" customHeight="1" x14ac:dyDescent="0.15">
      <c r="B66" s="110"/>
      <c r="C66" s="27"/>
      <c r="D66" s="28"/>
      <c r="E66" s="28" t="s">
        <v>55</v>
      </c>
      <c r="F66" s="29"/>
      <c r="G66" s="66">
        <v>39904</v>
      </c>
      <c r="H66" s="30" t="s">
        <v>36</v>
      </c>
      <c r="I66" s="39">
        <v>42461</v>
      </c>
      <c r="J66" s="97" t="s">
        <v>136</v>
      </c>
      <c r="K66" s="33" t="s">
        <v>87</v>
      </c>
    </row>
    <row r="67" spans="2:11" ht="18" customHeight="1" x14ac:dyDescent="0.15">
      <c r="B67" s="110"/>
      <c r="C67" s="34"/>
      <c r="D67" s="35"/>
      <c r="E67" s="35" t="s">
        <v>55</v>
      </c>
      <c r="F67" s="36"/>
      <c r="G67" s="71">
        <v>39904</v>
      </c>
      <c r="H67" s="38" t="s">
        <v>121</v>
      </c>
      <c r="I67" s="39">
        <v>42095</v>
      </c>
      <c r="J67" s="97" t="s">
        <v>136</v>
      </c>
      <c r="K67" s="40" t="s">
        <v>90</v>
      </c>
    </row>
    <row r="68" spans="2:11" s="2" customFormat="1" ht="18" customHeight="1" x14ac:dyDescent="0.15">
      <c r="B68" s="110"/>
      <c r="C68" s="34"/>
      <c r="D68" s="35"/>
      <c r="E68" s="35" t="s">
        <v>55</v>
      </c>
      <c r="F68" s="36"/>
      <c r="G68" s="70">
        <v>39904</v>
      </c>
      <c r="H68" s="38" t="s">
        <v>31</v>
      </c>
      <c r="I68" s="39">
        <v>42095</v>
      </c>
      <c r="J68" s="97" t="s">
        <v>136</v>
      </c>
      <c r="K68" s="40" t="s">
        <v>88</v>
      </c>
    </row>
    <row r="69" spans="2:11" ht="18" customHeight="1" x14ac:dyDescent="0.15">
      <c r="B69" s="110"/>
      <c r="C69" s="27"/>
      <c r="D69" s="28"/>
      <c r="E69" s="28" t="s">
        <v>55</v>
      </c>
      <c r="F69" s="29"/>
      <c r="G69" s="65">
        <v>40269</v>
      </c>
      <c r="H69" s="30" t="s">
        <v>39</v>
      </c>
      <c r="I69" s="39">
        <v>42461</v>
      </c>
      <c r="J69" s="97" t="s">
        <v>136</v>
      </c>
      <c r="K69" s="33" t="s">
        <v>93</v>
      </c>
    </row>
    <row r="70" spans="2:11" ht="18" customHeight="1" x14ac:dyDescent="0.15">
      <c r="B70" s="110"/>
      <c r="C70" s="34"/>
      <c r="D70" s="35"/>
      <c r="E70" s="35" t="s">
        <v>55</v>
      </c>
      <c r="F70" s="36"/>
      <c r="G70" s="70">
        <v>40269</v>
      </c>
      <c r="H70" s="38" t="s">
        <v>109</v>
      </c>
      <c r="I70" s="39">
        <v>42826</v>
      </c>
      <c r="J70" s="97" t="s">
        <v>136</v>
      </c>
      <c r="K70" s="40" t="s">
        <v>89</v>
      </c>
    </row>
    <row r="71" spans="2:11" ht="18" customHeight="1" x14ac:dyDescent="0.15">
      <c r="B71" s="110"/>
      <c r="C71" s="34"/>
      <c r="D71" s="35"/>
      <c r="E71" s="35" t="s">
        <v>55</v>
      </c>
      <c r="F71" s="36"/>
      <c r="G71" s="70">
        <v>40269</v>
      </c>
      <c r="H71" s="38" t="s">
        <v>37</v>
      </c>
      <c r="I71" s="39">
        <v>42461</v>
      </c>
      <c r="J71" s="97" t="s">
        <v>136</v>
      </c>
      <c r="K71" s="40" t="s">
        <v>90</v>
      </c>
    </row>
    <row r="72" spans="2:11" ht="18" customHeight="1" x14ac:dyDescent="0.15">
      <c r="B72" s="110"/>
      <c r="C72" s="34"/>
      <c r="D72" s="35"/>
      <c r="E72" s="35" t="s">
        <v>55</v>
      </c>
      <c r="F72" s="36"/>
      <c r="G72" s="70">
        <v>40269</v>
      </c>
      <c r="H72" s="38" t="s">
        <v>38</v>
      </c>
      <c r="I72" s="39">
        <v>42461</v>
      </c>
      <c r="J72" s="97" t="s">
        <v>136</v>
      </c>
      <c r="K72" s="40" t="s">
        <v>92</v>
      </c>
    </row>
    <row r="73" spans="2:11" ht="18" customHeight="1" x14ac:dyDescent="0.15">
      <c r="B73" s="110"/>
      <c r="C73" s="27"/>
      <c r="D73" s="28"/>
      <c r="E73" s="28" t="s">
        <v>55</v>
      </c>
      <c r="F73" s="29"/>
      <c r="G73" s="65">
        <v>40634</v>
      </c>
      <c r="H73" s="30" t="s">
        <v>8</v>
      </c>
      <c r="I73" s="39">
        <v>42461</v>
      </c>
      <c r="J73" s="97" t="s">
        <v>136</v>
      </c>
      <c r="K73" s="33" t="s">
        <v>83</v>
      </c>
    </row>
    <row r="74" spans="2:11" ht="18" customHeight="1" x14ac:dyDescent="0.15">
      <c r="B74" s="110"/>
      <c r="C74" s="34"/>
      <c r="D74" s="35"/>
      <c r="E74" s="35" t="s">
        <v>55</v>
      </c>
      <c r="F74" s="36"/>
      <c r="G74" s="70">
        <v>40634</v>
      </c>
      <c r="H74" s="38" t="s">
        <v>10</v>
      </c>
      <c r="I74" s="39">
        <v>42095</v>
      </c>
      <c r="J74" s="97" t="s">
        <v>136</v>
      </c>
      <c r="K74" s="40" t="s">
        <v>94</v>
      </c>
    </row>
    <row r="75" spans="2:11" ht="18" customHeight="1" thickBot="1" x14ac:dyDescent="0.2">
      <c r="B75" s="111"/>
      <c r="C75" s="22"/>
      <c r="D75" s="23"/>
      <c r="E75" s="23" t="s">
        <v>55</v>
      </c>
      <c r="F75" s="24"/>
      <c r="G75" s="64">
        <v>41000</v>
      </c>
      <c r="H75" s="25" t="s">
        <v>48</v>
      </c>
      <c r="I75" s="39">
        <v>42095</v>
      </c>
      <c r="J75" s="97" t="s">
        <v>136</v>
      </c>
      <c r="K75" s="26" t="s">
        <v>95</v>
      </c>
    </row>
    <row r="76" spans="2:11" ht="18" customHeight="1" thickTop="1" thickBot="1" x14ac:dyDescent="0.2">
      <c r="B76" s="93" t="s">
        <v>58</v>
      </c>
      <c r="C76" s="47">
        <f>COUNTIFS(C53:C75,"○")+COUNTIFS(C53:C75,"◎")+COUNTIFS(C53:C75,"☆")</f>
        <v>6</v>
      </c>
      <c r="D76" s="48">
        <f>COUNTIFS(D53:D75,"○")+COUNTIFS(D53:D74,"◎")</f>
        <v>1</v>
      </c>
      <c r="E76" s="48">
        <f>COUNTIFS(E53:E75,"○")+COUNTIFS(E53:E74,"◎")</f>
        <v>17</v>
      </c>
      <c r="F76" s="49">
        <f>COUNTIFS(F53:F75,"○")+COUNTIFS(F53:F74,"◎")</f>
        <v>0</v>
      </c>
      <c r="G76" s="106"/>
      <c r="H76" s="107"/>
      <c r="I76" s="107"/>
      <c r="J76" s="107"/>
      <c r="K76" s="108"/>
    </row>
    <row r="77" spans="2:11" ht="18" customHeight="1" thickTop="1" thickBot="1" x14ac:dyDescent="0.2">
      <c r="B77" s="81" t="s">
        <v>59</v>
      </c>
      <c r="C77" s="47">
        <f>SUM(C5:C76)</f>
        <v>17</v>
      </c>
      <c r="D77" s="48">
        <f>SUM(D5:D76)</f>
        <v>1</v>
      </c>
      <c r="E77" s="48">
        <f>SUM(E5:E76)</f>
        <v>44</v>
      </c>
      <c r="F77" s="49">
        <f>SUM(F5:F76)</f>
        <v>3</v>
      </c>
      <c r="G77" s="94" t="s">
        <v>99</v>
      </c>
      <c r="H77" s="76">
        <f>SUM(C77:F77)-1</f>
        <v>64</v>
      </c>
      <c r="I77" s="48"/>
      <c r="J77" s="48"/>
      <c r="K77" s="95"/>
    </row>
    <row r="78" spans="2:11" x14ac:dyDescent="0.15">
      <c r="B78" s="101" t="s">
        <v>133</v>
      </c>
    </row>
  </sheetData>
  <mergeCells count="22">
    <mergeCell ref="B2:H2"/>
    <mergeCell ref="B39:B43"/>
    <mergeCell ref="B33:B37"/>
    <mergeCell ref="G3:G4"/>
    <mergeCell ref="B19:B24"/>
    <mergeCell ref="B26:B31"/>
    <mergeCell ref="G32:K32"/>
    <mergeCell ref="G38:K38"/>
    <mergeCell ref="G13:K13"/>
    <mergeCell ref="G18:K18"/>
    <mergeCell ref="G25:K25"/>
    <mergeCell ref="B3:B4"/>
    <mergeCell ref="H3:H4"/>
    <mergeCell ref="C3:F3"/>
    <mergeCell ref="K3:K4"/>
    <mergeCell ref="B14:B17"/>
    <mergeCell ref="B5:B12"/>
    <mergeCell ref="G76:K76"/>
    <mergeCell ref="B53:B75"/>
    <mergeCell ref="B45:B51"/>
    <mergeCell ref="G44:K44"/>
    <mergeCell ref="G52:K52"/>
  </mergeCells>
  <phoneticPr fontId="1"/>
  <pageMargins left="0.70866141732283472" right="0.51181102362204722" top="0.35433070866141736" bottom="0.35433070866141736" header="0.31496062992125984" footer="0.31496062992125984"/>
  <pageSetup paperSize="9" scale="60" orientation="portrait" r:id="rId1"/>
  <ignoredErrors>
    <ignoredError sqref="E25 E3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一覧</vt:lpstr>
      <vt:lpstr>一覧!Print_Area</vt:lpstr>
    </vt:vector>
  </TitlesOfParts>
  <Company>大阪府庁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2018-10-24T04:09:16Z</cp:lastPrinted>
  <dcterms:created xsi:type="dcterms:W3CDTF">2011-04-25T10:01:12Z</dcterms:created>
  <dcterms:modified xsi:type="dcterms:W3CDTF">2019-08-28T01:35:06Z</dcterms:modified>
</cp:coreProperties>
</file>