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068$\doc\02_医療対策課\01_医療人材確保G\02 看護Ｌ\60 外国人看護師候補者就労研修支援事業\R7\01 事業計画（意向調査）\01 依頼（府→HP）\"/>
    </mc:Choice>
  </mc:AlternateContent>
  <xr:revisionPtr revIDLastSave="0" documentId="13_ncr:1_{F9D272FD-144F-41B1-BD24-2E102EF715A2}" xr6:coauthVersionLast="47" xr6:coauthVersionMax="47" xr10:uidLastSave="{00000000-0000-0000-0000-000000000000}"/>
  <bookViews>
    <workbookView xWindow="-108" yWindow="-108" windowWidth="23256" windowHeight="14160" tabRatio="963" activeTab="5" xr2:uid="{00000000-000D-0000-FFFF-FFFF00000000}"/>
  </bookViews>
  <sheets>
    <sheet name="基本情報※最初に記入してください" sheetId="36" r:id="rId1"/>
    <sheet name="1 所要額 " sheetId="29" r:id="rId2"/>
    <sheet name="2 研修参加者 " sheetId="35" r:id="rId3"/>
    <sheet name="3 帰国予定者" sheetId="32" r:id="rId4"/>
    <sheet name="4 支出予定額" sheetId="37" r:id="rId5"/>
    <sheet name="5 収支予算書" sheetId="10" r:id="rId6"/>
  </sheets>
  <definedNames>
    <definedName name="_xlnm.Print_Area" localSheetId="1">'1 所要額 '!$A$1:$E$22</definedName>
    <definedName name="_xlnm.Print_Area" localSheetId="2">'2 研修参加者 '!$A$1:$K$35</definedName>
    <definedName name="_xlnm.Print_Area" localSheetId="3">'3 帰国予定者'!$A$1:$L$20</definedName>
    <definedName name="_xlnm.Print_Area" localSheetId="4">'4 支出予定額'!$A$1:$AB$107</definedName>
    <definedName name="_xlnm.Print_Area" localSheetId="5">'5 収支予算書'!$A$1:$H$15</definedName>
    <definedName name="_xlnm.Print_Area" localSheetId="0">基本情報※最初に記入してください!$A$1:$G$13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9" l="1"/>
  <c r="P2" i="37" l="1"/>
  <c r="R105" i="37"/>
  <c r="R104" i="37"/>
  <c r="R103" i="37"/>
  <c r="R102" i="37"/>
  <c r="R101" i="37"/>
  <c r="R99" i="37"/>
  <c r="R98" i="37"/>
  <c r="R97" i="37"/>
  <c r="R96" i="37"/>
  <c r="R95" i="37"/>
  <c r="G95" i="37" s="1"/>
  <c r="R93" i="37"/>
  <c r="R92" i="37"/>
  <c r="R91" i="37"/>
  <c r="R90" i="37"/>
  <c r="R89" i="37"/>
  <c r="R87" i="37"/>
  <c r="R86" i="37"/>
  <c r="R85" i="37"/>
  <c r="R84" i="37"/>
  <c r="R83" i="37"/>
  <c r="G83" i="37" s="1"/>
  <c r="R81" i="37"/>
  <c r="R80" i="37"/>
  <c r="R79" i="37"/>
  <c r="R78" i="37"/>
  <c r="R77" i="37"/>
  <c r="R75" i="37"/>
  <c r="R74" i="37"/>
  <c r="R73" i="37"/>
  <c r="R72" i="37"/>
  <c r="R71" i="37"/>
  <c r="G71" i="37" s="1"/>
  <c r="AA68" i="37"/>
  <c r="AA67" i="37"/>
  <c r="AA66" i="37"/>
  <c r="AA65" i="37"/>
  <c r="AA64" i="37"/>
  <c r="X60" i="37"/>
  <c r="X59" i="37"/>
  <c r="X58" i="37"/>
  <c r="X57" i="37"/>
  <c r="X56" i="37"/>
  <c r="R52" i="37"/>
  <c r="R51" i="37"/>
  <c r="R50" i="37"/>
  <c r="R49" i="37"/>
  <c r="G45" i="37" s="1"/>
  <c r="R48" i="37"/>
  <c r="R47" i="37"/>
  <c r="R46" i="37"/>
  <c r="R43" i="37"/>
  <c r="R42" i="37"/>
  <c r="R41" i="37"/>
  <c r="R40" i="37"/>
  <c r="R39" i="37"/>
  <c r="R38" i="37"/>
  <c r="R37" i="37"/>
  <c r="R34" i="37"/>
  <c r="R33" i="37"/>
  <c r="R32" i="37"/>
  <c r="R31" i="37"/>
  <c r="R30" i="37"/>
  <c r="R29" i="37"/>
  <c r="R28" i="37"/>
  <c r="R25" i="37"/>
  <c r="R24" i="37"/>
  <c r="R23" i="37"/>
  <c r="R22" i="37"/>
  <c r="R21" i="37"/>
  <c r="R20" i="37"/>
  <c r="R19" i="37"/>
  <c r="X16" i="37"/>
  <c r="X15" i="37"/>
  <c r="X14" i="37"/>
  <c r="X13" i="37"/>
  <c r="X12" i="37"/>
  <c r="X11" i="37"/>
  <c r="X10" i="37"/>
  <c r="G18" i="37" l="1"/>
  <c r="G77" i="37"/>
  <c r="G27" i="37"/>
  <c r="G9" i="37"/>
  <c r="G36" i="37"/>
  <c r="G101" i="37"/>
  <c r="G89" i="37"/>
  <c r="G62" i="37"/>
  <c r="G54" i="37"/>
  <c r="G7" i="37"/>
  <c r="G107" i="37" l="1"/>
  <c r="J2" i="32"/>
  <c r="K3" i="35"/>
  <c r="D21" i="35"/>
  <c r="B17" i="29" s="1"/>
  <c r="C17" i="29" s="1"/>
  <c r="B10" i="29"/>
  <c r="D10" i="29" l="1"/>
  <c r="E12" i="10"/>
  <c r="E14" i="10"/>
  <c r="E8" i="10" s="1"/>
  <c r="D17" i="29"/>
  <c r="E17" i="29" s="1"/>
  <c r="A22" i="29" s="1"/>
  <c r="A10" i="29" l="1"/>
  <c r="C10" i="29" s="1"/>
  <c r="B22" i="29" s="1"/>
  <c r="E7" i="10"/>
</calcChain>
</file>

<file path=xl/sharedStrings.xml><?xml version="1.0" encoding="utf-8"?>
<sst xmlns="http://schemas.openxmlformats.org/spreadsheetml/2006/main" count="662" uniqueCount="185">
  <si>
    <t>円</t>
    <rPh sb="0" eb="1">
      <t>エン</t>
    </rPh>
    <phoneticPr fontId="1"/>
  </si>
  <si>
    <t>法人名</t>
    <rPh sb="0" eb="2">
      <t>ホウジン</t>
    </rPh>
    <rPh sb="2" eb="3">
      <t>メイ</t>
    </rPh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</si>
  <si>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</si>
  <si>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</si>
  <si>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</si>
  <si>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総事業費</t>
    <rPh sb="0" eb="4">
      <t>ソウジギョウヒ</t>
    </rPh>
    <phoneticPr fontId="1"/>
  </si>
  <si>
    <t>区分</t>
  </si>
  <si>
    <t>計</t>
    <rPh sb="0" eb="1">
      <t>ケイ</t>
    </rPh>
    <phoneticPr fontId="1"/>
  </si>
  <si>
    <t>施設名</t>
    <rPh sb="0" eb="2">
      <t>シセツ</t>
    </rPh>
    <rPh sb="2" eb="3">
      <t>メイ</t>
    </rPh>
    <phoneticPr fontId="1"/>
  </si>
  <si>
    <t>備考</t>
    <rPh sb="0" eb="2">
      <t>ビコウ</t>
    </rPh>
    <phoneticPr fontId="1"/>
  </si>
  <si>
    <t>差引額</t>
    <rPh sb="0" eb="2">
      <t>サシヒキ</t>
    </rPh>
    <rPh sb="2" eb="3">
      <t>ガク</t>
    </rPh>
    <phoneticPr fontId="1"/>
  </si>
  <si>
    <t>基準額</t>
    <rPh sb="0" eb="2">
      <t>キジュン</t>
    </rPh>
    <rPh sb="2" eb="3">
      <t>ガク</t>
    </rPh>
    <phoneticPr fontId="1"/>
  </si>
  <si>
    <t>消耗品費</t>
    <rPh sb="0" eb="3">
      <t>ショウモウヒン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</si>
  <si>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</si>
  <si>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図書購入費</t>
    <rPh sb="0" eb="2">
      <t>トショ</t>
    </rPh>
    <rPh sb="2" eb="5">
      <t>コウニュウヒ</t>
    </rPh>
    <phoneticPr fontId="3"/>
  </si>
  <si>
    <t>通信運搬費</t>
    <rPh sb="0" eb="2">
      <t>ツウシン</t>
    </rPh>
    <rPh sb="2" eb="5">
      <t>ウンパンヒ</t>
    </rPh>
    <phoneticPr fontId="3"/>
  </si>
  <si>
    <t>雑役務費</t>
    <rPh sb="0" eb="3">
      <t>ザツエキム</t>
    </rPh>
    <rPh sb="3" eb="4">
      <t>ヒ</t>
    </rPh>
    <phoneticPr fontId="3"/>
  </si>
  <si>
    <t>氏名</t>
    <rPh sb="0" eb="2">
      <t>シメイ</t>
    </rPh>
    <phoneticPr fontId="1"/>
  </si>
  <si>
    <t>科目</t>
    <rPh sb="0" eb="2">
      <t>カモク</t>
    </rPh>
    <phoneticPr fontId="1"/>
  </si>
  <si>
    <t>寄付金その他収入</t>
    <rPh sb="0" eb="3">
      <t>キフキン</t>
    </rPh>
    <rPh sb="5" eb="6">
      <t>タ</t>
    </rPh>
    <rPh sb="6" eb="8">
      <t>シュウニュウ</t>
    </rPh>
    <phoneticPr fontId="1"/>
  </si>
  <si>
    <t>施設負担額</t>
    <rPh sb="0" eb="2">
      <t>シセツ</t>
    </rPh>
    <rPh sb="2" eb="4">
      <t>フタン</t>
    </rPh>
    <rPh sb="4" eb="5">
      <t>ガク</t>
    </rPh>
    <phoneticPr fontId="1"/>
  </si>
  <si>
    <t>１．収入の部</t>
    <rPh sb="2" eb="4">
      <t>シュウニュウ</t>
    </rPh>
    <rPh sb="5" eb="6">
      <t>ブ</t>
    </rPh>
    <phoneticPr fontId="1"/>
  </si>
  <si>
    <t>２．支出の部</t>
    <rPh sb="2" eb="4">
      <t>シシュツ</t>
    </rPh>
    <rPh sb="5" eb="6">
      <t>ブ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</si>
  <si>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</si>
  <si>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</si>
  <si>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施設名：</t>
    <rPh sb="0" eb="2">
      <t>シセツ</t>
    </rPh>
    <rPh sb="2" eb="3">
      <t>メイ</t>
    </rPh>
    <phoneticPr fontId="1"/>
  </si>
  <si>
    <t>施設名：</t>
    <rPh sb="0" eb="2">
      <t>シセツ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</si>
  <si>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1"/>
  </si>
  <si>
    <t>施設名:</t>
    <rPh sb="0" eb="2">
      <t>シセツ</t>
    </rPh>
    <rPh sb="2" eb="3">
      <t>メイ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</si>
  <si>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</si>
  <si>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補助金担当者職・氏名</t>
    <rPh sb="0" eb="3">
      <t>ホジョキン</t>
    </rPh>
    <rPh sb="3" eb="6">
      <t>タントウシャ</t>
    </rPh>
    <rPh sb="6" eb="7">
      <t>ショク</t>
    </rPh>
    <rPh sb="8" eb="10">
      <t>シメイ</t>
    </rPh>
    <phoneticPr fontId="1"/>
  </si>
  <si>
    <t>補助金担当者連絡先</t>
    <rPh sb="0" eb="3">
      <t>ホジョキン</t>
    </rPh>
    <rPh sb="3" eb="6">
      <t>タントウシャ</t>
    </rPh>
    <rPh sb="6" eb="9">
      <t>レンラクサキ</t>
    </rPh>
    <phoneticPr fontId="1"/>
  </si>
  <si>
    <t>看護部長名</t>
    <rPh sb="0" eb="2">
      <t>カンゴ</t>
    </rPh>
    <rPh sb="2" eb="5">
      <t>ブチョウメイ</t>
    </rPh>
    <phoneticPr fontId="1"/>
  </si>
  <si>
    <t>研修担当者連絡先</t>
    <rPh sb="0" eb="2">
      <t>ケンシュウ</t>
    </rPh>
    <rPh sb="2" eb="5">
      <t>タントウシャ</t>
    </rPh>
    <rPh sb="5" eb="8">
      <t>レンラクサキ</t>
    </rPh>
    <phoneticPr fontId="1"/>
  </si>
  <si>
    <t>(別紙１）</t>
    <rPh sb="1" eb="3">
      <t>ベッシ</t>
    </rPh>
    <phoneticPr fontId="1"/>
  </si>
  <si>
    <t>内容</t>
    <rPh sb="0" eb="2">
      <t>ナイヨウ</t>
    </rPh>
    <phoneticPr fontId="1"/>
  </si>
  <si>
    <t>就労年月日</t>
    <rPh sb="0" eb="2">
      <t>シュウロウ</t>
    </rPh>
    <rPh sb="2" eb="5">
      <t>ネンガッピ</t>
    </rPh>
    <phoneticPr fontId="1"/>
  </si>
  <si>
    <t>日本語習得支援事業</t>
    <rPh sb="0" eb="3">
      <t>ニホンゴ</t>
    </rPh>
    <rPh sb="3" eb="5">
      <t>シュウトク</t>
    </rPh>
    <rPh sb="5" eb="7">
      <t>シエン</t>
    </rPh>
    <rPh sb="7" eb="9">
      <t>ジギョウ</t>
    </rPh>
    <phoneticPr fontId="1"/>
  </si>
  <si>
    <t>就労研修支援事業</t>
    <rPh sb="0" eb="2">
      <t>シュウロウ</t>
    </rPh>
    <rPh sb="2" eb="4">
      <t>ケンシュウ</t>
    </rPh>
    <rPh sb="4" eb="6">
      <t>シエン</t>
    </rPh>
    <rPh sb="6" eb="8">
      <t>ジギョウ</t>
    </rPh>
    <phoneticPr fontId="1"/>
  </si>
  <si>
    <t>人数</t>
    <rPh sb="0" eb="2">
      <t>ニンズウ</t>
    </rPh>
    <phoneticPr fontId="1"/>
  </si>
  <si>
    <t>氏名（カナ）</t>
    <rPh sb="0" eb="2">
      <t>シメイ</t>
    </rPh>
    <phoneticPr fontId="1"/>
  </si>
  <si>
    <t>単価</t>
    <rPh sb="0" eb="2">
      <t>タンカ</t>
    </rPh>
    <phoneticPr fontId="1"/>
  </si>
  <si>
    <t>寄付金</t>
    <rPh sb="0" eb="3">
      <t>キフキン</t>
    </rPh>
    <phoneticPr fontId="1"/>
  </si>
  <si>
    <t>の収入</t>
    <rPh sb="1" eb="3">
      <t>シュウニュウ</t>
    </rPh>
    <phoneticPr fontId="1"/>
  </si>
  <si>
    <t>対象経費</t>
    <rPh sb="0" eb="2">
      <t>タイショウ</t>
    </rPh>
    <rPh sb="2" eb="4">
      <t>ケイヒ</t>
    </rPh>
    <phoneticPr fontId="1"/>
  </si>
  <si>
    <t>の 支 出</t>
    <rPh sb="2" eb="3">
      <t>ササ</t>
    </rPh>
    <rPh sb="4" eb="5">
      <t>デ</t>
    </rPh>
    <phoneticPr fontId="1"/>
  </si>
  <si>
    <t>予 定 額</t>
    <rPh sb="0" eb="1">
      <t>ヨ</t>
    </rPh>
    <rPh sb="2" eb="3">
      <t>サダム</t>
    </rPh>
    <rPh sb="4" eb="5">
      <t>ガク</t>
    </rPh>
    <phoneticPr fontId="1"/>
  </si>
  <si>
    <t>合計</t>
    <rPh sb="0" eb="2">
      <t>ゴウケイ</t>
    </rPh>
    <phoneticPr fontId="3"/>
  </si>
  <si>
    <t>指導者経費</t>
    <rPh sb="0" eb="3">
      <t>シドウシャ</t>
    </rPh>
    <rPh sb="3" eb="5">
      <t>ケイヒ</t>
    </rPh>
    <phoneticPr fontId="3"/>
  </si>
  <si>
    <t>国名</t>
    <rPh sb="0" eb="1">
      <t>クニ</t>
    </rPh>
    <rPh sb="1" eb="2">
      <t>メイ</t>
    </rPh>
    <phoneticPr fontId="1"/>
  </si>
  <si>
    <t>回</t>
    <rPh sb="0" eb="1">
      <t>カイ</t>
    </rPh>
    <phoneticPr fontId="1"/>
  </si>
  <si>
    <t>（別紙２）</t>
    <rPh sb="1" eb="3">
      <t>ベッシ</t>
    </rPh>
    <phoneticPr fontId="1"/>
  </si>
  <si>
    <t>研修責任者</t>
    <rPh sb="0" eb="2">
      <t>ケンシュウ</t>
    </rPh>
    <rPh sb="2" eb="5">
      <t>セキニンシャ</t>
    </rPh>
    <phoneticPr fontId="1"/>
  </si>
  <si>
    <t>旅費</t>
    <rPh sb="0" eb="2">
      <t>リョヒ</t>
    </rPh>
    <phoneticPr fontId="1"/>
  </si>
  <si>
    <t>研修支援者</t>
    <rPh sb="0" eb="2">
      <t>ケンシュウ</t>
    </rPh>
    <rPh sb="2" eb="5">
      <t>シエンシャ</t>
    </rPh>
    <phoneticPr fontId="1"/>
  </si>
  <si>
    <t>入国年度</t>
    <rPh sb="0" eb="2">
      <t>ニュウコク</t>
    </rPh>
    <rPh sb="2" eb="4">
      <t>ネンド</t>
    </rPh>
    <phoneticPr fontId="1"/>
  </si>
  <si>
    <t>時間/週（時間内）</t>
    <rPh sb="5" eb="7">
      <t>ジカン</t>
    </rPh>
    <rPh sb="7" eb="8">
      <t>ナイ</t>
    </rPh>
    <phoneticPr fontId="1"/>
  </si>
  <si>
    <t>時間/週（時間外）</t>
    <rPh sb="5" eb="7">
      <t>ジカン</t>
    </rPh>
    <rPh sb="7" eb="8">
      <t>ガイ</t>
    </rPh>
    <phoneticPr fontId="1"/>
  </si>
  <si>
    <t>日数</t>
    <rPh sb="0" eb="2">
      <t>ニッスウ</t>
    </rPh>
    <phoneticPr fontId="1"/>
  </si>
  <si>
    <t>日</t>
    <rPh sb="0" eb="1">
      <t>ニチ</t>
    </rPh>
    <phoneticPr fontId="1"/>
  </si>
  <si>
    <t>時給換算</t>
    <rPh sb="0" eb="2">
      <t>ジキュウ</t>
    </rPh>
    <rPh sb="2" eb="4">
      <t>カンサン</t>
    </rPh>
    <phoneticPr fontId="1"/>
  </si>
  <si>
    <t>時間数</t>
    <rPh sb="0" eb="3">
      <t>ジカンスウ</t>
    </rPh>
    <phoneticPr fontId="1"/>
  </si>
  <si>
    <t>日／月</t>
    <rPh sb="0" eb="1">
      <t>ヒ</t>
    </rPh>
    <rPh sb="2" eb="3">
      <t>ツキ</t>
    </rPh>
    <phoneticPr fontId="1"/>
  </si>
  <si>
    <t>月数</t>
    <rPh sb="0" eb="2">
      <t>ツキスウ</t>
    </rPh>
    <phoneticPr fontId="1"/>
  </si>
  <si>
    <t>日本語講師の招聘に対する報償費</t>
    <rPh sb="0" eb="3">
      <t>ニホンゴ</t>
    </rPh>
    <rPh sb="3" eb="5">
      <t>コウシ</t>
    </rPh>
    <rPh sb="6" eb="8">
      <t>ショウヘイ</t>
    </rPh>
    <rPh sb="9" eb="10">
      <t>タイ</t>
    </rPh>
    <rPh sb="12" eb="14">
      <t>ホウショウ</t>
    </rPh>
    <rPh sb="14" eb="15">
      <t>ヒ</t>
    </rPh>
    <phoneticPr fontId="1"/>
  </si>
  <si>
    <t>日／週</t>
    <rPh sb="0" eb="1">
      <t>ヒ</t>
    </rPh>
    <rPh sb="2" eb="3">
      <t>シュウ</t>
    </rPh>
    <phoneticPr fontId="1"/>
  </si>
  <si>
    <t>週</t>
    <rPh sb="0" eb="1">
      <t>シュウ</t>
    </rPh>
    <phoneticPr fontId="1"/>
  </si>
  <si>
    <t>国家試験対策学校等への通学電車賃、講師招聘旅費</t>
    <rPh sb="0" eb="2">
      <t>コッカ</t>
    </rPh>
    <rPh sb="2" eb="4">
      <t>シケン</t>
    </rPh>
    <rPh sb="4" eb="5">
      <t>タイ</t>
    </rPh>
    <rPh sb="5" eb="6">
      <t>サク</t>
    </rPh>
    <rPh sb="6" eb="8">
      <t>ガッコウ</t>
    </rPh>
    <rPh sb="8" eb="9">
      <t>トウ</t>
    </rPh>
    <rPh sb="11" eb="13">
      <t>ツウガク</t>
    </rPh>
    <rPh sb="13" eb="16">
      <t>デンシャチン</t>
    </rPh>
    <rPh sb="17" eb="19">
      <t>コウシ</t>
    </rPh>
    <rPh sb="19" eb="21">
      <t>ショウヘイ</t>
    </rPh>
    <rPh sb="21" eb="23">
      <t>リョヒ</t>
    </rPh>
    <phoneticPr fontId="1"/>
  </si>
  <si>
    <t>回(往復)</t>
    <rPh sb="0" eb="1">
      <t>カイ</t>
    </rPh>
    <rPh sb="2" eb="4">
      <t>オウフク</t>
    </rPh>
    <phoneticPr fontId="1"/>
  </si>
  <si>
    <t>回／週</t>
    <rPh sb="0" eb="1">
      <t>カイ</t>
    </rPh>
    <rPh sb="2" eb="3">
      <t>シュウ</t>
    </rPh>
    <phoneticPr fontId="1"/>
  </si>
  <si>
    <t>冊</t>
    <rPh sb="0" eb="1">
      <t>サツ</t>
    </rPh>
    <phoneticPr fontId="1"/>
  </si>
  <si>
    <t>Ａ</t>
    <phoneticPr fontId="1"/>
  </si>
  <si>
    <t>Ｂ</t>
    <phoneticPr fontId="1"/>
  </si>
  <si>
    <t>（Ａ－Ｂ）Ｃ</t>
    <phoneticPr fontId="1"/>
  </si>
  <si>
    <t>Ｄ</t>
    <phoneticPr fontId="1"/>
  </si>
  <si>
    <t>Ｆ</t>
    <phoneticPr fontId="1"/>
  </si>
  <si>
    <t>基準額計</t>
    <rPh sb="0" eb="2">
      <t>キジュン</t>
    </rPh>
    <rPh sb="2" eb="3">
      <t>ガク</t>
    </rPh>
    <rPh sb="3" eb="4">
      <t>ケイ</t>
    </rPh>
    <phoneticPr fontId="1"/>
  </si>
  <si>
    <t>補助基本額</t>
    <rPh sb="0" eb="2">
      <t>ホジョ</t>
    </rPh>
    <rPh sb="2" eb="4">
      <t>キホン</t>
    </rPh>
    <rPh sb="4" eb="5">
      <t>ガク</t>
    </rPh>
    <phoneticPr fontId="1"/>
  </si>
  <si>
    <t>（Ｅ＋Ｆ）Ｇ</t>
    <phoneticPr fontId="1"/>
  </si>
  <si>
    <t>Ｈ</t>
    <phoneticPr fontId="1"/>
  </si>
  <si>
    <t>（別紙３）</t>
    <rPh sb="1" eb="3">
      <t>ベッシ</t>
    </rPh>
    <phoneticPr fontId="1"/>
  </si>
  <si>
    <t>No</t>
    <phoneticPr fontId="1"/>
  </si>
  <si>
    <t>（別紙５）</t>
    <rPh sb="1" eb="3">
      <t>ベッシ</t>
    </rPh>
    <phoneticPr fontId="1"/>
  </si>
  <si>
    <t>×</t>
    <phoneticPr fontId="1"/>
  </si>
  <si>
    <t>金額を入力して下さい</t>
    <rPh sb="0" eb="2">
      <t>キンガク</t>
    </rPh>
    <rPh sb="3" eb="5">
      <t>ニュウリョク</t>
    </rPh>
    <rPh sb="7" eb="8">
      <t>クダ</t>
    </rPh>
    <phoneticPr fontId="1"/>
  </si>
  <si>
    <t>No</t>
    <phoneticPr fontId="1"/>
  </si>
  <si>
    <t>日本語習得状況</t>
    <rPh sb="0" eb="3">
      <t>ニホンゴ</t>
    </rPh>
    <rPh sb="3" eb="5">
      <t>シュウトク</t>
    </rPh>
    <rPh sb="5" eb="7">
      <t>ジョウキョウ</t>
    </rPh>
    <phoneticPr fontId="1"/>
  </si>
  <si>
    <t>研修内容</t>
    <phoneticPr fontId="1"/>
  </si>
  <si>
    <t>予算額</t>
    <rPh sb="0" eb="2">
      <t>ヨサン</t>
    </rPh>
    <rPh sb="2" eb="3">
      <t>ガク</t>
    </rPh>
    <phoneticPr fontId="1"/>
  </si>
  <si>
    <t>×</t>
  </si>
  <si>
    <t>別添対象経費の支出予定額算出内訳のとおり</t>
    <rPh sb="0" eb="2">
      <t>ベッテン</t>
    </rPh>
    <phoneticPr fontId="1"/>
  </si>
  <si>
    <t>法人所在地</t>
    <rPh sb="0" eb="2">
      <t>ホウジン</t>
    </rPh>
    <rPh sb="2" eb="5">
      <t>ショザイチ</t>
    </rPh>
    <phoneticPr fontId="1"/>
  </si>
  <si>
    <t>E</t>
    <phoneticPr fontId="1"/>
  </si>
  <si>
    <t>研修参加者名簿《就労中の候補者名（帰国・特定活動ビザ終了予定者を含む）及び今年度入国予定者名を入力してください》</t>
    <rPh sb="0" eb="2">
      <t>ケンシュウ</t>
    </rPh>
    <rPh sb="2" eb="5">
      <t>サンカシャ</t>
    </rPh>
    <rPh sb="5" eb="7">
      <t>メイボ</t>
    </rPh>
    <rPh sb="12" eb="15">
      <t>コウホシャ</t>
    </rPh>
    <rPh sb="15" eb="16">
      <t>メイ</t>
    </rPh>
    <rPh sb="17" eb="19">
      <t>キコク</t>
    </rPh>
    <rPh sb="20" eb="22">
      <t>トクテイ</t>
    </rPh>
    <rPh sb="22" eb="24">
      <t>カツドウ</t>
    </rPh>
    <rPh sb="26" eb="28">
      <t>シュウリョウ</t>
    </rPh>
    <rPh sb="28" eb="30">
      <t>ヨテイ</t>
    </rPh>
    <rPh sb="30" eb="31">
      <t>シャ</t>
    </rPh>
    <rPh sb="32" eb="33">
      <t>フク</t>
    </rPh>
    <rPh sb="35" eb="36">
      <t>オヨ</t>
    </rPh>
    <rPh sb="37" eb="40">
      <t>コンネンド</t>
    </rPh>
    <rPh sb="40" eb="42">
      <t>ニュウコク</t>
    </rPh>
    <rPh sb="42" eb="45">
      <t>ヨテイシャ</t>
    </rPh>
    <rPh sb="45" eb="46">
      <t>メイ</t>
    </rPh>
    <phoneticPr fontId="1"/>
  </si>
  <si>
    <t>理由</t>
    <rPh sb="0" eb="2">
      <t>リユウ</t>
    </rPh>
    <phoneticPr fontId="1"/>
  </si>
  <si>
    <t>帰国予定者名簿</t>
    <rPh sb="0" eb="2">
      <t>キコク</t>
    </rPh>
    <rPh sb="2" eb="4">
      <t>ヨテイ</t>
    </rPh>
    <rPh sb="4" eb="5">
      <t>シャ</t>
    </rPh>
    <rPh sb="5" eb="7">
      <t>メイボ</t>
    </rPh>
    <phoneticPr fontId="1"/>
  </si>
  <si>
    <t>候補者数</t>
    <rPh sb="0" eb="3">
      <t>コウホシャ</t>
    </rPh>
    <rPh sb="3" eb="4">
      <t>スウ</t>
    </rPh>
    <phoneticPr fontId="1"/>
  </si>
  <si>
    <t>帰国予定年月日
雇用契約終了予定日</t>
    <rPh sb="0" eb="2">
      <t>キコク</t>
    </rPh>
    <rPh sb="2" eb="4">
      <t>ヨテイ</t>
    </rPh>
    <rPh sb="4" eb="7">
      <t>ネンガッピ</t>
    </rPh>
    <rPh sb="8" eb="10">
      <t>コヨウ</t>
    </rPh>
    <rPh sb="10" eb="12">
      <t>ケイヤク</t>
    </rPh>
    <rPh sb="12" eb="14">
      <t>シュウリョウ</t>
    </rPh>
    <rPh sb="14" eb="16">
      <t>ヨテイ</t>
    </rPh>
    <rPh sb="16" eb="17">
      <t>ビ</t>
    </rPh>
    <phoneticPr fontId="1"/>
  </si>
  <si>
    <t>【基本情報】</t>
    <rPh sb="1" eb="3">
      <t>キホン</t>
    </rPh>
    <rPh sb="3" eb="5">
      <t>ジョウホウ</t>
    </rPh>
    <phoneticPr fontId="1"/>
  </si>
  <si>
    <t>※着色セルへご記入をお願いします。</t>
    <rPh sb="1" eb="3">
      <t>チャクショク</t>
    </rPh>
    <rPh sb="7" eb="9">
      <t>キニュウ</t>
    </rPh>
    <rPh sb="11" eb="12">
      <t>ネガ</t>
    </rPh>
    <phoneticPr fontId="1"/>
  </si>
  <si>
    <t>申請書記入日</t>
    <rPh sb="0" eb="3">
      <t>シンセイショ</t>
    </rPh>
    <rPh sb="3" eb="5">
      <t>キニュウ</t>
    </rPh>
    <rPh sb="5" eb="6">
      <t>ビ</t>
    </rPh>
    <phoneticPr fontId="1"/>
  </si>
  <si>
    <t>月</t>
    <rPh sb="0" eb="1">
      <t>ガツ</t>
    </rPh>
    <phoneticPr fontId="1"/>
  </si>
  <si>
    <t>メールアドレス</t>
    <phoneticPr fontId="1"/>
  </si>
  <si>
    <t>大阪府大阪市中央区大手前２－１－２２</t>
  </si>
  <si>
    <t>医療法人○○会</t>
  </si>
  <si>
    <t>理事長××　××</t>
  </si>
  <si>
    <t>総務課××　××</t>
  </si>
  <si>
    <t>△△―△△△△―△△△△</t>
  </si>
  <si>
    <t>*****@**.**.**</t>
  </si>
  <si>
    <t>××　××</t>
  </si>
  <si>
    <t>○○　○○</t>
  </si>
  <si>
    <t>インドネシア</t>
  </si>
  <si>
    <t>日常会話において十分な理解度の者</t>
  </si>
  <si>
    <t>簡単な単語であれば理解できる者</t>
  </si>
  <si>
    <t>平成29年度</t>
  </si>
  <si>
    <t>平成29年○月○日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</si>
  <si>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平成30年度</t>
  </si>
  <si>
    <t>未就労</t>
  </si>
  <si>
    <t>平成30年○月○日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</si>
  <si>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子育てのため、日本に滞在することが困難なため</t>
    <rPh sb="0" eb="2">
      <t>コソダ</t>
    </rPh>
    <phoneticPr fontId="1"/>
  </si>
  <si>
    <t>△△　△△</t>
  </si>
  <si>
    <t>講師料（Ａ）</t>
    <rPh sb="0" eb="3">
      <t>コウシリョウ</t>
    </rPh>
    <phoneticPr fontId="1"/>
  </si>
  <si>
    <t>講師料（Ｂ）</t>
    <rPh sb="0" eb="3">
      <t>コウシリョウ</t>
    </rPh>
    <phoneticPr fontId="1"/>
  </si>
  <si>
    <t>講師料（Ｃ）</t>
    <rPh sb="0" eb="3">
      <t>コウシリョウ</t>
    </rPh>
    <phoneticPr fontId="1"/>
  </si>
  <si>
    <t>学校通学電車賃</t>
    <rPh sb="0" eb="2">
      <t>ガッコウ</t>
    </rPh>
    <rPh sb="2" eb="4">
      <t>ツウガク</t>
    </rPh>
    <rPh sb="4" eb="7">
      <t>デンシャチン</t>
    </rPh>
    <phoneticPr fontId="1"/>
  </si>
  <si>
    <t>看護辞書</t>
    <rPh sb="0" eb="2">
      <t>カンゴ</t>
    </rPh>
    <rPh sb="2" eb="4">
      <t>ジショ</t>
    </rPh>
    <phoneticPr fontId="1"/>
  </si>
  <si>
    <t>ケアガイド</t>
  </si>
  <si>
    <t>国家試験対策ﾃｷｽﾄ</t>
    <rPh sb="0" eb="2">
      <t>コッカ</t>
    </rPh>
    <rPh sb="2" eb="4">
      <t>シケン</t>
    </rPh>
    <rPh sb="4" eb="6">
      <t>タイサク</t>
    </rPh>
    <phoneticPr fontId="1"/>
  </si>
  <si>
    <t>ﾌｧｲﾙ等</t>
    <rPh sb="4" eb="5">
      <t>トウ</t>
    </rPh>
    <phoneticPr fontId="1"/>
  </si>
  <si>
    <t>テキスト作成</t>
    <rPh sb="4" eb="6">
      <t>サクセイ</t>
    </rPh>
    <phoneticPr fontId="1"/>
  </si>
  <si>
    <t>テキストコピー代</t>
    <rPh sb="7" eb="8">
      <t>ダイ</t>
    </rPh>
    <phoneticPr fontId="1"/>
  </si>
  <si>
    <t>切手代等の郵送費</t>
    <rPh sb="0" eb="2">
      <t>キッテ</t>
    </rPh>
    <rPh sb="2" eb="3">
      <t>ダイ</t>
    </rPh>
    <rPh sb="3" eb="4">
      <t>トウ</t>
    </rPh>
    <rPh sb="5" eb="8">
      <t>ユウソウヒ</t>
    </rPh>
    <phoneticPr fontId="1"/>
  </si>
  <si>
    <t>（別紙４）</t>
    <phoneticPr fontId="3"/>
  </si>
  <si>
    <t>対 象 経 費 の 支 出 予 定 額 算 出 内 訳</t>
    <rPh sb="10" eb="11">
      <t>シ</t>
    </rPh>
    <rPh sb="12" eb="13">
      <t>デ</t>
    </rPh>
    <rPh sb="14" eb="15">
      <t>ヨ</t>
    </rPh>
    <rPh sb="16" eb="17">
      <t>サダム</t>
    </rPh>
    <rPh sb="18" eb="19">
      <t>ガク</t>
    </rPh>
    <phoneticPr fontId="1"/>
  </si>
  <si>
    <t>実支出額</t>
    <phoneticPr fontId="1"/>
  </si>
  <si>
    <t>積　　　　　算　　　　　内　　　　　訳</t>
    <phoneticPr fontId="1"/>
  </si>
  <si>
    <t>職員基本給</t>
    <rPh sb="0" eb="2">
      <t>ショクイン</t>
    </rPh>
    <rPh sb="2" eb="5">
      <t>キホンキュウ</t>
    </rPh>
    <phoneticPr fontId="3"/>
  </si>
  <si>
    <t>Ｈ</t>
    <phoneticPr fontId="1"/>
  </si>
  <si>
    <t>×</t>
    <phoneticPr fontId="1"/>
  </si>
  <si>
    <t>×</t>
    <phoneticPr fontId="1"/>
  </si>
  <si>
    <t>=</t>
    <phoneticPr fontId="1"/>
  </si>
  <si>
    <t>×</t>
    <phoneticPr fontId="1"/>
  </si>
  <si>
    <t>=</t>
    <phoneticPr fontId="1"/>
  </si>
  <si>
    <t>Ｈ</t>
    <phoneticPr fontId="1"/>
  </si>
  <si>
    <t>×</t>
    <phoneticPr fontId="1"/>
  </si>
  <si>
    <t>×</t>
    <phoneticPr fontId="1"/>
  </si>
  <si>
    <t>Ｈ</t>
    <phoneticPr fontId="1"/>
  </si>
  <si>
    <t>=</t>
    <phoneticPr fontId="1"/>
  </si>
  <si>
    <t>Ｈ</t>
    <phoneticPr fontId="1"/>
  </si>
  <si>
    <t>職員諸手当</t>
    <rPh sb="0" eb="2">
      <t>ショクイン</t>
    </rPh>
    <rPh sb="2" eb="5">
      <t>ショテアテ</t>
    </rPh>
    <phoneticPr fontId="3"/>
  </si>
  <si>
    <t>=</t>
    <phoneticPr fontId="1"/>
  </si>
  <si>
    <t>×</t>
    <phoneticPr fontId="1"/>
  </si>
  <si>
    <t>=</t>
    <phoneticPr fontId="1"/>
  </si>
  <si>
    <t>=</t>
    <phoneticPr fontId="1"/>
  </si>
  <si>
    <t>非常勤職員手当</t>
    <rPh sb="0" eb="3">
      <t>ヒジョウキン</t>
    </rPh>
    <rPh sb="3" eb="5">
      <t>ショクイン</t>
    </rPh>
    <rPh sb="5" eb="7">
      <t>テアテ</t>
    </rPh>
    <phoneticPr fontId="3"/>
  </si>
  <si>
    <t>×</t>
    <phoneticPr fontId="1"/>
  </si>
  <si>
    <t>諸謝金</t>
    <rPh sb="0" eb="3">
      <t>ショシャキン</t>
    </rPh>
    <phoneticPr fontId="3"/>
  </si>
  <si>
    <t>社会保険料</t>
    <rPh sb="0" eb="2">
      <t>シャカイ</t>
    </rPh>
    <rPh sb="2" eb="5">
      <t>ホケンリョウ</t>
    </rPh>
    <phoneticPr fontId="3"/>
  </si>
  <si>
    <t>報償費</t>
    <phoneticPr fontId="3"/>
  </si>
  <si>
    <t>=</t>
    <phoneticPr fontId="1"/>
  </si>
  <si>
    <t>×</t>
    <phoneticPr fontId="1"/>
  </si>
  <si>
    <t>×</t>
    <phoneticPr fontId="1"/>
  </si>
  <si>
    <t>×</t>
    <phoneticPr fontId="1"/>
  </si>
  <si>
    <t>×</t>
    <phoneticPr fontId="1"/>
  </si>
  <si>
    <t>数量</t>
    <rPh sb="0" eb="2">
      <t>スウリョウ</t>
    </rPh>
    <phoneticPr fontId="1"/>
  </si>
  <si>
    <t>備品費</t>
    <rPh sb="0" eb="3">
      <t>ビヒンヒ</t>
    </rPh>
    <phoneticPr fontId="3"/>
  </si>
  <si>
    <t>=</t>
    <phoneticPr fontId="1"/>
  </si>
  <si>
    <t>×</t>
    <phoneticPr fontId="1"/>
  </si>
  <si>
    <t>=</t>
    <phoneticPr fontId="1"/>
  </si>
  <si>
    <t>令和元年度</t>
  </si>
  <si>
    <t>令和2年度</t>
  </si>
  <si>
    <t>令和3年度</t>
  </si>
  <si>
    <t>令和元年○月○日</t>
    <rPh sb="0" eb="2">
      <t>レイワ</t>
    </rPh>
    <rPh sb="2" eb="4">
      <t>ガンネン</t>
    </rPh>
    <rPh sb="3" eb="4">
      <t>ネン</t>
    </rPh>
    <rPh sb="5" eb="6">
      <t>ガツ</t>
    </rPh>
    <rPh sb="7" eb="8">
      <t>ニチ</t>
    </rPh>
    <phoneticPr fontId="1"/>
  </si>
  <si>
    <t>令和4年度</t>
  </si>
  <si>
    <t>令和2年○月○日</t>
    <rPh sb="0" eb="2">
      <t>レイワ</t>
    </rPh>
    <rPh sb="3" eb="4">
      <t>ネン</t>
    </rPh>
    <rPh sb="4" eb="5">
      <t>ガンネン</t>
    </rPh>
    <rPh sb="5" eb="6">
      <t>ガツ</t>
    </rPh>
    <rPh sb="7" eb="8">
      <t>ニチ</t>
    </rPh>
    <phoneticPr fontId="1"/>
  </si>
  <si>
    <t>令和3年○月○日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1"/>
  </si>
  <si>
    <t>令和4年12月</t>
    <rPh sb="0" eb="2">
      <t>レイワ</t>
    </rPh>
    <rPh sb="3" eb="4">
      <t>ネン</t>
    </rPh>
    <rPh sb="4" eb="5">
      <t>ヘイネン</t>
    </rPh>
    <rPh sb="6" eb="7">
      <t>ガツ</t>
    </rPh>
    <phoneticPr fontId="1"/>
  </si>
  <si>
    <t>令和元年○月○日</t>
    <rPh sb="0" eb="2">
      <t>レイワ</t>
    </rPh>
    <rPh sb="2" eb="3">
      <t>モト</t>
    </rPh>
    <rPh sb="3" eb="4">
      <t>ネン</t>
    </rPh>
    <rPh sb="5" eb="6">
      <t>ガツ</t>
    </rPh>
    <rPh sb="7" eb="8">
      <t>ニチ</t>
    </rPh>
    <phoneticPr fontId="1"/>
  </si>
  <si>
    <t>研修責任者名</t>
    <rPh sb="0" eb="2">
      <t>ケンシュウ</t>
    </rPh>
    <rPh sb="2" eb="5">
      <t>セキニンシャ</t>
    </rPh>
    <rPh sb="5" eb="6">
      <t>メイ</t>
    </rPh>
    <phoneticPr fontId="1"/>
  </si>
  <si>
    <t>今年度中に帰国（特定活動ビザ終了者含む）の予定がある方</t>
    <rPh sb="0" eb="3">
      <t>コンネンド</t>
    </rPh>
    <rPh sb="2" eb="3">
      <t>ド</t>
    </rPh>
    <rPh sb="3" eb="4">
      <t>チュウ</t>
    </rPh>
    <rPh sb="5" eb="7">
      <t>キコク</t>
    </rPh>
    <rPh sb="8" eb="10">
      <t>トクテイ</t>
    </rPh>
    <rPh sb="10" eb="12">
      <t>カツドウ</t>
    </rPh>
    <rPh sb="14" eb="16">
      <t>シュウリョウ</t>
    </rPh>
    <rPh sb="16" eb="17">
      <t>モノ</t>
    </rPh>
    <rPh sb="17" eb="18">
      <t>フク</t>
    </rPh>
    <rPh sb="21" eb="23">
      <t>ヨテイ</t>
    </rPh>
    <rPh sb="26" eb="27">
      <t>カタ</t>
    </rPh>
    <phoneticPr fontId="1"/>
  </si>
  <si>
    <t>特定活動ビザが終了し、准看護師として勤務</t>
    <phoneticPr fontId="1"/>
  </si>
  <si>
    <t>〇〇病院</t>
    <rPh sb="2" eb="4">
      <t>ビョウイン</t>
    </rPh>
    <phoneticPr fontId="1"/>
  </si>
  <si>
    <t>令和７年</t>
    <rPh sb="0" eb="2">
      <t>レイワ</t>
    </rPh>
    <rPh sb="3" eb="4">
      <t>ネン</t>
    </rPh>
    <phoneticPr fontId="1"/>
  </si>
  <si>
    <t>令和７年度大阪府外国人看護師候補者資格取得支援事業費所要額</t>
    <rPh sb="0" eb="2">
      <t>レイワ</t>
    </rPh>
    <rPh sb="3" eb="5">
      <t>ネンド</t>
    </rPh>
    <rPh sb="5" eb="7">
      <t>オオサカ</t>
    </rPh>
    <rPh sb="7" eb="8">
      <t>フ</t>
    </rPh>
    <rPh sb="8" eb="10">
      <t>ガイコク</t>
    </rPh>
    <rPh sb="10" eb="11">
      <t>ジン</t>
    </rPh>
    <rPh sb="11" eb="14">
      <t>カンゴシ</t>
    </rPh>
    <rPh sb="14" eb="17">
      <t>コウホシャ</t>
    </rPh>
    <rPh sb="17" eb="19">
      <t>シカク</t>
    </rPh>
    <rPh sb="19" eb="21">
      <t>シュトク</t>
    </rPh>
    <rPh sb="21" eb="23">
      <t>シエン</t>
    </rPh>
    <rPh sb="23" eb="25">
      <t>ジギョウ</t>
    </rPh>
    <rPh sb="25" eb="26">
      <t>ヒ</t>
    </rPh>
    <rPh sb="26" eb="28">
      <t>ショヨウ</t>
    </rPh>
    <rPh sb="28" eb="29">
      <t>ガク</t>
    </rPh>
    <phoneticPr fontId="1"/>
  </si>
  <si>
    <t>令和７年度外国人看護師候補者資格取得支援事業収支予算書</t>
    <rPh sb="0" eb="2">
      <t>レイワ</t>
    </rPh>
    <rPh sb="3" eb="5">
      <t>ネンド</t>
    </rPh>
    <rPh sb="5" eb="7">
      <t>ガイコク</t>
    </rPh>
    <rPh sb="7" eb="8">
      <t>ジン</t>
    </rPh>
    <rPh sb="8" eb="11">
      <t>カンゴシ</t>
    </rPh>
    <rPh sb="11" eb="14">
      <t>コウホシャ</t>
    </rPh>
    <rPh sb="14" eb="16">
      <t>シカク</t>
    </rPh>
    <rPh sb="16" eb="18">
      <t>シュトク</t>
    </rPh>
    <rPh sb="18" eb="20">
      <t>シエン</t>
    </rPh>
    <rPh sb="20" eb="22">
      <t>ジギョウ</t>
    </rPh>
    <rPh sb="22" eb="24">
      <t>シュウシ</t>
    </rPh>
    <rPh sb="24" eb="26">
      <t>ヨサン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</si>
</sst>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 ;[Red]\-#,##0\ "/>
    <numFmt numFmtId="178" formatCode="#,##0.00_ "/>
    <numFmt numFmtId="179" formatCode="#,##0_);[Red]\(#,##0\)"/>
    <numFmt numFmtId="180" formatCode="[$-411]ggge&quot;年&quot;m&quot;月&quot;d&quot;日&quot;;@"/>
    <numFmt numFmtId="181" formatCode="0.00_);[Red]\(0.0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u/>
      <sz val="10"/>
      <name val="ＭＳ 明朝"/>
      <family val="1"/>
      <charset val="128"/>
    </font>
    <font>
      <sz val="14"/>
      <name val="Century Gothic"/>
      <family val="2"/>
    </font>
    <font>
      <sz val="12"/>
      <name val="Century Gothic"/>
      <family val="2"/>
    </font>
    <font>
      <sz val="12"/>
      <color indexed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0" fontId="7" fillId="0" borderId="0"/>
    <xf numFmtId="0" fontId="15" fillId="0" borderId="0">
      <alignment vertical="center"/>
    </xf>
  </cellStyleXfs>
  <cellXfs count="316">
    <xf numFmtId="0" fontId="0" fillId="0" borderId="0" xfId="0"/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180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18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3" applyNumberFormat="1" applyFont="1" applyFill="1" applyBorder="1" applyAlignment="1" applyProtection="1">
      <alignment vertical="center"/>
    </xf>
    <xf numFmtId="176" fontId="10" fillId="0" borderId="0" xfId="3" applyNumberFormat="1" applyFont="1" applyFill="1" applyBorder="1" applyAlignment="1" applyProtection="1">
      <alignment vertical="center"/>
    </xf>
    <xf numFmtId="0" fontId="5" fillId="2" borderId="0" xfId="3" applyNumberFormat="1" applyFont="1" applyFill="1" applyBorder="1" applyAlignment="1" applyProtection="1">
      <alignment vertical="center" shrinkToFit="1"/>
      <protection locked="0"/>
    </xf>
    <xf numFmtId="176" fontId="5" fillId="0" borderId="0" xfId="3" applyNumberFormat="1" applyFont="1" applyBorder="1" applyAlignment="1" applyProtection="1">
      <alignment vertical="center"/>
      <protection locked="0"/>
    </xf>
    <xf numFmtId="176" fontId="10" fillId="2" borderId="0" xfId="3" applyNumberFormat="1" applyFont="1" applyFill="1" applyBorder="1" applyAlignment="1" applyProtection="1">
      <alignment vertical="center"/>
      <protection locked="0"/>
    </xf>
    <xf numFmtId="176" fontId="5" fillId="0" borderId="0" xfId="3" applyNumberFormat="1" applyFont="1" applyBorder="1" applyAlignment="1" applyProtection="1">
      <alignment horizontal="center" vertical="center"/>
      <protection locked="0"/>
    </xf>
    <xf numFmtId="176" fontId="10" fillId="2" borderId="0" xfId="3" applyNumberFormat="1" applyFont="1" applyFill="1" applyBorder="1" applyAlignment="1" applyProtection="1">
      <alignment vertical="center" shrinkToFit="1"/>
      <protection locked="0"/>
    </xf>
    <xf numFmtId="176" fontId="5" fillId="0" borderId="0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vertical="center" shrinkToFit="1"/>
      <protection locked="0"/>
    </xf>
    <xf numFmtId="176" fontId="4" fillId="0" borderId="0" xfId="3" applyNumberFormat="1" applyFont="1" applyFill="1" applyBorder="1" applyAlignment="1" applyProtection="1">
      <alignment vertical="center"/>
      <protection locked="0"/>
    </xf>
    <xf numFmtId="176" fontId="11" fillId="0" borderId="0" xfId="3" applyNumberFormat="1" applyFont="1" applyFill="1" applyBorder="1" applyAlignment="1" applyProtection="1">
      <alignment vertical="center"/>
      <protection locked="0"/>
    </xf>
    <xf numFmtId="176" fontId="11" fillId="0" borderId="0" xfId="3" applyNumberFormat="1" applyFont="1" applyFill="1" applyBorder="1" applyAlignment="1" applyProtection="1">
      <alignment vertical="center" shrinkToFit="1"/>
      <protection locked="0"/>
    </xf>
    <xf numFmtId="176" fontId="4" fillId="0" borderId="0" xfId="3" applyNumberFormat="1" applyFont="1" applyFill="1" applyBorder="1" applyAlignment="1" applyProtection="1">
      <alignment vertical="center" shrinkToFit="1"/>
      <protection locked="0"/>
    </xf>
    <xf numFmtId="176" fontId="5" fillId="2" borderId="0" xfId="3" applyNumberFormat="1" applyFont="1" applyFill="1" applyBorder="1" applyAlignment="1" applyProtection="1">
      <alignment vertical="center" shrinkToFit="1"/>
      <protection locked="0"/>
    </xf>
    <xf numFmtId="176" fontId="4" fillId="0" borderId="0" xfId="3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180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8" xfId="0" applyNumberFormat="1" applyFont="1" applyFill="1" applyBorder="1" applyAlignment="1" applyProtection="1">
      <alignment vertical="center"/>
      <protection locked="0"/>
    </xf>
    <xf numFmtId="176" fontId="10" fillId="2" borderId="0" xfId="0" applyNumberFormat="1" applyFont="1" applyFill="1" applyBorder="1" applyAlignment="1" applyProtection="1">
      <alignment vertical="center"/>
      <protection locked="0"/>
    </xf>
    <xf numFmtId="176" fontId="10" fillId="2" borderId="3" xfId="0" applyNumberFormat="1" applyFont="1" applyFill="1" applyBorder="1" applyAlignment="1" applyProtection="1">
      <alignment vertical="center"/>
      <protection locked="0"/>
    </xf>
    <xf numFmtId="176" fontId="10" fillId="2" borderId="0" xfId="3" applyNumberFormat="1" applyFont="1" applyFill="1" applyAlignment="1" applyProtection="1">
      <alignment horizontal="right" vertical="center"/>
      <protection locked="0"/>
    </xf>
    <xf numFmtId="179" fontId="10" fillId="2" borderId="0" xfId="3" applyNumberFormat="1" applyFont="1" applyFill="1" applyAlignment="1" applyProtection="1">
      <alignment horizontal="right" vertical="center"/>
      <protection locked="0"/>
    </xf>
    <xf numFmtId="176" fontId="10" fillId="0" borderId="0" xfId="3" applyNumberFormat="1" applyFont="1" applyFill="1" applyBorder="1" applyAlignment="1" applyProtection="1">
      <alignment vertical="center" shrinkToFit="1"/>
    </xf>
    <xf numFmtId="177" fontId="10" fillId="0" borderId="2" xfId="0" applyNumberFormat="1" applyFont="1" applyFill="1" applyBorder="1" applyAlignment="1" applyProtection="1">
      <alignment horizontal="right" vertical="center" shrinkToFit="1"/>
    </xf>
    <xf numFmtId="0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Border="1" applyAlignment="1" applyProtection="1">
      <alignment vertical="center"/>
    </xf>
    <xf numFmtId="176" fontId="4" fillId="0" borderId="3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vertical="center"/>
    </xf>
    <xf numFmtId="176" fontId="4" fillId="0" borderId="4" xfId="0" applyNumberFormat="1" applyFont="1" applyBorder="1" applyAlignment="1" applyProtection="1">
      <alignment vertical="center"/>
    </xf>
    <xf numFmtId="176" fontId="4" fillId="0" borderId="4" xfId="0" applyNumberFormat="1" applyFont="1" applyBorder="1" applyAlignment="1" applyProtection="1">
      <alignment horizontal="center" vertical="center"/>
    </xf>
    <xf numFmtId="176" fontId="4" fillId="0" borderId="0" xfId="0" applyNumberFormat="1" applyFont="1" applyAlignment="1" applyProtection="1">
      <alignment vertical="center"/>
    </xf>
    <xf numFmtId="176" fontId="4" fillId="0" borderId="10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horizontal="distributed" vertical="center"/>
    </xf>
    <xf numFmtId="176" fontId="4" fillId="0" borderId="0" xfId="0" applyNumberFormat="1" applyFont="1" applyBorder="1" applyAlignment="1" applyProtection="1">
      <alignment vertical="center"/>
    </xf>
    <xf numFmtId="176" fontId="4" fillId="0" borderId="5" xfId="0" applyNumberFormat="1" applyFont="1" applyBorder="1" applyAlignment="1" applyProtection="1">
      <alignment vertical="center"/>
    </xf>
    <xf numFmtId="176" fontId="4" fillId="0" borderId="3" xfId="0" applyNumberFormat="1" applyFont="1" applyBorder="1" applyAlignment="1" applyProtection="1">
      <alignment horizontal="distributed" vertical="center"/>
    </xf>
    <xf numFmtId="176" fontId="10" fillId="0" borderId="3" xfId="0" applyNumberFormat="1" applyFont="1" applyBorder="1" applyAlignment="1" applyProtection="1">
      <alignment vertical="center"/>
    </xf>
    <xf numFmtId="176" fontId="4" fillId="0" borderId="11" xfId="0" applyNumberFormat="1" applyFont="1" applyBorder="1" applyAlignment="1" applyProtection="1">
      <alignment vertical="center"/>
    </xf>
    <xf numFmtId="176" fontId="4" fillId="0" borderId="12" xfId="0" applyNumberFormat="1" applyFont="1" applyBorder="1" applyAlignment="1" applyProtection="1">
      <alignment horizontal="distributed" vertical="center"/>
    </xf>
    <xf numFmtId="176" fontId="4" fillId="0" borderId="12" xfId="0" applyNumberFormat="1" applyFont="1" applyBorder="1" applyAlignment="1" applyProtection="1">
      <alignment vertical="center"/>
    </xf>
    <xf numFmtId="176" fontId="10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vertical="center"/>
    </xf>
    <xf numFmtId="176" fontId="4" fillId="0" borderId="14" xfId="0" applyNumberFormat="1" applyFont="1" applyBorder="1" applyAlignment="1" applyProtection="1">
      <alignment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vertical="center"/>
    </xf>
    <xf numFmtId="176" fontId="4" fillId="0" borderId="16" xfId="0" applyNumberFormat="1" applyFont="1" applyBorder="1" applyAlignment="1" applyProtection="1">
      <alignment vertical="center"/>
    </xf>
    <xf numFmtId="176" fontId="4" fillId="0" borderId="16" xfId="0" applyNumberFormat="1" applyFont="1" applyBorder="1" applyAlignment="1" applyProtection="1">
      <alignment horizontal="center" vertical="center"/>
    </xf>
    <xf numFmtId="176" fontId="4" fillId="0" borderId="4" xfId="0" applyNumberFormat="1" applyFont="1" applyBorder="1" applyAlignment="1" applyProtection="1">
      <alignment vertical="center" wrapText="1"/>
    </xf>
    <xf numFmtId="176" fontId="16" fillId="0" borderId="5" xfId="0" applyNumberFormat="1" applyFont="1" applyBorder="1" applyAlignment="1" applyProtection="1">
      <alignment vertical="center"/>
    </xf>
    <xf numFmtId="176" fontId="16" fillId="0" borderId="1" xfId="0" applyNumberFormat="1" applyFont="1" applyBorder="1" applyAlignment="1" applyProtection="1">
      <alignment vertical="center"/>
    </xf>
    <xf numFmtId="0" fontId="5" fillId="2" borderId="15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vertical="center"/>
      <protection locked="0"/>
    </xf>
    <xf numFmtId="180" fontId="5" fillId="2" borderId="17" xfId="0" applyNumberFormat="1" applyFont="1" applyFill="1" applyBorder="1" applyAlignment="1" applyProtection="1">
      <alignment horizontal="center" vertical="center" shrinkToFit="1"/>
      <protection locked="0"/>
    </xf>
    <xf numFmtId="178" fontId="10" fillId="2" borderId="0" xfId="3" applyNumberFormat="1" applyFont="1" applyFill="1" applyBorder="1" applyAlignment="1" applyProtection="1">
      <alignment vertical="center"/>
      <protection locked="0"/>
    </xf>
    <xf numFmtId="178" fontId="10" fillId="2" borderId="0" xfId="3" applyNumberFormat="1" applyFont="1" applyFill="1" applyBorder="1" applyAlignment="1" applyProtection="1">
      <alignment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180" fontId="5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7" xfId="0" applyNumberFormat="1" applyFont="1" applyFill="1" applyBorder="1" applyAlignment="1" applyProtection="1">
      <alignment vertical="center"/>
      <protection locked="0"/>
    </xf>
    <xf numFmtId="176" fontId="5" fillId="2" borderId="14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15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16" xfId="0" applyNumberFormat="1" applyFont="1" applyFill="1" applyBorder="1" applyAlignment="1" applyProtection="1">
      <alignment horizontal="left" vertical="center" wrapText="1"/>
      <protection locked="0"/>
    </xf>
    <xf numFmtId="38" fontId="5" fillId="0" borderId="12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distributed" vertical="center" shrinkToFit="1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38" fontId="4" fillId="0" borderId="0" xfId="0" applyNumberFormat="1" applyFont="1" applyBorder="1" applyAlignment="1" applyProtection="1">
      <alignment vertical="center" shrinkToFit="1"/>
    </xf>
    <xf numFmtId="38" fontId="4" fillId="0" borderId="0" xfId="0" applyNumberFormat="1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4" fillId="0" borderId="17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179" fontId="10" fillId="0" borderId="2" xfId="2" applyNumberFormat="1" applyFont="1" applyBorder="1" applyAlignment="1" applyProtection="1">
      <alignment vertical="center"/>
    </xf>
    <xf numFmtId="179" fontId="10" fillId="0" borderId="12" xfId="0" applyNumberFormat="1" applyFont="1" applyBorder="1" applyAlignment="1" applyProtection="1">
      <alignment vertical="center"/>
    </xf>
    <xf numFmtId="179" fontId="10" fillId="0" borderId="2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8" fontId="4" fillId="0" borderId="17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38" fontId="16" fillId="0" borderId="2" xfId="0" applyNumberFormat="1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/>
    </xf>
    <xf numFmtId="38" fontId="4" fillId="0" borderId="17" xfId="0" applyNumberFormat="1" applyFont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right" vertical="center"/>
    </xf>
    <xf numFmtId="179" fontId="10" fillId="0" borderId="2" xfId="0" applyNumberFormat="1" applyFont="1" applyBorder="1" applyAlignment="1" applyProtection="1">
      <alignment horizontal="right" vertical="center"/>
    </xf>
    <xf numFmtId="176" fontId="10" fillId="0" borderId="2" xfId="0" applyNumberFormat="1" applyFont="1" applyBorder="1" applyAlignment="1" applyProtection="1">
      <alignment horizontal="right" vertical="center" shrinkToFit="1"/>
    </xf>
    <xf numFmtId="176" fontId="10" fillId="0" borderId="2" xfId="0" applyNumberFormat="1" applyFont="1" applyBorder="1" applyAlignment="1" applyProtection="1">
      <alignment vertical="center"/>
    </xf>
    <xf numFmtId="176" fontId="11" fillId="0" borderId="0" xfId="0" applyNumberFormat="1" applyFont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right" vertical="center" shrinkToFit="1"/>
    </xf>
    <xf numFmtId="0" fontId="5" fillId="0" borderId="17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176" fontId="10" fillId="0" borderId="0" xfId="0" applyNumberFormat="1" applyFont="1" applyBorder="1" applyAlignment="1" applyProtection="1">
      <alignment horizontal="right" vertical="center" shrinkToFit="1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7" xfId="0" applyNumberFormat="1" applyFont="1" applyBorder="1" applyAlignment="1" applyProtection="1">
      <alignment horizontal="right" vertical="center"/>
    </xf>
    <xf numFmtId="176" fontId="4" fillId="0" borderId="14" xfId="0" applyNumberFormat="1" applyFont="1" applyBorder="1" applyAlignment="1" applyProtection="1">
      <alignment horizontal="right" vertical="center"/>
    </xf>
    <xf numFmtId="176" fontId="4" fillId="0" borderId="10" xfId="0" applyNumberFormat="1" applyFont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10" fillId="0" borderId="11" xfId="0" applyNumberFormat="1" applyFont="1" applyBorder="1" applyAlignment="1" applyProtection="1">
      <alignment vertical="center"/>
    </xf>
    <xf numFmtId="176" fontId="10" fillId="0" borderId="10" xfId="0" applyNumberFormat="1" applyFont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15" fillId="0" borderId="0" xfId="4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shrinkToFit="1"/>
    </xf>
    <xf numFmtId="0" fontId="4" fillId="0" borderId="9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5" fillId="0" borderId="0" xfId="0" applyFont="1" applyProtection="1"/>
    <xf numFmtId="0" fontId="5" fillId="0" borderId="2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176" fontId="4" fillId="0" borderId="0" xfId="0" applyNumberFormat="1" applyFont="1" applyAlignment="1" applyProtection="1">
      <alignment horizontal="right" vertical="center"/>
    </xf>
    <xf numFmtId="180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76" fontId="4" fillId="0" borderId="0" xfId="3" applyNumberFormat="1" applyFont="1" applyFill="1" applyBorder="1" applyAlignment="1">
      <alignment vertical="center" shrinkToFit="1"/>
    </xf>
    <xf numFmtId="176" fontId="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 shrinkToFit="1"/>
    </xf>
    <xf numFmtId="0" fontId="11" fillId="0" borderId="0" xfId="3" applyFont="1" applyFill="1" applyAlignment="1">
      <alignment horizontal="right" vertical="center"/>
    </xf>
    <xf numFmtId="0" fontId="4" fillId="0" borderId="0" xfId="3" applyFont="1" applyFill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right" vertical="center"/>
    </xf>
    <xf numFmtId="0" fontId="4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176" fontId="5" fillId="0" borderId="0" xfId="3" applyNumberFormat="1" applyFont="1" applyFill="1" applyBorder="1" applyAlignment="1">
      <alignment horizontal="center" vertical="center" shrinkToFit="1"/>
    </xf>
    <xf numFmtId="0" fontId="5" fillId="0" borderId="0" xfId="3" applyFont="1" applyFill="1" applyBorder="1" applyAlignment="1">
      <alignment horizontal="center" vertical="center"/>
    </xf>
    <xf numFmtId="176" fontId="5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 shrinkToFit="1"/>
    </xf>
    <xf numFmtId="176" fontId="5" fillId="0" borderId="0" xfId="3" applyNumberFormat="1" applyFont="1" applyFill="1" applyBorder="1" applyAlignment="1">
      <alignment vertical="center" shrinkToFit="1"/>
    </xf>
    <xf numFmtId="0" fontId="10" fillId="0" borderId="0" xfId="3" applyFont="1" applyFill="1" applyAlignment="1">
      <alignment horizontal="right" vertical="center"/>
    </xf>
    <xf numFmtId="176" fontId="4" fillId="0" borderId="0" xfId="3" applyNumberFormat="1" applyFont="1" applyBorder="1" applyAlignment="1">
      <alignment vertical="center"/>
    </xf>
    <xf numFmtId="176" fontId="4" fillId="0" borderId="0" xfId="3" applyNumberFormat="1" applyFont="1" applyFill="1" applyBorder="1" applyAlignment="1">
      <alignment horizontal="left" vertical="center" shrinkToFit="1"/>
    </xf>
    <xf numFmtId="0" fontId="4" fillId="0" borderId="0" xfId="3" applyFont="1" applyAlignment="1" applyProtection="1">
      <alignment horizontal="center" vertical="center"/>
      <protection locked="0"/>
    </xf>
    <xf numFmtId="176" fontId="11" fillId="0" borderId="0" xfId="3" applyNumberFormat="1" applyFont="1" applyFill="1" applyAlignment="1" applyProtection="1">
      <alignment horizontal="right" vertical="center"/>
      <protection locked="0"/>
    </xf>
    <xf numFmtId="0" fontId="4" fillId="0" borderId="0" xfId="3" applyFont="1" applyFill="1" applyAlignment="1" applyProtection="1">
      <alignment horizontal="center" vertical="center"/>
      <protection locked="0"/>
    </xf>
    <xf numFmtId="0" fontId="8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7" fillId="0" borderId="0" xfId="3" applyAlignment="1">
      <alignment vertical="center"/>
    </xf>
    <xf numFmtId="38" fontId="4" fillId="0" borderId="0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8" fillId="0" borderId="3" xfId="3" applyFont="1" applyBorder="1" applyAlignment="1">
      <alignment horizontal="distributed" vertical="center"/>
    </xf>
    <xf numFmtId="0" fontId="4" fillId="0" borderId="4" xfId="3" applyFont="1" applyBorder="1" applyAlignment="1">
      <alignment horizontal="distributed" vertical="center"/>
    </xf>
    <xf numFmtId="0" fontId="4" fillId="0" borderId="9" xfId="3" applyFont="1" applyBorder="1" applyAlignment="1">
      <alignment horizontal="distributed" vertical="center"/>
    </xf>
    <xf numFmtId="0" fontId="4" fillId="0" borderId="16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15" xfId="3" applyFont="1" applyBorder="1" applyAlignment="1">
      <alignment horizontal="distributed" vertical="center"/>
    </xf>
    <xf numFmtId="0" fontId="4" fillId="0" borderId="15" xfId="3" applyFont="1" applyBorder="1" applyAlignment="1">
      <alignment horizontal="right" vertical="center"/>
    </xf>
    <xf numFmtId="0" fontId="4" fillId="0" borderId="16" xfId="3" applyFont="1" applyBorder="1" applyAlignment="1">
      <alignment horizontal="right" vertical="center"/>
    </xf>
    <xf numFmtId="0" fontId="4" fillId="0" borderId="14" xfId="3" applyFont="1" applyBorder="1" applyAlignment="1">
      <alignment horizontal="right" vertical="center"/>
    </xf>
    <xf numFmtId="0" fontId="4" fillId="0" borderId="10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177" fontId="10" fillId="0" borderId="0" xfId="2" applyNumberFormat="1" applyFont="1" applyBorder="1" applyAlignment="1">
      <alignment vertical="center"/>
    </xf>
    <xf numFmtId="176" fontId="4" fillId="0" borderId="5" xfId="3" applyNumberFormat="1" applyFont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0" fontId="4" fillId="0" borderId="0" xfId="3" applyFont="1" applyBorder="1" applyAlignment="1">
      <alignment horizontal="distributed" vertical="center"/>
    </xf>
    <xf numFmtId="177" fontId="11" fillId="0" borderId="0" xfId="2" applyNumberFormat="1" applyFont="1" applyBorder="1" applyAlignment="1">
      <alignment vertical="center"/>
    </xf>
    <xf numFmtId="0" fontId="5" fillId="0" borderId="0" xfId="3" applyFont="1" applyBorder="1" applyAlignment="1">
      <alignment horizontal="distributed" vertical="center"/>
    </xf>
    <xf numFmtId="0" fontId="4" fillId="0" borderId="5" xfId="3" applyFont="1" applyFill="1" applyBorder="1" applyAlignment="1">
      <alignment vertical="center"/>
    </xf>
    <xf numFmtId="181" fontId="10" fillId="2" borderId="0" xfId="3" applyNumberFormat="1" applyFont="1" applyFill="1" applyBorder="1" applyAlignment="1" applyProtection="1">
      <alignment vertical="center"/>
      <protection locked="0"/>
    </xf>
    <xf numFmtId="0" fontId="4" fillId="0" borderId="10" xfId="3" applyFont="1" applyBorder="1" applyAlignment="1">
      <alignment horizontal="right" vertical="center"/>
    </xf>
    <xf numFmtId="0" fontId="4" fillId="0" borderId="5" xfId="3" applyFont="1" applyBorder="1" applyAlignment="1">
      <alignment horizontal="right" vertical="center"/>
    </xf>
    <xf numFmtId="0" fontId="5" fillId="0" borderId="5" xfId="3" applyFont="1" applyBorder="1" applyAlignment="1">
      <alignment vertical="center"/>
    </xf>
    <xf numFmtId="0" fontId="4" fillId="0" borderId="0" xfId="3" applyFont="1" applyFill="1" applyBorder="1" applyAlignment="1">
      <alignment horizontal="right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/>
    </xf>
    <xf numFmtId="177" fontId="10" fillId="0" borderId="0" xfId="2" applyNumberFormat="1" applyFont="1" applyFill="1" applyBorder="1" applyAlignment="1">
      <alignment horizontal="right" vertical="center"/>
    </xf>
    <xf numFmtId="177" fontId="10" fillId="0" borderId="0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vertical="center" shrinkToFit="1"/>
      <protection locked="0"/>
    </xf>
    <xf numFmtId="176" fontId="5" fillId="0" borderId="0" xfId="3" applyNumberFormat="1" applyFont="1" applyFill="1" applyBorder="1" applyAlignment="1" applyProtection="1">
      <alignment vertical="center"/>
      <protection locked="0"/>
    </xf>
    <xf numFmtId="178" fontId="10" fillId="0" borderId="0" xfId="3" applyNumberFormat="1" applyFont="1" applyFill="1" applyBorder="1" applyAlignment="1" applyProtection="1">
      <alignment vertical="center"/>
      <protection locked="0"/>
    </xf>
    <xf numFmtId="176" fontId="5" fillId="0" borderId="0" xfId="3" applyNumberFormat="1" applyFont="1" applyFill="1" applyBorder="1" applyAlignment="1" applyProtection="1">
      <alignment horizontal="center" vertical="center"/>
      <protection locked="0"/>
    </xf>
    <xf numFmtId="178" fontId="10" fillId="0" borderId="0" xfId="3" applyNumberFormat="1" applyFont="1" applyFill="1" applyBorder="1" applyAlignment="1" applyProtection="1">
      <alignment vertical="center" shrinkToFit="1"/>
      <protection locked="0"/>
    </xf>
    <xf numFmtId="0" fontId="5" fillId="0" borderId="5" xfId="3" applyFont="1" applyBorder="1" applyAlignment="1">
      <alignment horizontal="center" vertical="center"/>
    </xf>
    <xf numFmtId="176" fontId="10" fillId="0" borderId="0" xfId="3" applyNumberFormat="1" applyFont="1" applyBorder="1" applyAlignment="1">
      <alignment vertical="center"/>
    </xf>
    <xf numFmtId="176" fontId="11" fillId="0" borderId="0" xfId="3" applyNumberFormat="1" applyFont="1" applyBorder="1" applyAlignment="1">
      <alignment vertical="center"/>
    </xf>
    <xf numFmtId="176" fontId="4" fillId="0" borderId="0" xfId="3" applyNumberFormat="1" applyFont="1" applyFill="1" applyBorder="1" applyAlignment="1">
      <alignment horizontal="center" vertical="center"/>
    </xf>
    <xf numFmtId="176" fontId="4" fillId="0" borderId="0" xfId="3" applyNumberFormat="1" applyFont="1" applyFill="1" applyBorder="1" applyAlignment="1">
      <alignment horizontal="center" vertical="center" shrinkToFit="1"/>
    </xf>
    <xf numFmtId="0" fontId="4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176" fontId="10" fillId="0" borderId="3" xfId="3" applyNumberFormat="1" applyFont="1" applyBorder="1" applyAlignment="1">
      <alignment vertical="center"/>
    </xf>
    <xf numFmtId="176" fontId="4" fillId="0" borderId="4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49" fontId="6" fillId="2" borderId="1" xfId="1" applyNumberForma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38" fontId="4" fillId="0" borderId="12" xfId="0" applyNumberFormat="1" applyFont="1" applyBorder="1" applyAlignment="1" applyProtection="1">
      <alignment horizontal="left" vertical="center" shrinkToFit="1"/>
    </xf>
    <xf numFmtId="0" fontId="5" fillId="0" borderId="1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16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distributed" vertical="top"/>
    </xf>
    <xf numFmtId="0" fontId="5" fillId="0" borderId="15" xfId="0" applyFont="1" applyBorder="1" applyAlignment="1" applyProtection="1">
      <alignment horizontal="distributed" vertical="top"/>
    </xf>
    <xf numFmtId="0" fontId="5" fillId="0" borderId="10" xfId="0" applyFont="1" applyBorder="1" applyAlignment="1" applyProtection="1">
      <alignment horizontal="distributed" vertical="top"/>
    </xf>
    <xf numFmtId="0" fontId="5" fillId="0" borderId="0" xfId="0" applyFont="1" applyBorder="1" applyAlignment="1" applyProtection="1">
      <alignment horizontal="distributed" vertical="top"/>
    </xf>
    <xf numFmtId="0" fontId="5" fillId="0" borderId="11" xfId="0" applyFont="1" applyBorder="1" applyAlignment="1" applyProtection="1">
      <alignment horizontal="distributed" vertical="top"/>
    </xf>
    <xf numFmtId="0" fontId="5" fillId="0" borderId="12" xfId="0" applyFont="1" applyBorder="1" applyAlignment="1" applyProtection="1">
      <alignment horizontal="distributed" vertical="top"/>
    </xf>
    <xf numFmtId="176" fontId="5" fillId="2" borderId="17" xfId="0" applyNumberFormat="1" applyFont="1" applyFill="1" applyBorder="1" applyAlignment="1" applyProtection="1">
      <alignment horizontal="right" vertical="center"/>
      <protection locked="0"/>
    </xf>
    <xf numFmtId="176" fontId="5" fillId="2" borderId="18" xfId="0" applyNumberFormat="1" applyFont="1" applyFill="1" applyBorder="1" applyAlignment="1" applyProtection="1">
      <alignment horizontal="right" vertical="center"/>
      <protection locked="0"/>
    </xf>
    <xf numFmtId="176" fontId="5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176" fontId="5" fillId="2" borderId="19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6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9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3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/>
    </xf>
    <xf numFmtId="38" fontId="5" fillId="0" borderId="12" xfId="0" applyNumberFormat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5" fillId="0" borderId="0" xfId="3" applyFont="1" applyBorder="1" applyAlignment="1">
      <alignment horizontal="distributed" vertical="center"/>
    </xf>
    <xf numFmtId="0" fontId="4" fillId="0" borderId="3" xfId="3" applyFont="1" applyBorder="1" applyAlignment="1">
      <alignment horizontal="distributed" vertical="center"/>
    </xf>
    <xf numFmtId="38" fontId="5" fillId="0" borderId="12" xfId="3" applyNumberFormat="1" applyFont="1" applyBorder="1" applyAlignment="1">
      <alignment horizontal="left" vertical="center"/>
    </xf>
    <xf numFmtId="0" fontId="14" fillId="0" borderId="12" xfId="3" applyFont="1" applyBorder="1" applyAlignment="1">
      <alignment horizontal="center" vertical="center"/>
    </xf>
    <xf numFmtId="0" fontId="8" fillId="0" borderId="3" xfId="3" applyFont="1" applyBorder="1" applyAlignment="1">
      <alignment horizontal="distributed" vertical="center"/>
    </xf>
    <xf numFmtId="0" fontId="8" fillId="0" borderId="3" xfId="3" applyFont="1" applyBorder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149678</xdr:colOff>
      <xdr:row>24</xdr:row>
      <xdr:rowOff>217715</xdr:rowOff>
    </xdr:from>
    <xdr:to>
      <xdr:col>3</xdr:col>
      <xdr:colOff>2753178</xdr:colOff>
      <xdr:row>28</xdr:row>
      <xdr:rowOff>238125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9357" y="9116786"/>
          <a:ext cx="3079750" cy="1381125"/>
        </a:xfrm>
        <a:prstGeom prst="wedgeRectCallout">
          <a:avLst>
            <a:gd name="adj1" fmla="val -34255"/>
            <a:gd name="adj2" fmla="val -69318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tx1"/>
              </a:solidFill>
            </a:rPr>
            <a:t>外国人看護師候補者の</a:t>
          </a:r>
          <a:r>
            <a:rPr kumimoji="1" lang="ja-JP" altLang="en-US" sz="1600">
              <a:solidFill>
                <a:srgbClr val="FF0000"/>
              </a:solidFill>
            </a:rPr>
            <a:t>日本語  能力を向上させるためにおこなう内容を具体的に</a:t>
          </a:r>
          <a:r>
            <a:rPr kumimoji="1" lang="ja-JP" altLang="en-US" sz="1600">
              <a:solidFill>
                <a:schemeClr val="tx1"/>
              </a:solidFill>
            </a:rPr>
            <a:t>記載して下さい。</a:t>
          </a:r>
        </a:p>
      </xdr:txBody>
    </xdr:sp>
    <xdr:clientData fPrintsWithSheet="0"/>
  </xdr:twoCellAnchor>
  <xdr:twoCellAnchor>
    <xdr:from>
      <xdr:col>1</xdr:col>
      <xdr:colOff>136071</xdr:colOff>
      <xdr:row>30</xdr:row>
      <xdr:rowOff>176892</xdr:rowOff>
    </xdr:from>
    <xdr:to>
      <xdr:col>3</xdr:col>
      <xdr:colOff>2723696</xdr:colOff>
      <xdr:row>34</xdr:row>
      <xdr:rowOff>197303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5750" y="11117035"/>
          <a:ext cx="3063875" cy="1381125"/>
        </a:xfrm>
        <a:prstGeom prst="wedgeRectCallout">
          <a:avLst>
            <a:gd name="adj1" fmla="val -34166"/>
            <a:gd name="adj2" fmla="val -6931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tx1"/>
              </a:solidFill>
            </a:rPr>
            <a:t>外国人看護師候補者に対する  </a:t>
          </a:r>
          <a:r>
            <a:rPr kumimoji="1" lang="ja-JP" altLang="en-US" sz="1600">
              <a:solidFill>
                <a:srgbClr val="FF0000"/>
              </a:solidFill>
            </a:rPr>
            <a:t>国家資格の取得に向けておこなう研修</a:t>
          </a:r>
          <a:r>
            <a:rPr kumimoji="1" lang="ja-JP" altLang="en-US" sz="1600">
              <a:solidFill>
                <a:schemeClr val="tx1"/>
              </a:solidFill>
            </a:rPr>
            <a:t>について、具体的に記載して下さい。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G13"/>
  <sheetViews>
    <sheetView view="pageBreakPreview" zoomScaleNormal="100" workbookViewId="0">
      <selection activeCell="C4" sqref="C4:G4"/>
    </sheetView>
  </sheetViews>
  <sheetFormatPr defaultColWidth="9" defaultRowHeight="24" customHeight="1" x14ac:dyDescent="0.2"/>
  <cols>
    <col min="1" max="1" width="2.44140625" style="77" customWidth="1"/>
    <col min="2" max="2" width="18.88671875" style="77" customWidth="1"/>
    <col min="3" max="3" width="11.6640625" style="77" bestFit="1" customWidth="1"/>
    <col min="4" max="16384" width="9" style="77"/>
  </cols>
  <sheetData>
    <row r="1" spans="2:7" ht="24" customHeight="1" x14ac:dyDescent="0.2">
      <c r="B1" s="77" t="s">
        <v>98</v>
      </c>
    </row>
    <row r="2" spans="2:7" ht="24" customHeight="1" x14ac:dyDescent="0.2">
      <c r="B2" s="77" t="s">
        <v>99</v>
      </c>
    </row>
    <row r="3" spans="2:7" ht="24" customHeight="1" x14ac:dyDescent="0.2">
      <c r="B3" s="78" t="s">
        <v>100</v>
      </c>
      <c r="C3" s="79" t="s">
        <v>182</v>
      </c>
      <c r="D3" s="80">
        <v>4</v>
      </c>
      <c r="E3" s="81" t="s">
        <v>101</v>
      </c>
      <c r="F3" s="80">
        <v>1</v>
      </c>
      <c r="G3" s="82" t="s">
        <v>59</v>
      </c>
    </row>
    <row r="4" spans="2:7" ht="24" customHeight="1" x14ac:dyDescent="0.2">
      <c r="B4" s="83" t="s">
        <v>91</v>
      </c>
      <c r="C4" s="253" t="s">
        <v>103</v>
      </c>
      <c r="D4" s="253"/>
      <c r="E4" s="253"/>
      <c r="F4" s="253"/>
      <c r="G4" s="253"/>
    </row>
    <row r="5" spans="2:7" ht="24" customHeight="1" x14ac:dyDescent="0.2">
      <c r="B5" s="78" t="s">
        <v>1</v>
      </c>
      <c r="C5" s="253" t="s">
        <v>104</v>
      </c>
      <c r="D5" s="253"/>
      <c r="E5" s="253"/>
      <c r="F5" s="253"/>
      <c r="G5" s="253"/>
    </row>
    <row r="6" spans="2:7" ht="24" customHeight="1" x14ac:dyDescent="0.2">
      <c r="B6" s="78" t="s">
        <v>29</v>
      </c>
      <c r="C6" s="253" t="s">
        <v>105</v>
      </c>
      <c r="D6" s="253"/>
      <c r="E6" s="253"/>
      <c r="F6" s="253"/>
      <c r="G6" s="253"/>
    </row>
    <row r="7" spans="2:7" ht="24" customHeight="1" x14ac:dyDescent="0.2">
      <c r="B7" s="78" t="s">
        <v>8</v>
      </c>
      <c r="C7" s="253" t="s">
        <v>181</v>
      </c>
      <c r="D7" s="253"/>
      <c r="E7" s="253"/>
      <c r="F7" s="253"/>
      <c r="G7" s="253"/>
    </row>
    <row r="8" spans="2:7" ht="24" customHeight="1" x14ac:dyDescent="0.2">
      <c r="B8" s="84" t="s">
        <v>30</v>
      </c>
      <c r="C8" s="253" t="s">
        <v>106</v>
      </c>
      <c r="D8" s="253"/>
      <c r="E8" s="253"/>
      <c r="F8" s="253"/>
      <c r="G8" s="253"/>
    </row>
    <row r="9" spans="2:7" ht="24" customHeight="1" x14ac:dyDescent="0.2">
      <c r="B9" s="85" t="s">
        <v>31</v>
      </c>
      <c r="C9" s="253" t="s">
        <v>107</v>
      </c>
      <c r="D9" s="253"/>
      <c r="E9" s="253"/>
      <c r="F9" s="253"/>
      <c r="G9" s="253"/>
    </row>
    <row r="10" spans="2:7" ht="24" customHeight="1" x14ac:dyDescent="0.2">
      <c r="B10" s="78" t="s">
        <v>102</v>
      </c>
      <c r="C10" s="252" t="s">
        <v>108</v>
      </c>
      <c r="D10" s="252"/>
      <c r="E10" s="252"/>
      <c r="F10" s="252"/>
      <c r="G10" s="252"/>
    </row>
    <row r="11" spans="2:7" ht="24" customHeight="1" x14ac:dyDescent="0.2">
      <c r="B11" s="78" t="s">
        <v>32</v>
      </c>
      <c r="C11" s="253" t="s">
        <v>109</v>
      </c>
      <c r="D11" s="253"/>
      <c r="E11" s="253"/>
      <c r="F11" s="253"/>
      <c r="G11" s="253"/>
    </row>
    <row r="12" spans="2:7" ht="24" customHeight="1" x14ac:dyDescent="0.2">
      <c r="B12" s="86" t="s">
        <v>178</v>
      </c>
      <c r="C12" s="253" t="s">
        <v>109</v>
      </c>
      <c r="D12" s="253"/>
      <c r="E12" s="253"/>
      <c r="F12" s="253"/>
      <c r="G12" s="253"/>
    </row>
    <row r="13" spans="2:7" ht="24" customHeight="1" x14ac:dyDescent="0.2">
      <c r="B13" s="78" t="s">
        <v>33</v>
      </c>
      <c r="C13" s="253" t="s">
        <v>107</v>
      </c>
      <c r="D13" s="253"/>
      <c r="E13" s="253"/>
      <c r="F13" s="253"/>
      <c r="G13" s="253"/>
    </row>
  </sheetData>
  <sheetProtection algorithmName="SHA-512" hashValue="otwfctKBBpiGEZVQg4VT/iFm4VjxdCHl7s97baOVMktX0ShWK1u7F7CzigHDX+gKP6DrYrcImewsVmSrwbkoRA==" saltValue="Xs8v4FbBCAYEyQpZi0QqiQ==" spinCount="100000" sheet="1" objects="1" scenarios="1"/>
  <mergeCells count="10">
    <mergeCell ref="C10:G10"/>
    <mergeCell ref="C11:G11"/>
    <mergeCell ref="C12:G12"/>
    <mergeCell ref="C13:G13"/>
    <mergeCell ref="C4:G4"/>
    <mergeCell ref="C5:G5"/>
    <mergeCell ref="C6:G6"/>
    <mergeCell ref="C7:G7"/>
    <mergeCell ref="C8:G8"/>
    <mergeCell ref="C9:G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view="pageBreakPreview" topLeftCell="A2" zoomScale="75" zoomScaleNormal="100" workbookViewId="0">
      <selection activeCell="A3" sqref="A3"/>
    </sheetView>
  </sheetViews>
  <sheetFormatPr defaultColWidth="17.33203125" defaultRowHeight="23.25" customHeight="1" x14ac:dyDescent="0.2"/>
  <cols>
    <col min="1" max="6" width="26.109375" style="77" customWidth="1"/>
    <col min="7" max="7" width="22.44140625" style="77" customWidth="1"/>
    <col min="8" max="10" width="14.6640625" style="77" customWidth="1"/>
    <col min="11" max="16384" width="17.33203125" style="77"/>
  </cols>
  <sheetData>
    <row r="1" spans="1:11" ht="23.25" customHeight="1" x14ac:dyDescent="0.2">
      <c r="A1" s="77" t="s">
        <v>34</v>
      </c>
    </row>
    <row r="2" spans="1:11" ht="23.25" customHeight="1" x14ac:dyDescent="0.2">
      <c r="A2" s="260" t="s">
        <v>183</v>
      </c>
      <c r="B2" s="260"/>
      <c r="C2" s="260"/>
      <c r="D2" s="260"/>
      <c r="E2" s="87"/>
      <c r="F2" s="87"/>
      <c r="G2" s="87"/>
      <c r="H2" s="87"/>
      <c r="I2" s="87"/>
      <c r="J2" s="87"/>
    </row>
    <row r="3" spans="1:11" ht="26.25" customHeight="1" x14ac:dyDescent="0.2">
      <c r="A3" s="87"/>
      <c r="C3" s="88" t="s">
        <v>25</v>
      </c>
      <c r="D3" s="261" t="str">
        <f>基本情報※最初に記入してください!C7</f>
        <v>〇〇病院</v>
      </c>
      <c r="E3" s="261"/>
      <c r="H3" s="89"/>
      <c r="I3" s="89"/>
    </row>
    <row r="4" spans="1:11" ht="23.25" customHeight="1" x14ac:dyDescent="0.2">
      <c r="A4" s="87"/>
      <c r="F4" s="88"/>
      <c r="G4" s="90"/>
      <c r="H4" s="91"/>
    </row>
    <row r="5" spans="1:11" ht="15.75" customHeight="1" x14ac:dyDescent="0.2">
      <c r="A5" s="92"/>
      <c r="B5" s="93" t="s">
        <v>42</v>
      </c>
      <c r="C5" s="92"/>
      <c r="D5" s="94" t="s">
        <v>44</v>
      </c>
    </row>
    <row r="6" spans="1:11" ht="15.75" customHeight="1" x14ac:dyDescent="0.2">
      <c r="A6" s="95" t="s">
        <v>5</v>
      </c>
      <c r="B6" s="96" t="s">
        <v>2</v>
      </c>
      <c r="C6" s="95" t="s">
        <v>10</v>
      </c>
      <c r="D6" s="97" t="s">
        <v>45</v>
      </c>
    </row>
    <row r="7" spans="1:11" ht="15.75" customHeight="1" x14ac:dyDescent="0.2">
      <c r="A7" s="98"/>
      <c r="B7" s="99" t="s">
        <v>43</v>
      </c>
      <c r="C7" s="98"/>
      <c r="D7" s="95" t="s">
        <v>46</v>
      </c>
    </row>
    <row r="8" spans="1:11" ht="15.75" customHeight="1" x14ac:dyDescent="0.2">
      <c r="A8" s="100" t="s">
        <v>71</v>
      </c>
      <c r="B8" s="101" t="s">
        <v>72</v>
      </c>
      <c r="C8" s="100" t="s">
        <v>73</v>
      </c>
      <c r="D8" s="100" t="s">
        <v>74</v>
      </c>
    </row>
    <row r="9" spans="1:11" ht="15.75" customHeight="1" x14ac:dyDescent="0.2">
      <c r="A9" s="102" t="s">
        <v>0</v>
      </c>
      <c r="B9" s="103" t="s">
        <v>0</v>
      </c>
      <c r="C9" s="102" t="s">
        <v>0</v>
      </c>
      <c r="D9" s="102" t="s">
        <v>0</v>
      </c>
    </row>
    <row r="10" spans="1:11" ht="35.25" customHeight="1" x14ac:dyDescent="0.2">
      <c r="A10" s="104">
        <f>'5 収支予算書'!E8</f>
        <v>1964300</v>
      </c>
      <c r="B10" s="105">
        <f>'5 収支予算書'!E6</f>
        <v>0</v>
      </c>
      <c r="C10" s="106">
        <f>A10-B10</f>
        <v>1964300</v>
      </c>
      <c r="D10" s="106">
        <f>'4 支出予定額'!G107</f>
        <v>1964300</v>
      </c>
    </row>
    <row r="11" spans="1:11" ht="23.25" customHeight="1" x14ac:dyDescent="0.2">
      <c r="A11" s="87"/>
    </row>
    <row r="12" spans="1:11" ht="22.5" customHeight="1" x14ac:dyDescent="0.2">
      <c r="A12" s="254" t="s">
        <v>11</v>
      </c>
      <c r="B12" s="255"/>
      <c r="C12" s="255"/>
      <c r="D12" s="255"/>
      <c r="E12" s="256"/>
      <c r="F12" s="107"/>
      <c r="J12" s="107"/>
      <c r="K12" s="107"/>
    </row>
    <row r="13" spans="1:11" ht="22.5" customHeight="1" x14ac:dyDescent="0.2">
      <c r="A13" s="257" t="s">
        <v>37</v>
      </c>
      <c r="B13" s="258"/>
      <c r="C13" s="259"/>
      <c r="D13" s="254" t="s">
        <v>38</v>
      </c>
      <c r="E13" s="256"/>
      <c r="F13" s="107"/>
      <c r="J13" s="99"/>
      <c r="K13" s="99"/>
    </row>
    <row r="14" spans="1:11" ht="22.5" customHeight="1" x14ac:dyDescent="0.2">
      <c r="A14" s="95" t="s">
        <v>41</v>
      </c>
      <c r="B14" s="108" t="s">
        <v>39</v>
      </c>
      <c r="C14" s="96" t="s">
        <v>7</v>
      </c>
      <c r="D14" s="94" t="s">
        <v>41</v>
      </c>
      <c r="E14" s="109" t="s">
        <v>7</v>
      </c>
      <c r="F14" s="96"/>
      <c r="J14" s="107"/>
      <c r="K14" s="107"/>
    </row>
    <row r="15" spans="1:11" ht="15.75" customHeight="1" x14ac:dyDescent="0.2">
      <c r="A15" s="110"/>
      <c r="B15" s="111"/>
      <c r="C15" s="101" t="s">
        <v>92</v>
      </c>
      <c r="D15" s="112"/>
      <c r="E15" s="113" t="s">
        <v>75</v>
      </c>
      <c r="F15" s="107"/>
      <c r="J15" s="96"/>
      <c r="K15" s="99"/>
    </row>
    <row r="16" spans="1:11" ht="15.75" customHeight="1" x14ac:dyDescent="0.2">
      <c r="A16" s="102" t="s">
        <v>0</v>
      </c>
      <c r="B16" s="114" t="s">
        <v>96</v>
      </c>
      <c r="C16" s="102" t="s">
        <v>0</v>
      </c>
      <c r="D16" s="102" t="s">
        <v>0</v>
      </c>
      <c r="E16" s="102" t="s">
        <v>0</v>
      </c>
      <c r="F16" s="115"/>
      <c r="J16" s="115"/>
      <c r="K16" s="115"/>
    </row>
    <row r="17" spans="1:11" ht="35.25" customHeight="1" x14ac:dyDescent="0.2">
      <c r="A17" s="116">
        <v>117000</v>
      </c>
      <c r="B17" s="37">
        <f>'2 研修参加者 '!D21</f>
        <v>8</v>
      </c>
      <c r="C17" s="117">
        <f>A17*B17</f>
        <v>936000</v>
      </c>
      <c r="D17" s="117">
        <f>IF(D10&lt;0,0,461000)</f>
        <v>461000</v>
      </c>
      <c r="E17" s="118">
        <f>D17</f>
        <v>461000</v>
      </c>
      <c r="F17" s="119"/>
      <c r="J17" s="96"/>
      <c r="K17" s="96"/>
    </row>
    <row r="18" spans="1:11" ht="23.25" customHeight="1" x14ac:dyDescent="0.2">
      <c r="A18" s="115"/>
      <c r="B18" s="120"/>
      <c r="E18" s="115"/>
      <c r="J18" s="115"/>
      <c r="K18" s="115"/>
    </row>
    <row r="19" spans="1:11" ht="23.25" customHeight="1" x14ac:dyDescent="0.2">
      <c r="A19" s="121" t="s">
        <v>76</v>
      </c>
      <c r="B19" s="122" t="s">
        <v>77</v>
      </c>
      <c r="C19" s="123"/>
      <c r="D19" s="124"/>
      <c r="E19" s="125"/>
      <c r="F19" s="125"/>
      <c r="J19" s="96"/>
      <c r="K19" s="96"/>
    </row>
    <row r="20" spans="1:11" ht="23.25" customHeight="1" x14ac:dyDescent="0.2">
      <c r="A20" s="100" t="s">
        <v>78</v>
      </c>
      <c r="B20" s="126" t="s">
        <v>79</v>
      </c>
      <c r="C20" s="123"/>
      <c r="D20" s="127"/>
      <c r="E20" s="127"/>
      <c r="F20" s="127"/>
      <c r="J20" s="96"/>
      <c r="K20" s="96"/>
    </row>
    <row r="21" spans="1:11" ht="16.5" customHeight="1" x14ac:dyDescent="0.2">
      <c r="A21" s="128" t="s">
        <v>0</v>
      </c>
      <c r="B21" s="129" t="s">
        <v>0</v>
      </c>
      <c r="C21" s="130"/>
      <c r="D21" s="131"/>
      <c r="E21" s="131"/>
      <c r="F21" s="131"/>
      <c r="J21" s="119"/>
      <c r="K21" s="119"/>
    </row>
    <row r="22" spans="1:11" ht="35.25" customHeight="1" x14ac:dyDescent="0.2">
      <c r="A22" s="118">
        <f>C17+E17</f>
        <v>1397000</v>
      </c>
      <c r="B22" s="132">
        <f>ROUNDDOWN(MIN(C10,D10,A22),-3)</f>
        <v>1397000</v>
      </c>
      <c r="C22" s="133"/>
      <c r="D22" s="134"/>
      <c r="E22" s="134"/>
      <c r="F22" s="134"/>
    </row>
    <row r="23" spans="1:11" ht="15" customHeight="1" x14ac:dyDescent="0.2"/>
  </sheetData>
  <sheetProtection algorithmName="SHA-512" hashValue="SJvVR6HyvKe4xsJDg3Og0rlwyn7X9L1U5kVHVO7/RV6PTbLqLKgM7WgW4ZLauqsAe0aeK1G3WLzEGGHb0ZPjcg==" saltValue="ejMZU4bl/7nCUyhp3ADydw==" spinCount="100000" sheet="1" objects="1" scenarios="1"/>
  <mergeCells count="5">
    <mergeCell ref="A12:E12"/>
    <mergeCell ref="A13:C13"/>
    <mergeCell ref="D13:E13"/>
    <mergeCell ref="A2:D2"/>
    <mergeCell ref="D3:E3"/>
  </mergeCells>
  <phoneticPr fontId="1"/>
  <pageMargins left="0.36" right="0.3" top="1" bottom="0.4" header="0.51200000000000001" footer="0.27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1"/>
  <sheetViews>
    <sheetView view="pageBreakPreview" topLeftCell="A11" zoomScale="60" zoomScaleNormal="100" workbookViewId="0">
      <selection activeCell="D2" sqref="D2"/>
    </sheetView>
  </sheetViews>
  <sheetFormatPr defaultColWidth="9" defaultRowHeight="18" customHeight="1" x14ac:dyDescent="0.2"/>
  <cols>
    <col min="1" max="1" width="2" style="87" customWidth="1"/>
    <col min="2" max="2" width="4.6640625" style="87" customWidth="1"/>
    <col min="3" max="3" width="1.6640625" style="87" customWidth="1"/>
    <col min="4" max="4" width="36.6640625" style="87" customWidth="1"/>
    <col min="5" max="5" width="1.77734375" style="87" customWidth="1"/>
    <col min="6" max="6" width="13.109375" style="87" customWidth="1"/>
    <col min="7" max="7" width="13.33203125" style="87" customWidth="1"/>
    <col min="8" max="8" width="13.21875" style="87" customWidth="1"/>
    <col min="9" max="9" width="20.109375" style="87" customWidth="1"/>
    <col min="10" max="10" width="18.6640625" style="87" customWidth="1"/>
    <col min="11" max="11" width="107.44140625" style="87" customWidth="1"/>
    <col min="12" max="12" width="9" style="87"/>
    <col min="13" max="13" width="10.88671875" style="87" customWidth="1"/>
    <col min="14" max="16384" width="9" style="87"/>
  </cols>
  <sheetData>
    <row r="1" spans="2:13" ht="25.5" customHeight="1" x14ac:dyDescent="0.2">
      <c r="B1" s="87" t="s">
        <v>51</v>
      </c>
    </row>
    <row r="2" spans="2:13" ht="36.75" customHeight="1" x14ac:dyDescent="0.2">
      <c r="D2" s="135" t="s">
        <v>93</v>
      </c>
    </row>
    <row r="3" spans="2:13" ht="36.75" customHeight="1" x14ac:dyDescent="0.2">
      <c r="J3" s="136" t="s">
        <v>28</v>
      </c>
      <c r="K3" s="76" t="str">
        <f>基本情報※最初に記入してください!C7</f>
        <v>〇〇病院</v>
      </c>
    </row>
    <row r="4" spans="2:13" ht="11.25" customHeight="1" x14ac:dyDescent="0.2">
      <c r="J4" s="136"/>
    </row>
    <row r="5" spans="2:13" ht="26.25" customHeight="1" x14ac:dyDescent="0.2">
      <c r="B5" s="262" t="s">
        <v>85</v>
      </c>
      <c r="C5" s="137"/>
      <c r="D5" s="279" t="s">
        <v>40</v>
      </c>
      <c r="E5" s="137"/>
      <c r="F5" s="262" t="s">
        <v>49</v>
      </c>
      <c r="G5" s="281" t="s">
        <v>52</v>
      </c>
      <c r="H5" s="262" t="s">
        <v>54</v>
      </c>
      <c r="I5" s="262" t="s">
        <v>55</v>
      </c>
      <c r="J5" s="262" t="s">
        <v>36</v>
      </c>
      <c r="K5" s="267" t="s">
        <v>86</v>
      </c>
      <c r="M5" s="138"/>
    </row>
    <row r="6" spans="2:13" ht="22.5" customHeight="1" x14ac:dyDescent="0.2">
      <c r="B6" s="263"/>
      <c r="C6" s="140"/>
      <c r="D6" s="280"/>
      <c r="E6" s="140"/>
      <c r="F6" s="263"/>
      <c r="G6" s="282"/>
      <c r="H6" s="263"/>
      <c r="I6" s="263"/>
      <c r="J6" s="263"/>
      <c r="K6" s="267"/>
      <c r="M6" s="138"/>
    </row>
    <row r="7" spans="2:13" ht="30" customHeight="1" x14ac:dyDescent="0.2">
      <c r="B7" s="141">
        <v>1</v>
      </c>
      <c r="C7" s="142"/>
      <c r="D7" s="1" t="s">
        <v>110</v>
      </c>
      <c r="E7" s="2"/>
      <c r="F7" s="3" t="s">
        <v>111</v>
      </c>
      <c r="G7" s="289">
        <v>1</v>
      </c>
      <c r="H7" s="289">
        <v>5</v>
      </c>
      <c r="I7" s="3" t="s">
        <v>116</v>
      </c>
      <c r="J7" s="4" t="s">
        <v>118</v>
      </c>
      <c r="K7" s="38" t="s">
        <v>112</v>
      </c>
      <c r="L7" s="143"/>
      <c r="M7" s="138"/>
    </row>
    <row r="8" spans="2:13" ht="30" customHeight="1" x14ac:dyDescent="0.2">
      <c r="B8" s="144">
        <v>2</v>
      </c>
      <c r="C8" s="145"/>
      <c r="D8" s="6" t="s">
        <v>110</v>
      </c>
      <c r="E8" s="7"/>
      <c r="F8" s="3" t="s">
        <v>111</v>
      </c>
      <c r="G8" s="290"/>
      <c r="H8" s="290"/>
      <c r="I8" s="3" t="s">
        <v>116</v>
      </c>
      <c r="J8" s="4" t="s">
        <v>118</v>
      </c>
      <c r="K8" s="38" t="s">
        <v>112</v>
      </c>
      <c r="L8" s="143"/>
    </row>
    <row r="9" spans="2:13" ht="30" customHeight="1" x14ac:dyDescent="0.2">
      <c r="B9" s="144">
        <v>3</v>
      </c>
      <c r="C9" s="142"/>
      <c r="D9" s="1" t="s">
        <v>110</v>
      </c>
      <c r="E9" s="8"/>
      <c r="F9" s="3" t="s">
        <v>111</v>
      </c>
      <c r="G9" s="290"/>
      <c r="H9" s="290"/>
      <c r="I9" s="3" t="s">
        <v>169</v>
      </c>
      <c r="J9" s="4" t="s">
        <v>172</v>
      </c>
      <c r="K9" s="38" t="s">
        <v>113</v>
      </c>
      <c r="L9" s="143"/>
    </row>
    <row r="10" spans="2:13" ht="30" customHeight="1" x14ac:dyDescent="0.2">
      <c r="B10" s="144">
        <v>4</v>
      </c>
      <c r="C10" s="145"/>
      <c r="D10" s="6" t="s">
        <v>110</v>
      </c>
      <c r="E10" s="7"/>
      <c r="F10" s="3" t="s">
        <v>111</v>
      </c>
      <c r="G10" s="290"/>
      <c r="H10" s="290"/>
      <c r="I10" s="3" t="s">
        <v>169</v>
      </c>
      <c r="J10" s="4" t="s">
        <v>172</v>
      </c>
      <c r="K10" s="38" t="s">
        <v>112</v>
      </c>
      <c r="L10" s="143"/>
    </row>
    <row r="11" spans="2:13" ht="30" customHeight="1" x14ac:dyDescent="0.2">
      <c r="B11" s="144">
        <v>5</v>
      </c>
      <c r="C11" s="142"/>
      <c r="D11" s="1" t="s">
        <v>110</v>
      </c>
      <c r="E11" s="8"/>
      <c r="F11" s="3" t="s">
        <v>111</v>
      </c>
      <c r="G11" s="290"/>
      <c r="H11" s="290"/>
      <c r="I11" s="3" t="s">
        <v>170</v>
      </c>
      <c r="J11" s="4" t="s">
        <v>174</v>
      </c>
      <c r="K11" s="38" t="s">
        <v>113</v>
      </c>
    </row>
    <row r="12" spans="2:13" ht="30" customHeight="1" x14ac:dyDescent="0.2">
      <c r="B12" s="144">
        <v>6</v>
      </c>
      <c r="C12" s="145"/>
      <c r="D12" s="6" t="s">
        <v>110</v>
      </c>
      <c r="E12" s="7"/>
      <c r="F12" s="3" t="s">
        <v>111</v>
      </c>
      <c r="G12" s="290"/>
      <c r="H12" s="290"/>
      <c r="I12" s="3" t="s">
        <v>171</v>
      </c>
      <c r="J12" s="4" t="s">
        <v>175</v>
      </c>
      <c r="K12" s="38" t="s">
        <v>113</v>
      </c>
    </row>
    <row r="13" spans="2:13" ht="30" customHeight="1" x14ac:dyDescent="0.2">
      <c r="B13" s="144">
        <v>7</v>
      </c>
      <c r="C13" s="146"/>
      <c r="D13" s="64" t="s">
        <v>110</v>
      </c>
      <c r="E13" s="65"/>
      <c r="F13" s="3" t="s">
        <v>111</v>
      </c>
      <c r="G13" s="290"/>
      <c r="H13" s="290"/>
      <c r="I13" s="3" t="s">
        <v>171</v>
      </c>
      <c r="J13" s="4" t="s">
        <v>175</v>
      </c>
      <c r="K13" s="38" t="s">
        <v>113</v>
      </c>
    </row>
    <row r="14" spans="2:13" ht="30" customHeight="1" x14ac:dyDescent="0.2">
      <c r="B14" s="144">
        <v>8</v>
      </c>
      <c r="C14" s="146"/>
      <c r="D14" s="64" t="s">
        <v>110</v>
      </c>
      <c r="E14" s="65"/>
      <c r="F14" s="3" t="s">
        <v>111</v>
      </c>
      <c r="G14" s="290"/>
      <c r="H14" s="290"/>
      <c r="I14" s="3" t="s">
        <v>173</v>
      </c>
      <c r="J14" s="66" t="s">
        <v>176</v>
      </c>
      <c r="K14" s="38" t="s">
        <v>117</v>
      </c>
    </row>
    <row r="15" spans="2:13" ht="30" customHeight="1" x14ac:dyDescent="0.2">
      <c r="B15" s="144">
        <v>9</v>
      </c>
      <c r="C15" s="146"/>
      <c r="D15" s="64"/>
      <c r="E15" s="65"/>
      <c r="F15" s="3"/>
      <c r="G15" s="290"/>
      <c r="H15" s="290"/>
      <c r="I15" s="3"/>
      <c r="J15" s="66"/>
      <c r="K15" s="38"/>
    </row>
    <row r="16" spans="2:13" ht="30" customHeight="1" x14ac:dyDescent="0.2">
      <c r="B16" s="121">
        <v>10</v>
      </c>
      <c r="C16" s="146"/>
      <c r="D16" s="64"/>
      <c r="E16" s="65"/>
      <c r="F16" s="69"/>
      <c r="G16" s="290"/>
      <c r="H16" s="290"/>
      <c r="I16" s="3"/>
      <c r="J16" s="66"/>
      <c r="K16" s="38"/>
    </row>
    <row r="17" spans="2:11" ht="30" customHeight="1" x14ac:dyDescent="0.2">
      <c r="B17" s="144">
        <v>11</v>
      </c>
      <c r="C17" s="147"/>
      <c r="D17" s="64"/>
      <c r="E17" s="7"/>
      <c r="F17" s="9"/>
      <c r="G17" s="290"/>
      <c r="H17" s="290"/>
      <c r="I17" s="3"/>
      <c r="J17" s="10"/>
      <c r="K17" s="38"/>
    </row>
    <row r="18" spans="2:11" ht="30" customHeight="1" x14ac:dyDescent="0.2">
      <c r="B18" s="144">
        <v>12</v>
      </c>
      <c r="C18" s="147"/>
      <c r="D18" s="64"/>
      <c r="E18" s="7"/>
      <c r="F18" s="3"/>
      <c r="G18" s="290"/>
      <c r="H18" s="290"/>
      <c r="I18" s="3"/>
      <c r="J18" s="10"/>
      <c r="K18" s="38"/>
    </row>
    <row r="19" spans="2:11" ht="30" customHeight="1" x14ac:dyDescent="0.2">
      <c r="B19" s="144">
        <v>13</v>
      </c>
      <c r="C19" s="147"/>
      <c r="D19" s="64"/>
      <c r="E19" s="7"/>
      <c r="F19" s="3"/>
      <c r="G19" s="290"/>
      <c r="H19" s="290"/>
      <c r="I19" s="3"/>
      <c r="J19" s="10"/>
      <c r="K19" s="38"/>
    </row>
    <row r="20" spans="2:11" ht="30" customHeight="1" x14ac:dyDescent="0.2">
      <c r="B20" s="144">
        <v>14</v>
      </c>
      <c r="C20" s="147"/>
      <c r="D20" s="64"/>
      <c r="E20" s="7"/>
      <c r="F20" s="3"/>
      <c r="G20" s="291"/>
      <c r="H20" s="291"/>
      <c r="I20" s="3"/>
      <c r="J20" s="10"/>
      <c r="K20" s="38"/>
    </row>
    <row r="21" spans="2:11" ht="30" customHeight="1" x14ac:dyDescent="0.2">
      <c r="B21" s="148" t="s">
        <v>7</v>
      </c>
      <c r="C21" s="149"/>
      <c r="D21" s="150">
        <f>COUNTA(D7:D20)</f>
        <v>8</v>
      </c>
      <c r="E21" s="151"/>
      <c r="F21" s="277"/>
      <c r="G21" s="278"/>
      <c r="H21" s="278"/>
      <c r="I21" s="278"/>
      <c r="J21" s="278"/>
      <c r="K21" s="278"/>
    </row>
    <row r="22" spans="2:11" ht="12.75" customHeight="1" x14ac:dyDescent="0.2">
      <c r="C22" s="152"/>
      <c r="D22" s="153"/>
      <c r="E22" s="152"/>
      <c r="F22" s="152"/>
      <c r="G22" s="152"/>
      <c r="H22" s="125"/>
      <c r="I22" s="125"/>
    </row>
    <row r="23" spans="2:11" s="77" customFormat="1" ht="21" customHeight="1" x14ac:dyDescent="0.2">
      <c r="B23" s="154"/>
      <c r="C23" s="155"/>
      <c r="D23" s="155"/>
      <c r="E23" s="155"/>
      <c r="F23" s="84" t="s">
        <v>56</v>
      </c>
      <c r="G23" s="84" t="s">
        <v>57</v>
      </c>
      <c r="H23" s="292" t="s">
        <v>87</v>
      </c>
      <c r="I23" s="292"/>
      <c r="J23" s="292"/>
      <c r="K23" s="292"/>
    </row>
    <row r="24" spans="2:11" s="77" customFormat="1" ht="27" customHeight="1" x14ac:dyDescent="0.2">
      <c r="B24" s="283" t="s">
        <v>37</v>
      </c>
      <c r="C24" s="284"/>
      <c r="D24" s="284"/>
      <c r="E24" s="156"/>
      <c r="F24" s="264"/>
      <c r="G24" s="264"/>
      <c r="H24" s="268"/>
      <c r="I24" s="269"/>
      <c r="J24" s="269"/>
      <c r="K24" s="270"/>
    </row>
    <row r="25" spans="2:11" s="77" customFormat="1" ht="27" customHeight="1" x14ac:dyDescent="0.2">
      <c r="B25" s="285"/>
      <c r="C25" s="286"/>
      <c r="D25" s="286"/>
      <c r="E25" s="157"/>
      <c r="F25" s="265"/>
      <c r="G25" s="265"/>
      <c r="H25" s="271"/>
      <c r="I25" s="272"/>
      <c r="J25" s="272"/>
      <c r="K25" s="273"/>
    </row>
    <row r="26" spans="2:11" s="77" customFormat="1" ht="27" customHeight="1" x14ac:dyDescent="0.2">
      <c r="B26" s="285"/>
      <c r="C26" s="286"/>
      <c r="D26" s="286"/>
      <c r="E26" s="157"/>
      <c r="F26" s="265"/>
      <c r="G26" s="265"/>
      <c r="H26" s="271"/>
      <c r="I26" s="272"/>
      <c r="J26" s="272"/>
      <c r="K26" s="273"/>
    </row>
    <row r="27" spans="2:11" s="77" customFormat="1" ht="27" customHeight="1" x14ac:dyDescent="0.2">
      <c r="B27" s="285"/>
      <c r="C27" s="286"/>
      <c r="D27" s="286"/>
      <c r="E27" s="157"/>
      <c r="F27" s="265"/>
      <c r="G27" s="265"/>
      <c r="H27" s="271"/>
      <c r="I27" s="272"/>
      <c r="J27" s="272"/>
      <c r="K27" s="273"/>
    </row>
    <row r="28" spans="2:11" s="77" customFormat="1" ht="27" customHeight="1" x14ac:dyDescent="0.2">
      <c r="B28" s="285"/>
      <c r="C28" s="286"/>
      <c r="D28" s="286"/>
      <c r="E28" s="157"/>
      <c r="F28" s="265"/>
      <c r="G28" s="265"/>
      <c r="H28" s="271"/>
      <c r="I28" s="272"/>
      <c r="J28" s="272"/>
      <c r="K28" s="273"/>
    </row>
    <row r="29" spans="2:11" s="77" customFormat="1" ht="27" customHeight="1" x14ac:dyDescent="0.2">
      <c r="B29" s="287"/>
      <c r="C29" s="288"/>
      <c r="D29" s="288"/>
      <c r="E29" s="158"/>
      <c r="F29" s="266"/>
      <c r="G29" s="266"/>
      <c r="H29" s="274"/>
      <c r="I29" s="275"/>
      <c r="J29" s="275"/>
      <c r="K29" s="276"/>
    </row>
    <row r="30" spans="2:11" s="77" customFormat="1" ht="27" customHeight="1" x14ac:dyDescent="0.2">
      <c r="B30" s="283" t="s">
        <v>38</v>
      </c>
      <c r="C30" s="284"/>
      <c r="D30" s="284"/>
      <c r="E30" s="159"/>
      <c r="F30" s="264"/>
      <c r="G30" s="264"/>
      <c r="H30" s="268"/>
      <c r="I30" s="269"/>
      <c r="J30" s="269"/>
      <c r="K30" s="270"/>
    </row>
    <row r="31" spans="2:11" s="77" customFormat="1" ht="27" customHeight="1" x14ac:dyDescent="0.2">
      <c r="B31" s="285"/>
      <c r="C31" s="286"/>
      <c r="D31" s="286"/>
      <c r="E31" s="157"/>
      <c r="F31" s="265"/>
      <c r="G31" s="265"/>
      <c r="H31" s="271"/>
      <c r="I31" s="272"/>
      <c r="J31" s="272"/>
      <c r="K31" s="273"/>
    </row>
    <row r="32" spans="2:11" s="77" customFormat="1" ht="27" customHeight="1" x14ac:dyDescent="0.2">
      <c r="B32" s="285"/>
      <c r="C32" s="286"/>
      <c r="D32" s="286"/>
      <c r="E32" s="157"/>
      <c r="F32" s="265"/>
      <c r="G32" s="265"/>
      <c r="H32" s="271"/>
      <c r="I32" s="272"/>
      <c r="J32" s="272"/>
      <c r="K32" s="273"/>
    </row>
    <row r="33" spans="2:11" s="77" customFormat="1" ht="27" customHeight="1" x14ac:dyDescent="0.2">
      <c r="B33" s="285"/>
      <c r="C33" s="286"/>
      <c r="D33" s="286"/>
      <c r="E33" s="157"/>
      <c r="F33" s="265"/>
      <c r="G33" s="265"/>
      <c r="H33" s="271"/>
      <c r="I33" s="272"/>
      <c r="J33" s="272"/>
      <c r="K33" s="273"/>
    </row>
    <row r="34" spans="2:11" s="77" customFormat="1" ht="27" customHeight="1" x14ac:dyDescent="0.2">
      <c r="B34" s="285"/>
      <c r="C34" s="286"/>
      <c r="D34" s="286"/>
      <c r="E34" s="157"/>
      <c r="F34" s="265"/>
      <c r="G34" s="265"/>
      <c r="H34" s="271"/>
      <c r="I34" s="272"/>
      <c r="J34" s="272"/>
      <c r="K34" s="273"/>
    </row>
    <row r="35" spans="2:11" s="77" customFormat="1" ht="27" customHeight="1" x14ac:dyDescent="0.2">
      <c r="B35" s="287"/>
      <c r="C35" s="288"/>
      <c r="D35" s="288"/>
      <c r="E35" s="158"/>
      <c r="F35" s="266"/>
      <c r="G35" s="266"/>
      <c r="H35" s="274"/>
      <c r="I35" s="275"/>
      <c r="J35" s="275"/>
      <c r="K35" s="276"/>
    </row>
    <row r="36" spans="2:11" ht="21.75" customHeight="1" x14ac:dyDescent="0.2"/>
    <row r="37" spans="2:11" ht="21.75" customHeight="1" x14ac:dyDescent="0.2"/>
    <row r="38" spans="2:11" ht="18" customHeight="1" x14ac:dyDescent="0.2">
      <c r="D38" s="160"/>
    </row>
    <row r="39" spans="2:11" ht="18" customHeight="1" x14ac:dyDescent="0.2">
      <c r="D39" s="160"/>
    </row>
    <row r="40" spans="2:11" ht="18" customHeight="1" x14ac:dyDescent="0.2">
      <c r="D40" s="160"/>
    </row>
    <row r="41" spans="2:11" ht="18" customHeight="1" x14ac:dyDescent="0.2">
      <c r="D41" s="160"/>
    </row>
  </sheetData>
  <sheetProtection algorithmName="SHA-512" hashValue="XBzgSll/6yZnBV8RKV945s5LmIvDjcf044hralnAo/rp4n/1CS77KUiV5B2QTu0lNibYoWz713m/d7LoScIB7w==" saltValue="m6WcWcSHBJiMXhNvOcaGfA==" spinCount="100000" sheet="1" objects="1" scenarios="1"/>
  <mergeCells count="20">
    <mergeCell ref="B30:D35"/>
    <mergeCell ref="F30:F35"/>
    <mergeCell ref="G30:G35"/>
    <mergeCell ref="H30:K35"/>
    <mergeCell ref="G7:G20"/>
    <mergeCell ref="H7:H20"/>
    <mergeCell ref="H23:K23"/>
    <mergeCell ref="B24:D29"/>
    <mergeCell ref="B5:B6"/>
    <mergeCell ref="D5:D6"/>
    <mergeCell ref="F5:F6"/>
    <mergeCell ref="G5:G6"/>
    <mergeCell ref="H5:H6"/>
    <mergeCell ref="I5:I6"/>
    <mergeCell ref="F24:F29"/>
    <mergeCell ref="K5:K6"/>
    <mergeCell ref="H24:K29"/>
    <mergeCell ref="F21:K21"/>
    <mergeCell ref="J5:J6"/>
    <mergeCell ref="G24:G29"/>
  </mergeCells>
  <phoneticPr fontId="1"/>
  <dataValidations count="2">
    <dataValidation type="list" allowBlank="1" showInputMessage="1" showErrorMessage="1" sqref="K7:K20" xr:uid="{00000000-0002-0000-0200-000000000000}">
      <formula1>"看護師として十分対応できる理解度の者,日常会話において十分な理解度の者,簡単な単語であれば理解できる者,ほとんど理解できていない者,未就労"</formula1>
    </dataValidation>
    <dataValidation type="list" allowBlank="1" showInputMessage="1" showErrorMessage="1" sqref="I7:I20" xr:uid="{00000000-0002-0000-0200-000001000000}">
      <formula1>"平成28年度,平成29年度,平成30年度,令和元年度,令和2年度,令和3年度,令和4年度"</formula1>
    </dataValidation>
  </dataValidations>
  <pageMargins left="0.62992125984251968" right="0.15748031496062992" top="1.3385826771653544" bottom="0.15748031496062992" header="0.78740157480314965" footer="0.15748031496062992"/>
  <pageSetup paperSize="9" scale="52" orientation="landscape" r:id="rId1"/>
  <headerFooter alignWithMargins="0"/>
  <rowBreaks count="1" manualBreakCount="1">
    <brk id="3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3"/>
  <sheetViews>
    <sheetView view="pageBreakPreview" topLeftCell="A8" zoomScale="60" zoomScaleNormal="100" workbookViewId="0">
      <selection activeCell="D2" sqref="D2"/>
    </sheetView>
  </sheetViews>
  <sheetFormatPr defaultColWidth="9" defaultRowHeight="18" customHeight="1" x14ac:dyDescent="0.2"/>
  <cols>
    <col min="1" max="1" width="2" style="87" customWidth="1"/>
    <col min="2" max="2" width="4.6640625" style="87" customWidth="1"/>
    <col min="3" max="3" width="1.6640625" style="87" customWidth="1"/>
    <col min="4" max="4" width="36.6640625" style="87" customWidth="1"/>
    <col min="5" max="5" width="1.109375" style="87" customWidth="1"/>
    <col min="6" max="6" width="13.109375" style="87" customWidth="1"/>
    <col min="7" max="7" width="20.109375" style="87" customWidth="1"/>
    <col min="8" max="8" width="18.6640625" style="87" customWidth="1"/>
    <col min="9" max="9" width="31.109375" style="87" customWidth="1"/>
    <col min="10" max="10" width="20.44140625" style="87" customWidth="1"/>
    <col min="11" max="12" width="39.6640625" style="87" customWidth="1"/>
    <col min="13" max="16384" width="9" style="87"/>
  </cols>
  <sheetData>
    <row r="1" spans="2:12" ht="36.75" customHeight="1" x14ac:dyDescent="0.2">
      <c r="B1" s="87" t="s">
        <v>80</v>
      </c>
    </row>
    <row r="2" spans="2:12" ht="36.75" customHeight="1" x14ac:dyDescent="0.2">
      <c r="D2" s="135" t="s">
        <v>95</v>
      </c>
      <c r="I2" s="136" t="s">
        <v>28</v>
      </c>
      <c r="J2" s="300" t="str">
        <f>基本情報※最初に記入してください!C7</f>
        <v>〇〇病院</v>
      </c>
      <c r="K2" s="300"/>
      <c r="L2" s="300"/>
    </row>
    <row r="3" spans="2:12" ht="11.25" customHeight="1" x14ac:dyDescent="0.2">
      <c r="H3" s="136"/>
    </row>
    <row r="4" spans="2:12" ht="26.25" customHeight="1" x14ac:dyDescent="0.2">
      <c r="B4" s="262" t="s">
        <v>81</v>
      </c>
      <c r="C4" s="137"/>
      <c r="D4" s="279" t="s">
        <v>40</v>
      </c>
      <c r="E4" s="137"/>
      <c r="F4" s="262" t="s">
        <v>49</v>
      </c>
      <c r="G4" s="262" t="s">
        <v>55</v>
      </c>
      <c r="H4" s="262" t="s">
        <v>36</v>
      </c>
      <c r="I4" s="301" t="s">
        <v>97</v>
      </c>
      <c r="J4" s="303" t="s">
        <v>94</v>
      </c>
      <c r="K4" s="304"/>
      <c r="L4" s="305"/>
    </row>
    <row r="5" spans="2:12" ht="32.25" customHeight="1" x14ac:dyDescent="0.2">
      <c r="B5" s="263"/>
      <c r="C5" s="140"/>
      <c r="D5" s="280"/>
      <c r="E5" s="140"/>
      <c r="F5" s="263"/>
      <c r="G5" s="263"/>
      <c r="H5" s="263"/>
      <c r="I5" s="302"/>
      <c r="J5" s="306"/>
      <c r="K5" s="307"/>
      <c r="L5" s="308"/>
    </row>
    <row r="6" spans="2:12" ht="32.25" customHeight="1" x14ac:dyDescent="0.2">
      <c r="B6" s="254" t="s">
        <v>179</v>
      </c>
      <c r="C6" s="255"/>
      <c r="D6" s="255"/>
      <c r="E6" s="255"/>
      <c r="F6" s="255"/>
      <c r="G6" s="299"/>
      <c r="H6" s="139"/>
      <c r="I6" s="161"/>
      <c r="J6" s="162"/>
      <c r="K6" s="163"/>
      <c r="L6" s="164"/>
    </row>
    <row r="7" spans="2:12" ht="50.1" customHeight="1" x14ac:dyDescent="0.2">
      <c r="B7" s="144">
        <v>1</v>
      </c>
      <c r="C7" s="145"/>
      <c r="D7" s="6" t="s">
        <v>110</v>
      </c>
      <c r="E7" s="7"/>
      <c r="F7" s="3" t="s">
        <v>111</v>
      </c>
      <c r="G7" s="3" t="s">
        <v>114</v>
      </c>
      <c r="H7" s="10" t="s">
        <v>115</v>
      </c>
      <c r="I7" s="170">
        <v>44740</v>
      </c>
      <c r="J7" s="296" t="s">
        <v>180</v>
      </c>
      <c r="K7" s="297"/>
      <c r="L7" s="298"/>
    </row>
    <row r="8" spans="2:12" ht="50.1" customHeight="1" x14ac:dyDescent="0.2">
      <c r="B8" s="144">
        <v>2</v>
      </c>
      <c r="C8" s="147"/>
      <c r="D8" s="6" t="s">
        <v>110</v>
      </c>
      <c r="E8" s="8"/>
      <c r="F8" s="3" t="s">
        <v>111</v>
      </c>
      <c r="G8" s="3" t="s">
        <v>169</v>
      </c>
      <c r="H8" s="4" t="s">
        <v>177</v>
      </c>
      <c r="I8" s="170">
        <v>44701</v>
      </c>
      <c r="J8" s="296" t="s">
        <v>119</v>
      </c>
      <c r="K8" s="297"/>
      <c r="L8" s="298"/>
    </row>
    <row r="9" spans="2:12" ht="50.1" customHeight="1" x14ac:dyDescent="0.2">
      <c r="B9" s="144">
        <v>3</v>
      </c>
      <c r="C9" s="142"/>
      <c r="D9" s="1"/>
      <c r="E9" s="8"/>
      <c r="F9" s="3"/>
      <c r="G9" s="3"/>
      <c r="H9" s="4"/>
      <c r="I9" s="5"/>
      <c r="J9" s="296"/>
      <c r="K9" s="297"/>
      <c r="L9" s="298"/>
    </row>
    <row r="10" spans="2:12" ht="50.1" customHeight="1" x14ac:dyDescent="0.2">
      <c r="B10" s="144">
        <v>4</v>
      </c>
      <c r="C10" s="145"/>
      <c r="D10" s="6"/>
      <c r="E10" s="7"/>
      <c r="F10" s="3"/>
      <c r="G10" s="3"/>
      <c r="H10" s="4"/>
      <c r="I10" s="5"/>
      <c r="J10" s="296"/>
      <c r="K10" s="297"/>
      <c r="L10" s="298"/>
    </row>
    <row r="11" spans="2:12" ht="50.1" customHeight="1" x14ac:dyDescent="0.2">
      <c r="B11" s="144">
        <v>5</v>
      </c>
      <c r="C11" s="146"/>
      <c r="D11" s="64"/>
      <c r="E11" s="65"/>
      <c r="F11" s="70"/>
      <c r="G11" s="3"/>
      <c r="H11" s="71"/>
      <c r="I11" s="72"/>
      <c r="J11" s="73"/>
      <c r="K11" s="74"/>
      <c r="L11" s="75"/>
    </row>
    <row r="12" spans="2:12" ht="50.1" customHeight="1" x14ac:dyDescent="0.2">
      <c r="B12" s="144">
        <v>6</v>
      </c>
      <c r="C12" s="146"/>
      <c r="D12" s="64"/>
      <c r="E12" s="65"/>
      <c r="F12" s="9"/>
      <c r="G12" s="3"/>
      <c r="H12" s="10"/>
      <c r="I12" s="72"/>
      <c r="J12" s="73"/>
      <c r="K12" s="74"/>
      <c r="L12" s="75"/>
    </row>
    <row r="13" spans="2:12" ht="50.1" customHeight="1" x14ac:dyDescent="0.2">
      <c r="B13" s="144">
        <v>7</v>
      </c>
      <c r="C13" s="146"/>
      <c r="D13" s="64"/>
      <c r="E13" s="65"/>
      <c r="F13" s="9"/>
      <c r="G13" s="3"/>
      <c r="H13" s="10"/>
      <c r="I13" s="72"/>
      <c r="J13" s="73"/>
      <c r="K13" s="74"/>
      <c r="L13" s="75"/>
    </row>
    <row r="14" spans="2:12" ht="50.1" customHeight="1" x14ac:dyDescent="0.2">
      <c r="B14" s="144">
        <v>8</v>
      </c>
      <c r="C14" s="146"/>
      <c r="D14" s="64"/>
      <c r="E14" s="65"/>
      <c r="F14" s="9"/>
      <c r="G14" s="3"/>
      <c r="H14" s="10"/>
      <c r="I14" s="72"/>
      <c r="J14" s="73"/>
      <c r="K14" s="74"/>
      <c r="L14" s="75"/>
    </row>
    <row r="15" spans="2:12" ht="50.1" customHeight="1" x14ac:dyDescent="0.2">
      <c r="B15" s="144">
        <v>9</v>
      </c>
      <c r="C15" s="146"/>
      <c r="D15" s="64"/>
      <c r="E15" s="65"/>
      <c r="F15" s="70"/>
      <c r="G15" s="3"/>
      <c r="H15" s="71"/>
      <c r="I15" s="72"/>
      <c r="J15" s="73"/>
      <c r="K15" s="74"/>
      <c r="L15" s="75"/>
    </row>
    <row r="16" spans="2:12" ht="50.1" customHeight="1" thickBot="1" x14ac:dyDescent="0.25">
      <c r="B16" s="165">
        <v>10</v>
      </c>
      <c r="C16" s="166"/>
      <c r="D16" s="27"/>
      <c r="E16" s="28"/>
      <c r="F16" s="29"/>
      <c r="G16" s="3"/>
      <c r="H16" s="30"/>
      <c r="I16" s="31"/>
      <c r="J16" s="293"/>
      <c r="K16" s="294"/>
      <c r="L16" s="295"/>
    </row>
    <row r="17" spans="3:7" ht="17.25" customHeight="1" thickTop="1" x14ac:dyDescent="0.2">
      <c r="C17" s="152"/>
      <c r="D17" s="153"/>
      <c r="E17" s="152"/>
      <c r="F17" s="152"/>
      <c r="G17" s="125"/>
    </row>
    <row r="18" spans="3:7" ht="42" customHeight="1" x14ac:dyDescent="0.2">
      <c r="F18" s="167"/>
    </row>
    <row r="19" spans="3:7" ht="42.75" customHeight="1" x14ac:dyDescent="0.2">
      <c r="F19" s="168"/>
    </row>
    <row r="20" spans="3:7" ht="18" customHeight="1" x14ac:dyDescent="0.2">
      <c r="D20" s="160"/>
    </row>
    <row r="21" spans="3:7" ht="18" customHeight="1" x14ac:dyDescent="0.2">
      <c r="D21" s="160"/>
    </row>
    <row r="22" spans="3:7" ht="18" customHeight="1" x14ac:dyDescent="0.2">
      <c r="D22" s="160"/>
    </row>
    <row r="23" spans="3:7" ht="18" customHeight="1" x14ac:dyDescent="0.2">
      <c r="D23" s="160"/>
    </row>
  </sheetData>
  <sheetProtection algorithmName="SHA-512" hashValue="fhqkDLmycdc7yjDgRoHRsTyeAateSvsE6AqU8zdwVsRkfwNL42Lh2znW3X4S9m4bxJp6TbiQjzCjXbompR9erA==" saltValue="tljgPBwy9zY1iAcSHPJTog==" spinCount="100000" sheet="1" objects="1" scenarios="1"/>
  <mergeCells count="14">
    <mergeCell ref="J2:L2"/>
    <mergeCell ref="B4:B5"/>
    <mergeCell ref="D4:D5"/>
    <mergeCell ref="F4:F5"/>
    <mergeCell ref="G4:G5"/>
    <mergeCell ref="H4:H5"/>
    <mergeCell ref="I4:I5"/>
    <mergeCell ref="J4:L5"/>
    <mergeCell ref="J16:L16"/>
    <mergeCell ref="J7:L7"/>
    <mergeCell ref="J9:L9"/>
    <mergeCell ref="J8:L8"/>
    <mergeCell ref="B6:G6"/>
    <mergeCell ref="J10:L10"/>
  </mergeCells>
  <phoneticPr fontId="1"/>
  <dataValidations count="2">
    <dataValidation type="list" allowBlank="1" showInputMessage="1" showErrorMessage="1" sqref="G9:G16" xr:uid="{00000000-0002-0000-0300-000000000000}">
      <formula1>"平成27年度,平成28年度,平成29年度,平成30年度,平成31年度"</formula1>
    </dataValidation>
    <dataValidation type="list" allowBlank="1" showInputMessage="1" showErrorMessage="1" sqref="G7:G8" xr:uid="{00000000-0002-0000-0300-000001000000}">
      <formula1>"平成28年度,平成29年度,平成30年度,令和元年度, 令和2年度, 令和3年度"</formula1>
    </dataValidation>
  </dataValidations>
  <pageMargins left="0.23" right="0.16" top="1.34" bottom="0.17" header="0.78" footer="0.15748031496062992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107"/>
  <sheetViews>
    <sheetView view="pageBreakPreview" topLeftCell="A84" zoomScale="60" zoomScaleNormal="75" workbookViewId="0">
      <selection activeCell="J96" sqref="J96"/>
    </sheetView>
  </sheetViews>
  <sheetFormatPr defaultRowHeight="24" customHeight="1" x14ac:dyDescent="0.2"/>
  <cols>
    <col min="1" max="1" width="1.88671875" style="198" customWidth="1"/>
    <col min="2" max="3" width="3.109375" style="198" customWidth="1"/>
    <col min="4" max="4" width="20.109375" style="198" customWidth="1"/>
    <col min="5" max="6" width="2.109375" style="198" customWidth="1"/>
    <col min="7" max="7" width="21.6640625" style="198" customWidth="1"/>
    <col min="8" max="8" width="2.109375" style="198" customWidth="1"/>
    <col min="9" max="9" width="1.77734375" style="198" customWidth="1"/>
    <col min="10" max="10" width="20.44140625" style="198" customWidth="1"/>
    <col min="11" max="11" width="2.44140625" style="198" bestFit="1" customWidth="1"/>
    <col min="12" max="12" width="15.21875" style="198" customWidth="1"/>
    <col min="13" max="13" width="5.33203125" style="198" customWidth="1"/>
    <col min="14" max="14" width="3.33203125" style="198" customWidth="1"/>
    <col min="15" max="15" width="15.21875" style="198" customWidth="1"/>
    <col min="16" max="16" width="5.21875" style="198" customWidth="1"/>
    <col min="17" max="17" width="3.33203125" style="198" customWidth="1"/>
    <col min="18" max="18" width="15.21875" style="198" customWidth="1"/>
    <col min="19" max="19" width="5.21875" style="198" customWidth="1"/>
    <col min="20" max="20" width="3.33203125" style="198" customWidth="1"/>
    <col min="21" max="21" width="15.21875" style="198" customWidth="1"/>
    <col min="22" max="22" width="5.21875" style="198" customWidth="1"/>
    <col min="23" max="23" width="3.33203125" style="198" customWidth="1"/>
    <col min="24" max="24" width="15.21875" style="198" customWidth="1"/>
    <col min="25" max="25" width="5.21875" style="198" customWidth="1"/>
    <col min="26" max="26" width="3.33203125" style="198" customWidth="1"/>
    <col min="27" max="27" width="15.21875" style="198" customWidth="1"/>
    <col min="28" max="28" width="4.21875" style="198" customWidth="1"/>
    <col min="29" max="256" width="9" style="198"/>
    <col min="257" max="257" width="1.88671875" style="198" customWidth="1"/>
    <col min="258" max="259" width="3.109375" style="198" customWidth="1"/>
    <col min="260" max="260" width="20.109375" style="198" customWidth="1"/>
    <col min="261" max="262" width="2.109375" style="198" customWidth="1"/>
    <col min="263" max="263" width="21.6640625" style="198" customWidth="1"/>
    <col min="264" max="264" width="2.109375" style="198" customWidth="1"/>
    <col min="265" max="265" width="1.77734375" style="198" customWidth="1"/>
    <col min="266" max="266" width="20.44140625" style="198" customWidth="1"/>
    <col min="267" max="267" width="2.44140625" style="198" bestFit="1" customWidth="1"/>
    <col min="268" max="268" width="15.21875" style="198" customWidth="1"/>
    <col min="269" max="269" width="5.33203125" style="198" customWidth="1"/>
    <col min="270" max="270" width="3.33203125" style="198" customWidth="1"/>
    <col min="271" max="271" width="15.21875" style="198" customWidth="1"/>
    <col min="272" max="272" width="5.21875" style="198" customWidth="1"/>
    <col min="273" max="273" width="3.33203125" style="198" customWidth="1"/>
    <col min="274" max="274" width="15.21875" style="198" customWidth="1"/>
    <col min="275" max="275" width="5.21875" style="198" customWidth="1"/>
    <col min="276" max="276" width="3.33203125" style="198" customWidth="1"/>
    <col min="277" max="277" width="15.21875" style="198" customWidth="1"/>
    <col min="278" max="278" width="5.21875" style="198" customWidth="1"/>
    <col min="279" max="279" width="3.33203125" style="198" customWidth="1"/>
    <col min="280" max="280" width="15.21875" style="198" customWidth="1"/>
    <col min="281" max="281" width="5.21875" style="198" customWidth="1"/>
    <col min="282" max="282" width="3.33203125" style="198" customWidth="1"/>
    <col min="283" max="283" width="15.21875" style="198" customWidth="1"/>
    <col min="284" max="284" width="4.21875" style="198" customWidth="1"/>
    <col min="285" max="512" width="9" style="198"/>
    <col min="513" max="513" width="1.88671875" style="198" customWidth="1"/>
    <col min="514" max="515" width="3.109375" style="198" customWidth="1"/>
    <col min="516" max="516" width="20.109375" style="198" customWidth="1"/>
    <col min="517" max="518" width="2.109375" style="198" customWidth="1"/>
    <col min="519" max="519" width="21.6640625" style="198" customWidth="1"/>
    <col min="520" max="520" width="2.109375" style="198" customWidth="1"/>
    <col min="521" max="521" width="1.77734375" style="198" customWidth="1"/>
    <col min="522" max="522" width="20.44140625" style="198" customWidth="1"/>
    <col min="523" max="523" width="2.44140625" style="198" bestFit="1" customWidth="1"/>
    <col min="524" max="524" width="15.21875" style="198" customWidth="1"/>
    <col min="525" max="525" width="5.33203125" style="198" customWidth="1"/>
    <col min="526" max="526" width="3.33203125" style="198" customWidth="1"/>
    <col min="527" max="527" width="15.21875" style="198" customWidth="1"/>
    <col min="528" max="528" width="5.21875" style="198" customWidth="1"/>
    <col min="529" max="529" width="3.33203125" style="198" customWidth="1"/>
    <col min="530" max="530" width="15.21875" style="198" customWidth="1"/>
    <col min="531" max="531" width="5.21875" style="198" customWidth="1"/>
    <col min="532" max="532" width="3.33203125" style="198" customWidth="1"/>
    <col min="533" max="533" width="15.21875" style="198" customWidth="1"/>
    <col min="534" max="534" width="5.21875" style="198" customWidth="1"/>
    <col min="535" max="535" width="3.33203125" style="198" customWidth="1"/>
    <col min="536" max="536" width="15.21875" style="198" customWidth="1"/>
    <col min="537" max="537" width="5.21875" style="198" customWidth="1"/>
    <col min="538" max="538" width="3.33203125" style="198" customWidth="1"/>
    <col min="539" max="539" width="15.21875" style="198" customWidth="1"/>
    <col min="540" max="540" width="4.21875" style="198" customWidth="1"/>
    <col min="541" max="768" width="9" style="198"/>
    <col min="769" max="769" width="1.88671875" style="198" customWidth="1"/>
    <col min="770" max="771" width="3.109375" style="198" customWidth="1"/>
    <col min="772" max="772" width="20.109375" style="198" customWidth="1"/>
    <col min="773" max="774" width="2.109375" style="198" customWidth="1"/>
    <col min="775" max="775" width="21.6640625" style="198" customWidth="1"/>
    <col min="776" max="776" width="2.109375" style="198" customWidth="1"/>
    <col min="777" max="777" width="1.77734375" style="198" customWidth="1"/>
    <col min="778" max="778" width="20.44140625" style="198" customWidth="1"/>
    <col min="779" max="779" width="2.44140625" style="198" bestFit="1" customWidth="1"/>
    <col min="780" max="780" width="15.21875" style="198" customWidth="1"/>
    <col min="781" max="781" width="5.33203125" style="198" customWidth="1"/>
    <col min="782" max="782" width="3.33203125" style="198" customWidth="1"/>
    <col min="783" max="783" width="15.21875" style="198" customWidth="1"/>
    <col min="784" max="784" width="5.21875" style="198" customWidth="1"/>
    <col min="785" max="785" width="3.33203125" style="198" customWidth="1"/>
    <col min="786" max="786" width="15.21875" style="198" customWidth="1"/>
    <col min="787" max="787" width="5.21875" style="198" customWidth="1"/>
    <col min="788" max="788" width="3.33203125" style="198" customWidth="1"/>
    <col min="789" max="789" width="15.21875" style="198" customWidth="1"/>
    <col min="790" max="790" width="5.21875" style="198" customWidth="1"/>
    <col min="791" max="791" width="3.33203125" style="198" customWidth="1"/>
    <col min="792" max="792" width="15.21875" style="198" customWidth="1"/>
    <col min="793" max="793" width="5.21875" style="198" customWidth="1"/>
    <col min="794" max="794" width="3.33203125" style="198" customWidth="1"/>
    <col min="795" max="795" width="15.21875" style="198" customWidth="1"/>
    <col min="796" max="796" width="4.21875" style="198" customWidth="1"/>
    <col min="797" max="1024" width="9" style="198"/>
    <col min="1025" max="1025" width="1.88671875" style="198" customWidth="1"/>
    <col min="1026" max="1027" width="3.109375" style="198" customWidth="1"/>
    <col min="1028" max="1028" width="20.109375" style="198" customWidth="1"/>
    <col min="1029" max="1030" width="2.109375" style="198" customWidth="1"/>
    <col min="1031" max="1031" width="21.6640625" style="198" customWidth="1"/>
    <col min="1032" max="1032" width="2.109375" style="198" customWidth="1"/>
    <col min="1033" max="1033" width="1.77734375" style="198" customWidth="1"/>
    <col min="1034" max="1034" width="20.44140625" style="198" customWidth="1"/>
    <col min="1035" max="1035" width="2.44140625" style="198" bestFit="1" customWidth="1"/>
    <col min="1036" max="1036" width="15.21875" style="198" customWidth="1"/>
    <col min="1037" max="1037" width="5.33203125" style="198" customWidth="1"/>
    <col min="1038" max="1038" width="3.33203125" style="198" customWidth="1"/>
    <col min="1039" max="1039" width="15.21875" style="198" customWidth="1"/>
    <col min="1040" max="1040" width="5.21875" style="198" customWidth="1"/>
    <col min="1041" max="1041" width="3.33203125" style="198" customWidth="1"/>
    <col min="1042" max="1042" width="15.21875" style="198" customWidth="1"/>
    <col min="1043" max="1043" width="5.21875" style="198" customWidth="1"/>
    <col min="1044" max="1044" width="3.33203125" style="198" customWidth="1"/>
    <col min="1045" max="1045" width="15.21875" style="198" customWidth="1"/>
    <col min="1046" max="1046" width="5.21875" style="198" customWidth="1"/>
    <col min="1047" max="1047" width="3.33203125" style="198" customWidth="1"/>
    <col min="1048" max="1048" width="15.21875" style="198" customWidth="1"/>
    <col min="1049" max="1049" width="5.21875" style="198" customWidth="1"/>
    <col min="1050" max="1050" width="3.33203125" style="198" customWidth="1"/>
    <col min="1051" max="1051" width="15.21875" style="198" customWidth="1"/>
    <col min="1052" max="1052" width="4.21875" style="198" customWidth="1"/>
    <col min="1053" max="1280" width="9" style="198"/>
    <col min="1281" max="1281" width="1.88671875" style="198" customWidth="1"/>
    <col min="1282" max="1283" width="3.109375" style="198" customWidth="1"/>
    <col min="1284" max="1284" width="20.109375" style="198" customWidth="1"/>
    <col min="1285" max="1286" width="2.109375" style="198" customWidth="1"/>
    <col min="1287" max="1287" width="21.6640625" style="198" customWidth="1"/>
    <col min="1288" max="1288" width="2.109375" style="198" customWidth="1"/>
    <col min="1289" max="1289" width="1.77734375" style="198" customWidth="1"/>
    <col min="1290" max="1290" width="20.44140625" style="198" customWidth="1"/>
    <col min="1291" max="1291" width="2.44140625" style="198" bestFit="1" customWidth="1"/>
    <col min="1292" max="1292" width="15.21875" style="198" customWidth="1"/>
    <col min="1293" max="1293" width="5.33203125" style="198" customWidth="1"/>
    <col min="1294" max="1294" width="3.33203125" style="198" customWidth="1"/>
    <col min="1295" max="1295" width="15.21875" style="198" customWidth="1"/>
    <col min="1296" max="1296" width="5.21875" style="198" customWidth="1"/>
    <col min="1297" max="1297" width="3.33203125" style="198" customWidth="1"/>
    <col min="1298" max="1298" width="15.21875" style="198" customWidth="1"/>
    <col min="1299" max="1299" width="5.21875" style="198" customWidth="1"/>
    <col min="1300" max="1300" width="3.33203125" style="198" customWidth="1"/>
    <col min="1301" max="1301" width="15.21875" style="198" customWidth="1"/>
    <col min="1302" max="1302" width="5.21875" style="198" customWidth="1"/>
    <col min="1303" max="1303" width="3.33203125" style="198" customWidth="1"/>
    <col min="1304" max="1304" width="15.21875" style="198" customWidth="1"/>
    <col min="1305" max="1305" width="5.21875" style="198" customWidth="1"/>
    <col min="1306" max="1306" width="3.33203125" style="198" customWidth="1"/>
    <col min="1307" max="1307" width="15.21875" style="198" customWidth="1"/>
    <col min="1308" max="1308" width="4.21875" style="198" customWidth="1"/>
    <col min="1309" max="1536" width="9" style="198"/>
    <col min="1537" max="1537" width="1.88671875" style="198" customWidth="1"/>
    <col min="1538" max="1539" width="3.109375" style="198" customWidth="1"/>
    <col min="1540" max="1540" width="20.109375" style="198" customWidth="1"/>
    <col min="1541" max="1542" width="2.109375" style="198" customWidth="1"/>
    <col min="1543" max="1543" width="21.6640625" style="198" customWidth="1"/>
    <col min="1544" max="1544" width="2.109375" style="198" customWidth="1"/>
    <col min="1545" max="1545" width="1.77734375" style="198" customWidth="1"/>
    <col min="1546" max="1546" width="20.44140625" style="198" customWidth="1"/>
    <col min="1547" max="1547" width="2.44140625" style="198" bestFit="1" customWidth="1"/>
    <col min="1548" max="1548" width="15.21875" style="198" customWidth="1"/>
    <col min="1549" max="1549" width="5.33203125" style="198" customWidth="1"/>
    <col min="1550" max="1550" width="3.33203125" style="198" customWidth="1"/>
    <col min="1551" max="1551" width="15.21875" style="198" customWidth="1"/>
    <col min="1552" max="1552" width="5.21875" style="198" customWidth="1"/>
    <col min="1553" max="1553" width="3.33203125" style="198" customWidth="1"/>
    <col min="1554" max="1554" width="15.21875" style="198" customWidth="1"/>
    <col min="1555" max="1555" width="5.21875" style="198" customWidth="1"/>
    <col min="1556" max="1556" width="3.33203125" style="198" customWidth="1"/>
    <col min="1557" max="1557" width="15.21875" style="198" customWidth="1"/>
    <col min="1558" max="1558" width="5.21875" style="198" customWidth="1"/>
    <col min="1559" max="1559" width="3.33203125" style="198" customWidth="1"/>
    <col min="1560" max="1560" width="15.21875" style="198" customWidth="1"/>
    <col min="1561" max="1561" width="5.21875" style="198" customWidth="1"/>
    <col min="1562" max="1562" width="3.33203125" style="198" customWidth="1"/>
    <col min="1563" max="1563" width="15.21875" style="198" customWidth="1"/>
    <col min="1564" max="1564" width="4.21875" style="198" customWidth="1"/>
    <col min="1565" max="1792" width="9" style="198"/>
    <col min="1793" max="1793" width="1.88671875" style="198" customWidth="1"/>
    <col min="1794" max="1795" width="3.109375" style="198" customWidth="1"/>
    <col min="1796" max="1796" width="20.109375" style="198" customWidth="1"/>
    <col min="1797" max="1798" width="2.109375" style="198" customWidth="1"/>
    <col min="1799" max="1799" width="21.6640625" style="198" customWidth="1"/>
    <col min="1800" max="1800" width="2.109375" style="198" customWidth="1"/>
    <col min="1801" max="1801" width="1.77734375" style="198" customWidth="1"/>
    <col min="1802" max="1802" width="20.44140625" style="198" customWidth="1"/>
    <col min="1803" max="1803" width="2.44140625" style="198" bestFit="1" customWidth="1"/>
    <col min="1804" max="1804" width="15.21875" style="198" customWidth="1"/>
    <col min="1805" max="1805" width="5.33203125" style="198" customWidth="1"/>
    <col min="1806" max="1806" width="3.33203125" style="198" customWidth="1"/>
    <col min="1807" max="1807" width="15.21875" style="198" customWidth="1"/>
    <col min="1808" max="1808" width="5.21875" style="198" customWidth="1"/>
    <col min="1809" max="1809" width="3.33203125" style="198" customWidth="1"/>
    <col min="1810" max="1810" width="15.21875" style="198" customWidth="1"/>
    <col min="1811" max="1811" width="5.21875" style="198" customWidth="1"/>
    <col min="1812" max="1812" width="3.33203125" style="198" customWidth="1"/>
    <col min="1813" max="1813" width="15.21875" style="198" customWidth="1"/>
    <col min="1814" max="1814" width="5.21875" style="198" customWidth="1"/>
    <col min="1815" max="1815" width="3.33203125" style="198" customWidth="1"/>
    <col min="1816" max="1816" width="15.21875" style="198" customWidth="1"/>
    <col min="1817" max="1817" width="5.21875" style="198" customWidth="1"/>
    <col min="1818" max="1818" width="3.33203125" style="198" customWidth="1"/>
    <col min="1819" max="1819" width="15.21875" style="198" customWidth="1"/>
    <col min="1820" max="1820" width="4.21875" style="198" customWidth="1"/>
    <col min="1821" max="2048" width="9" style="198"/>
    <col min="2049" max="2049" width="1.88671875" style="198" customWidth="1"/>
    <col min="2050" max="2051" width="3.109375" style="198" customWidth="1"/>
    <col min="2052" max="2052" width="20.109375" style="198" customWidth="1"/>
    <col min="2053" max="2054" width="2.109375" style="198" customWidth="1"/>
    <col min="2055" max="2055" width="21.6640625" style="198" customWidth="1"/>
    <col min="2056" max="2056" width="2.109375" style="198" customWidth="1"/>
    <col min="2057" max="2057" width="1.77734375" style="198" customWidth="1"/>
    <col min="2058" max="2058" width="20.44140625" style="198" customWidth="1"/>
    <col min="2059" max="2059" width="2.44140625" style="198" bestFit="1" customWidth="1"/>
    <col min="2060" max="2060" width="15.21875" style="198" customWidth="1"/>
    <col min="2061" max="2061" width="5.33203125" style="198" customWidth="1"/>
    <col min="2062" max="2062" width="3.33203125" style="198" customWidth="1"/>
    <col min="2063" max="2063" width="15.21875" style="198" customWidth="1"/>
    <col min="2064" max="2064" width="5.21875" style="198" customWidth="1"/>
    <col min="2065" max="2065" width="3.33203125" style="198" customWidth="1"/>
    <col min="2066" max="2066" width="15.21875" style="198" customWidth="1"/>
    <col min="2067" max="2067" width="5.21875" style="198" customWidth="1"/>
    <col min="2068" max="2068" width="3.33203125" style="198" customWidth="1"/>
    <col min="2069" max="2069" width="15.21875" style="198" customWidth="1"/>
    <col min="2070" max="2070" width="5.21875" style="198" customWidth="1"/>
    <col min="2071" max="2071" width="3.33203125" style="198" customWidth="1"/>
    <col min="2072" max="2072" width="15.21875" style="198" customWidth="1"/>
    <col min="2073" max="2073" width="5.21875" style="198" customWidth="1"/>
    <col min="2074" max="2074" width="3.33203125" style="198" customWidth="1"/>
    <col min="2075" max="2075" width="15.21875" style="198" customWidth="1"/>
    <col min="2076" max="2076" width="4.21875" style="198" customWidth="1"/>
    <col min="2077" max="2304" width="9" style="198"/>
    <col min="2305" max="2305" width="1.88671875" style="198" customWidth="1"/>
    <col min="2306" max="2307" width="3.109375" style="198" customWidth="1"/>
    <col min="2308" max="2308" width="20.109375" style="198" customWidth="1"/>
    <col min="2309" max="2310" width="2.109375" style="198" customWidth="1"/>
    <col min="2311" max="2311" width="21.6640625" style="198" customWidth="1"/>
    <col min="2312" max="2312" width="2.109375" style="198" customWidth="1"/>
    <col min="2313" max="2313" width="1.77734375" style="198" customWidth="1"/>
    <col min="2314" max="2314" width="20.44140625" style="198" customWidth="1"/>
    <col min="2315" max="2315" width="2.44140625" style="198" bestFit="1" customWidth="1"/>
    <col min="2316" max="2316" width="15.21875" style="198" customWidth="1"/>
    <col min="2317" max="2317" width="5.33203125" style="198" customWidth="1"/>
    <col min="2318" max="2318" width="3.33203125" style="198" customWidth="1"/>
    <col min="2319" max="2319" width="15.21875" style="198" customWidth="1"/>
    <col min="2320" max="2320" width="5.21875" style="198" customWidth="1"/>
    <col min="2321" max="2321" width="3.33203125" style="198" customWidth="1"/>
    <col min="2322" max="2322" width="15.21875" style="198" customWidth="1"/>
    <col min="2323" max="2323" width="5.21875" style="198" customWidth="1"/>
    <col min="2324" max="2324" width="3.33203125" style="198" customWidth="1"/>
    <col min="2325" max="2325" width="15.21875" style="198" customWidth="1"/>
    <col min="2326" max="2326" width="5.21875" style="198" customWidth="1"/>
    <col min="2327" max="2327" width="3.33203125" style="198" customWidth="1"/>
    <col min="2328" max="2328" width="15.21875" style="198" customWidth="1"/>
    <col min="2329" max="2329" width="5.21875" style="198" customWidth="1"/>
    <col min="2330" max="2330" width="3.33203125" style="198" customWidth="1"/>
    <col min="2331" max="2331" width="15.21875" style="198" customWidth="1"/>
    <col min="2332" max="2332" width="4.21875" style="198" customWidth="1"/>
    <col min="2333" max="2560" width="9" style="198"/>
    <col min="2561" max="2561" width="1.88671875" style="198" customWidth="1"/>
    <col min="2562" max="2563" width="3.109375" style="198" customWidth="1"/>
    <col min="2564" max="2564" width="20.109375" style="198" customWidth="1"/>
    <col min="2565" max="2566" width="2.109375" style="198" customWidth="1"/>
    <col min="2567" max="2567" width="21.6640625" style="198" customWidth="1"/>
    <col min="2568" max="2568" width="2.109375" style="198" customWidth="1"/>
    <col min="2569" max="2569" width="1.77734375" style="198" customWidth="1"/>
    <col min="2570" max="2570" width="20.44140625" style="198" customWidth="1"/>
    <col min="2571" max="2571" width="2.44140625" style="198" bestFit="1" customWidth="1"/>
    <col min="2572" max="2572" width="15.21875" style="198" customWidth="1"/>
    <col min="2573" max="2573" width="5.33203125" style="198" customWidth="1"/>
    <col min="2574" max="2574" width="3.33203125" style="198" customWidth="1"/>
    <col min="2575" max="2575" width="15.21875" style="198" customWidth="1"/>
    <col min="2576" max="2576" width="5.21875" style="198" customWidth="1"/>
    <col min="2577" max="2577" width="3.33203125" style="198" customWidth="1"/>
    <col min="2578" max="2578" width="15.21875" style="198" customWidth="1"/>
    <col min="2579" max="2579" width="5.21875" style="198" customWidth="1"/>
    <col min="2580" max="2580" width="3.33203125" style="198" customWidth="1"/>
    <col min="2581" max="2581" width="15.21875" style="198" customWidth="1"/>
    <col min="2582" max="2582" width="5.21875" style="198" customWidth="1"/>
    <col min="2583" max="2583" width="3.33203125" style="198" customWidth="1"/>
    <col min="2584" max="2584" width="15.21875" style="198" customWidth="1"/>
    <col min="2585" max="2585" width="5.21875" style="198" customWidth="1"/>
    <col min="2586" max="2586" width="3.33203125" style="198" customWidth="1"/>
    <col min="2587" max="2587" width="15.21875" style="198" customWidth="1"/>
    <col min="2588" max="2588" width="4.21875" style="198" customWidth="1"/>
    <col min="2589" max="2816" width="9" style="198"/>
    <col min="2817" max="2817" width="1.88671875" style="198" customWidth="1"/>
    <col min="2818" max="2819" width="3.109375" style="198" customWidth="1"/>
    <col min="2820" max="2820" width="20.109375" style="198" customWidth="1"/>
    <col min="2821" max="2822" width="2.109375" style="198" customWidth="1"/>
    <col min="2823" max="2823" width="21.6640625" style="198" customWidth="1"/>
    <col min="2824" max="2824" width="2.109375" style="198" customWidth="1"/>
    <col min="2825" max="2825" width="1.77734375" style="198" customWidth="1"/>
    <col min="2826" max="2826" width="20.44140625" style="198" customWidth="1"/>
    <col min="2827" max="2827" width="2.44140625" style="198" bestFit="1" customWidth="1"/>
    <col min="2828" max="2828" width="15.21875" style="198" customWidth="1"/>
    <col min="2829" max="2829" width="5.33203125" style="198" customWidth="1"/>
    <col min="2830" max="2830" width="3.33203125" style="198" customWidth="1"/>
    <col min="2831" max="2831" width="15.21875" style="198" customWidth="1"/>
    <col min="2832" max="2832" width="5.21875" style="198" customWidth="1"/>
    <col min="2833" max="2833" width="3.33203125" style="198" customWidth="1"/>
    <col min="2834" max="2834" width="15.21875" style="198" customWidth="1"/>
    <col min="2835" max="2835" width="5.21875" style="198" customWidth="1"/>
    <col min="2836" max="2836" width="3.33203125" style="198" customWidth="1"/>
    <col min="2837" max="2837" width="15.21875" style="198" customWidth="1"/>
    <col min="2838" max="2838" width="5.21875" style="198" customWidth="1"/>
    <col min="2839" max="2839" width="3.33203125" style="198" customWidth="1"/>
    <col min="2840" max="2840" width="15.21875" style="198" customWidth="1"/>
    <col min="2841" max="2841" width="5.21875" style="198" customWidth="1"/>
    <col min="2842" max="2842" width="3.33203125" style="198" customWidth="1"/>
    <col min="2843" max="2843" width="15.21875" style="198" customWidth="1"/>
    <col min="2844" max="2844" width="4.21875" style="198" customWidth="1"/>
    <col min="2845" max="3072" width="9" style="198"/>
    <col min="3073" max="3073" width="1.88671875" style="198" customWidth="1"/>
    <col min="3074" max="3075" width="3.109375" style="198" customWidth="1"/>
    <col min="3076" max="3076" width="20.109375" style="198" customWidth="1"/>
    <col min="3077" max="3078" width="2.109375" style="198" customWidth="1"/>
    <col min="3079" max="3079" width="21.6640625" style="198" customWidth="1"/>
    <col min="3080" max="3080" width="2.109375" style="198" customWidth="1"/>
    <col min="3081" max="3081" width="1.77734375" style="198" customWidth="1"/>
    <col min="3082" max="3082" width="20.44140625" style="198" customWidth="1"/>
    <col min="3083" max="3083" width="2.44140625" style="198" bestFit="1" customWidth="1"/>
    <col min="3084" max="3084" width="15.21875" style="198" customWidth="1"/>
    <col min="3085" max="3085" width="5.33203125" style="198" customWidth="1"/>
    <col min="3086" max="3086" width="3.33203125" style="198" customWidth="1"/>
    <col min="3087" max="3087" width="15.21875" style="198" customWidth="1"/>
    <col min="3088" max="3088" width="5.21875" style="198" customWidth="1"/>
    <col min="3089" max="3089" width="3.33203125" style="198" customWidth="1"/>
    <col min="3090" max="3090" width="15.21875" style="198" customWidth="1"/>
    <col min="3091" max="3091" width="5.21875" style="198" customWidth="1"/>
    <col min="3092" max="3092" width="3.33203125" style="198" customWidth="1"/>
    <col min="3093" max="3093" width="15.21875" style="198" customWidth="1"/>
    <col min="3094" max="3094" width="5.21875" style="198" customWidth="1"/>
    <col min="3095" max="3095" width="3.33203125" style="198" customWidth="1"/>
    <col min="3096" max="3096" width="15.21875" style="198" customWidth="1"/>
    <col min="3097" max="3097" width="5.21875" style="198" customWidth="1"/>
    <col min="3098" max="3098" width="3.33203125" style="198" customWidth="1"/>
    <col min="3099" max="3099" width="15.21875" style="198" customWidth="1"/>
    <col min="3100" max="3100" width="4.21875" style="198" customWidth="1"/>
    <col min="3101" max="3328" width="9" style="198"/>
    <col min="3329" max="3329" width="1.88671875" style="198" customWidth="1"/>
    <col min="3330" max="3331" width="3.109375" style="198" customWidth="1"/>
    <col min="3332" max="3332" width="20.109375" style="198" customWidth="1"/>
    <col min="3333" max="3334" width="2.109375" style="198" customWidth="1"/>
    <col min="3335" max="3335" width="21.6640625" style="198" customWidth="1"/>
    <col min="3336" max="3336" width="2.109375" style="198" customWidth="1"/>
    <col min="3337" max="3337" width="1.77734375" style="198" customWidth="1"/>
    <col min="3338" max="3338" width="20.44140625" style="198" customWidth="1"/>
    <col min="3339" max="3339" width="2.44140625" style="198" bestFit="1" customWidth="1"/>
    <col min="3340" max="3340" width="15.21875" style="198" customWidth="1"/>
    <col min="3341" max="3341" width="5.33203125" style="198" customWidth="1"/>
    <col min="3342" max="3342" width="3.33203125" style="198" customWidth="1"/>
    <col min="3343" max="3343" width="15.21875" style="198" customWidth="1"/>
    <col min="3344" max="3344" width="5.21875" style="198" customWidth="1"/>
    <col min="3345" max="3345" width="3.33203125" style="198" customWidth="1"/>
    <col min="3346" max="3346" width="15.21875" style="198" customWidth="1"/>
    <col min="3347" max="3347" width="5.21875" style="198" customWidth="1"/>
    <col min="3348" max="3348" width="3.33203125" style="198" customWidth="1"/>
    <col min="3349" max="3349" width="15.21875" style="198" customWidth="1"/>
    <col min="3350" max="3350" width="5.21875" style="198" customWidth="1"/>
    <col min="3351" max="3351" width="3.33203125" style="198" customWidth="1"/>
    <col min="3352" max="3352" width="15.21875" style="198" customWidth="1"/>
    <col min="3353" max="3353" width="5.21875" style="198" customWidth="1"/>
    <col min="3354" max="3354" width="3.33203125" style="198" customWidth="1"/>
    <col min="3355" max="3355" width="15.21875" style="198" customWidth="1"/>
    <col min="3356" max="3356" width="4.21875" style="198" customWidth="1"/>
    <col min="3357" max="3584" width="9" style="198"/>
    <col min="3585" max="3585" width="1.88671875" style="198" customWidth="1"/>
    <col min="3586" max="3587" width="3.109375" style="198" customWidth="1"/>
    <col min="3588" max="3588" width="20.109375" style="198" customWidth="1"/>
    <col min="3589" max="3590" width="2.109375" style="198" customWidth="1"/>
    <col min="3591" max="3591" width="21.6640625" style="198" customWidth="1"/>
    <col min="3592" max="3592" width="2.109375" style="198" customWidth="1"/>
    <col min="3593" max="3593" width="1.77734375" style="198" customWidth="1"/>
    <col min="3594" max="3594" width="20.44140625" style="198" customWidth="1"/>
    <col min="3595" max="3595" width="2.44140625" style="198" bestFit="1" customWidth="1"/>
    <col min="3596" max="3596" width="15.21875" style="198" customWidth="1"/>
    <col min="3597" max="3597" width="5.33203125" style="198" customWidth="1"/>
    <col min="3598" max="3598" width="3.33203125" style="198" customWidth="1"/>
    <col min="3599" max="3599" width="15.21875" style="198" customWidth="1"/>
    <col min="3600" max="3600" width="5.21875" style="198" customWidth="1"/>
    <col min="3601" max="3601" width="3.33203125" style="198" customWidth="1"/>
    <col min="3602" max="3602" width="15.21875" style="198" customWidth="1"/>
    <col min="3603" max="3603" width="5.21875" style="198" customWidth="1"/>
    <col min="3604" max="3604" width="3.33203125" style="198" customWidth="1"/>
    <col min="3605" max="3605" width="15.21875" style="198" customWidth="1"/>
    <col min="3606" max="3606" width="5.21875" style="198" customWidth="1"/>
    <col min="3607" max="3607" width="3.33203125" style="198" customWidth="1"/>
    <col min="3608" max="3608" width="15.21875" style="198" customWidth="1"/>
    <col min="3609" max="3609" width="5.21875" style="198" customWidth="1"/>
    <col min="3610" max="3610" width="3.33203125" style="198" customWidth="1"/>
    <col min="3611" max="3611" width="15.21875" style="198" customWidth="1"/>
    <col min="3612" max="3612" width="4.21875" style="198" customWidth="1"/>
    <col min="3613" max="3840" width="9" style="198"/>
    <col min="3841" max="3841" width="1.88671875" style="198" customWidth="1"/>
    <col min="3842" max="3843" width="3.109375" style="198" customWidth="1"/>
    <col min="3844" max="3844" width="20.109375" style="198" customWidth="1"/>
    <col min="3845" max="3846" width="2.109375" style="198" customWidth="1"/>
    <col min="3847" max="3847" width="21.6640625" style="198" customWidth="1"/>
    <col min="3848" max="3848" width="2.109375" style="198" customWidth="1"/>
    <col min="3849" max="3849" width="1.77734375" style="198" customWidth="1"/>
    <col min="3850" max="3850" width="20.44140625" style="198" customWidth="1"/>
    <col min="3851" max="3851" width="2.44140625" style="198" bestFit="1" customWidth="1"/>
    <col min="3852" max="3852" width="15.21875" style="198" customWidth="1"/>
    <col min="3853" max="3853" width="5.33203125" style="198" customWidth="1"/>
    <col min="3854" max="3854" width="3.33203125" style="198" customWidth="1"/>
    <col min="3855" max="3855" width="15.21875" style="198" customWidth="1"/>
    <col min="3856" max="3856" width="5.21875" style="198" customWidth="1"/>
    <col min="3857" max="3857" width="3.33203125" style="198" customWidth="1"/>
    <col min="3858" max="3858" width="15.21875" style="198" customWidth="1"/>
    <col min="3859" max="3859" width="5.21875" style="198" customWidth="1"/>
    <col min="3860" max="3860" width="3.33203125" style="198" customWidth="1"/>
    <col min="3861" max="3861" width="15.21875" style="198" customWidth="1"/>
    <col min="3862" max="3862" width="5.21875" style="198" customWidth="1"/>
    <col min="3863" max="3863" width="3.33203125" style="198" customWidth="1"/>
    <col min="3864" max="3864" width="15.21875" style="198" customWidth="1"/>
    <col min="3865" max="3865" width="5.21875" style="198" customWidth="1"/>
    <col min="3866" max="3866" width="3.33203125" style="198" customWidth="1"/>
    <col min="3867" max="3867" width="15.21875" style="198" customWidth="1"/>
    <col min="3868" max="3868" width="4.21875" style="198" customWidth="1"/>
    <col min="3869" max="4096" width="9" style="198"/>
    <col min="4097" max="4097" width="1.88671875" style="198" customWidth="1"/>
    <col min="4098" max="4099" width="3.109375" style="198" customWidth="1"/>
    <col min="4100" max="4100" width="20.109375" style="198" customWidth="1"/>
    <col min="4101" max="4102" width="2.109375" style="198" customWidth="1"/>
    <col min="4103" max="4103" width="21.6640625" style="198" customWidth="1"/>
    <col min="4104" max="4104" width="2.109375" style="198" customWidth="1"/>
    <col min="4105" max="4105" width="1.77734375" style="198" customWidth="1"/>
    <col min="4106" max="4106" width="20.44140625" style="198" customWidth="1"/>
    <col min="4107" max="4107" width="2.44140625" style="198" bestFit="1" customWidth="1"/>
    <col min="4108" max="4108" width="15.21875" style="198" customWidth="1"/>
    <col min="4109" max="4109" width="5.33203125" style="198" customWidth="1"/>
    <col min="4110" max="4110" width="3.33203125" style="198" customWidth="1"/>
    <col min="4111" max="4111" width="15.21875" style="198" customWidth="1"/>
    <col min="4112" max="4112" width="5.21875" style="198" customWidth="1"/>
    <col min="4113" max="4113" width="3.33203125" style="198" customWidth="1"/>
    <col min="4114" max="4114" width="15.21875" style="198" customWidth="1"/>
    <col min="4115" max="4115" width="5.21875" style="198" customWidth="1"/>
    <col min="4116" max="4116" width="3.33203125" style="198" customWidth="1"/>
    <col min="4117" max="4117" width="15.21875" style="198" customWidth="1"/>
    <col min="4118" max="4118" width="5.21875" style="198" customWidth="1"/>
    <col min="4119" max="4119" width="3.33203125" style="198" customWidth="1"/>
    <col min="4120" max="4120" width="15.21875" style="198" customWidth="1"/>
    <col min="4121" max="4121" width="5.21875" style="198" customWidth="1"/>
    <col min="4122" max="4122" width="3.33203125" style="198" customWidth="1"/>
    <col min="4123" max="4123" width="15.21875" style="198" customWidth="1"/>
    <col min="4124" max="4124" width="4.21875" style="198" customWidth="1"/>
    <col min="4125" max="4352" width="9" style="198"/>
    <col min="4353" max="4353" width="1.88671875" style="198" customWidth="1"/>
    <col min="4354" max="4355" width="3.109375" style="198" customWidth="1"/>
    <col min="4356" max="4356" width="20.109375" style="198" customWidth="1"/>
    <col min="4357" max="4358" width="2.109375" style="198" customWidth="1"/>
    <col min="4359" max="4359" width="21.6640625" style="198" customWidth="1"/>
    <col min="4360" max="4360" width="2.109375" style="198" customWidth="1"/>
    <col min="4361" max="4361" width="1.77734375" style="198" customWidth="1"/>
    <col min="4362" max="4362" width="20.44140625" style="198" customWidth="1"/>
    <col min="4363" max="4363" width="2.44140625" style="198" bestFit="1" customWidth="1"/>
    <col min="4364" max="4364" width="15.21875" style="198" customWidth="1"/>
    <col min="4365" max="4365" width="5.33203125" style="198" customWidth="1"/>
    <col min="4366" max="4366" width="3.33203125" style="198" customWidth="1"/>
    <col min="4367" max="4367" width="15.21875" style="198" customWidth="1"/>
    <col min="4368" max="4368" width="5.21875" style="198" customWidth="1"/>
    <col min="4369" max="4369" width="3.33203125" style="198" customWidth="1"/>
    <col min="4370" max="4370" width="15.21875" style="198" customWidth="1"/>
    <col min="4371" max="4371" width="5.21875" style="198" customWidth="1"/>
    <col min="4372" max="4372" width="3.33203125" style="198" customWidth="1"/>
    <col min="4373" max="4373" width="15.21875" style="198" customWidth="1"/>
    <col min="4374" max="4374" width="5.21875" style="198" customWidth="1"/>
    <col min="4375" max="4375" width="3.33203125" style="198" customWidth="1"/>
    <col min="4376" max="4376" width="15.21875" style="198" customWidth="1"/>
    <col min="4377" max="4377" width="5.21875" style="198" customWidth="1"/>
    <col min="4378" max="4378" width="3.33203125" style="198" customWidth="1"/>
    <col min="4379" max="4379" width="15.21875" style="198" customWidth="1"/>
    <col min="4380" max="4380" width="4.21875" style="198" customWidth="1"/>
    <col min="4381" max="4608" width="9" style="198"/>
    <col min="4609" max="4609" width="1.88671875" style="198" customWidth="1"/>
    <col min="4610" max="4611" width="3.109375" style="198" customWidth="1"/>
    <col min="4612" max="4612" width="20.109375" style="198" customWidth="1"/>
    <col min="4613" max="4614" width="2.109375" style="198" customWidth="1"/>
    <col min="4615" max="4615" width="21.6640625" style="198" customWidth="1"/>
    <col min="4616" max="4616" width="2.109375" style="198" customWidth="1"/>
    <col min="4617" max="4617" width="1.77734375" style="198" customWidth="1"/>
    <col min="4618" max="4618" width="20.44140625" style="198" customWidth="1"/>
    <col min="4619" max="4619" width="2.44140625" style="198" bestFit="1" customWidth="1"/>
    <col min="4620" max="4620" width="15.21875" style="198" customWidth="1"/>
    <col min="4621" max="4621" width="5.33203125" style="198" customWidth="1"/>
    <col min="4622" max="4622" width="3.33203125" style="198" customWidth="1"/>
    <col min="4623" max="4623" width="15.21875" style="198" customWidth="1"/>
    <col min="4624" max="4624" width="5.21875" style="198" customWidth="1"/>
    <col min="4625" max="4625" width="3.33203125" style="198" customWidth="1"/>
    <col min="4626" max="4626" width="15.21875" style="198" customWidth="1"/>
    <col min="4627" max="4627" width="5.21875" style="198" customWidth="1"/>
    <col min="4628" max="4628" width="3.33203125" style="198" customWidth="1"/>
    <col min="4629" max="4629" width="15.21875" style="198" customWidth="1"/>
    <col min="4630" max="4630" width="5.21875" style="198" customWidth="1"/>
    <col min="4631" max="4631" width="3.33203125" style="198" customWidth="1"/>
    <col min="4632" max="4632" width="15.21875" style="198" customWidth="1"/>
    <col min="4633" max="4633" width="5.21875" style="198" customWidth="1"/>
    <col min="4634" max="4634" width="3.33203125" style="198" customWidth="1"/>
    <col min="4635" max="4635" width="15.21875" style="198" customWidth="1"/>
    <col min="4636" max="4636" width="4.21875" style="198" customWidth="1"/>
    <col min="4637" max="4864" width="9" style="198"/>
    <col min="4865" max="4865" width="1.88671875" style="198" customWidth="1"/>
    <col min="4866" max="4867" width="3.109375" style="198" customWidth="1"/>
    <col min="4868" max="4868" width="20.109375" style="198" customWidth="1"/>
    <col min="4869" max="4870" width="2.109375" style="198" customWidth="1"/>
    <col min="4871" max="4871" width="21.6640625" style="198" customWidth="1"/>
    <col min="4872" max="4872" width="2.109375" style="198" customWidth="1"/>
    <col min="4873" max="4873" width="1.77734375" style="198" customWidth="1"/>
    <col min="4874" max="4874" width="20.44140625" style="198" customWidth="1"/>
    <col min="4875" max="4875" width="2.44140625" style="198" bestFit="1" customWidth="1"/>
    <col min="4876" max="4876" width="15.21875" style="198" customWidth="1"/>
    <col min="4877" max="4877" width="5.33203125" style="198" customWidth="1"/>
    <col min="4878" max="4878" width="3.33203125" style="198" customWidth="1"/>
    <col min="4879" max="4879" width="15.21875" style="198" customWidth="1"/>
    <col min="4880" max="4880" width="5.21875" style="198" customWidth="1"/>
    <col min="4881" max="4881" width="3.33203125" style="198" customWidth="1"/>
    <col min="4882" max="4882" width="15.21875" style="198" customWidth="1"/>
    <col min="4883" max="4883" width="5.21875" style="198" customWidth="1"/>
    <col min="4884" max="4884" width="3.33203125" style="198" customWidth="1"/>
    <col min="4885" max="4885" width="15.21875" style="198" customWidth="1"/>
    <col min="4886" max="4886" width="5.21875" style="198" customWidth="1"/>
    <col min="4887" max="4887" width="3.33203125" style="198" customWidth="1"/>
    <col min="4888" max="4888" width="15.21875" style="198" customWidth="1"/>
    <col min="4889" max="4889" width="5.21875" style="198" customWidth="1"/>
    <col min="4890" max="4890" width="3.33203125" style="198" customWidth="1"/>
    <col min="4891" max="4891" width="15.21875" style="198" customWidth="1"/>
    <col min="4892" max="4892" width="4.21875" style="198" customWidth="1"/>
    <col min="4893" max="5120" width="9" style="198"/>
    <col min="5121" max="5121" width="1.88671875" style="198" customWidth="1"/>
    <col min="5122" max="5123" width="3.109375" style="198" customWidth="1"/>
    <col min="5124" max="5124" width="20.109375" style="198" customWidth="1"/>
    <col min="5125" max="5126" width="2.109375" style="198" customWidth="1"/>
    <col min="5127" max="5127" width="21.6640625" style="198" customWidth="1"/>
    <col min="5128" max="5128" width="2.109375" style="198" customWidth="1"/>
    <col min="5129" max="5129" width="1.77734375" style="198" customWidth="1"/>
    <col min="5130" max="5130" width="20.44140625" style="198" customWidth="1"/>
    <col min="5131" max="5131" width="2.44140625" style="198" bestFit="1" customWidth="1"/>
    <col min="5132" max="5132" width="15.21875" style="198" customWidth="1"/>
    <col min="5133" max="5133" width="5.33203125" style="198" customWidth="1"/>
    <col min="5134" max="5134" width="3.33203125" style="198" customWidth="1"/>
    <col min="5135" max="5135" width="15.21875" style="198" customWidth="1"/>
    <col min="5136" max="5136" width="5.21875" style="198" customWidth="1"/>
    <col min="5137" max="5137" width="3.33203125" style="198" customWidth="1"/>
    <col min="5138" max="5138" width="15.21875" style="198" customWidth="1"/>
    <col min="5139" max="5139" width="5.21875" style="198" customWidth="1"/>
    <col min="5140" max="5140" width="3.33203125" style="198" customWidth="1"/>
    <col min="5141" max="5141" width="15.21875" style="198" customWidth="1"/>
    <col min="5142" max="5142" width="5.21875" style="198" customWidth="1"/>
    <col min="5143" max="5143" width="3.33203125" style="198" customWidth="1"/>
    <col min="5144" max="5144" width="15.21875" style="198" customWidth="1"/>
    <col min="5145" max="5145" width="5.21875" style="198" customWidth="1"/>
    <col min="5146" max="5146" width="3.33203125" style="198" customWidth="1"/>
    <col min="5147" max="5147" width="15.21875" style="198" customWidth="1"/>
    <col min="5148" max="5148" width="4.21875" style="198" customWidth="1"/>
    <col min="5149" max="5376" width="9" style="198"/>
    <col min="5377" max="5377" width="1.88671875" style="198" customWidth="1"/>
    <col min="5378" max="5379" width="3.109375" style="198" customWidth="1"/>
    <col min="5380" max="5380" width="20.109375" style="198" customWidth="1"/>
    <col min="5381" max="5382" width="2.109375" style="198" customWidth="1"/>
    <col min="5383" max="5383" width="21.6640625" style="198" customWidth="1"/>
    <col min="5384" max="5384" width="2.109375" style="198" customWidth="1"/>
    <col min="5385" max="5385" width="1.77734375" style="198" customWidth="1"/>
    <col min="5386" max="5386" width="20.44140625" style="198" customWidth="1"/>
    <col min="5387" max="5387" width="2.44140625" style="198" bestFit="1" customWidth="1"/>
    <col min="5388" max="5388" width="15.21875" style="198" customWidth="1"/>
    <col min="5389" max="5389" width="5.33203125" style="198" customWidth="1"/>
    <col min="5390" max="5390" width="3.33203125" style="198" customWidth="1"/>
    <col min="5391" max="5391" width="15.21875" style="198" customWidth="1"/>
    <col min="5392" max="5392" width="5.21875" style="198" customWidth="1"/>
    <col min="5393" max="5393" width="3.33203125" style="198" customWidth="1"/>
    <col min="5394" max="5394" width="15.21875" style="198" customWidth="1"/>
    <col min="5395" max="5395" width="5.21875" style="198" customWidth="1"/>
    <col min="5396" max="5396" width="3.33203125" style="198" customWidth="1"/>
    <col min="5397" max="5397" width="15.21875" style="198" customWidth="1"/>
    <col min="5398" max="5398" width="5.21875" style="198" customWidth="1"/>
    <col min="5399" max="5399" width="3.33203125" style="198" customWidth="1"/>
    <col min="5400" max="5400" width="15.21875" style="198" customWidth="1"/>
    <col min="5401" max="5401" width="5.21875" style="198" customWidth="1"/>
    <col min="5402" max="5402" width="3.33203125" style="198" customWidth="1"/>
    <col min="5403" max="5403" width="15.21875" style="198" customWidth="1"/>
    <col min="5404" max="5404" width="4.21875" style="198" customWidth="1"/>
    <col min="5405" max="5632" width="9" style="198"/>
    <col min="5633" max="5633" width="1.88671875" style="198" customWidth="1"/>
    <col min="5634" max="5635" width="3.109375" style="198" customWidth="1"/>
    <col min="5636" max="5636" width="20.109375" style="198" customWidth="1"/>
    <col min="5637" max="5638" width="2.109375" style="198" customWidth="1"/>
    <col min="5639" max="5639" width="21.6640625" style="198" customWidth="1"/>
    <col min="5640" max="5640" width="2.109375" style="198" customWidth="1"/>
    <col min="5641" max="5641" width="1.77734375" style="198" customWidth="1"/>
    <col min="5642" max="5642" width="20.44140625" style="198" customWidth="1"/>
    <col min="5643" max="5643" width="2.44140625" style="198" bestFit="1" customWidth="1"/>
    <col min="5644" max="5644" width="15.21875" style="198" customWidth="1"/>
    <col min="5645" max="5645" width="5.33203125" style="198" customWidth="1"/>
    <col min="5646" max="5646" width="3.33203125" style="198" customWidth="1"/>
    <col min="5647" max="5647" width="15.21875" style="198" customWidth="1"/>
    <col min="5648" max="5648" width="5.21875" style="198" customWidth="1"/>
    <col min="5649" max="5649" width="3.33203125" style="198" customWidth="1"/>
    <col min="5650" max="5650" width="15.21875" style="198" customWidth="1"/>
    <col min="5651" max="5651" width="5.21875" style="198" customWidth="1"/>
    <col min="5652" max="5652" width="3.33203125" style="198" customWidth="1"/>
    <col min="5653" max="5653" width="15.21875" style="198" customWidth="1"/>
    <col min="5654" max="5654" width="5.21875" style="198" customWidth="1"/>
    <col min="5655" max="5655" width="3.33203125" style="198" customWidth="1"/>
    <col min="5656" max="5656" width="15.21875" style="198" customWidth="1"/>
    <col min="5657" max="5657" width="5.21875" style="198" customWidth="1"/>
    <col min="5658" max="5658" width="3.33203125" style="198" customWidth="1"/>
    <col min="5659" max="5659" width="15.21875" style="198" customWidth="1"/>
    <col min="5660" max="5660" width="4.21875" style="198" customWidth="1"/>
    <col min="5661" max="5888" width="9" style="198"/>
    <col min="5889" max="5889" width="1.88671875" style="198" customWidth="1"/>
    <col min="5890" max="5891" width="3.109375" style="198" customWidth="1"/>
    <col min="5892" max="5892" width="20.109375" style="198" customWidth="1"/>
    <col min="5893" max="5894" width="2.109375" style="198" customWidth="1"/>
    <col min="5895" max="5895" width="21.6640625" style="198" customWidth="1"/>
    <col min="5896" max="5896" width="2.109375" style="198" customWidth="1"/>
    <col min="5897" max="5897" width="1.77734375" style="198" customWidth="1"/>
    <col min="5898" max="5898" width="20.44140625" style="198" customWidth="1"/>
    <col min="5899" max="5899" width="2.44140625" style="198" bestFit="1" customWidth="1"/>
    <col min="5900" max="5900" width="15.21875" style="198" customWidth="1"/>
    <col min="5901" max="5901" width="5.33203125" style="198" customWidth="1"/>
    <col min="5902" max="5902" width="3.33203125" style="198" customWidth="1"/>
    <col min="5903" max="5903" width="15.21875" style="198" customWidth="1"/>
    <col min="5904" max="5904" width="5.21875" style="198" customWidth="1"/>
    <col min="5905" max="5905" width="3.33203125" style="198" customWidth="1"/>
    <col min="5906" max="5906" width="15.21875" style="198" customWidth="1"/>
    <col min="5907" max="5907" width="5.21875" style="198" customWidth="1"/>
    <col min="5908" max="5908" width="3.33203125" style="198" customWidth="1"/>
    <col min="5909" max="5909" width="15.21875" style="198" customWidth="1"/>
    <col min="5910" max="5910" width="5.21875" style="198" customWidth="1"/>
    <col min="5911" max="5911" width="3.33203125" style="198" customWidth="1"/>
    <col min="5912" max="5912" width="15.21875" style="198" customWidth="1"/>
    <col min="5913" max="5913" width="5.21875" style="198" customWidth="1"/>
    <col min="5914" max="5914" width="3.33203125" style="198" customWidth="1"/>
    <col min="5915" max="5915" width="15.21875" style="198" customWidth="1"/>
    <col min="5916" max="5916" width="4.21875" style="198" customWidth="1"/>
    <col min="5917" max="6144" width="9" style="198"/>
    <col min="6145" max="6145" width="1.88671875" style="198" customWidth="1"/>
    <col min="6146" max="6147" width="3.109375" style="198" customWidth="1"/>
    <col min="6148" max="6148" width="20.109375" style="198" customWidth="1"/>
    <col min="6149" max="6150" width="2.109375" style="198" customWidth="1"/>
    <col min="6151" max="6151" width="21.6640625" style="198" customWidth="1"/>
    <col min="6152" max="6152" width="2.109375" style="198" customWidth="1"/>
    <col min="6153" max="6153" width="1.77734375" style="198" customWidth="1"/>
    <col min="6154" max="6154" width="20.44140625" style="198" customWidth="1"/>
    <col min="6155" max="6155" width="2.44140625" style="198" bestFit="1" customWidth="1"/>
    <col min="6156" max="6156" width="15.21875" style="198" customWidth="1"/>
    <col min="6157" max="6157" width="5.33203125" style="198" customWidth="1"/>
    <col min="6158" max="6158" width="3.33203125" style="198" customWidth="1"/>
    <col min="6159" max="6159" width="15.21875" style="198" customWidth="1"/>
    <col min="6160" max="6160" width="5.21875" style="198" customWidth="1"/>
    <col min="6161" max="6161" width="3.33203125" style="198" customWidth="1"/>
    <col min="6162" max="6162" width="15.21875" style="198" customWidth="1"/>
    <col min="6163" max="6163" width="5.21875" style="198" customWidth="1"/>
    <col min="6164" max="6164" width="3.33203125" style="198" customWidth="1"/>
    <col min="6165" max="6165" width="15.21875" style="198" customWidth="1"/>
    <col min="6166" max="6166" width="5.21875" style="198" customWidth="1"/>
    <col min="6167" max="6167" width="3.33203125" style="198" customWidth="1"/>
    <col min="6168" max="6168" width="15.21875" style="198" customWidth="1"/>
    <col min="6169" max="6169" width="5.21875" style="198" customWidth="1"/>
    <col min="6170" max="6170" width="3.33203125" style="198" customWidth="1"/>
    <col min="6171" max="6171" width="15.21875" style="198" customWidth="1"/>
    <col min="6172" max="6172" width="4.21875" style="198" customWidth="1"/>
    <col min="6173" max="6400" width="9" style="198"/>
    <col min="6401" max="6401" width="1.88671875" style="198" customWidth="1"/>
    <col min="6402" max="6403" width="3.109375" style="198" customWidth="1"/>
    <col min="6404" max="6404" width="20.109375" style="198" customWidth="1"/>
    <col min="6405" max="6406" width="2.109375" style="198" customWidth="1"/>
    <col min="6407" max="6407" width="21.6640625" style="198" customWidth="1"/>
    <col min="6408" max="6408" width="2.109375" style="198" customWidth="1"/>
    <col min="6409" max="6409" width="1.77734375" style="198" customWidth="1"/>
    <col min="6410" max="6410" width="20.44140625" style="198" customWidth="1"/>
    <col min="6411" max="6411" width="2.44140625" style="198" bestFit="1" customWidth="1"/>
    <col min="6412" max="6412" width="15.21875" style="198" customWidth="1"/>
    <col min="6413" max="6413" width="5.33203125" style="198" customWidth="1"/>
    <col min="6414" max="6414" width="3.33203125" style="198" customWidth="1"/>
    <col min="6415" max="6415" width="15.21875" style="198" customWidth="1"/>
    <col min="6416" max="6416" width="5.21875" style="198" customWidth="1"/>
    <col min="6417" max="6417" width="3.33203125" style="198" customWidth="1"/>
    <col min="6418" max="6418" width="15.21875" style="198" customWidth="1"/>
    <col min="6419" max="6419" width="5.21875" style="198" customWidth="1"/>
    <col min="6420" max="6420" width="3.33203125" style="198" customWidth="1"/>
    <col min="6421" max="6421" width="15.21875" style="198" customWidth="1"/>
    <col min="6422" max="6422" width="5.21875" style="198" customWidth="1"/>
    <col min="6423" max="6423" width="3.33203125" style="198" customWidth="1"/>
    <col min="6424" max="6424" width="15.21875" style="198" customWidth="1"/>
    <col min="6425" max="6425" width="5.21875" style="198" customWidth="1"/>
    <col min="6426" max="6426" width="3.33203125" style="198" customWidth="1"/>
    <col min="6427" max="6427" width="15.21875" style="198" customWidth="1"/>
    <col min="6428" max="6428" width="4.21875" style="198" customWidth="1"/>
    <col min="6429" max="6656" width="9" style="198"/>
    <col min="6657" max="6657" width="1.88671875" style="198" customWidth="1"/>
    <col min="6658" max="6659" width="3.109375" style="198" customWidth="1"/>
    <col min="6660" max="6660" width="20.109375" style="198" customWidth="1"/>
    <col min="6661" max="6662" width="2.109375" style="198" customWidth="1"/>
    <col min="6663" max="6663" width="21.6640625" style="198" customWidth="1"/>
    <col min="6664" max="6664" width="2.109375" style="198" customWidth="1"/>
    <col min="6665" max="6665" width="1.77734375" style="198" customWidth="1"/>
    <col min="6666" max="6666" width="20.44140625" style="198" customWidth="1"/>
    <col min="6667" max="6667" width="2.44140625" style="198" bestFit="1" customWidth="1"/>
    <col min="6668" max="6668" width="15.21875" style="198" customWidth="1"/>
    <col min="6669" max="6669" width="5.33203125" style="198" customWidth="1"/>
    <col min="6670" max="6670" width="3.33203125" style="198" customWidth="1"/>
    <col min="6671" max="6671" width="15.21875" style="198" customWidth="1"/>
    <col min="6672" max="6672" width="5.21875" style="198" customWidth="1"/>
    <col min="6673" max="6673" width="3.33203125" style="198" customWidth="1"/>
    <col min="6674" max="6674" width="15.21875" style="198" customWidth="1"/>
    <col min="6675" max="6675" width="5.21875" style="198" customWidth="1"/>
    <col min="6676" max="6676" width="3.33203125" style="198" customWidth="1"/>
    <col min="6677" max="6677" width="15.21875" style="198" customWidth="1"/>
    <col min="6678" max="6678" width="5.21875" style="198" customWidth="1"/>
    <col min="6679" max="6679" width="3.33203125" style="198" customWidth="1"/>
    <col min="6680" max="6680" width="15.21875" style="198" customWidth="1"/>
    <col min="6681" max="6681" width="5.21875" style="198" customWidth="1"/>
    <col min="6682" max="6682" width="3.33203125" style="198" customWidth="1"/>
    <col min="6683" max="6683" width="15.21875" style="198" customWidth="1"/>
    <col min="6684" max="6684" width="4.21875" style="198" customWidth="1"/>
    <col min="6685" max="6912" width="9" style="198"/>
    <col min="6913" max="6913" width="1.88671875" style="198" customWidth="1"/>
    <col min="6914" max="6915" width="3.109375" style="198" customWidth="1"/>
    <col min="6916" max="6916" width="20.109375" style="198" customWidth="1"/>
    <col min="6917" max="6918" width="2.109375" style="198" customWidth="1"/>
    <col min="6919" max="6919" width="21.6640625" style="198" customWidth="1"/>
    <col min="6920" max="6920" width="2.109375" style="198" customWidth="1"/>
    <col min="6921" max="6921" width="1.77734375" style="198" customWidth="1"/>
    <col min="6922" max="6922" width="20.44140625" style="198" customWidth="1"/>
    <col min="6923" max="6923" width="2.44140625" style="198" bestFit="1" customWidth="1"/>
    <col min="6924" max="6924" width="15.21875" style="198" customWidth="1"/>
    <col min="6925" max="6925" width="5.33203125" style="198" customWidth="1"/>
    <col min="6926" max="6926" width="3.33203125" style="198" customWidth="1"/>
    <col min="6927" max="6927" width="15.21875" style="198" customWidth="1"/>
    <col min="6928" max="6928" width="5.21875" style="198" customWidth="1"/>
    <col min="6929" max="6929" width="3.33203125" style="198" customWidth="1"/>
    <col min="6930" max="6930" width="15.21875" style="198" customWidth="1"/>
    <col min="6931" max="6931" width="5.21875" style="198" customWidth="1"/>
    <col min="6932" max="6932" width="3.33203125" style="198" customWidth="1"/>
    <col min="6933" max="6933" width="15.21875" style="198" customWidth="1"/>
    <col min="6934" max="6934" width="5.21875" style="198" customWidth="1"/>
    <col min="6935" max="6935" width="3.33203125" style="198" customWidth="1"/>
    <col min="6936" max="6936" width="15.21875" style="198" customWidth="1"/>
    <col min="6937" max="6937" width="5.21875" style="198" customWidth="1"/>
    <col min="6938" max="6938" width="3.33203125" style="198" customWidth="1"/>
    <col min="6939" max="6939" width="15.21875" style="198" customWidth="1"/>
    <col min="6940" max="6940" width="4.21875" style="198" customWidth="1"/>
    <col min="6941" max="7168" width="9" style="198"/>
    <col min="7169" max="7169" width="1.88671875" style="198" customWidth="1"/>
    <col min="7170" max="7171" width="3.109375" style="198" customWidth="1"/>
    <col min="7172" max="7172" width="20.109375" style="198" customWidth="1"/>
    <col min="7173" max="7174" width="2.109375" style="198" customWidth="1"/>
    <col min="7175" max="7175" width="21.6640625" style="198" customWidth="1"/>
    <col min="7176" max="7176" width="2.109375" style="198" customWidth="1"/>
    <col min="7177" max="7177" width="1.77734375" style="198" customWidth="1"/>
    <col min="7178" max="7178" width="20.44140625" style="198" customWidth="1"/>
    <col min="7179" max="7179" width="2.44140625" style="198" bestFit="1" customWidth="1"/>
    <col min="7180" max="7180" width="15.21875" style="198" customWidth="1"/>
    <col min="7181" max="7181" width="5.33203125" style="198" customWidth="1"/>
    <col min="7182" max="7182" width="3.33203125" style="198" customWidth="1"/>
    <col min="7183" max="7183" width="15.21875" style="198" customWidth="1"/>
    <col min="7184" max="7184" width="5.21875" style="198" customWidth="1"/>
    <col min="7185" max="7185" width="3.33203125" style="198" customWidth="1"/>
    <col min="7186" max="7186" width="15.21875" style="198" customWidth="1"/>
    <col min="7187" max="7187" width="5.21875" style="198" customWidth="1"/>
    <col min="7188" max="7188" width="3.33203125" style="198" customWidth="1"/>
    <col min="7189" max="7189" width="15.21875" style="198" customWidth="1"/>
    <col min="7190" max="7190" width="5.21875" style="198" customWidth="1"/>
    <col min="7191" max="7191" width="3.33203125" style="198" customWidth="1"/>
    <col min="7192" max="7192" width="15.21875" style="198" customWidth="1"/>
    <col min="7193" max="7193" width="5.21875" style="198" customWidth="1"/>
    <col min="7194" max="7194" width="3.33203125" style="198" customWidth="1"/>
    <col min="7195" max="7195" width="15.21875" style="198" customWidth="1"/>
    <col min="7196" max="7196" width="4.21875" style="198" customWidth="1"/>
    <col min="7197" max="7424" width="9" style="198"/>
    <col min="7425" max="7425" width="1.88671875" style="198" customWidth="1"/>
    <col min="7426" max="7427" width="3.109375" style="198" customWidth="1"/>
    <col min="7428" max="7428" width="20.109375" style="198" customWidth="1"/>
    <col min="7429" max="7430" width="2.109375" style="198" customWidth="1"/>
    <col min="7431" max="7431" width="21.6640625" style="198" customWidth="1"/>
    <col min="7432" max="7432" width="2.109375" style="198" customWidth="1"/>
    <col min="7433" max="7433" width="1.77734375" style="198" customWidth="1"/>
    <col min="7434" max="7434" width="20.44140625" style="198" customWidth="1"/>
    <col min="7435" max="7435" width="2.44140625" style="198" bestFit="1" customWidth="1"/>
    <col min="7436" max="7436" width="15.21875" style="198" customWidth="1"/>
    <col min="7437" max="7437" width="5.33203125" style="198" customWidth="1"/>
    <col min="7438" max="7438" width="3.33203125" style="198" customWidth="1"/>
    <col min="7439" max="7439" width="15.21875" style="198" customWidth="1"/>
    <col min="7440" max="7440" width="5.21875" style="198" customWidth="1"/>
    <col min="7441" max="7441" width="3.33203125" style="198" customWidth="1"/>
    <col min="7442" max="7442" width="15.21875" style="198" customWidth="1"/>
    <col min="7443" max="7443" width="5.21875" style="198" customWidth="1"/>
    <col min="7444" max="7444" width="3.33203125" style="198" customWidth="1"/>
    <col min="7445" max="7445" width="15.21875" style="198" customWidth="1"/>
    <col min="7446" max="7446" width="5.21875" style="198" customWidth="1"/>
    <col min="7447" max="7447" width="3.33203125" style="198" customWidth="1"/>
    <col min="7448" max="7448" width="15.21875" style="198" customWidth="1"/>
    <col min="7449" max="7449" width="5.21875" style="198" customWidth="1"/>
    <col min="7450" max="7450" width="3.33203125" style="198" customWidth="1"/>
    <col min="7451" max="7451" width="15.21875" style="198" customWidth="1"/>
    <col min="7452" max="7452" width="4.21875" style="198" customWidth="1"/>
    <col min="7453" max="7680" width="9" style="198"/>
    <col min="7681" max="7681" width="1.88671875" style="198" customWidth="1"/>
    <col min="7682" max="7683" width="3.109375" style="198" customWidth="1"/>
    <col min="7684" max="7684" width="20.109375" style="198" customWidth="1"/>
    <col min="7685" max="7686" width="2.109375" style="198" customWidth="1"/>
    <col min="7687" max="7687" width="21.6640625" style="198" customWidth="1"/>
    <col min="7688" max="7688" width="2.109375" style="198" customWidth="1"/>
    <col min="7689" max="7689" width="1.77734375" style="198" customWidth="1"/>
    <col min="7690" max="7690" width="20.44140625" style="198" customWidth="1"/>
    <col min="7691" max="7691" width="2.44140625" style="198" bestFit="1" customWidth="1"/>
    <col min="7692" max="7692" width="15.21875" style="198" customWidth="1"/>
    <col min="7693" max="7693" width="5.33203125" style="198" customWidth="1"/>
    <col min="7694" max="7694" width="3.33203125" style="198" customWidth="1"/>
    <col min="7695" max="7695" width="15.21875" style="198" customWidth="1"/>
    <col min="7696" max="7696" width="5.21875" style="198" customWidth="1"/>
    <col min="7697" max="7697" width="3.33203125" style="198" customWidth="1"/>
    <col min="7698" max="7698" width="15.21875" style="198" customWidth="1"/>
    <col min="7699" max="7699" width="5.21875" style="198" customWidth="1"/>
    <col min="7700" max="7700" width="3.33203125" style="198" customWidth="1"/>
    <col min="7701" max="7701" width="15.21875" style="198" customWidth="1"/>
    <col min="7702" max="7702" width="5.21875" style="198" customWidth="1"/>
    <col min="7703" max="7703" width="3.33203125" style="198" customWidth="1"/>
    <col min="7704" max="7704" width="15.21875" style="198" customWidth="1"/>
    <col min="7705" max="7705" width="5.21875" style="198" customWidth="1"/>
    <col min="7706" max="7706" width="3.33203125" style="198" customWidth="1"/>
    <col min="7707" max="7707" width="15.21875" style="198" customWidth="1"/>
    <col min="7708" max="7708" width="4.21875" style="198" customWidth="1"/>
    <col min="7709" max="7936" width="9" style="198"/>
    <col min="7937" max="7937" width="1.88671875" style="198" customWidth="1"/>
    <col min="7938" max="7939" width="3.109375" style="198" customWidth="1"/>
    <col min="7940" max="7940" width="20.109375" style="198" customWidth="1"/>
    <col min="7941" max="7942" width="2.109375" style="198" customWidth="1"/>
    <col min="7943" max="7943" width="21.6640625" style="198" customWidth="1"/>
    <col min="7944" max="7944" width="2.109375" style="198" customWidth="1"/>
    <col min="7945" max="7945" width="1.77734375" style="198" customWidth="1"/>
    <col min="7946" max="7946" width="20.44140625" style="198" customWidth="1"/>
    <col min="7947" max="7947" width="2.44140625" style="198" bestFit="1" customWidth="1"/>
    <col min="7948" max="7948" width="15.21875" style="198" customWidth="1"/>
    <col min="7949" max="7949" width="5.33203125" style="198" customWidth="1"/>
    <col min="7950" max="7950" width="3.33203125" style="198" customWidth="1"/>
    <col min="7951" max="7951" width="15.21875" style="198" customWidth="1"/>
    <col min="7952" max="7952" width="5.21875" style="198" customWidth="1"/>
    <col min="7953" max="7953" width="3.33203125" style="198" customWidth="1"/>
    <col min="7954" max="7954" width="15.21875" style="198" customWidth="1"/>
    <col min="7955" max="7955" width="5.21875" style="198" customWidth="1"/>
    <col min="7956" max="7956" width="3.33203125" style="198" customWidth="1"/>
    <col min="7957" max="7957" width="15.21875" style="198" customWidth="1"/>
    <col min="7958" max="7958" width="5.21875" style="198" customWidth="1"/>
    <col min="7959" max="7959" width="3.33203125" style="198" customWidth="1"/>
    <col min="7960" max="7960" width="15.21875" style="198" customWidth="1"/>
    <col min="7961" max="7961" width="5.21875" style="198" customWidth="1"/>
    <col min="7962" max="7962" width="3.33203125" style="198" customWidth="1"/>
    <col min="7963" max="7963" width="15.21875" style="198" customWidth="1"/>
    <col min="7964" max="7964" width="4.21875" style="198" customWidth="1"/>
    <col min="7965" max="8192" width="9" style="198"/>
    <col min="8193" max="8193" width="1.88671875" style="198" customWidth="1"/>
    <col min="8194" max="8195" width="3.109375" style="198" customWidth="1"/>
    <col min="8196" max="8196" width="20.109375" style="198" customWidth="1"/>
    <col min="8197" max="8198" width="2.109375" style="198" customWidth="1"/>
    <col min="8199" max="8199" width="21.6640625" style="198" customWidth="1"/>
    <col min="8200" max="8200" width="2.109375" style="198" customWidth="1"/>
    <col min="8201" max="8201" width="1.77734375" style="198" customWidth="1"/>
    <col min="8202" max="8202" width="20.44140625" style="198" customWidth="1"/>
    <col min="8203" max="8203" width="2.44140625" style="198" bestFit="1" customWidth="1"/>
    <col min="8204" max="8204" width="15.21875" style="198" customWidth="1"/>
    <col min="8205" max="8205" width="5.33203125" style="198" customWidth="1"/>
    <col min="8206" max="8206" width="3.33203125" style="198" customWidth="1"/>
    <col min="8207" max="8207" width="15.21875" style="198" customWidth="1"/>
    <col min="8208" max="8208" width="5.21875" style="198" customWidth="1"/>
    <col min="8209" max="8209" width="3.33203125" style="198" customWidth="1"/>
    <col min="8210" max="8210" width="15.21875" style="198" customWidth="1"/>
    <col min="8211" max="8211" width="5.21875" style="198" customWidth="1"/>
    <col min="8212" max="8212" width="3.33203125" style="198" customWidth="1"/>
    <col min="8213" max="8213" width="15.21875" style="198" customWidth="1"/>
    <col min="8214" max="8214" width="5.21875" style="198" customWidth="1"/>
    <col min="8215" max="8215" width="3.33203125" style="198" customWidth="1"/>
    <col min="8216" max="8216" width="15.21875" style="198" customWidth="1"/>
    <col min="8217" max="8217" width="5.21875" style="198" customWidth="1"/>
    <col min="8218" max="8218" width="3.33203125" style="198" customWidth="1"/>
    <col min="8219" max="8219" width="15.21875" style="198" customWidth="1"/>
    <col min="8220" max="8220" width="4.21875" style="198" customWidth="1"/>
    <col min="8221" max="8448" width="9" style="198"/>
    <col min="8449" max="8449" width="1.88671875" style="198" customWidth="1"/>
    <col min="8450" max="8451" width="3.109375" style="198" customWidth="1"/>
    <col min="8452" max="8452" width="20.109375" style="198" customWidth="1"/>
    <col min="8453" max="8454" width="2.109375" style="198" customWidth="1"/>
    <col min="8455" max="8455" width="21.6640625" style="198" customWidth="1"/>
    <col min="8456" max="8456" width="2.109375" style="198" customWidth="1"/>
    <col min="8457" max="8457" width="1.77734375" style="198" customWidth="1"/>
    <col min="8458" max="8458" width="20.44140625" style="198" customWidth="1"/>
    <col min="8459" max="8459" width="2.44140625" style="198" bestFit="1" customWidth="1"/>
    <col min="8460" max="8460" width="15.21875" style="198" customWidth="1"/>
    <col min="8461" max="8461" width="5.33203125" style="198" customWidth="1"/>
    <col min="8462" max="8462" width="3.33203125" style="198" customWidth="1"/>
    <col min="8463" max="8463" width="15.21875" style="198" customWidth="1"/>
    <col min="8464" max="8464" width="5.21875" style="198" customWidth="1"/>
    <col min="8465" max="8465" width="3.33203125" style="198" customWidth="1"/>
    <col min="8466" max="8466" width="15.21875" style="198" customWidth="1"/>
    <col min="8467" max="8467" width="5.21875" style="198" customWidth="1"/>
    <col min="8468" max="8468" width="3.33203125" style="198" customWidth="1"/>
    <col min="8469" max="8469" width="15.21875" style="198" customWidth="1"/>
    <col min="8470" max="8470" width="5.21875" style="198" customWidth="1"/>
    <col min="8471" max="8471" width="3.33203125" style="198" customWidth="1"/>
    <col min="8472" max="8472" width="15.21875" style="198" customWidth="1"/>
    <col min="8473" max="8473" width="5.21875" style="198" customWidth="1"/>
    <col min="8474" max="8474" width="3.33203125" style="198" customWidth="1"/>
    <col min="8475" max="8475" width="15.21875" style="198" customWidth="1"/>
    <col min="8476" max="8476" width="4.21875" style="198" customWidth="1"/>
    <col min="8477" max="8704" width="9" style="198"/>
    <col min="8705" max="8705" width="1.88671875" style="198" customWidth="1"/>
    <col min="8706" max="8707" width="3.109375" style="198" customWidth="1"/>
    <col min="8708" max="8708" width="20.109375" style="198" customWidth="1"/>
    <col min="8709" max="8710" width="2.109375" style="198" customWidth="1"/>
    <col min="8711" max="8711" width="21.6640625" style="198" customWidth="1"/>
    <col min="8712" max="8712" width="2.109375" style="198" customWidth="1"/>
    <col min="8713" max="8713" width="1.77734375" style="198" customWidth="1"/>
    <col min="8714" max="8714" width="20.44140625" style="198" customWidth="1"/>
    <col min="8715" max="8715" width="2.44140625" style="198" bestFit="1" customWidth="1"/>
    <col min="8716" max="8716" width="15.21875" style="198" customWidth="1"/>
    <col min="8717" max="8717" width="5.33203125" style="198" customWidth="1"/>
    <col min="8718" max="8718" width="3.33203125" style="198" customWidth="1"/>
    <col min="8719" max="8719" width="15.21875" style="198" customWidth="1"/>
    <col min="8720" max="8720" width="5.21875" style="198" customWidth="1"/>
    <col min="8721" max="8721" width="3.33203125" style="198" customWidth="1"/>
    <col min="8722" max="8722" width="15.21875" style="198" customWidth="1"/>
    <col min="8723" max="8723" width="5.21875" style="198" customWidth="1"/>
    <col min="8724" max="8724" width="3.33203125" style="198" customWidth="1"/>
    <col min="8725" max="8725" width="15.21875" style="198" customWidth="1"/>
    <col min="8726" max="8726" width="5.21875" style="198" customWidth="1"/>
    <col min="8727" max="8727" width="3.33203125" style="198" customWidth="1"/>
    <col min="8728" max="8728" width="15.21875" style="198" customWidth="1"/>
    <col min="8729" max="8729" width="5.21875" style="198" customWidth="1"/>
    <col min="8730" max="8730" width="3.33203125" style="198" customWidth="1"/>
    <col min="8731" max="8731" width="15.21875" style="198" customWidth="1"/>
    <col min="8732" max="8732" width="4.21875" style="198" customWidth="1"/>
    <col min="8733" max="8960" width="9" style="198"/>
    <col min="8961" max="8961" width="1.88671875" style="198" customWidth="1"/>
    <col min="8962" max="8963" width="3.109375" style="198" customWidth="1"/>
    <col min="8964" max="8964" width="20.109375" style="198" customWidth="1"/>
    <col min="8965" max="8966" width="2.109375" style="198" customWidth="1"/>
    <col min="8967" max="8967" width="21.6640625" style="198" customWidth="1"/>
    <col min="8968" max="8968" width="2.109375" style="198" customWidth="1"/>
    <col min="8969" max="8969" width="1.77734375" style="198" customWidth="1"/>
    <col min="8970" max="8970" width="20.44140625" style="198" customWidth="1"/>
    <col min="8971" max="8971" width="2.44140625" style="198" bestFit="1" customWidth="1"/>
    <col min="8972" max="8972" width="15.21875" style="198" customWidth="1"/>
    <col min="8973" max="8973" width="5.33203125" style="198" customWidth="1"/>
    <col min="8974" max="8974" width="3.33203125" style="198" customWidth="1"/>
    <col min="8975" max="8975" width="15.21875" style="198" customWidth="1"/>
    <col min="8976" max="8976" width="5.21875" style="198" customWidth="1"/>
    <col min="8977" max="8977" width="3.33203125" style="198" customWidth="1"/>
    <col min="8978" max="8978" width="15.21875" style="198" customWidth="1"/>
    <col min="8979" max="8979" width="5.21875" style="198" customWidth="1"/>
    <col min="8980" max="8980" width="3.33203125" style="198" customWidth="1"/>
    <col min="8981" max="8981" width="15.21875" style="198" customWidth="1"/>
    <col min="8982" max="8982" width="5.21875" style="198" customWidth="1"/>
    <col min="8983" max="8983" width="3.33203125" style="198" customWidth="1"/>
    <col min="8984" max="8984" width="15.21875" style="198" customWidth="1"/>
    <col min="8985" max="8985" width="5.21875" style="198" customWidth="1"/>
    <col min="8986" max="8986" width="3.33203125" style="198" customWidth="1"/>
    <col min="8987" max="8987" width="15.21875" style="198" customWidth="1"/>
    <col min="8988" max="8988" width="4.21875" style="198" customWidth="1"/>
    <col min="8989" max="9216" width="9" style="198"/>
    <col min="9217" max="9217" width="1.88671875" style="198" customWidth="1"/>
    <col min="9218" max="9219" width="3.109375" style="198" customWidth="1"/>
    <col min="9220" max="9220" width="20.109375" style="198" customWidth="1"/>
    <col min="9221" max="9222" width="2.109375" style="198" customWidth="1"/>
    <col min="9223" max="9223" width="21.6640625" style="198" customWidth="1"/>
    <col min="9224" max="9224" width="2.109375" style="198" customWidth="1"/>
    <col min="9225" max="9225" width="1.77734375" style="198" customWidth="1"/>
    <col min="9226" max="9226" width="20.44140625" style="198" customWidth="1"/>
    <col min="9227" max="9227" width="2.44140625" style="198" bestFit="1" customWidth="1"/>
    <col min="9228" max="9228" width="15.21875" style="198" customWidth="1"/>
    <col min="9229" max="9229" width="5.33203125" style="198" customWidth="1"/>
    <col min="9230" max="9230" width="3.33203125" style="198" customWidth="1"/>
    <col min="9231" max="9231" width="15.21875" style="198" customWidth="1"/>
    <col min="9232" max="9232" width="5.21875" style="198" customWidth="1"/>
    <col min="9233" max="9233" width="3.33203125" style="198" customWidth="1"/>
    <col min="9234" max="9234" width="15.21875" style="198" customWidth="1"/>
    <col min="9235" max="9235" width="5.21875" style="198" customWidth="1"/>
    <col min="9236" max="9236" width="3.33203125" style="198" customWidth="1"/>
    <col min="9237" max="9237" width="15.21875" style="198" customWidth="1"/>
    <col min="9238" max="9238" width="5.21875" style="198" customWidth="1"/>
    <col min="9239" max="9239" width="3.33203125" style="198" customWidth="1"/>
    <col min="9240" max="9240" width="15.21875" style="198" customWidth="1"/>
    <col min="9241" max="9241" width="5.21875" style="198" customWidth="1"/>
    <col min="9242" max="9242" width="3.33203125" style="198" customWidth="1"/>
    <col min="9243" max="9243" width="15.21875" style="198" customWidth="1"/>
    <col min="9244" max="9244" width="4.21875" style="198" customWidth="1"/>
    <col min="9245" max="9472" width="9" style="198"/>
    <col min="9473" max="9473" width="1.88671875" style="198" customWidth="1"/>
    <col min="9474" max="9475" width="3.109375" style="198" customWidth="1"/>
    <col min="9476" max="9476" width="20.109375" style="198" customWidth="1"/>
    <col min="9477" max="9478" width="2.109375" style="198" customWidth="1"/>
    <col min="9479" max="9479" width="21.6640625" style="198" customWidth="1"/>
    <col min="9480" max="9480" width="2.109375" style="198" customWidth="1"/>
    <col min="9481" max="9481" width="1.77734375" style="198" customWidth="1"/>
    <col min="9482" max="9482" width="20.44140625" style="198" customWidth="1"/>
    <col min="9483" max="9483" width="2.44140625" style="198" bestFit="1" customWidth="1"/>
    <col min="9484" max="9484" width="15.21875" style="198" customWidth="1"/>
    <col min="9485" max="9485" width="5.33203125" style="198" customWidth="1"/>
    <col min="9486" max="9486" width="3.33203125" style="198" customWidth="1"/>
    <col min="9487" max="9487" width="15.21875" style="198" customWidth="1"/>
    <col min="9488" max="9488" width="5.21875" style="198" customWidth="1"/>
    <col min="9489" max="9489" width="3.33203125" style="198" customWidth="1"/>
    <col min="9490" max="9490" width="15.21875" style="198" customWidth="1"/>
    <col min="9491" max="9491" width="5.21875" style="198" customWidth="1"/>
    <col min="9492" max="9492" width="3.33203125" style="198" customWidth="1"/>
    <col min="9493" max="9493" width="15.21875" style="198" customWidth="1"/>
    <col min="9494" max="9494" width="5.21875" style="198" customWidth="1"/>
    <col min="9495" max="9495" width="3.33203125" style="198" customWidth="1"/>
    <col min="9496" max="9496" width="15.21875" style="198" customWidth="1"/>
    <col min="9497" max="9497" width="5.21875" style="198" customWidth="1"/>
    <col min="9498" max="9498" width="3.33203125" style="198" customWidth="1"/>
    <col min="9499" max="9499" width="15.21875" style="198" customWidth="1"/>
    <col min="9500" max="9500" width="4.21875" style="198" customWidth="1"/>
    <col min="9501" max="9728" width="9" style="198"/>
    <col min="9729" max="9729" width="1.88671875" style="198" customWidth="1"/>
    <col min="9730" max="9731" width="3.109375" style="198" customWidth="1"/>
    <col min="9732" max="9732" width="20.109375" style="198" customWidth="1"/>
    <col min="9733" max="9734" width="2.109375" style="198" customWidth="1"/>
    <col min="9735" max="9735" width="21.6640625" style="198" customWidth="1"/>
    <col min="9736" max="9736" width="2.109375" style="198" customWidth="1"/>
    <col min="9737" max="9737" width="1.77734375" style="198" customWidth="1"/>
    <col min="9738" max="9738" width="20.44140625" style="198" customWidth="1"/>
    <col min="9739" max="9739" width="2.44140625" style="198" bestFit="1" customWidth="1"/>
    <col min="9740" max="9740" width="15.21875" style="198" customWidth="1"/>
    <col min="9741" max="9741" width="5.33203125" style="198" customWidth="1"/>
    <col min="9742" max="9742" width="3.33203125" style="198" customWidth="1"/>
    <col min="9743" max="9743" width="15.21875" style="198" customWidth="1"/>
    <col min="9744" max="9744" width="5.21875" style="198" customWidth="1"/>
    <col min="9745" max="9745" width="3.33203125" style="198" customWidth="1"/>
    <col min="9746" max="9746" width="15.21875" style="198" customWidth="1"/>
    <col min="9747" max="9747" width="5.21875" style="198" customWidth="1"/>
    <col min="9748" max="9748" width="3.33203125" style="198" customWidth="1"/>
    <col min="9749" max="9749" width="15.21875" style="198" customWidth="1"/>
    <col min="9750" max="9750" width="5.21875" style="198" customWidth="1"/>
    <col min="9751" max="9751" width="3.33203125" style="198" customWidth="1"/>
    <col min="9752" max="9752" width="15.21875" style="198" customWidth="1"/>
    <col min="9753" max="9753" width="5.21875" style="198" customWidth="1"/>
    <col min="9754" max="9754" width="3.33203125" style="198" customWidth="1"/>
    <col min="9755" max="9755" width="15.21875" style="198" customWidth="1"/>
    <col min="9756" max="9756" width="4.21875" style="198" customWidth="1"/>
    <col min="9757" max="9984" width="9" style="198"/>
    <col min="9985" max="9985" width="1.88671875" style="198" customWidth="1"/>
    <col min="9986" max="9987" width="3.109375" style="198" customWidth="1"/>
    <col min="9988" max="9988" width="20.109375" style="198" customWidth="1"/>
    <col min="9989" max="9990" width="2.109375" style="198" customWidth="1"/>
    <col min="9991" max="9991" width="21.6640625" style="198" customWidth="1"/>
    <col min="9992" max="9992" width="2.109375" style="198" customWidth="1"/>
    <col min="9993" max="9993" width="1.77734375" style="198" customWidth="1"/>
    <col min="9994" max="9994" width="20.44140625" style="198" customWidth="1"/>
    <col min="9995" max="9995" width="2.44140625" style="198" bestFit="1" customWidth="1"/>
    <col min="9996" max="9996" width="15.21875" style="198" customWidth="1"/>
    <col min="9997" max="9997" width="5.33203125" style="198" customWidth="1"/>
    <col min="9998" max="9998" width="3.33203125" style="198" customWidth="1"/>
    <col min="9999" max="9999" width="15.21875" style="198" customWidth="1"/>
    <col min="10000" max="10000" width="5.21875" style="198" customWidth="1"/>
    <col min="10001" max="10001" width="3.33203125" style="198" customWidth="1"/>
    <col min="10002" max="10002" width="15.21875" style="198" customWidth="1"/>
    <col min="10003" max="10003" width="5.21875" style="198" customWidth="1"/>
    <col min="10004" max="10004" width="3.33203125" style="198" customWidth="1"/>
    <col min="10005" max="10005" width="15.21875" style="198" customWidth="1"/>
    <col min="10006" max="10006" width="5.21875" style="198" customWidth="1"/>
    <col min="10007" max="10007" width="3.33203125" style="198" customWidth="1"/>
    <col min="10008" max="10008" width="15.21875" style="198" customWidth="1"/>
    <col min="10009" max="10009" width="5.21875" style="198" customWidth="1"/>
    <col min="10010" max="10010" width="3.33203125" style="198" customWidth="1"/>
    <col min="10011" max="10011" width="15.21875" style="198" customWidth="1"/>
    <col min="10012" max="10012" width="4.21875" style="198" customWidth="1"/>
    <col min="10013" max="10240" width="9" style="198"/>
    <col min="10241" max="10241" width="1.88671875" style="198" customWidth="1"/>
    <col min="10242" max="10243" width="3.109375" style="198" customWidth="1"/>
    <col min="10244" max="10244" width="20.109375" style="198" customWidth="1"/>
    <col min="10245" max="10246" width="2.109375" style="198" customWidth="1"/>
    <col min="10247" max="10247" width="21.6640625" style="198" customWidth="1"/>
    <col min="10248" max="10248" width="2.109375" style="198" customWidth="1"/>
    <col min="10249" max="10249" width="1.77734375" style="198" customWidth="1"/>
    <col min="10250" max="10250" width="20.44140625" style="198" customWidth="1"/>
    <col min="10251" max="10251" width="2.44140625" style="198" bestFit="1" customWidth="1"/>
    <col min="10252" max="10252" width="15.21875" style="198" customWidth="1"/>
    <col min="10253" max="10253" width="5.33203125" style="198" customWidth="1"/>
    <col min="10254" max="10254" width="3.33203125" style="198" customWidth="1"/>
    <col min="10255" max="10255" width="15.21875" style="198" customWidth="1"/>
    <col min="10256" max="10256" width="5.21875" style="198" customWidth="1"/>
    <col min="10257" max="10257" width="3.33203125" style="198" customWidth="1"/>
    <col min="10258" max="10258" width="15.21875" style="198" customWidth="1"/>
    <col min="10259" max="10259" width="5.21875" style="198" customWidth="1"/>
    <col min="10260" max="10260" width="3.33203125" style="198" customWidth="1"/>
    <col min="10261" max="10261" width="15.21875" style="198" customWidth="1"/>
    <col min="10262" max="10262" width="5.21875" style="198" customWidth="1"/>
    <col min="10263" max="10263" width="3.33203125" style="198" customWidth="1"/>
    <col min="10264" max="10264" width="15.21875" style="198" customWidth="1"/>
    <col min="10265" max="10265" width="5.21875" style="198" customWidth="1"/>
    <col min="10266" max="10266" width="3.33203125" style="198" customWidth="1"/>
    <col min="10267" max="10267" width="15.21875" style="198" customWidth="1"/>
    <col min="10268" max="10268" width="4.21875" style="198" customWidth="1"/>
    <col min="10269" max="10496" width="9" style="198"/>
    <col min="10497" max="10497" width="1.88671875" style="198" customWidth="1"/>
    <col min="10498" max="10499" width="3.109375" style="198" customWidth="1"/>
    <col min="10500" max="10500" width="20.109375" style="198" customWidth="1"/>
    <col min="10501" max="10502" width="2.109375" style="198" customWidth="1"/>
    <col min="10503" max="10503" width="21.6640625" style="198" customWidth="1"/>
    <col min="10504" max="10504" width="2.109375" style="198" customWidth="1"/>
    <col min="10505" max="10505" width="1.77734375" style="198" customWidth="1"/>
    <col min="10506" max="10506" width="20.44140625" style="198" customWidth="1"/>
    <col min="10507" max="10507" width="2.44140625" style="198" bestFit="1" customWidth="1"/>
    <col min="10508" max="10508" width="15.21875" style="198" customWidth="1"/>
    <col min="10509" max="10509" width="5.33203125" style="198" customWidth="1"/>
    <col min="10510" max="10510" width="3.33203125" style="198" customWidth="1"/>
    <col min="10511" max="10511" width="15.21875" style="198" customWidth="1"/>
    <col min="10512" max="10512" width="5.21875" style="198" customWidth="1"/>
    <col min="10513" max="10513" width="3.33203125" style="198" customWidth="1"/>
    <col min="10514" max="10514" width="15.21875" style="198" customWidth="1"/>
    <col min="10515" max="10515" width="5.21875" style="198" customWidth="1"/>
    <col min="10516" max="10516" width="3.33203125" style="198" customWidth="1"/>
    <col min="10517" max="10517" width="15.21875" style="198" customWidth="1"/>
    <col min="10518" max="10518" width="5.21875" style="198" customWidth="1"/>
    <col min="10519" max="10519" width="3.33203125" style="198" customWidth="1"/>
    <col min="10520" max="10520" width="15.21875" style="198" customWidth="1"/>
    <col min="10521" max="10521" width="5.21875" style="198" customWidth="1"/>
    <col min="10522" max="10522" width="3.33203125" style="198" customWidth="1"/>
    <col min="10523" max="10523" width="15.21875" style="198" customWidth="1"/>
    <col min="10524" max="10524" width="4.21875" style="198" customWidth="1"/>
    <col min="10525" max="10752" width="9" style="198"/>
    <col min="10753" max="10753" width="1.88671875" style="198" customWidth="1"/>
    <col min="10754" max="10755" width="3.109375" style="198" customWidth="1"/>
    <col min="10756" max="10756" width="20.109375" style="198" customWidth="1"/>
    <col min="10757" max="10758" width="2.109375" style="198" customWidth="1"/>
    <col min="10759" max="10759" width="21.6640625" style="198" customWidth="1"/>
    <col min="10760" max="10760" width="2.109375" style="198" customWidth="1"/>
    <col min="10761" max="10761" width="1.77734375" style="198" customWidth="1"/>
    <col min="10762" max="10762" width="20.44140625" style="198" customWidth="1"/>
    <col min="10763" max="10763" width="2.44140625" style="198" bestFit="1" customWidth="1"/>
    <col min="10764" max="10764" width="15.21875" style="198" customWidth="1"/>
    <col min="10765" max="10765" width="5.33203125" style="198" customWidth="1"/>
    <col min="10766" max="10766" width="3.33203125" style="198" customWidth="1"/>
    <col min="10767" max="10767" width="15.21875" style="198" customWidth="1"/>
    <col min="10768" max="10768" width="5.21875" style="198" customWidth="1"/>
    <col min="10769" max="10769" width="3.33203125" style="198" customWidth="1"/>
    <col min="10770" max="10770" width="15.21875" style="198" customWidth="1"/>
    <col min="10771" max="10771" width="5.21875" style="198" customWidth="1"/>
    <col min="10772" max="10772" width="3.33203125" style="198" customWidth="1"/>
    <col min="10773" max="10773" width="15.21875" style="198" customWidth="1"/>
    <col min="10774" max="10774" width="5.21875" style="198" customWidth="1"/>
    <col min="10775" max="10775" width="3.33203125" style="198" customWidth="1"/>
    <col min="10776" max="10776" width="15.21875" style="198" customWidth="1"/>
    <col min="10777" max="10777" width="5.21875" style="198" customWidth="1"/>
    <col min="10778" max="10778" width="3.33203125" style="198" customWidth="1"/>
    <col min="10779" max="10779" width="15.21875" style="198" customWidth="1"/>
    <col min="10780" max="10780" width="4.21875" style="198" customWidth="1"/>
    <col min="10781" max="11008" width="9" style="198"/>
    <col min="11009" max="11009" width="1.88671875" style="198" customWidth="1"/>
    <col min="11010" max="11011" width="3.109375" style="198" customWidth="1"/>
    <col min="11012" max="11012" width="20.109375" style="198" customWidth="1"/>
    <col min="11013" max="11014" width="2.109375" style="198" customWidth="1"/>
    <col min="11015" max="11015" width="21.6640625" style="198" customWidth="1"/>
    <col min="11016" max="11016" width="2.109375" style="198" customWidth="1"/>
    <col min="11017" max="11017" width="1.77734375" style="198" customWidth="1"/>
    <col min="11018" max="11018" width="20.44140625" style="198" customWidth="1"/>
    <col min="11019" max="11019" width="2.44140625" style="198" bestFit="1" customWidth="1"/>
    <col min="11020" max="11020" width="15.21875" style="198" customWidth="1"/>
    <col min="11021" max="11021" width="5.33203125" style="198" customWidth="1"/>
    <col min="11022" max="11022" width="3.33203125" style="198" customWidth="1"/>
    <col min="11023" max="11023" width="15.21875" style="198" customWidth="1"/>
    <col min="11024" max="11024" width="5.21875" style="198" customWidth="1"/>
    <col min="11025" max="11025" width="3.33203125" style="198" customWidth="1"/>
    <col min="11026" max="11026" width="15.21875" style="198" customWidth="1"/>
    <col min="11027" max="11027" width="5.21875" style="198" customWidth="1"/>
    <col min="11028" max="11028" width="3.33203125" style="198" customWidth="1"/>
    <col min="11029" max="11029" width="15.21875" style="198" customWidth="1"/>
    <col min="11030" max="11030" width="5.21875" style="198" customWidth="1"/>
    <col min="11031" max="11031" width="3.33203125" style="198" customWidth="1"/>
    <col min="11032" max="11032" width="15.21875" style="198" customWidth="1"/>
    <col min="11033" max="11033" width="5.21875" style="198" customWidth="1"/>
    <col min="11034" max="11034" width="3.33203125" style="198" customWidth="1"/>
    <col min="11035" max="11035" width="15.21875" style="198" customWidth="1"/>
    <col min="11036" max="11036" width="4.21875" style="198" customWidth="1"/>
    <col min="11037" max="11264" width="9" style="198"/>
    <col min="11265" max="11265" width="1.88671875" style="198" customWidth="1"/>
    <col min="11266" max="11267" width="3.109375" style="198" customWidth="1"/>
    <col min="11268" max="11268" width="20.109375" style="198" customWidth="1"/>
    <col min="11269" max="11270" width="2.109375" style="198" customWidth="1"/>
    <col min="11271" max="11271" width="21.6640625" style="198" customWidth="1"/>
    <col min="11272" max="11272" width="2.109375" style="198" customWidth="1"/>
    <col min="11273" max="11273" width="1.77734375" style="198" customWidth="1"/>
    <col min="11274" max="11274" width="20.44140625" style="198" customWidth="1"/>
    <col min="11275" max="11275" width="2.44140625" style="198" bestFit="1" customWidth="1"/>
    <col min="11276" max="11276" width="15.21875" style="198" customWidth="1"/>
    <col min="11277" max="11277" width="5.33203125" style="198" customWidth="1"/>
    <col min="11278" max="11278" width="3.33203125" style="198" customWidth="1"/>
    <col min="11279" max="11279" width="15.21875" style="198" customWidth="1"/>
    <col min="11280" max="11280" width="5.21875" style="198" customWidth="1"/>
    <col min="11281" max="11281" width="3.33203125" style="198" customWidth="1"/>
    <col min="11282" max="11282" width="15.21875" style="198" customWidth="1"/>
    <col min="11283" max="11283" width="5.21875" style="198" customWidth="1"/>
    <col min="11284" max="11284" width="3.33203125" style="198" customWidth="1"/>
    <col min="11285" max="11285" width="15.21875" style="198" customWidth="1"/>
    <col min="11286" max="11286" width="5.21875" style="198" customWidth="1"/>
    <col min="11287" max="11287" width="3.33203125" style="198" customWidth="1"/>
    <col min="11288" max="11288" width="15.21875" style="198" customWidth="1"/>
    <col min="11289" max="11289" width="5.21875" style="198" customWidth="1"/>
    <col min="11290" max="11290" width="3.33203125" style="198" customWidth="1"/>
    <col min="11291" max="11291" width="15.21875" style="198" customWidth="1"/>
    <col min="11292" max="11292" width="4.21875" style="198" customWidth="1"/>
    <col min="11293" max="11520" width="9" style="198"/>
    <col min="11521" max="11521" width="1.88671875" style="198" customWidth="1"/>
    <col min="11522" max="11523" width="3.109375" style="198" customWidth="1"/>
    <col min="11524" max="11524" width="20.109375" style="198" customWidth="1"/>
    <col min="11525" max="11526" width="2.109375" style="198" customWidth="1"/>
    <col min="11527" max="11527" width="21.6640625" style="198" customWidth="1"/>
    <col min="11528" max="11528" width="2.109375" style="198" customWidth="1"/>
    <col min="11529" max="11529" width="1.77734375" style="198" customWidth="1"/>
    <col min="11530" max="11530" width="20.44140625" style="198" customWidth="1"/>
    <col min="11531" max="11531" width="2.44140625" style="198" bestFit="1" customWidth="1"/>
    <col min="11532" max="11532" width="15.21875" style="198" customWidth="1"/>
    <col min="11533" max="11533" width="5.33203125" style="198" customWidth="1"/>
    <col min="11534" max="11534" width="3.33203125" style="198" customWidth="1"/>
    <col min="11535" max="11535" width="15.21875" style="198" customWidth="1"/>
    <col min="11536" max="11536" width="5.21875" style="198" customWidth="1"/>
    <col min="11537" max="11537" width="3.33203125" style="198" customWidth="1"/>
    <col min="11538" max="11538" width="15.21875" style="198" customWidth="1"/>
    <col min="11539" max="11539" width="5.21875" style="198" customWidth="1"/>
    <col min="11540" max="11540" width="3.33203125" style="198" customWidth="1"/>
    <col min="11541" max="11541" width="15.21875" style="198" customWidth="1"/>
    <col min="11542" max="11542" width="5.21875" style="198" customWidth="1"/>
    <col min="11543" max="11543" width="3.33203125" style="198" customWidth="1"/>
    <col min="11544" max="11544" width="15.21875" style="198" customWidth="1"/>
    <col min="11545" max="11545" width="5.21875" style="198" customWidth="1"/>
    <col min="11546" max="11546" width="3.33203125" style="198" customWidth="1"/>
    <col min="11547" max="11547" width="15.21875" style="198" customWidth="1"/>
    <col min="11548" max="11548" width="4.21875" style="198" customWidth="1"/>
    <col min="11549" max="11776" width="9" style="198"/>
    <col min="11777" max="11777" width="1.88671875" style="198" customWidth="1"/>
    <col min="11778" max="11779" width="3.109375" style="198" customWidth="1"/>
    <col min="11780" max="11780" width="20.109375" style="198" customWidth="1"/>
    <col min="11781" max="11782" width="2.109375" style="198" customWidth="1"/>
    <col min="11783" max="11783" width="21.6640625" style="198" customWidth="1"/>
    <col min="11784" max="11784" width="2.109375" style="198" customWidth="1"/>
    <col min="11785" max="11785" width="1.77734375" style="198" customWidth="1"/>
    <col min="11786" max="11786" width="20.44140625" style="198" customWidth="1"/>
    <col min="11787" max="11787" width="2.44140625" style="198" bestFit="1" customWidth="1"/>
    <col min="11788" max="11788" width="15.21875" style="198" customWidth="1"/>
    <col min="11789" max="11789" width="5.33203125" style="198" customWidth="1"/>
    <col min="11790" max="11790" width="3.33203125" style="198" customWidth="1"/>
    <col min="11791" max="11791" width="15.21875" style="198" customWidth="1"/>
    <col min="11792" max="11792" width="5.21875" style="198" customWidth="1"/>
    <col min="11793" max="11793" width="3.33203125" style="198" customWidth="1"/>
    <col min="11794" max="11794" width="15.21875" style="198" customWidth="1"/>
    <col min="11795" max="11795" width="5.21875" style="198" customWidth="1"/>
    <col min="11796" max="11796" width="3.33203125" style="198" customWidth="1"/>
    <col min="11797" max="11797" width="15.21875" style="198" customWidth="1"/>
    <col min="11798" max="11798" width="5.21875" style="198" customWidth="1"/>
    <col min="11799" max="11799" width="3.33203125" style="198" customWidth="1"/>
    <col min="11800" max="11800" width="15.21875" style="198" customWidth="1"/>
    <col min="11801" max="11801" width="5.21875" style="198" customWidth="1"/>
    <col min="11802" max="11802" width="3.33203125" style="198" customWidth="1"/>
    <col min="11803" max="11803" width="15.21875" style="198" customWidth="1"/>
    <col min="11804" max="11804" width="4.21875" style="198" customWidth="1"/>
    <col min="11805" max="12032" width="9" style="198"/>
    <col min="12033" max="12033" width="1.88671875" style="198" customWidth="1"/>
    <col min="12034" max="12035" width="3.109375" style="198" customWidth="1"/>
    <col min="12036" max="12036" width="20.109375" style="198" customWidth="1"/>
    <col min="12037" max="12038" width="2.109375" style="198" customWidth="1"/>
    <col min="12039" max="12039" width="21.6640625" style="198" customWidth="1"/>
    <col min="12040" max="12040" width="2.109375" style="198" customWidth="1"/>
    <col min="12041" max="12041" width="1.77734375" style="198" customWidth="1"/>
    <col min="12042" max="12042" width="20.44140625" style="198" customWidth="1"/>
    <col min="12043" max="12043" width="2.44140625" style="198" bestFit="1" customWidth="1"/>
    <col min="12044" max="12044" width="15.21875" style="198" customWidth="1"/>
    <col min="12045" max="12045" width="5.33203125" style="198" customWidth="1"/>
    <col min="12046" max="12046" width="3.33203125" style="198" customWidth="1"/>
    <col min="12047" max="12047" width="15.21875" style="198" customWidth="1"/>
    <col min="12048" max="12048" width="5.21875" style="198" customWidth="1"/>
    <col min="12049" max="12049" width="3.33203125" style="198" customWidth="1"/>
    <col min="12050" max="12050" width="15.21875" style="198" customWidth="1"/>
    <col min="12051" max="12051" width="5.21875" style="198" customWidth="1"/>
    <col min="12052" max="12052" width="3.33203125" style="198" customWidth="1"/>
    <col min="12053" max="12053" width="15.21875" style="198" customWidth="1"/>
    <col min="12054" max="12054" width="5.21875" style="198" customWidth="1"/>
    <col min="12055" max="12055" width="3.33203125" style="198" customWidth="1"/>
    <col min="12056" max="12056" width="15.21875" style="198" customWidth="1"/>
    <col min="12057" max="12057" width="5.21875" style="198" customWidth="1"/>
    <col min="12058" max="12058" width="3.33203125" style="198" customWidth="1"/>
    <col min="12059" max="12059" width="15.21875" style="198" customWidth="1"/>
    <col min="12060" max="12060" width="4.21875" style="198" customWidth="1"/>
    <col min="12061" max="12288" width="9" style="198"/>
    <col min="12289" max="12289" width="1.88671875" style="198" customWidth="1"/>
    <col min="12290" max="12291" width="3.109375" style="198" customWidth="1"/>
    <col min="12292" max="12292" width="20.109375" style="198" customWidth="1"/>
    <col min="12293" max="12294" width="2.109375" style="198" customWidth="1"/>
    <col min="12295" max="12295" width="21.6640625" style="198" customWidth="1"/>
    <col min="12296" max="12296" width="2.109375" style="198" customWidth="1"/>
    <col min="12297" max="12297" width="1.77734375" style="198" customWidth="1"/>
    <col min="12298" max="12298" width="20.44140625" style="198" customWidth="1"/>
    <col min="12299" max="12299" width="2.44140625" style="198" bestFit="1" customWidth="1"/>
    <col min="12300" max="12300" width="15.21875" style="198" customWidth="1"/>
    <col min="12301" max="12301" width="5.33203125" style="198" customWidth="1"/>
    <col min="12302" max="12302" width="3.33203125" style="198" customWidth="1"/>
    <col min="12303" max="12303" width="15.21875" style="198" customWidth="1"/>
    <col min="12304" max="12304" width="5.21875" style="198" customWidth="1"/>
    <col min="12305" max="12305" width="3.33203125" style="198" customWidth="1"/>
    <col min="12306" max="12306" width="15.21875" style="198" customWidth="1"/>
    <col min="12307" max="12307" width="5.21875" style="198" customWidth="1"/>
    <col min="12308" max="12308" width="3.33203125" style="198" customWidth="1"/>
    <col min="12309" max="12309" width="15.21875" style="198" customWidth="1"/>
    <col min="12310" max="12310" width="5.21875" style="198" customWidth="1"/>
    <col min="12311" max="12311" width="3.33203125" style="198" customWidth="1"/>
    <col min="12312" max="12312" width="15.21875" style="198" customWidth="1"/>
    <col min="12313" max="12313" width="5.21875" style="198" customWidth="1"/>
    <col min="12314" max="12314" width="3.33203125" style="198" customWidth="1"/>
    <col min="12315" max="12315" width="15.21875" style="198" customWidth="1"/>
    <col min="12316" max="12316" width="4.21875" style="198" customWidth="1"/>
    <col min="12317" max="12544" width="9" style="198"/>
    <col min="12545" max="12545" width="1.88671875" style="198" customWidth="1"/>
    <col min="12546" max="12547" width="3.109375" style="198" customWidth="1"/>
    <col min="12548" max="12548" width="20.109375" style="198" customWidth="1"/>
    <col min="12549" max="12550" width="2.109375" style="198" customWidth="1"/>
    <col min="12551" max="12551" width="21.6640625" style="198" customWidth="1"/>
    <col min="12552" max="12552" width="2.109375" style="198" customWidth="1"/>
    <col min="12553" max="12553" width="1.77734375" style="198" customWidth="1"/>
    <col min="12554" max="12554" width="20.44140625" style="198" customWidth="1"/>
    <col min="12555" max="12555" width="2.44140625" style="198" bestFit="1" customWidth="1"/>
    <col min="12556" max="12556" width="15.21875" style="198" customWidth="1"/>
    <col min="12557" max="12557" width="5.33203125" style="198" customWidth="1"/>
    <col min="12558" max="12558" width="3.33203125" style="198" customWidth="1"/>
    <col min="12559" max="12559" width="15.21875" style="198" customWidth="1"/>
    <col min="12560" max="12560" width="5.21875" style="198" customWidth="1"/>
    <col min="12561" max="12561" width="3.33203125" style="198" customWidth="1"/>
    <col min="12562" max="12562" width="15.21875" style="198" customWidth="1"/>
    <col min="12563" max="12563" width="5.21875" style="198" customWidth="1"/>
    <col min="12564" max="12564" width="3.33203125" style="198" customWidth="1"/>
    <col min="12565" max="12565" width="15.21875" style="198" customWidth="1"/>
    <col min="12566" max="12566" width="5.21875" style="198" customWidth="1"/>
    <col min="12567" max="12567" width="3.33203125" style="198" customWidth="1"/>
    <col min="12568" max="12568" width="15.21875" style="198" customWidth="1"/>
    <col min="12569" max="12569" width="5.21875" style="198" customWidth="1"/>
    <col min="12570" max="12570" width="3.33203125" style="198" customWidth="1"/>
    <col min="12571" max="12571" width="15.21875" style="198" customWidth="1"/>
    <col min="12572" max="12572" width="4.21875" style="198" customWidth="1"/>
    <col min="12573" max="12800" width="9" style="198"/>
    <col min="12801" max="12801" width="1.88671875" style="198" customWidth="1"/>
    <col min="12802" max="12803" width="3.109375" style="198" customWidth="1"/>
    <col min="12804" max="12804" width="20.109375" style="198" customWidth="1"/>
    <col min="12805" max="12806" width="2.109375" style="198" customWidth="1"/>
    <col min="12807" max="12807" width="21.6640625" style="198" customWidth="1"/>
    <col min="12808" max="12808" width="2.109375" style="198" customWidth="1"/>
    <col min="12809" max="12809" width="1.77734375" style="198" customWidth="1"/>
    <col min="12810" max="12810" width="20.44140625" style="198" customWidth="1"/>
    <col min="12811" max="12811" width="2.44140625" style="198" bestFit="1" customWidth="1"/>
    <col min="12812" max="12812" width="15.21875" style="198" customWidth="1"/>
    <col min="12813" max="12813" width="5.33203125" style="198" customWidth="1"/>
    <col min="12814" max="12814" width="3.33203125" style="198" customWidth="1"/>
    <col min="12815" max="12815" width="15.21875" style="198" customWidth="1"/>
    <col min="12816" max="12816" width="5.21875" style="198" customWidth="1"/>
    <col min="12817" max="12817" width="3.33203125" style="198" customWidth="1"/>
    <col min="12818" max="12818" width="15.21875" style="198" customWidth="1"/>
    <col min="12819" max="12819" width="5.21875" style="198" customWidth="1"/>
    <col min="12820" max="12820" width="3.33203125" style="198" customWidth="1"/>
    <col min="12821" max="12821" width="15.21875" style="198" customWidth="1"/>
    <col min="12822" max="12822" width="5.21875" style="198" customWidth="1"/>
    <col min="12823" max="12823" width="3.33203125" style="198" customWidth="1"/>
    <col min="12824" max="12824" width="15.21875" style="198" customWidth="1"/>
    <col min="12825" max="12825" width="5.21875" style="198" customWidth="1"/>
    <col min="12826" max="12826" width="3.33203125" style="198" customWidth="1"/>
    <col min="12827" max="12827" width="15.21875" style="198" customWidth="1"/>
    <col min="12828" max="12828" width="4.21875" style="198" customWidth="1"/>
    <col min="12829" max="13056" width="9" style="198"/>
    <col min="13057" max="13057" width="1.88671875" style="198" customWidth="1"/>
    <col min="13058" max="13059" width="3.109375" style="198" customWidth="1"/>
    <col min="13060" max="13060" width="20.109375" style="198" customWidth="1"/>
    <col min="13061" max="13062" width="2.109375" style="198" customWidth="1"/>
    <col min="13063" max="13063" width="21.6640625" style="198" customWidth="1"/>
    <col min="13064" max="13064" width="2.109375" style="198" customWidth="1"/>
    <col min="13065" max="13065" width="1.77734375" style="198" customWidth="1"/>
    <col min="13066" max="13066" width="20.44140625" style="198" customWidth="1"/>
    <col min="13067" max="13067" width="2.44140625" style="198" bestFit="1" customWidth="1"/>
    <col min="13068" max="13068" width="15.21875" style="198" customWidth="1"/>
    <col min="13069" max="13069" width="5.33203125" style="198" customWidth="1"/>
    <col min="13070" max="13070" width="3.33203125" style="198" customWidth="1"/>
    <col min="13071" max="13071" width="15.21875" style="198" customWidth="1"/>
    <col min="13072" max="13072" width="5.21875" style="198" customWidth="1"/>
    <col min="13073" max="13073" width="3.33203125" style="198" customWidth="1"/>
    <col min="13074" max="13074" width="15.21875" style="198" customWidth="1"/>
    <col min="13075" max="13075" width="5.21875" style="198" customWidth="1"/>
    <col min="13076" max="13076" width="3.33203125" style="198" customWidth="1"/>
    <col min="13077" max="13077" width="15.21875" style="198" customWidth="1"/>
    <col min="13078" max="13078" width="5.21875" style="198" customWidth="1"/>
    <col min="13079" max="13079" width="3.33203125" style="198" customWidth="1"/>
    <col min="13080" max="13080" width="15.21875" style="198" customWidth="1"/>
    <col min="13081" max="13081" width="5.21875" style="198" customWidth="1"/>
    <col min="13082" max="13082" width="3.33203125" style="198" customWidth="1"/>
    <col min="13083" max="13083" width="15.21875" style="198" customWidth="1"/>
    <col min="13084" max="13084" width="4.21875" style="198" customWidth="1"/>
    <col min="13085" max="13312" width="9" style="198"/>
    <col min="13313" max="13313" width="1.88671875" style="198" customWidth="1"/>
    <col min="13314" max="13315" width="3.109375" style="198" customWidth="1"/>
    <col min="13316" max="13316" width="20.109375" style="198" customWidth="1"/>
    <col min="13317" max="13318" width="2.109375" style="198" customWidth="1"/>
    <col min="13319" max="13319" width="21.6640625" style="198" customWidth="1"/>
    <col min="13320" max="13320" width="2.109375" style="198" customWidth="1"/>
    <col min="13321" max="13321" width="1.77734375" style="198" customWidth="1"/>
    <col min="13322" max="13322" width="20.44140625" style="198" customWidth="1"/>
    <col min="13323" max="13323" width="2.44140625" style="198" bestFit="1" customWidth="1"/>
    <col min="13324" max="13324" width="15.21875" style="198" customWidth="1"/>
    <col min="13325" max="13325" width="5.33203125" style="198" customWidth="1"/>
    <col min="13326" max="13326" width="3.33203125" style="198" customWidth="1"/>
    <col min="13327" max="13327" width="15.21875" style="198" customWidth="1"/>
    <col min="13328" max="13328" width="5.21875" style="198" customWidth="1"/>
    <col min="13329" max="13329" width="3.33203125" style="198" customWidth="1"/>
    <col min="13330" max="13330" width="15.21875" style="198" customWidth="1"/>
    <col min="13331" max="13331" width="5.21875" style="198" customWidth="1"/>
    <col min="13332" max="13332" width="3.33203125" style="198" customWidth="1"/>
    <col min="13333" max="13333" width="15.21875" style="198" customWidth="1"/>
    <col min="13334" max="13334" width="5.21875" style="198" customWidth="1"/>
    <col min="13335" max="13335" width="3.33203125" style="198" customWidth="1"/>
    <col min="13336" max="13336" width="15.21875" style="198" customWidth="1"/>
    <col min="13337" max="13337" width="5.21875" style="198" customWidth="1"/>
    <col min="13338" max="13338" width="3.33203125" style="198" customWidth="1"/>
    <col min="13339" max="13339" width="15.21875" style="198" customWidth="1"/>
    <col min="13340" max="13340" width="4.21875" style="198" customWidth="1"/>
    <col min="13341" max="13568" width="9" style="198"/>
    <col min="13569" max="13569" width="1.88671875" style="198" customWidth="1"/>
    <col min="13570" max="13571" width="3.109375" style="198" customWidth="1"/>
    <col min="13572" max="13572" width="20.109375" style="198" customWidth="1"/>
    <col min="13573" max="13574" width="2.109375" style="198" customWidth="1"/>
    <col min="13575" max="13575" width="21.6640625" style="198" customWidth="1"/>
    <col min="13576" max="13576" width="2.109375" style="198" customWidth="1"/>
    <col min="13577" max="13577" width="1.77734375" style="198" customWidth="1"/>
    <col min="13578" max="13578" width="20.44140625" style="198" customWidth="1"/>
    <col min="13579" max="13579" width="2.44140625" style="198" bestFit="1" customWidth="1"/>
    <col min="13580" max="13580" width="15.21875" style="198" customWidth="1"/>
    <col min="13581" max="13581" width="5.33203125" style="198" customWidth="1"/>
    <col min="13582" max="13582" width="3.33203125" style="198" customWidth="1"/>
    <col min="13583" max="13583" width="15.21875" style="198" customWidth="1"/>
    <col min="13584" max="13584" width="5.21875" style="198" customWidth="1"/>
    <col min="13585" max="13585" width="3.33203125" style="198" customWidth="1"/>
    <col min="13586" max="13586" width="15.21875" style="198" customWidth="1"/>
    <col min="13587" max="13587" width="5.21875" style="198" customWidth="1"/>
    <col min="13588" max="13588" width="3.33203125" style="198" customWidth="1"/>
    <col min="13589" max="13589" width="15.21875" style="198" customWidth="1"/>
    <col min="13590" max="13590" width="5.21875" style="198" customWidth="1"/>
    <col min="13591" max="13591" width="3.33203125" style="198" customWidth="1"/>
    <col min="13592" max="13592" width="15.21875" style="198" customWidth="1"/>
    <col min="13593" max="13593" width="5.21875" style="198" customWidth="1"/>
    <col min="13594" max="13594" width="3.33203125" style="198" customWidth="1"/>
    <col min="13595" max="13595" width="15.21875" style="198" customWidth="1"/>
    <col min="13596" max="13596" width="4.21875" style="198" customWidth="1"/>
    <col min="13597" max="13824" width="9" style="198"/>
    <col min="13825" max="13825" width="1.88671875" style="198" customWidth="1"/>
    <col min="13826" max="13827" width="3.109375" style="198" customWidth="1"/>
    <col min="13828" max="13828" width="20.109375" style="198" customWidth="1"/>
    <col min="13829" max="13830" width="2.109375" style="198" customWidth="1"/>
    <col min="13831" max="13831" width="21.6640625" style="198" customWidth="1"/>
    <col min="13832" max="13832" width="2.109375" style="198" customWidth="1"/>
    <col min="13833" max="13833" width="1.77734375" style="198" customWidth="1"/>
    <col min="13834" max="13834" width="20.44140625" style="198" customWidth="1"/>
    <col min="13835" max="13835" width="2.44140625" style="198" bestFit="1" customWidth="1"/>
    <col min="13836" max="13836" width="15.21875" style="198" customWidth="1"/>
    <col min="13837" max="13837" width="5.33203125" style="198" customWidth="1"/>
    <col min="13838" max="13838" width="3.33203125" style="198" customWidth="1"/>
    <col min="13839" max="13839" width="15.21875" style="198" customWidth="1"/>
    <col min="13840" max="13840" width="5.21875" style="198" customWidth="1"/>
    <col min="13841" max="13841" width="3.33203125" style="198" customWidth="1"/>
    <col min="13842" max="13842" width="15.21875" style="198" customWidth="1"/>
    <col min="13843" max="13843" width="5.21875" style="198" customWidth="1"/>
    <col min="13844" max="13844" width="3.33203125" style="198" customWidth="1"/>
    <col min="13845" max="13845" width="15.21875" style="198" customWidth="1"/>
    <col min="13846" max="13846" width="5.21875" style="198" customWidth="1"/>
    <col min="13847" max="13847" width="3.33203125" style="198" customWidth="1"/>
    <col min="13848" max="13848" width="15.21875" style="198" customWidth="1"/>
    <col min="13849" max="13849" width="5.21875" style="198" customWidth="1"/>
    <col min="13850" max="13850" width="3.33203125" style="198" customWidth="1"/>
    <col min="13851" max="13851" width="15.21875" style="198" customWidth="1"/>
    <col min="13852" max="13852" width="4.21875" style="198" customWidth="1"/>
    <col min="13853" max="14080" width="9" style="198"/>
    <col min="14081" max="14081" width="1.88671875" style="198" customWidth="1"/>
    <col min="14082" max="14083" width="3.109375" style="198" customWidth="1"/>
    <col min="14084" max="14084" width="20.109375" style="198" customWidth="1"/>
    <col min="14085" max="14086" width="2.109375" style="198" customWidth="1"/>
    <col min="14087" max="14087" width="21.6640625" style="198" customWidth="1"/>
    <col min="14088" max="14088" width="2.109375" style="198" customWidth="1"/>
    <col min="14089" max="14089" width="1.77734375" style="198" customWidth="1"/>
    <col min="14090" max="14090" width="20.44140625" style="198" customWidth="1"/>
    <col min="14091" max="14091" width="2.44140625" style="198" bestFit="1" customWidth="1"/>
    <col min="14092" max="14092" width="15.21875" style="198" customWidth="1"/>
    <col min="14093" max="14093" width="5.33203125" style="198" customWidth="1"/>
    <col min="14094" max="14094" width="3.33203125" style="198" customWidth="1"/>
    <col min="14095" max="14095" width="15.21875" style="198" customWidth="1"/>
    <col min="14096" max="14096" width="5.21875" style="198" customWidth="1"/>
    <col min="14097" max="14097" width="3.33203125" style="198" customWidth="1"/>
    <col min="14098" max="14098" width="15.21875" style="198" customWidth="1"/>
    <col min="14099" max="14099" width="5.21875" style="198" customWidth="1"/>
    <col min="14100" max="14100" width="3.33203125" style="198" customWidth="1"/>
    <col min="14101" max="14101" width="15.21875" style="198" customWidth="1"/>
    <col min="14102" max="14102" width="5.21875" style="198" customWidth="1"/>
    <col min="14103" max="14103" width="3.33203125" style="198" customWidth="1"/>
    <col min="14104" max="14104" width="15.21875" style="198" customWidth="1"/>
    <col min="14105" max="14105" width="5.21875" style="198" customWidth="1"/>
    <col min="14106" max="14106" width="3.33203125" style="198" customWidth="1"/>
    <col min="14107" max="14107" width="15.21875" style="198" customWidth="1"/>
    <col min="14108" max="14108" width="4.21875" style="198" customWidth="1"/>
    <col min="14109" max="14336" width="9" style="198"/>
    <col min="14337" max="14337" width="1.88671875" style="198" customWidth="1"/>
    <col min="14338" max="14339" width="3.109375" style="198" customWidth="1"/>
    <col min="14340" max="14340" width="20.109375" style="198" customWidth="1"/>
    <col min="14341" max="14342" width="2.109375" style="198" customWidth="1"/>
    <col min="14343" max="14343" width="21.6640625" style="198" customWidth="1"/>
    <col min="14344" max="14344" width="2.109375" style="198" customWidth="1"/>
    <col min="14345" max="14345" width="1.77734375" style="198" customWidth="1"/>
    <col min="14346" max="14346" width="20.44140625" style="198" customWidth="1"/>
    <col min="14347" max="14347" width="2.44140625" style="198" bestFit="1" customWidth="1"/>
    <col min="14348" max="14348" width="15.21875" style="198" customWidth="1"/>
    <col min="14349" max="14349" width="5.33203125" style="198" customWidth="1"/>
    <col min="14350" max="14350" width="3.33203125" style="198" customWidth="1"/>
    <col min="14351" max="14351" width="15.21875" style="198" customWidth="1"/>
    <col min="14352" max="14352" width="5.21875" style="198" customWidth="1"/>
    <col min="14353" max="14353" width="3.33203125" style="198" customWidth="1"/>
    <col min="14354" max="14354" width="15.21875" style="198" customWidth="1"/>
    <col min="14355" max="14355" width="5.21875" style="198" customWidth="1"/>
    <col min="14356" max="14356" width="3.33203125" style="198" customWidth="1"/>
    <col min="14357" max="14357" width="15.21875" style="198" customWidth="1"/>
    <col min="14358" max="14358" width="5.21875" style="198" customWidth="1"/>
    <col min="14359" max="14359" width="3.33203125" style="198" customWidth="1"/>
    <col min="14360" max="14360" width="15.21875" style="198" customWidth="1"/>
    <col min="14361" max="14361" width="5.21875" style="198" customWidth="1"/>
    <col min="14362" max="14362" width="3.33203125" style="198" customWidth="1"/>
    <col min="14363" max="14363" width="15.21875" style="198" customWidth="1"/>
    <col min="14364" max="14364" width="4.21875" style="198" customWidth="1"/>
    <col min="14365" max="14592" width="9" style="198"/>
    <col min="14593" max="14593" width="1.88671875" style="198" customWidth="1"/>
    <col min="14594" max="14595" width="3.109375" style="198" customWidth="1"/>
    <col min="14596" max="14596" width="20.109375" style="198" customWidth="1"/>
    <col min="14597" max="14598" width="2.109375" style="198" customWidth="1"/>
    <col min="14599" max="14599" width="21.6640625" style="198" customWidth="1"/>
    <col min="14600" max="14600" width="2.109375" style="198" customWidth="1"/>
    <col min="14601" max="14601" width="1.77734375" style="198" customWidth="1"/>
    <col min="14602" max="14602" width="20.44140625" style="198" customWidth="1"/>
    <col min="14603" max="14603" width="2.44140625" style="198" bestFit="1" customWidth="1"/>
    <col min="14604" max="14604" width="15.21875" style="198" customWidth="1"/>
    <col min="14605" max="14605" width="5.33203125" style="198" customWidth="1"/>
    <col min="14606" max="14606" width="3.33203125" style="198" customWidth="1"/>
    <col min="14607" max="14607" width="15.21875" style="198" customWidth="1"/>
    <col min="14608" max="14608" width="5.21875" style="198" customWidth="1"/>
    <col min="14609" max="14609" width="3.33203125" style="198" customWidth="1"/>
    <col min="14610" max="14610" width="15.21875" style="198" customWidth="1"/>
    <col min="14611" max="14611" width="5.21875" style="198" customWidth="1"/>
    <col min="14612" max="14612" width="3.33203125" style="198" customWidth="1"/>
    <col min="14613" max="14613" width="15.21875" style="198" customWidth="1"/>
    <col min="14614" max="14614" width="5.21875" style="198" customWidth="1"/>
    <col min="14615" max="14615" width="3.33203125" style="198" customWidth="1"/>
    <col min="14616" max="14616" width="15.21875" style="198" customWidth="1"/>
    <col min="14617" max="14617" width="5.21875" style="198" customWidth="1"/>
    <col min="14618" max="14618" width="3.33203125" style="198" customWidth="1"/>
    <col min="14619" max="14619" width="15.21875" style="198" customWidth="1"/>
    <col min="14620" max="14620" width="4.21875" style="198" customWidth="1"/>
    <col min="14621" max="14848" width="9" style="198"/>
    <col min="14849" max="14849" width="1.88671875" style="198" customWidth="1"/>
    <col min="14850" max="14851" width="3.109375" style="198" customWidth="1"/>
    <col min="14852" max="14852" width="20.109375" style="198" customWidth="1"/>
    <col min="14853" max="14854" width="2.109375" style="198" customWidth="1"/>
    <col min="14855" max="14855" width="21.6640625" style="198" customWidth="1"/>
    <col min="14856" max="14856" width="2.109375" style="198" customWidth="1"/>
    <col min="14857" max="14857" width="1.77734375" style="198" customWidth="1"/>
    <col min="14858" max="14858" width="20.44140625" style="198" customWidth="1"/>
    <col min="14859" max="14859" width="2.44140625" style="198" bestFit="1" customWidth="1"/>
    <col min="14860" max="14860" width="15.21875" style="198" customWidth="1"/>
    <col min="14861" max="14861" width="5.33203125" style="198" customWidth="1"/>
    <col min="14862" max="14862" width="3.33203125" style="198" customWidth="1"/>
    <col min="14863" max="14863" width="15.21875" style="198" customWidth="1"/>
    <col min="14864" max="14864" width="5.21875" style="198" customWidth="1"/>
    <col min="14865" max="14865" width="3.33203125" style="198" customWidth="1"/>
    <col min="14866" max="14866" width="15.21875" style="198" customWidth="1"/>
    <col min="14867" max="14867" width="5.21875" style="198" customWidth="1"/>
    <col min="14868" max="14868" width="3.33203125" style="198" customWidth="1"/>
    <col min="14869" max="14869" width="15.21875" style="198" customWidth="1"/>
    <col min="14870" max="14870" width="5.21875" style="198" customWidth="1"/>
    <col min="14871" max="14871" width="3.33203125" style="198" customWidth="1"/>
    <col min="14872" max="14872" width="15.21875" style="198" customWidth="1"/>
    <col min="14873" max="14873" width="5.21875" style="198" customWidth="1"/>
    <col min="14874" max="14874" width="3.33203125" style="198" customWidth="1"/>
    <col min="14875" max="14875" width="15.21875" style="198" customWidth="1"/>
    <col min="14876" max="14876" width="4.21875" style="198" customWidth="1"/>
    <col min="14877" max="15104" width="9" style="198"/>
    <col min="15105" max="15105" width="1.88671875" style="198" customWidth="1"/>
    <col min="15106" max="15107" width="3.109375" style="198" customWidth="1"/>
    <col min="15108" max="15108" width="20.109375" style="198" customWidth="1"/>
    <col min="15109" max="15110" width="2.109375" style="198" customWidth="1"/>
    <col min="15111" max="15111" width="21.6640625" style="198" customWidth="1"/>
    <col min="15112" max="15112" width="2.109375" style="198" customWidth="1"/>
    <col min="15113" max="15113" width="1.77734375" style="198" customWidth="1"/>
    <col min="15114" max="15114" width="20.44140625" style="198" customWidth="1"/>
    <col min="15115" max="15115" width="2.44140625" style="198" bestFit="1" customWidth="1"/>
    <col min="15116" max="15116" width="15.21875" style="198" customWidth="1"/>
    <col min="15117" max="15117" width="5.33203125" style="198" customWidth="1"/>
    <col min="15118" max="15118" width="3.33203125" style="198" customWidth="1"/>
    <col min="15119" max="15119" width="15.21875" style="198" customWidth="1"/>
    <col min="15120" max="15120" width="5.21875" style="198" customWidth="1"/>
    <col min="15121" max="15121" width="3.33203125" style="198" customWidth="1"/>
    <col min="15122" max="15122" width="15.21875" style="198" customWidth="1"/>
    <col min="15123" max="15123" width="5.21875" style="198" customWidth="1"/>
    <col min="15124" max="15124" width="3.33203125" style="198" customWidth="1"/>
    <col min="15125" max="15125" width="15.21875" style="198" customWidth="1"/>
    <col min="15126" max="15126" width="5.21875" style="198" customWidth="1"/>
    <col min="15127" max="15127" width="3.33203125" style="198" customWidth="1"/>
    <col min="15128" max="15128" width="15.21875" style="198" customWidth="1"/>
    <col min="15129" max="15129" width="5.21875" style="198" customWidth="1"/>
    <col min="15130" max="15130" width="3.33203125" style="198" customWidth="1"/>
    <col min="15131" max="15131" width="15.21875" style="198" customWidth="1"/>
    <col min="15132" max="15132" width="4.21875" style="198" customWidth="1"/>
    <col min="15133" max="15360" width="9" style="198"/>
    <col min="15361" max="15361" width="1.88671875" style="198" customWidth="1"/>
    <col min="15362" max="15363" width="3.109375" style="198" customWidth="1"/>
    <col min="15364" max="15364" width="20.109375" style="198" customWidth="1"/>
    <col min="15365" max="15366" width="2.109375" style="198" customWidth="1"/>
    <col min="15367" max="15367" width="21.6640625" style="198" customWidth="1"/>
    <col min="15368" max="15368" width="2.109375" style="198" customWidth="1"/>
    <col min="15369" max="15369" width="1.77734375" style="198" customWidth="1"/>
    <col min="15370" max="15370" width="20.44140625" style="198" customWidth="1"/>
    <col min="15371" max="15371" width="2.44140625" style="198" bestFit="1" customWidth="1"/>
    <col min="15372" max="15372" width="15.21875" style="198" customWidth="1"/>
    <col min="15373" max="15373" width="5.33203125" style="198" customWidth="1"/>
    <col min="15374" max="15374" width="3.33203125" style="198" customWidth="1"/>
    <col min="15375" max="15375" width="15.21875" style="198" customWidth="1"/>
    <col min="15376" max="15376" width="5.21875" style="198" customWidth="1"/>
    <col min="15377" max="15377" width="3.33203125" style="198" customWidth="1"/>
    <col min="15378" max="15378" width="15.21875" style="198" customWidth="1"/>
    <col min="15379" max="15379" width="5.21875" style="198" customWidth="1"/>
    <col min="15380" max="15380" width="3.33203125" style="198" customWidth="1"/>
    <col min="15381" max="15381" width="15.21875" style="198" customWidth="1"/>
    <col min="15382" max="15382" width="5.21875" style="198" customWidth="1"/>
    <col min="15383" max="15383" width="3.33203125" style="198" customWidth="1"/>
    <col min="15384" max="15384" width="15.21875" style="198" customWidth="1"/>
    <col min="15385" max="15385" width="5.21875" style="198" customWidth="1"/>
    <col min="15386" max="15386" width="3.33203125" style="198" customWidth="1"/>
    <col min="15387" max="15387" width="15.21875" style="198" customWidth="1"/>
    <col min="15388" max="15388" width="4.21875" style="198" customWidth="1"/>
    <col min="15389" max="15616" width="9" style="198"/>
    <col min="15617" max="15617" width="1.88671875" style="198" customWidth="1"/>
    <col min="15618" max="15619" width="3.109375" style="198" customWidth="1"/>
    <col min="15620" max="15620" width="20.109375" style="198" customWidth="1"/>
    <col min="15621" max="15622" width="2.109375" style="198" customWidth="1"/>
    <col min="15623" max="15623" width="21.6640625" style="198" customWidth="1"/>
    <col min="15624" max="15624" width="2.109375" style="198" customWidth="1"/>
    <col min="15625" max="15625" width="1.77734375" style="198" customWidth="1"/>
    <col min="15626" max="15626" width="20.44140625" style="198" customWidth="1"/>
    <col min="15627" max="15627" width="2.44140625" style="198" bestFit="1" customWidth="1"/>
    <col min="15628" max="15628" width="15.21875" style="198" customWidth="1"/>
    <col min="15629" max="15629" width="5.33203125" style="198" customWidth="1"/>
    <col min="15630" max="15630" width="3.33203125" style="198" customWidth="1"/>
    <col min="15631" max="15631" width="15.21875" style="198" customWidth="1"/>
    <col min="15632" max="15632" width="5.21875" style="198" customWidth="1"/>
    <col min="15633" max="15633" width="3.33203125" style="198" customWidth="1"/>
    <col min="15634" max="15634" width="15.21875" style="198" customWidth="1"/>
    <col min="15635" max="15635" width="5.21875" style="198" customWidth="1"/>
    <col min="15636" max="15636" width="3.33203125" style="198" customWidth="1"/>
    <col min="15637" max="15637" width="15.21875" style="198" customWidth="1"/>
    <col min="15638" max="15638" width="5.21875" style="198" customWidth="1"/>
    <col min="15639" max="15639" width="3.33203125" style="198" customWidth="1"/>
    <col min="15640" max="15640" width="15.21875" style="198" customWidth="1"/>
    <col min="15641" max="15641" width="5.21875" style="198" customWidth="1"/>
    <col min="15642" max="15642" width="3.33203125" style="198" customWidth="1"/>
    <col min="15643" max="15643" width="15.21875" style="198" customWidth="1"/>
    <col min="15644" max="15644" width="4.21875" style="198" customWidth="1"/>
    <col min="15645" max="15872" width="9" style="198"/>
    <col min="15873" max="15873" width="1.88671875" style="198" customWidth="1"/>
    <col min="15874" max="15875" width="3.109375" style="198" customWidth="1"/>
    <col min="15876" max="15876" width="20.109375" style="198" customWidth="1"/>
    <col min="15877" max="15878" width="2.109375" style="198" customWidth="1"/>
    <col min="15879" max="15879" width="21.6640625" style="198" customWidth="1"/>
    <col min="15880" max="15880" width="2.109375" style="198" customWidth="1"/>
    <col min="15881" max="15881" width="1.77734375" style="198" customWidth="1"/>
    <col min="15882" max="15882" width="20.44140625" style="198" customWidth="1"/>
    <col min="15883" max="15883" width="2.44140625" style="198" bestFit="1" customWidth="1"/>
    <col min="15884" max="15884" width="15.21875" style="198" customWidth="1"/>
    <col min="15885" max="15885" width="5.33203125" style="198" customWidth="1"/>
    <col min="15886" max="15886" width="3.33203125" style="198" customWidth="1"/>
    <col min="15887" max="15887" width="15.21875" style="198" customWidth="1"/>
    <col min="15888" max="15888" width="5.21875" style="198" customWidth="1"/>
    <col min="15889" max="15889" width="3.33203125" style="198" customWidth="1"/>
    <col min="15890" max="15890" width="15.21875" style="198" customWidth="1"/>
    <col min="15891" max="15891" width="5.21875" style="198" customWidth="1"/>
    <col min="15892" max="15892" width="3.33203125" style="198" customWidth="1"/>
    <col min="15893" max="15893" width="15.21875" style="198" customWidth="1"/>
    <col min="15894" max="15894" width="5.21875" style="198" customWidth="1"/>
    <col min="15895" max="15895" width="3.33203125" style="198" customWidth="1"/>
    <col min="15896" max="15896" width="15.21875" style="198" customWidth="1"/>
    <col min="15897" max="15897" width="5.21875" style="198" customWidth="1"/>
    <col min="15898" max="15898" width="3.33203125" style="198" customWidth="1"/>
    <col min="15899" max="15899" width="15.21875" style="198" customWidth="1"/>
    <col min="15900" max="15900" width="4.21875" style="198" customWidth="1"/>
    <col min="15901" max="16128" width="9" style="198"/>
    <col min="16129" max="16129" width="1.88671875" style="198" customWidth="1"/>
    <col min="16130" max="16131" width="3.109375" style="198" customWidth="1"/>
    <col min="16132" max="16132" width="20.109375" style="198" customWidth="1"/>
    <col min="16133" max="16134" width="2.109375" style="198" customWidth="1"/>
    <col min="16135" max="16135" width="21.6640625" style="198" customWidth="1"/>
    <col min="16136" max="16136" width="2.109375" style="198" customWidth="1"/>
    <col min="16137" max="16137" width="1.77734375" style="198" customWidth="1"/>
    <col min="16138" max="16138" width="20.44140625" style="198" customWidth="1"/>
    <col min="16139" max="16139" width="2.44140625" style="198" bestFit="1" customWidth="1"/>
    <col min="16140" max="16140" width="15.21875" style="198" customWidth="1"/>
    <col min="16141" max="16141" width="5.33203125" style="198" customWidth="1"/>
    <col min="16142" max="16142" width="3.33203125" style="198" customWidth="1"/>
    <col min="16143" max="16143" width="15.21875" style="198" customWidth="1"/>
    <col min="16144" max="16144" width="5.21875" style="198" customWidth="1"/>
    <col min="16145" max="16145" width="3.33203125" style="198" customWidth="1"/>
    <col min="16146" max="16146" width="15.21875" style="198" customWidth="1"/>
    <col min="16147" max="16147" width="5.21875" style="198" customWidth="1"/>
    <col min="16148" max="16148" width="3.33203125" style="198" customWidth="1"/>
    <col min="16149" max="16149" width="15.21875" style="198" customWidth="1"/>
    <col min="16150" max="16150" width="5.21875" style="198" customWidth="1"/>
    <col min="16151" max="16151" width="3.33203125" style="198" customWidth="1"/>
    <col min="16152" max="16152" width="15.21875" style="198" customWidth="1"/>
    <col min="16153" max="16153" width="5.21875" style="198" customWidth="1"/>
    <col min="16154" max="16154" width="3.33203125" style="198" customWidth="1"/>
    <col min="16155" max="16155" width="15.21875" style="198" customWidth="1"/>
    <col min="16156" max="16156" width="4.21875" style="198" customWidth="1"/>
    <col min="16157" max="16384" width="9" style="198"/>
  </cols>
  <sheetData>
    <row r="1" spans="2:28" ht="24" customHeight="1" x14ac:dyDescent="0.2">
      <c r="B1" s="197" t="s">
        <v>132</v>
      </c>
      <c r="I1" s="199"/>
      <c r="J1" s="199"/>
      <c r="K1" s="199"/>
      <c r="M1" s="199"/>
      <c r="N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</row>
    <row r="2" spans="2:28" ht="24" customHeight="1" x14ac:dyDescent="0.2">
      <c r="H2" s="200"/>
      <c r="I2" s="200"/>
      <c r="J2" s="200"/>
      <c r="K2" s="200"/>
      <c r="N2" s="201"/>
      <c r="O2" s="182" t="s">
        <v>26</v>
      </c>
      <c r="P2" s="311" t="str">
        <f>基本情報※最初に記入してください!C7</f>
        <v>〇〇病院</v>
      </c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</row>
    <row r="3" spans="2:28" s="179" customFormat="1" ht="24" customHeight="1" x14ac:dyDescent="0.2">
      <c r="I3" s="202"/>
      <c r="J3" s="202"/>
      <c r="K3" s="202"/>
    </row>
    <row r="4" spans="2:28" s="179" customFormat="1" ht="24" customHeight="1" x14ac:dyDescent="0.2">
      <c r="B4" s="312" t="s">
        <v>133</v>
      </c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</row>
    <row r="5" spans="2:28" s="179" customFormat="1" ht="24" customHeight="1" x14ac:dyDescent="0.2">
      <c r="B5" s="203"/>
      <c r="C5" s="313" t="s">
        <v>6</v>
      </c>
      <c r="D5" s="313"/>
      <c r="E5" s="204"/>
      <c r="F5" s="205"/>
      <c r="G5" s="206" t="s">
        <v>134</v>
      </c>
      <c r="H5" s="207"/>
      <c r="I5" s="208"/>
      <c r="J5" s="314" t="s">
        <v>135</v>
      </c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209"/>
    </row>
    <row r="6" spans="2:28" s="179" customFormat="1" ht="21" customHeight="1" x14ac:dyDescent="0.2">
      <c r="B6" s="210"/>
      <c r="C6" s="211"/>
      <c r="D6" s="212"/>
      <c r="E6" s="209"/>
      <c r="F6" s="211"/>
      <c r="G6" s="213" t="s">
        <v>0</v>
      </c>
      <c r="H6" s="214"/>
      <c r="I6" s="215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09"/>
    </row>
    <row r="7" spans="2:28" s="179" customFormat="1" ht="17.25" customHeight="1" x14ac:dyDescent="0.2">
      <c r="B7" s="216"/>
      <c r="C7" s="309" t="s">
        <v>48</v>
      </c>
      <c r="D7" s="309"/>
      <c r="E7" s="217"/>
      <c r="F7" s="218"/>
      <c r="G7" s="219">
        <f>SUM(G9:G45)</f>
        <v>1600000</v>
      </c>
      <c r="H7" s="220"/>
      <c r="I7" s="221"/>
      <c r="J7" s="192"/>
      <c r="K7" s="192"/>
      <c r="L7" s="192"/>
      <c r="M7" s="192"/>
      <c r="N7" s="192"/>
      <c r="O7" s="192"/>
      <c r="P7" s="192"/>
      <c r="Q7" s="192"/>
      <c r="R7" s="192"/>
      <c r="S7" s="183"/>
      <c r="T7" s="183"/>
      <c r="U7" s="183"/>
      <c r="V7" s="183"/>
      <c r="W7" s="183"/>
      <c r="X7" s="183"/>
      <c r="Y7" s="183"/>
      <c r="Z7" s="183"/>
      <c r="AA7" s="183"/>
      <c r="AB7" s="217"/>
    </row>
    <row r="8" spans="2:28" s="179" customFormat="1" ht="17.25" customHeight="1" x14ac:dyDescent="0.2">
      <c r="B8" s="216"/>
      <c r="C8" s="222"/>
      <c r="D8" s="222"/>
      <c r="E8" s="217"/>
      <c r="F8" s="218"/>
      <c r="G8" s="223"/>
      <c r="H8" s="220"/>
      <c r="I8" s="221"/>
      <c r="J8" s="192"/>
      <c r="K8" s="192"/>
      <c r="L8" s="192"/>
      <c r="M8" s="192"/>
      <c r="N8" s="192"/>
      <c r="O8" s="192"/>
      <c r="P8" s="192"/>
      <c r="Q8" s="192"/>
      <c r="R8" s="192"/>
      <c r="S8" s="183"/>
      <c r="T8" s="183"/>
      <c r="U8" s="183"/>
      <c r="V8" s="183"/>
      <c r="W8" s="183"/>
      <c r="X8" s="183"/>
      <c r="Y8" s="183"/>
      <c r="Z8" s="183"/>
      <c r="AA8" s="183"/>
      <c r="AB8" s="217"/>
    </row>
    <row r="9" spans="2:28" s="179" customFormat="1" ht="17.25" customHeight="1" x14ac:dyDescent="0.2">
      <c r="B9" s="216"/>
      <c r="C9" s="218"/>
      <c r="D9" s="224" t="s">
        <v>136</v>
      </c>
      <c r="E9" s="218"/>
      <c r="F9" s="216"/>
      <c r="G9" s="188">
        <f>SUM(X10:X16)</f>
        <v>1600000</v>
      </c>
      <c r="H9" s="220"/>
      <c r="I9" s="221"/>
      <c r="J9" s="184" t="s">
        <v>17</v>
      </c>
      <c r="K9" s="182"/>
      <c r="L9" s="184" t="s">
        <v>60</v>
      </c>
      <c r="M9" s="182"/>
      <c r="N9" s="182"/>
      <c r="O9" s="184" t="s">
        <v>61</v>
      </c>
      <c r="P9" s="182"/>
      <c r="Q9" s="182"/>
      <c r="R9" s="184" t="s">
        <v>62</v>
      </c>
      <c r="S9" s="182"/>
      <c r="T9" s="182"/>
      <c r="U9" s="184" t="s">
        <v>63</v>
      </c>
      <c r="V9" s="182"/>
      <c r="W9" s="182"/>
      <c r="X9" s="182"/>
      <c r="Y9" s="182"/>
      <c r="Z9" s="178"/>
      <c r="AA9" s="11"/>
      <c r="AB9" s="225"/>
    </row>
    <row r="10" spans="2:28" s="179" customFormat="1" ht="17.25" customHeight="1" x14ac:dyDescent="0.2">
      <c r="B10" s="216"/>
      <c r="C10" s="218"/>
      <c r="D10" s="222"/>
      <c r="E10" s="218"/>
      <c r="F10" s="216"/>
      <c r="G10" s="175"/>
      <c r="H10" s="220"/>
      <c r="I10" s="221"/>
      <c r="J10" s="25" t="s">
        <v>120</v>
      </c>
      <c r="K10" s="14"/>
      <c r="L10" s="226">
        <v>4500</v>
      </c>
      <c r="M10" s="16" t="s">
        <v>0</v>
      </c>
      <c r="N10" s="14" t="s">
        <v>89</v>
      </c>
      <c r="O10" s="226">
        <v>2</v>
      </c>
      <c r="P10" s="18" t="s">
        <v>137</v>
      </c>
      <c r="Q10" s="14" t="s">
        <v>138</v>
      </c>
      <c r="R10" s="226">
        <v>5</v>
      </c>
      <c r="S10" s="19" t="s">
        <v>4</v>
      </c>
      <c r="T10" s="14" t="s">
        <v>139</v>
      </c>
      <c r="U10" s="226">
        <v>7</v>
      </c>
      <c r="V10" s="171" t="s">
        <v>3</v>
      </c>
      <c r="W10" s="172" t="s">
        <v>140</v>
      </c>
      <c r="X10" s="12">
        <f t="shared" ref="X10:X16" si="0">ROUNDDOWN(L10*O10*R10*U10,0)</f>
        <v>315000</v>
      </c>
      <c r="Y10" s="186" t="s">
        <v>0</v>
      </c>
      <c r="Z10" s="178"/>
      <c r="AA10" s="11"/>
      <c r="AB10" s="225"/>
    </row>
    <row r="11" spans="2:28" s="179" customFormat="1" ht="17.25" customHeight="1" x14ac:dyDescent="0.2">
      <c r="B11" s="216"/>
      <c r="C11" s="218"/>
      <c r="D11" s="222"/>
      <c r="E11" s="218"/>
      <c r="F11" s="216"/>
      <c r="G11" s="175"/>
      <c r="H11" s="220"/>
      <c r="I11" s="221"/>
      <c r="J11" s="25" t="s">
        <v>120</v>
      </c>
      <c r="K11" s="14"/>
      <c r="L11" s="226">
        <v>2200</v>
      </c>
      <c r="M11" s="16" t="s">
        <v>0</v>
      </c>
      <c r="N11" s="14" t="s">
        <v>139</v>
      </c>
      <c r="O11" s="226">
        <v>5</v>
      </c>
      <c r="P11" s="18" t="s">
        <v>137</v>
      </c>
      <c r="Q11" s="14" t="s">
        <v>83</v>
      </c>
      <c r="R11" s="226">
        <v>5</v>
      </c>
      <c r="S11" s="19" t="s">
        <v>4</v>
      </c>
      <c r="T11" s="14" t="s">
        <v>141</v>
      </c>
      <c r="U11" s="226">
        <v>12</v>
      </c>
      <c r="V11" s="171" t="s">
        <v>3</v>
      </c>
      <c r="W11" s="172" t="s">
        <v>142</v>
      </c>
      <c r="X11" s="12">
        <f t="shared" si="0"/>
        <v>660000</v>
      </c>
      <c r="Y11" s="186" t="s">
        <v>0</v>
      </c>
      <c r="Z11" s="178"/>
      <c r="AA11" s="11"/>
      <c r="AB11" s="225"/>
    </row>
    <row r="12" spans="2:28" s="179" customFormat="1" ht="17.25" customHeight="1" x14ac:dyDescent="0.2">
      <c r="B12" s="216"/>
      <c r="C12" s="218"/>
      <c r="D12" s="222"/>
      <c r="E12" s="218"/>
      <c r="F12" s="216"/>
      <c r="G12" s="175"/>
      <c r="H12" s="220"/>
      <c r="I12" s="221"/>
      <c r="J12" s="25" t="s">
        <v>120</v>
      </c>
      <c r="K12" s="14"/>
      <c r="L12" s="226">
        <v>2500</v>
      </c>
      <c r="M12" s="16" t="s">
        <v>0</v>
      </c>
      <c r="N12" s="14" t="s">
        <v>83</v>
      </c>
      <c r="O12" s="226">
        <v>5</v>
      </c>
      <c r="P12" s="18" t="s">
        <v>143</v>
      </c>
      <c r="Q12" s="14" t="s">
        <v>144</v>
      </c>
      <c r="R12" s="226">
        <v>5</v>
      </c>
      <c r="S12" s="19" t="s">
        <v>4</v>
      </c>
      <c r="T12" s="14" t="s">
        <v>144</v>
      </c>
      <c r="U12" s="226">
        <v>10</v>
      </c>
      <c r="V12" s="171" t="s">
        <v>3</v>
      </c>
      <c r="W12" s="172" t="s">
        <v>140</v>
      </c>
      <c r="X12" s="12">
        <f t="shared" si="0"/>
        <v>625000</v>
      </c>
      <c r="Y12" s="186" t="s">
        <v>0</v>
      </c>
      <c r="Z12" s="178"/>
      <c r="AA12" s="11"/>
      <c r="AB12" s="225"/>
    </row>
    <row r="13" spans="2:28" s="179" customFormat="1" ht="17.25" customHeight="1" x14ac:dyDescent="0.2">
      <c r="B13" s="216"/>
      <c r="C13" s="218"/>
      <c r="D13" s="222"/>
      <c r="E13" s="218"/>
      <c r="F13" s="216"/>
      <c r="G13" s="175"/>
      <c r="H13" s="220"/>
      <c r="I13" s="221"/>
      <c r="J13" s="25"/>
      <c r="K13" s="14"/>
      <c r="L13" s="226"/>
      <c r="M13" s="16" t="s">
        <v>0</v>
      </c>
      <c r="N13" s="14" t="s">
        <v>144</v>
      </c>
      <c r="O13" s="226"/>
      <c r="P13" s="18" t="s">
        <v>137</v>
      </c>
      <c r="Q13" s="14" t="s">
        <v>141</v>
      </c>
      <c r="R13" s="226"/>
      <c r="S13" s="19" t="s">
        <v>4</v>
      </c>
      <c r="T13" s="14" t="s">
        <v>139</v>
      </c>
      <c r="U13" s="226"/>
      <c r="V13" s="171" t="s">
        <v>3</v>
      </c>
      <c r="W13" s="172" t="s">
        <v>142</v>
      </c>
      <c r="X13" s="12">
        <f t="shared" si="0"/>
        <v>0</v>
      </c>
      <c r="Y13" s="186" t="s">
        <v>0</v>
      </c>
      <c r="Z13" s="178"/>
      <c r="AA13" s="11"/>
      <c r="AB13" s="225"/>
    </row>
    <row r="14" spans="2:28" s="179" customFormat="1" ht="17.25" customHeight="1" x14ac:dyDescent="0.2">
      <c r="B14" s="216"/>
      <c r="C14" s="218"/>
      <c r="F14" s="216"/>
      <c r="G14" s="218"/>
      <c r="H14" s="220"/>
      <c r="I14" s="221"/>
      <c r="J14" s="25"/>
      <c r="K14" s="14"/>
      <c r="L14" s="226"/>
      <c r="M14" s="16" t="s">
        <v>0</v>
      </c>
      <c r="N14" s="14" t="s">
        <v>145</v>
      </c>
      <c r="O14" s="226"/>
      <c r="P14" s="18" t="s">
        <v>146</v>
      </c>
      <c r="Q14" s="14" t="s">
        <v>83</v>
      </c>
      <c r="R14" s="226"/>
      <c r="S14" s="19" t="s">
        <v>4</v>
      </c>
      <c r="T14" s="14" t="s">
        <v>139</v>
      </c>
      <c r="U14" s="226"/>
      <c r="V14" s="171" t="s">
        <v>3</v>
      </c>
      <c r="W14" s="172" t="s">
        <v>147</v>
      </c>
      <c r="X14" s="12">
        <f t="shared" si="0"/>
        <v>0</v>
      </c>
      <c r="Y14" s="186" t="s">
        <v>0</v>
      </c>
      <c r="Z14" s="180"/>
      <c r="AA14" s="11"/>
      <c r="AB14" s="217"/>
    </row>
    <row r="15" spans="2:28" s="179" customFormat="1" ht="17.25" customHeight="1" x14ac:dyDescent="0.2">
      <c r="B15" s="216"/>
      <c r="C15" s="218"/>
      <c r="F15" s="216"/>
      <c r="G15" s="218"/>
      <c r="H15" s="220"/>
      <c r="I15" s="221"/>
      <c r="J15" s="25"/>
      <c r="K15" s="14"/>
      <c r="L15" s="226"/>
      <c r="M15" s="16" t="s">
        <v>0</v>
      </c>
      <c r="N15" s="14" t="s">
        <v>141</v>
      </c>
      <c r="O15" s="226"/>
      <c r="P15" s="18" t="s">
        <v>143</v>
      </c>
      <c r="Q15" s="14" t="s">
        <v>141</v>
      </c>
      <c r="R15" s="226"/>
      <c r="S15" s="19" t="s">
        <v>4</v>
      </c>
      <c r="T15" s="14" t="s">
        <v>145</v>
      </c>
      <c r="U15" s="226"/>
      <c r="V15" s="171" t="s">
        <v>3</v>
      </c>
      <c r="W15" s="172" t="s">
        <v>140</v>
      </c>
      <c r="X15" s="12">
        <f t="shared" si="0"/>
        <v>0</v>
      </c>
      <c r="Y15" s="186" t="s">
        <v>0</v>
      </c>
      <c r="Z15" s="180"/>
      <c r="AA15" s="11"/>
      <c r="AB15" s="217"/>
    </row>
    <row r="16" spans="2:28" s="179" customFormat="1" ht="17.25" customHeight="1" x14ac:dyDescent="0.2">
      <c r="B16" s="216"/>
      <c r="C16" s="218"/>
      <c r="F16" s="216"/>
      <c r="G16" s="218"/>
      <c r="H16" s="220"/>
      <c r="I16" s="227"/>
      <c r="J16" s="25"/>
      <c r="K16" s="14"/>
      <c r="L16" s="226"/>
      <c r="M16" s="16" t="s">
        <v>0</v>
      </c>
      <c r="N16" s="14" t="s">
        <v>145</v>
      </c>
      <c r="O16" s="226"/>
      <c r="P16" s="18" t="s">
        <v>148</v>
      </c>
      <c r="Q16" s="14" t="s">
        <v>139</v>
      </c>
      <c r="R16" s="226"/>
      <c r="S16" s="19" t="s">
        <v>4</v>
      </c>
      <c r="T16" s="14" t="s">
        <v>144</v>
      </c>
      <c r="U16" s="226"/>
      <c r="V16" s="171" t="s">
        <v>3</v>
      </c>
      <c r="W16" s="172" t="s">
        <v>147</v>
      </c>
      <c r="X16" s="12">
        <f t="shared" si="0"/>
        <v>0</v>
      </c>
      <c r="Y16" s="186" t="s">
        <v>0</v>
      </c>
      <c r="Z16" s="180"/>
      <c r="AA16" s="11"/>
      <c r="AB16" s="217"/>
    </row>
    <row r="17" spans="2:28" s="179" customFormat="1" ht="17.25" customHeight="1" x14ac:dyDescent="0.2">
      <c r="B17" s="216"/>
      <c r="C17" s="218"/>
      <c r="D17" s="222"/>
      <c r="E17" s="218"/>
      <c r="F17" s="216"/>
      <c r="G17" s="183"/>
      <c r="H17" s="228"/>
      <c r="I17" s="227"/>
      <c r="J17" s="181"/>
      <c r="K17" s="182"/>
      <c r="L17" s="182"/>
      <c r="M17" s="182"/>
      <c r="N17" s="182"/>
      <c r="O17" s="182"/>
      <c r="P17" s="182"/>
      <c r="Q17" s="183"/>
      <c r="R17" s="183"/>
      <c r="S17" s="183"/>
      <c r="T17" s="183"/>
      <c r="U17" s="183"/>
      <c r="V17" s="183"/>
      <c r="W17" s="183"/>
      <c r="X17" s="183"/>
      <c r="Y17" s="183"/>
      <c r="Z17" s="182"/>
      <c r="AA17" s="182"/>
      <c r="AB17" s="229"/>
    </row>
    <row r="18" spans="2:28" s="179" customFormat="1" ht="17.25" customHeight="1" x14ac:dyDescent="0.2">
      <c r="B18" s="216"/>
      <c r="C18" s="218"/>
      <c r="D18" s="224" t="s">
        <v>149</v>
      </c>
      <c r="E18" s="218"/>
      <c r="F18" s="216"/>
      <c r="G18" s="188">
        <f>SUM(R19:R25)</f>
        <v>0</v>
      </c>
      <c r="H18" s="228"/>
      <c r="I18" s="227"/>
      <c r="J18" s="184" t="s">
        <v>17</v>
      </c>
      <c r="K18" s="182"/>
      <c r="L18" s="184" t="s">
        <v>41</v>
      </c>
      <c r="M18" s="182"/>
      <c r="N18" s="182"/>
      <c r="O18" s="184" t="s">
        <v>58</v>
      </c>
      <c r="P18" s="183"/>
      <c r="Q18" s="230"/>
      <c r="R18" s="231"/>
      <c r="S18" s="230"/>
      <c r="T18" s="230"/>
      <c r="U18" s="231"/>
      <c r="V18" s="183"/>
      <c r="W18" s="232"/>
      <c r="X18" s="232"/>
      <c r="Y18" s="178"/>
      <c r="Z18" s="182"/>
      <c r="AA18" s="182"/>
      <c r="AB18" s="229"/>
    </row>
    <row r="19" spans="2:28" s="179" customFormat="1" ht="17.25" customHeight="1" x14ac:dyDescent="0.2">
      <c r="B19" s="216"/>
      <c r="C19" s="218"/>
      <c r="D19" s="222"/>
      <c r="E19" s="218"/>
      <c r="F19" s="216"/>
      <c r="G19" s="175"/>
      <c r="H19" s="228"/>
      <c r="I19" s="227"/>
      <c r="J19" s="25"/>
      <c r="K19" s="14"/>
      <c r="L19" s="226"/>
      <c r="M19" s="16" t="s">
        <v>0</v>
      </c>
      <c r="N19" s="14" t="s">
        <v>144</v>
      </c>
      <c r="O19" s="226"/>
      <c r="P19" s="185" t="s">
        <v>59</v>
      </c>
      <c r="Q19" s="172" t="s">
        <v>150</v>
      </c>
      <c r="R19" s="233">
        <f>ROUNDDOWN(L19*O19,0)</f>
        <v>0</v>
      </c>
      <c r="S19" s="186" t="s">
        <v>0</v>
      </c>
      <c r="T19" s="230"/>
      <c r="U19" s="231"/>
      <c r="V19" s="183"/>
      <c r="W19" s="232"/>
      <c r="X19" s="232"/>
      <c r="Y19" s="178"/>
      <c r="Z19" s="171"/>
      <c r="AB19" s="229"/>
    </row>
    <row r="20" spans="2:28" s="179" customFormat="1" ht="17.25" customHeight="1" x14ac:dyDescent="0.2">
      <c r="B20" s="216"/>
      <c r="C20" s="218"/>
      <c r="D20" s="222"/>
      <c r="E20" s="218"/>
      <c r="F20" s="216"/>
      <c r="G20" s="175"/>
      <c r="H20" s="228"/>
      <c r="I20" s="227"/>
      <c r="J20" s="25"/>
      <c r="K20" s="14"/>
      <c r="L20" s="226"/>
      <c r="M20" s="16" t="s">
        <v>0</v>
      </c>
      <c r="N20" s="14" t="s">
        <v>151</v>
      </c>
      <c r="O20" s="226"/>
      <c r="P20" s="185" t="s">
        <v>59</v>
      </c>
      <c r="Q20" s="172" t="s">
        <v>140</v>
      </c>
      <c r="R20" s="233">
        <f t="shared" ref="R20:R25" si="1">ROUNDDOWN(L20*O20,0)</f>
        <v>0</v>
      </c>
      <c r="S20" s="186" t="s">
        <v>0</v>
      </c>
      <c r="T20" s="230"/>
      <c r="U20" s="231"/>
      <c r="V20" s="183"/>
      <c r="W20" s="232"/>
      <c r="X20" s="232"/>
      <c r="Y20" s="178"/>
      <c r="Z20" s="171"/>
      <c r="AB20" s="229"/>
    </row>
    <row r="21" spans="2:28" s="179" customFormat="1" ht="17.25" customHeight="1" x14ac:dyDescent="0.2">
      <c r="B21" s="216"/>
      <c r="C21" s="218"/>
      <c r="D21" s="222"/>
      <c r="E21" s="218"/>
      <c r="F21" s="216"/>
      <c r="G21" s="175"/>
      <c r="H21" s="228"/>
      <c r="I21" s="227"/>
      <c r="J21" s="25"/>
      <c r="K21" s="14"/>
      <c r="L21" s="226"/>
      <c r="M21" s="16" t="s">
        <v>0</v>
      </c>
      <c r="N21" s="14" t="s">
        <v>144</v>
      </c>
      <c r="O21" s="226"/>
      <c r="P21" s="185" t="s">
        <v>59</v>
      </c>
      <c r="Q21" s="172" t="s">
        <v>152</v>
      </c>
      <c r="R21" s="233">
        <f>ROUNDDOWN(L21*O21,0)</f>
        <v>0</v>
      </c>
      <c r="S21" s="186" t="s">
        <v>0</v>
      </c>
      <c r="T21" s="230"/>
      <c r="U21" s="231"/>
      <c r="V21" s="183"/>
      <c r="W21" s="232"/>
      <c r="X21" s="232"/>
      <c r="Y21" s="178"/>
      <c r="Z21" s="171"/>
      <c r="AB21" s="229"/>
    </row>
    <row r="22" spans="2:28" s="179" customFormat="1" ht="17.25" customHeight="1" x14ac:dyDescent="0.2">
      <c r="B22" s="216"/>
      <c r="C22" s="218"/>
      <c r="D22" s="222"/>
      <c r="E22" s="218"/>
      <c r="F22" s="216"/>
      <c r="G22" s="175"/>
      <c r="H22" s="228"/>
      <c r="I22" s="227"/>
      <c r="J22" s="25"/>
      <c r="K22" s="14"/>
      <c r="L22" s="226"/>
      <c r="M22" s="16" t="s">
        <v>0</v>
      </c>
      <c r="N22" s="14" t="s">
        <v>144</v>
      </c>
      <c r="O22" s="226"/>
      <c r="P22" s="185" t="s">
        <v>59</v>
      </c>
      <c r="Q22" s="172" t="s">
        <v>153</v>
      </c>
      <c r="R22" s="233">
        <f>ROUNDDOWN(L22*O22,0)</f>
        <v>0</v>
      </c>
      <c r="S22" s="186" t="s">
        <v>0</v>
      </c>
      <c r="T22" s="230"/>
      <c r="U22" s="231"/>
      <c r="V22" s="183"/>
      <c r="W22" s="232"/>
      <c r="X22" s="232"/>
      <c r="Y22" s="178"/>
      <c r="Z22" s="171"/>
      <c r="AB22" s="229"/>
    </row>
    <row r="23" spans="2:28" s="179" customFormat="1" ht="17.25" customHeight="1" x14ac:dyDescent="0.2">
      <c r="B23" s="216"/>
      <c r="C23" s="218"/>
      <c r="D23" s="222"/>
      <c r="E23" s="218"/>
      <c r="F23" s="216"/>
      <c r="G23" s="183"/>
      <c r="H23" s="228"/>
      <c r="I23" s="227"/>
      <c r="J23" s="25"/>
      <c r="K23" s="14"/>
      <c r="L23" s="226"/>
      <c r="M23" s="16" t="s">
        <v>0</v>
      </c>
      <c r="N23" s="14" t="s">
        <v>144</v>
      </c>
      <c r="O23" s="226"/>
      <c r="P23" s="185" t="s">
        <v>59</v>
      </c>
      <c r="Q23" s="172" t="s">
        <v>140</v>
      </c>
      <c r="R23" s="233">
        <f>ROUNDDOWN(L23*O23,0)</f>
        <v>0</v>
      </c>
      <c r="S23" s="186" t="s">
        <v>0</v>
      </c>
      <c r="T23" s="174"/>
      <c r="U23" s="232"/>
      <c r="Y23" s="180"/>
      <c r="Z23" s="171"/>
      <c r="AB23" s="229"/>
    </row>
    <row r="24" spans="2:28" s="179" customFormat="1" ht="17.25" customHeight="1" x14ac:dyDescent="0.2">
      <c r="B24" s="216"/>
      <c r="C24" s="218"/>
      <c r="D24" s="222"/>
      <c r="E24" s="218"/>
      <c r="F24" s="216"/>
      <c r="G24" s="183"/>
      <c r="H24" s="228"/>
      <c r="I24" s="227"/>
      <c r="J24" s="25"/>
      <c r="K24" s="14"/>
      <c r="L24" s="226"/>
      <c r="M24" s="16" t="s">
        <v>0</v>
      </c>
      <c r="N24" s="14" t="s">
        <v>141</v>
      </c>
      <c r="O24" s="226"/>
      <c r="P24" s="185" t="s">
        <v>59</v>
      </c>
      <c r="Q24" s="172" t="s">
        <v>140</v>
      </c>
      <c r="R24" s="233">
        <f t="shared" si="1"/>
        <v>0</v>
      </c>
      <c r="S24" s="186" t="s">
        <v>0</v>
      </c>
      <c r="T24" s="174"/>
      <c r="U24" s="232"/>
      <c r="Y24" s="180"/>
      <c r="Z24" s="171"/>
      <c r="AB24" s="229"/>
    </row>
    <row r="25" spans="2:28" s="179" customFormat="1" ht="17.25" customHeight="1" x14ac:dyDescent="0.2">
      <c r="B25" s="216"/>
      <c r="C25" s="218"/>
      <c r="D25" s="222"/>
      <c r="E25" s="218"/>
      <c r="F25" s="216"/>
      <c r="G25" s="183"/>
      <c r="H25" s="228"/>
      <c r="I25" s="227"/>
      <c r="J25" s="25"/>
      <c r="K25" s="14"/>
      <c r="L25" s="226"/>
      <c r="M25" s="16" t="s">
        <v>0</v>
      </c>
      <c r="N25" s="14" t="s">
        <v>144</v>
      </c>
      <c r="O25" s="226"/>
      <c r="P25" s="185" t="s">
        <v>59</v>
      </c>
      <c r="Q25" s="172" t="s">
        <v>147</v>
      </c>
      <c r="R25" s="233">
        <f t="shared" si="1"/>
        <v>0</v>
      </c>
      <c r="S25" s="186" t="s">
        <v>0</v>
      </c>
      <c r="T25" s="174"/>
      <c r="U25" s="232"/>
      <c r="Y25" s="180"/>
      <c r="Z25" s="171"/>
      <c r="AB25" s="229"/>
    </row>
    <row r="26" spans="2:28" s="179" customFormat="1" ht="17.25" customHeight="1" x14ac:dyDescent="0.2">
      <c r="B26" s="216"/>
      <c r="C26" s="218"/>
      <c r="D26" s="222"/>
      <c r="E26" s="218"/>
      <c r="F26" s="216"/>
      <c r="G26" s="183"/>
      <c r="H26" s="228"/>
      <c r="I26" s="227"/>
      <c r="J26" s="181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3"/>
      <c r="AA26" s="183"/>
      <c r="AB26" s="217"/>
    </row>
    <row r="27" spans="2:28" s="179" customFormat="1" ht="17.25" customHeight="1" x14ac:dyDescent="0.2">
      <c r="B27" s="216"/>
      <c r="C27" s="218"/>
      <c r="D27" s="224" t="s">
        <v>154</v>
      </c>
      <c r="E27" s="217"/>
      <c r="F27" s="218"/>
      <c r="G27" s="234">
        <f>SUM(R28:R34)</f>
        <v>0</v>
      </c>
      <c r="H27" s="228"/>
      <c r="I27" s="227"/>
      <c r="J27" s="184" t="s">
        <v>17</v>
      </c>
      <c r="K27" s="182"/>
      <c r="L27" s="184" t="s">
        <v>41</v>
      </c>
      <c r="M27" s="182"/>
      <c r="N27" s="182"/>
      <c r="O27" s="184" t="s">
        <v>58</v>
      </c>
      <c r="P27" s="182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217"/>
    </row>
    <row r="28" spans="2:28" s="179" customFormat="1" ht="17.25" customHeight="1" x14ac:dyDescent="0.2">
      <c r="B28" s="216"/>
      <c r="C28" s="218"/>
      <c r="D28" s="222"/>
      <c r="E28" s="217"/>
      <c r="F28" s="218"/>
      <c r="G28" s="235"/>
      <c r="H28" s="228"/>
      <c r="I28" s="227"/>
      <c r="J28" s="25"/>
      <c r="K28" s="14"/>
      <c r="L28" s="67"/>
      <c r="M28" s="16" t="s">
        <v>0</v>
      </c>
      <c r="N28" s="14" t="s">
        <v>89</v>
      </c>
      <c r="O28" s="68"/>
      <c r="P28" s="185" t="s">
        <v>59</v>
      </c>
      <c r="Q28" s="172" t="s">
        <v>147</v>
      </c>
      <c r="R28" s="12">
        <f t="shared" ref="R28:R34" si="2">ROUNDDOWN(L28*O28,0)</f>
        <v>0</v>
      </c>
      <c r="S28" s="186" t="s">
        <v>0</v>
      </c>
      <c r="T28" s="183"/>
      <c r="U28" s="183"/>
      <c r="V28" s="183"/>
      <c r="W28" s="183"/>
      <c r="X28" s="183"/>
      <c r="Y28" s="183"/>
      <c r="Z28" s="183"/>
      <c r="AA28" s="183"/>
      <c r="AB28" s="217"/>
    </row>
    <row r="29" spans="2:28" s="179" customFormat="1" ht="17.25" customHeight="1" x14ac:dyDescent="0.2">
      <c r="B29" s="216"/>
      <c r="C29" s="218"/>
      <c r="D29" s="222"/>
      <c r="E29" s="217"/>
      <c r="F29" s="218"/>
      <c r="G29" s="235"/>
      <c r="H29" s="228"/>
      <c r="I29" s="227"/>
      <c r="J29" s="25"/>
      <c r="K29" s="14"/>
      <c r="L29" s="67"/>
      <c r="M29" s="16" t="s">
        <v>0</v>
      </c>
      <c r="N29" s="14" t="s">
        <v>89</v>
      </c>
      <c r="O29" s="68"/>
      <c r="P29" s="185" t="s">
        <v>59</v>
      </c>
      <c r="Q29" s="172" t="s">
        <v>153</v>
      </c>
      <c r="R29" s="12">
        <f t="shared" si="2"/>
        <v>0</v>
      </c>
      <c r="S29" s="186" t="s">
        <v>0</v>
      </c>
      <c r="T29" s="183"/>
      <c r="U29" s="183"/>
      <c r="V29" s="183"/>
      <c r="W29" s="183"/>
      <c r="X29" s="183"/>
      <c r="Y29" s="183"/>
      <c r="Z29" s="183"/>
      <c r="AA29" s="183"/>
      <c r="AB29" s="217"/>
    </row>
    <row r="30" spans="2:28" s="179" customFormat="1" ht="17.25" customHeight="1" x14ac:dyDescent="0.2">
      <c r="B30" s="216"/>
      <c r="C30" s="218"/>
      <c r="D30" s="222"/>
      <c r="E30" s="217"/>
      <c r="F30" s="218"/>
      <c r="G30" s="235"/>
      <c r="H30" s="228"/>
      <c r="I30" s="227"/>
      <c r="J30" s="25"/>
      <c r="K30" s="14"/>
      <c r="L30" s="67"/>
      <c r="M30" s="16" t="s">
        <v>0</v>
      </c>
      <c r="N30" s="14" t="s">
        <v>89</v>
      </c>
      <c r="O30" s="68"/>
      <c r="P30" s="185" t="s">
        <v>59</v>
      </c>
      <c r="Q30" s="172" t="s">
        <v>147</v>
      </c>
      <c r="R30" s="12">
        <f t="shared" si="2"/>
        <v>0</v>
      </c>
      <c r="S30" s="186" t="s">
        <v>0</v>
      </c>
      <c r="T30" s="183"/>
      <c r="U30" s="183"/>
      <c r="V30" s="183"/>
      <c r="W30" s="183"/>
      <c r="X30" s="183"/>
      <c r="Y30" s="183"/>
      <c r="Z30" s="183"/>
      <c r="AA30" s="183"/>
      <c r="AB30" s="217"/>
    </row>
    <row r="31" spans="2:28" s="179" customFormat="1" ht="17.25" customHeight="1" x14ac:dyDescent="0.2">
      <c r="B31" s="216"/>
      <c r="C31" s="218"/>
      <c r="D31" s="222"/>
      <c r="E31" s="217"/>
      <c r="F31" s="218"/>
      <c r="G31" s="235"/>
      <c r="H31" s="228"/>
      <c r="I31" s="227"/>
      <c r="J31" s="25"/>
      <c r="K31" s="14"/>
      <c r="L31" s="67"/>
      <c r="M31" s="16" t="s">
        <v>0</v>
      </c>
      <c r="N31" s="14" t="s">
        <v>144</v>
      </c>
      <c r="O31" s="68"/>
      <c r="P31" s="185" t="s">
        <v>59</v>
      </c>
      <c r="Q31" s="172" t="s">
        <v>140</v>
      </c>
      <c r="R31" s="12">
        <f t="shared" si="2"/>
        <v>0</v>
      </c>
      <c r="S31" s="186" t="s">
        <v>0</v>
      </c>
      <c r="T31" s="183"/>
      <c r="U31" s="183"/>
      <c r="V31" s="183"/>
      <c r="W31" s="183"/>
      <c r="X31" s="183"/>
      <c r="Y31" s="183"/>
      <c r="Z31" s="183"/>
      <c r="AA31" s="183"/>
      <c r="AB31" s="217"/>
    </row>
    <row r="32" spans="2:28" s="179" customFormat="1" ht="17.25" customHeight="1" x14ac:dyDescent="0.2">
      <c r="B32" s="216"/>
      <c r="C32" s="218"/>
      <c r="D32" s="222"/>
      <c r="E32" s="217"/>
      <c r="F32" s="218"/>
      <c r="G32" s="235"/>
      <c r="H32" s="228"/>
      <c r="I32" s="227"/>
      <c r="J32" s="25"/>
      <c r="K32" s="14"/>
      <c r="L32" s="67"/>
      <c r="M32" s="16" t="s">
        <v>0</v>
      </c>
      <c r="N32" s="14" t="s">
        <v>144</v>
      </c>
      <c r="O32" s="68"/>
      <c r="P32" s="185" t="s">
        <v>59</v>
      </c>
      <c r="Q32" s="172" t="s">
        <v>153</v>
      </c>
      <c r="R32" s="12">
        <f t="shared" si="2"/>
        <v>0</v>
      </c>
      <c r="S32" s="186" t="s">
        <v>0</v>
      </c>
      <c r="T32" s="183"/>
      <c r="U32" s="183"/>
      <c r="V32" s="183"/>
      <c r="W32" s="183"/>
      <c r="X32" s="183"/>
      <c r="Y32" s="183"/>
      <c r="Z32" s="183"/>
      <c r="AA32" s="183"/>
      <c r="AB32" s="217"/>
    </row>
    <row r="33" spans="2:28" s="179" customFormat="1" ht="17.25" customHeight="1" x14ac:dyDescent="0.2">
      <c r="B33" s="216"/>
      <c r="C33" s="218"/>
      <c r="D33" s="222"/>
      <c r="E33" s="217"/>
      <c r="F33" s="218"/>
      <c r="G33" s="183"/>
      <c r="H33" s="228"/>
      <c r="I33" s="227"/>
      <c r="J33" s="25"/>
      <c r="K33" s="14"/>
      <c r="L33" s="67"/>
      <c r="M33" s="16" t="s">
        <v>0</v>
      </c>
      <c r="N33" s="14" t="s">
        <v>155</v>
      </c>
      <c r="O33" s="68"/>
      <c r="P33" s="185" t="s">
        <v>59</v>
      </c>
      <c r="Q33" s="172" t="s">
        <v>153</v>
      </c>
      <c r="R33" s="12">
        <f t="shared" si="2"/>
        <v>0</v>
      </c>
      <c r="S33" s="186" t="s">
        <v>0</v>
      </c>
      <c r="T33" s="183"/>
      <c r="U33" s="183"/>
      <c r="V33" s="183"/>
      <c r="W33" s="183"/>
      <c r="X33" s="183"/>
      <c r="Y33" s="183"/>
      <c r="Z33" s="183"/>
      <c r="AA33" s="183"/>
      <c r="AB33" s="217"/>
    </row>
    <row r="34" spans="2:28" s="179" customFormat="1" ht="17.25" customHeight="1" x14ac:dyDescent="0.2">
      <c r="B34" s="216"/>
      <c r="C34" s="218"/>
      <c r="D34" s="222"/>
      <c r="E34" s="217"/>
      <c r="F34" s="218"/>
      <c r="G34" s="183"/>
      <c r="H34" s="228"/>
      <c r="I34" s="227"/>
      <c r="J34" s="25"/>
      <c r="K34" s="14"/>
      <c r="L34" s="67"/>
      <c r="M34" s="16" t="s">
        <v>0</v>
      </c>
      <c r="N34" s="14" t="s">
        <v>144</v>
      </c>
      <c r="O34" s="68"/>
      <c r="P34" s="185" t="s">
        <v>59</v>
      </c>
      <c r="Q34" s="172" t="s">
        <v>140</v>
      </c>
      <c r="R34" s="12">
        <f t="shared" si="2"/>
        <v>0</v>
      </c>
      <c r="S34" s="186" t="s">
        <v>0</v>
      </c>
      <c r="T34" s="183"/>
      <c r="U34" s="183"/>
      <c r="V34" s="183"/>
      <c r="W34" s="183"/>
      <c r="X34" s="183"/>
      <c r="Y34" s="183"/>
      <c r="Z34" s="183"/>
      <c r="AA34" s="183"/>
      <c r="AB34" s="217"/>
    </row>
    <row r="35" spans="2:28" s="179" customFormat="1" ht="17.25" customHeight="1" x14ac:dyDescent="0.2">
      <c r="B35" s="216"/>
      <c r="C35" s="218"/>
      <c r="D35" s="222"/>
      <c r="E35" s="218"/>
      <c r="F35" s="216"/>
      <c r="G35" s="183"/>
      <c r="H35" s="228"/>
      <c r="I35" s="227"/>
      <c r="J35" s="181"/>
      <c r="K35" s="182"/>
      <c r="L35" s="182"/>
      <c r="M35" s="182"/>
      <c r="N35" s="182"/>
      <c r="O35" s="182"/>
      <c r="P35" s="182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217"/>
    </row>
    <row r="36" spans="2:28" s="179" customFormat="1" ht="17.25" customHeight="1" x14ac:dyDescent="0.2">
      <c r="B36" s="216"/>
      <c r="C36" s="218"/>
      <c r="D36" s="224" t="s">
        <v>156</v>
      </c>
      <c r="E36" s="217"/>
      <c r="F36" s="218"/>
      <c r="G36" s="234">
        <f>SUM(R37:R43)</f>
        <v>0</v>
      </c>
      <c r="H36" s="228"/>
      <c r="I36" s="227"/>
      <c r="J36" s="184" t="s">
        <v>17</v>
      </c>
      <c r="K36" s="182"/>
      <c r="L36" s="184" t="s">
        <v>41</v>
      </c>
      <c r="M36" s="182"/>
      <c r="N36" s="182"/>
      <c r="O36" s="184" t="s">
        <v>58</v>
      </c>
      <c r="P36" s="182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217"/>
    </row>
    <row r="37" spans="2:28" s="179" customFormat="1" ht="17.25" customHeight="1" x14ac:dyDescent="0.2">
      <c r="B37" s="216"/>
      <c r="C37" s="218"/>
      <c r="D37" s="222"/>
      <c r="E37" s="217"/>
      <c r="F37" s="218"/>
      <c r="G37" s="235"/>
      <c r="H37" s="228"/>
      <c r="I37" s="227"/>
      <c r="J37" s="25"/>
      <c r="K37" s="14"/>
      <c r="L37" s="67"/>
      <c r="M37" s="16" t="s">
        <v>0</v>
      </c>
      <c r="N37" s="14" t="s">
        <v>89</v>
      </c>
      <c r="O37" s="68"/>
      <c r="P37" s="185" t="s">
        <v>59</v>
      </c>
      <c r="Q37" s="172" t="s">
        <v>153</v>
      </c>
      <c r="R37" s="12">
        <f>ROUNDDOWN(L37*O37,0)</f>
        <v>0</v>
      </c>
      <c r="S37" s="186" t="s">
        <v>0</v>
      </c>
      <c r="T37" s="183"/>
      <c r="U37" s="183"/>
      <c r="V37" s="183"/>
      <c r="W37" s="183"/>
      <c r="X37" s="183"/>
      <c r="Y37" s="183"/>
      <c r="Z37" s="183"/>
      <c r="AA37" s="183"/>
      <c r="AB37" s="217"/>
    </row>
    <row r="38" spans="2:28" s="179" customFormat="1" ht="17.25" customHeight="1" x14ac:dyDescent="0.2">
      <c r="B38" s="216"/>
      <c r="C38" s="218"/>
      <c r="D38" s="222"/>
      <c r="E38" s="217"/>
      <c r="F38" s="218"/>
      <c r="G38" s="235"/>
      <c r="H38" s="228"/>
      <c r="I38" s="227"/>
      <c r="J38" s="25"/>
      <c r="K38" s="14"/>
      <c r="L38" s="67"/>
      <c r="M38" s="16" t="s">
        <v>0</v>
      </c>
      <c r="N38" s="14" t="s">
        <v>89</v>
      </c>
      <c r="O38" s="68"/>
      <c r="P38" s="185" t="s">
        <v>59</v>
      </c>
      <c r="Q38" s="172" t="s">
        <v>140</v>
      </c>
      <c r="R38" s="12">
        <f t="shared" ref="R38:R43" si="3">ROUNDDOWN(L38*O38,0)</f>
        <v>0</v>
      </c>
      <c r="S38" s="186" t="s">
        <v>0</v>
      </c>
      <c r="T38" s="183"/>
      <c r="U38" s="183"/>
      <c r="V38" s="183"/>
      <c r="W38" s="183"/>
      <c r="X38" s="183"/>
      <c r="Y38" s="183"/>
      <c r="Z38" s="183"/>
      <c r="AA38" s="183"/>
      <c r="AB38" s="217"/>
    </row>
    <row r="39" spans="2:28" s="179" customFormat="1" ht="17.25" customHeight="1" x14ac:dyDescent="0.2">
      <c r="B39" s="216"/>
      <c r="C39" s="218"/>
      <c r="D39" s="222"/>
      <c r="E39" s="217"/>
      <c r="F39" s="218"/>
      <c r="G39" s="235"/>
      <c r="H39" s="228"/>
      <c r="I39" s="227"/>
      <c r="J39" s="25"/>
      <c r="K39" s="14"/>
      <c r="L39" s="67"/>
      <c r="M39" s="16" t="s">
        <v>0</v>
      </c>
      <c r="N39" s="14" t="s">
        <v>89</v>
      </c>
      <c r="O39" s="68"/>
      <c r="P39" s="185" t="s">
        <v>59</v>
      </c>
      <c r="Q39" s="172" t="s">
        <v>140</v>
      </c>
      <c r="R39" s="12">
        <f t="shared" si="3"/>
        <v>0</v>
      </c>
      <c r="S39" s="186" t="s">
        <v>0</v>
      </c>
      <c r="T39" s="183"/>
      <c r="U39" s="183"/>
      <c r="V39" s="183"/>
      <c r="W39" s="183"/>
      <c r="X39" s="183"/>
      <c r="Y39" s="183"/>
      <c r="Z39" s="183"/>
      <c r="AA39" s="183"/>
      <c r="AB39" s="217"/>
    </row>
    <row r="40" spans="2:28" s="179" customFormat="1" ht="17.25" customHeight="1" x14ac:dyDescent="0.2">
      <c r="B40" s="216"/>
      <c r="C40" s="218"/>
      <c r="D40" s="222"/>
      <c r="E40" s="217"/>
      <c r="F40" s="218"/>
      <c r="G40" s="235"/>
      <c r="H40" s="228"/>
      <c r="I40" s="227"/>
      <c r="J40" s="25"/>
      <c r="K40" s="14"/>
      <c r="L40" s="67"/>
      <c r="M40" s="16" t="s">
        <v>0</v>
      </c>
      <c r="N40" s="14" t="s">
        <v>144</v>
      </c>
      <c r="O40" s="68"/>
      <c r="P40" s="185" t="s">
        <v>59</v>
      </c>
      <c r="Q40" s="172" t="s">
        <v>153</v>
      </c>
      <c r="R40" s="12">
        <f t="shared" si="3"/>
        <v>0</v>
      </c>
      <c r="S40" s="186" t="s">
        <v>0</v>
      </c>
      <c r="T40" s="183"/>
      <c r="U40" s="183"/>
      <c r="V40" s="183"/>
      <c r="W40" s="183"/>
      <c r="X40" s="183"/>
      <c r="Y40" s="183"/>
      <c r="Z40" s="183"/>
      <c r="AA40" s="183"/>
      <c r="AB40" s="217"/>
    </row>
    <row r="41" spans="2:28" s="179" customFormat="1" ht="17.25" customHeight="1" x14ac:dyDescent="0.2">
      <c r="B41" s="216"/>
      <c r="C41" s="218"/>
      <c r="D41" s="222"/>
      <c r="E41" s="217"/>
      <c r="F41" s="218"/>
      <c r="G41" s="235"/>
      <c r="H41" s="228"/>
      <c r="I41" s="227"/>
      <c r="J41" s="25"/>
      <c r="K41" s="14"/>
      <c r="L41" s="67"/>
      <c r="M41" s="16" t="s">
        <v>0</v>
      </c>
      <c r="N41" s="14" t="s">
        <v>144</v>
      </c>
      <c r="O41" s="68"/>
      <c r="P41" s="185" t="s">
        <v>59</v>
      </c>
      <c r="Q41" s="172" t="s">
        <v>153</v>
      </c>
      <c r="R41" s="12">
        <f t="shared" si="3"/>
        <v>0</v>
      </c>
      <c r="S41" s="186" t="s">
        <v>0</v>
      </c>
      <c r="T41" s="183"/>
      <c r="U41" s="183"/>
      <c r="V41" s="183"/>
      <c r="W41" s="183"/>
      <c r="X41" s="183"/>
      <c r="Y41" s="183"/>
      <c r="Z41" s="183"/>
      <c r="AA41" s="183"/>
      <c r="AB41" s="217"/>
    </row>
    <row r="42" spans="2:28" s="179" customFormat="1" ht="17.25" customHeight="1" x14ac:dyDescent="0.2">
      <c r="B42" s="216"/>
      <c r="C42" s="218"/>
      <c r="D42" s="222"/>
      <c r="E42" s="217"/>
      <c r="F42" s="218"/>
      <c r="G42" s="183"/>
      <c r="H42" s="228"/>
      <c r="I42" s="227"/>
      <c r="J42" s="25"/>
      <c r="K42" s="14"/>
      <c r="L42" s="67"/>
      <c r="M42" s="16" t="s">
        <v>0</v>
      </c>
      <c r="N42" s="14" t="s">
        <v>144</v>
      </c>
      <c r="O42" s="68"/>
      <c r="P42" s="185" t="s">
        <v>59</v>
      </c>
      <c r="Q42" s="172" t="s">
        <v>153</v>
      </c>
      <c r="R42" s="12">
        <f t="shared" si="3"/>
        <v>0</v>
      </c>
      <c r="S42" s="186" t="s">
        <v>0</v>
      </c>
      <c r="T42" s="183"/>
      <c r="U42" s="183"/>
      <c r="V42" s="183"/>
      <c r="W42" s="183"/>
      <c r="X42" s="183"/>
      <c r="Y42" s="183"/>
      <c r="Z42" s="183"/>
      <c r="AA42" s="183"/>
      <c r="AB42" s="217"/>
    </row>
    <row r="43" spans="2:28" s="179" customFormat="1" ht="17.25" customHeight="1" x14ac:dyDescent="0.2">
      <c r="B43" s="216"/>
      <c r="C43" s="218"/>
      <c r="D43" s="222"/>
      <c r="E43" s="217"/>
      <c r="F43" s="218"/>
      <c r="G43" s="183"/>
      <c r="H43" s="228"/>
      <c r="I43" s="227"/>
      <c r="J43" s="25"/>
      <c r="K43" s="14"/>
      <c r="L43" s="67"/>
      <c r="M43" s="16" t="s">
        <v>0</v>
      </c>
      <c r="N43" s="14" t="s">
        <v>144</v>
      </c>
      <c r="O43" s="68"/>
      <c r="P43" s="185" t="s">
        <v>59</v>
      </c>
      <c r="Q43" s="172" t="s">
        <v>153</v>
      </c>
      <c r="R43" s="12">
        <f t="shared" si="3"/>
        <v>0</v>
      </c>
      <c r="S43" s="186" t="s">
        <v>0</v>
      </c>
      <c r="T43" s="183"/>
      <c r="U43" s="183"/>
      <c r="V43" s="183"/>
      <c r="W43" s="183"/>
      <c r="X43" s="183"/>
      <c r="Y43" s="183"/>
      <c r="Z43" s="183"/>
      <c r="AA43" s="183"/>
      <c r="AB43" s="217"/>
    </row>
    <row r="44" spans="2:28" s="179" customFormat="1" ht="17.25" customHeight="1" x14ac:dyDescent="0.2">
      <c r="B44" s="216"/>
      <c r="C44" s="218"/>
      <c r="D44" s="222"/>
      <c r="E44" s="218"/>
      <c r="F44" s="216"/>
      <c r="G44" s="183"/>
      <c r="H44" s="228"/>
      <c r="I44" s="227"/>
      <c r="J44" s="181"/>
      <c r="K44" s="182"/>
      <c r="L44" s="182"/>
      <c r="M44" s="182"/>
      <c r="N44" s="182"/>
      <c r="O44" s="182"/>
      <c r="P44" s="182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217"/>
    </row>
    <row r="45" spans="2:28" s="179" customFormat="1" ht="17.25" customHeight="1" x14ac:dyDescent="0.2">
      <c r="B45" s="216"/>
      <c r="C45" s="218"/>
      <c r="D45" s="224" t="s">
        <v>157</v>
      </c>
      <c r="E45" s="217"/>
      <c r="F45" s="218"/>
      <c r="G45" s="234">
        <f>SUM(R46:R52)</f>
        <v>0</v>
      </c>
      <c r="H45" s="228"/>
      <c r="I45" s="227"/>
      <c r="J45" s="184" t="s">
        <v>17</v>
      </c>
      <c r="K45" s="182"/>
      <c r="L45" s="184" t="s">
        <v>41</v>
      </c>
      <c r="M45" s="182"/>
      <c r="N45" s="182"/>
      <c r="O45" s="184" t="s">
        <v>58</v>
      </c>
      <c r="P45" s="182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217"/>
    </row>
    <row r="46" spans="2:28" s="179" customFormat="1" ht="17.25" customHeight="1" x14ac:dyDescent="0.2">
      <c r="B46" s="216"/>
      <c r="C46" s="218"/>
      <c r="D46" s="222"/>
      <c r="E46" s="217"/>
      <c r="F46" s="218"/>
      <c r="G46" s="235"/>
      <c r="H46" s="228"/>
      <c r="I46" s="227"/>
      <c r="J46" s="25"/>
      <c r="K46" s="14"/>
      <c r="L46" s="67"/>
      <c r="M46" s="16" t="s">
        <v>0</v>
      </c>
      <c r="N46" s="14" t="s">
        <v>89</v>
      </c>
      <c r="O46" s="68"/>
      <c r="P46" s="185" t="s">
        <v>59</v>
      </c>
      <c r="Q46" s="172" t="s">
        <v>153</v>
      </c>
      <c r="R46" s="12">
        <f>ROUNDDOWN(L46*O46,0)</f>
        <v>0</v>
      </c>
      <c r="S46" s="186" t="s">
        <v>0</v>
      </c>
      <c r="T46" s="183"/>
      <c r="U46" s="183"/>
      <c r="V46" s="183"/>
      <c r="W46" s="183"/>
      <c r="X46" s="183"/>
      <c r="Y46" s="183"/>
      <c r="Z46" s="183"/>
      <c r="AA46" s="183"/>
      <c r="AB46" s="217"/>
    </row>
    <row r="47" spans="2:28" s="179" customFormat="1" ht="17.25" customHeight="1" x14ac:dyDescent="0.2">
      <c r="B47" s="216"/>
      <c r="C47" s="218"/>
      <c r="D47" s="222"/>
      <c r="E47" s="217"/>
      <c r="F47" s="218"/>
      <c r="G47" s="235"/>
      <c r="H47" s="228"/>
      <c r="I47" s="227"/>
      <c r="J47" s="25"/>
      <c r="K47" s="14"/>
      <c r="L47" s="67"/>
      <c r="M47" s="16" t="s">
        <v>0</v>
      </c>
      <c r="N47" s="14" t="s">
        <v>89</v>
      </c>
      <c r="O47" s="68"/>
      <c r="P47" s="185" t="s">
        <v>59</v>
      </c>
      <c r="Q47" s="172" t="s">
        <v>140</v>
      </c>
      <c r="R47" s="12">
        <f t="shared" ref="R47:R52" si="4">ROUNDDOWN(L47*O47,0)</f>
        <v>0</v>
      </c>
      <c r="S47" s="186" t="s">
        <v>0</v>
      </c>
      <c r="T47" s="183"/>
      <c r="U47" s="183"/>
      <c r="V47" s="183"/>
      <c r="W47" s="183"/>
      <c r="X47" s="183"/>
      <c r="Y47" s="183"/>
      <c r="Z47" s="183"/>
      <c r="AA47" s="183"/>
      <c r="AB47" s="217"/>
    </row>
    <row r="48" spans="2:28" s="179" customFormat="1" ht="17.25" customHeight="1" x14ac:dyDescent="0.2">
      <c r="B48" s="216"/>
      <c r="C48" s="218"/>
      <c r="D48" s="222"/>
      <c r="E48" s="217"/>
      <c r="F48" s="218"/>
      <c r="G48" s="235"/>
      <c r="H48" s="228"/>
      <c r="I48" s="227"/>
      <c r="J48" s="25"/>
      <c r="K48" s="14"/>
      <c r="L48" s="67"/>
      <c r="M48" s="16" t="s">
        <v>0</v>
      </c>
      <c r="N48" s="14" t="s">
        <v>89</v>
      </c>
      <c r="O48" s="68"/>
      <c r="P48" s="185" t="s">
        <v>59</v>
      </c>
      <c r="Q48" s="172" t="s">
        <v>140</v>
      </c>
      <c r="R48" s="12">
        <f t="shared" si="4"/>
        <v>0</v>
      </c>
      <c r="S48" s="186" t="s">
        <v>0</v>
      </c>
      <c r="T48" s="183"/>
      <c r="U48" s="183"/>
      <c r="V48" s="183"/>
      <c r="W48" s="183"/>
      <c r="X48" s="183"/>
      <c r="Y48" s="183"/>
      <c r="Z48" s="183"/>
      <c r="AA48" s="183"/>
      <c r="AB48" s="217"/>
    </row>
    <row r="49" spans="2:28" s="179" customFormat="1" ht="17.25" customHeight="1" x14ac:dyDescent="0.2">
      <c r="B49" s="216"/>
      <c r="C49" s="218"/>
      <c r="D49" s="222"/>
      <c r="E49" s="217"/>
      <c r="F49" s="218"/>
      <c r="G49" s="235"/>
      <c r="H49" s="228"/>
      <c r="I49" s="227"/>
      <c r="J49" s="25"/>
      <c r="K49" s="14"/>
      <c r="L49" s="67"/>
      <c r="M49" s="16" t="s">
        <v>0</v>
      </c>
      <c r="N49" s="14" t="s">
        <v>144</v>
      </c>
      <c r="O49" s="68"/>
      <c r="P49" s="185" t="s">
        <v>59</v>
      </c>
      <c r="Q49" s="172" t="s">
        <v>140</v>
      </c>
      <c r="R49" s="12">
        <f t="shared" si="4"/>
        <v>0</v>
      </c>
      <c r="S49" s="186" t="s">
        <v>0</v>
      </c>
      <c r="T49" s="183"/>
      <c r="U49" s="183"/>
      <c r="V49" s="183"/>
      <c r="W49" s="183"/>
      <c r="X49" s="183"/>
      <c r="Y49" s="183"/>
      <c r="Z49" s="183"/>
      <c r="AA49" s="183"/>
      <c r="AB49" s="217"/>
    </row>
    <row r="50" spans="2:28" s="179" customFormat="1" ht="17.25" customHeight="1" x14ac:dyDescent="0.2">
      <c r="B50" s="216"/>
      <c r="C50" s="218"/>
      <c r="D50" s="222"/>
      <c r="E50" s="217"/>
      <c r="F50" s="218"/>
      <c r="G50" s="235"/>
      <c r="H50" s="228"/>
      <c r="I50" s="227"/>
      <c r="J50" s="25"/>
      <c r="K50" s="14"/>
      <c r="L50" s="67"/>
      <c r="M50" s="16" t="s">
        <v>0</v>
      </c>
      <c r="N50" s="14" t="s">
        <v>144</v>
      </c>
      <c r="O50" s="68"/>
      <c r="P50" s="185" t="s">
        <v>59</v>
      </c>
      <c r="Q50" s="172" t="s">
        <v>153</v>
      </c>
      <c r="R50" s="12">
        <f t="shared" si="4"/>
        <v>0</v>
      </c>
      <c r="S50" s="186" t="s">
        <v>0</v>
      </c>
      <c r="T50" s="183"/>
      <c r="U50" s="183"/>
      <c r="V50" s="183"/>
      <c r="W50" s="183"/>
      <c r="X50" s="183"/>
      <c r="Y50" s="183"/>
      <c r="Z50" s="183"/>
      <c r="AA50" s="183"/>
      <c r="AB50" s="217"/>
    </row>
    <row r="51" spans="2:28" s="179" customFormat="1" ht="17.25" customHeight="1" x14ac:dyDescent="0.2">
      <c r="B51" s="216"/>
      <c r="C51" s="218"/>
      <c r="D51" s="222"/>
      <c r="E51" s="217"/>
      <c r="F51" s="218"/>
      <c r="G51" s="183"/>
      <c r="H51" s="228"/>
      <c r="I51" s="227"/>
      <c r="J51" s="25"/>
      <c r="K51" s="14"/>
      <c r="L51" s="67"/>
      <c r="M51" s="16" t="s">
        <v>0</v>
      </c>
      <c r="N51" s="14" t="s">
        <v>155</v>
      </c>
      <c r="O51" s="68"/>
      <c r="P51" s="185" t="s">
        <v>59</v>
      </c>
      <c r="Q51" s="172" t="s">
        <v>147</v>
      </c>
      <c r="R51" s="12">
        <f t="shared" si="4"/>
        <v>0</v>
      </c>
      <c r="S51" s="186" t="s">
        <v>0</v>
      </c>
      <c r="T51" s="183"/>
      <c r="U51" s="183"/>
      <c r="V51" s="183"/>
      <c r="W51" s="183"/>
      <c r="X51" s="183"/>
      <c r="Y51" s="183"/>
      <c r="Z51" s="183"/>
      <c r="AA51" s="183"/>
      <c r="AB51" s="217"/>
    </row>
    <row r="52" spans="2:28" s="179" customFormat="1" ht="17.25" customHeight="1" x14ac:dyDescent="0.2">
      <c r="B52" s="216"/>
      <c r="C52" s="218"/>
      <c r="D52" s="222"/>
      <c r="E52" s="217"/>
      <c r="F52" s="218"/>
      <c r="G52" s="183"/>
      <c r="H52" s="228"/>
      <c r="I52" s="227"/>
      <c r="J52" s="25"/>
      <c r="K52" s="14"/>
      <c r="L52" s="67"/>
      <c r="M52" s="16" t="s">
        <v>0</v>
      </c>
      <c r="N52" s="14" t="s">
        <v>141</v>
      </c>
      <c r="O52" s="68"/>
      <c r="P52" s="185" t="s">
        <v>59</v>
      </c>
      <c r="Q52" s="172" t="s">
        <v>147</v>
      </c>
      <c r="R52" s="12">
        <f t="shared" si="4"/>
        <v>0</v>
      </c>
      <c r="S52" s="186" t="s">
        <v>0</v>
      </c>
      <c r="T52" s="183"/>
      <c r="U52" s="183"/>
      <c r="V52" s="183"/>
      <c r="W52" s="183"/>
      <c r="X52" s="183"/>
      <c r="Y52" s="183"/>
      <c r="Z52" s="183"/>
      <c r="AA52" s="183"/>
      <c r="AB52" s="217"/>
    </row>
    <row r="53" spans="2:28" s="179" customFormat="1" ht="17.25" customHeight="1" x14ac:dyDescent="0.2">
      <c r="B53" s="216"/>
      <c r="C53" s="218"/>
      <c r="D53" s="222"/>
      <c r="E53" s="217"/>
      <c r="F53" s="218"/>
      <c r="G53" s="183"/>
      <c r="H53" s="228"/>
      <c r="I53" s="227"/>
      <c r="J53" s="236"/>
      <c r="K53" s="237"/>
      <c r="L53" s="238"/>
      <c r="M53" s="239"/>
      <c r="N53" s="237"/>
      <c r="O53" s="240"/>
      <c r="P53" s="185"/>
      <c r="Q53" s="172"/>
      <c r="R53" s="12"/>
      <c r="S53" s="186"/>
      <c r="T53" s="183"/>
      <c r="U53" s="183"/>
      <c r="V53" s="183"/>
      <c r="W53" s="183"/>
      <c r="X53" s="183"/>
      <c r="Y53" s="183"/>
      <c r="Z53" s="183"/>
      <c r="AA53" s="183"/>
      <c r="AB53" s="217"/>
    </row>
    <row r="54" spans="2:28" s="179" customFormat="1" ht="17.25" customHeight="1" x14ac:dyDescent="0.2">
      <c r="B54" s="216"/>
      <c r="C54" s="309" t="s">
        <v>158</v>
      </c>
      <c r="D54" s="309"/>
      <c r="E54" s="217"/>
      <c r="F54" s="218"/>
      <c r="G54" s="188">
        <f>SUM(X56:X60)</f>
        <v>300000</v>
      </c>
      <c r="H54" s="220"/>
      <c r="I54" s="221"/>
      <c r="J54" s="171" t="s">
        <v>64</v>
      </c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AB54" s="217"/>
    </row>
    <row r="55" spans="2:28" s="179" customFormat="1" ht="17.25" customHeight="1" x14ac:dyDescent="0.2">
      <c r="B55" s="216"/>
      <c r="C55" s="222"/>
      <c r="D55" s="222"/>
      <c r="E55" s="217"/>
      <c r="F55" s="218"/>
      <c r="G55" s="175"/>
      <c r="H55" s="220"/>
      <c r="I55" s="221"/>
      <c r="J55" s="172" t="s">
        <v>35</v>
      </c>
      <c r="K55" s="171"/>
      <c r="L55" s="172" t="s">
        <v>41</v>
      </c>
      <c r="M55" s="171"/>
      <c r="N55" s="171"/>
      <c r="O55" s="172" t="s">
        <v>65</v>
      </c>
      <c r="P55" s="171"/>
      <c r="Q55" s="171"/>
      <c r="R55" s="172" t="s">
        <v>66</v>
      </c>
      <c r="S55" s="171"/>
      <c r="T55" s="171"/>
      <c r="U55" s="184" t="s">
        <v>63</v>
      </c>
      <c r="V55" s="182"/>
      <c r="AB55" s="217"/>
    </row>
    <row r="56" spans="2:28" s="179" customFormat="1" ht="17.25" customHeight="1" x14ac:dyDescent="0.2">
      <c r="B56" s="216"/>
      <c r="C56" s="222"/>
      <c r="D56" s="222"/>
      <c r="E56" s="217"/>
      <c r="F56" s="218"/>
      <c r="G56" s="175"/>
      <c r="H56" s="220"/>
      <c r="I56" s="221"/>
      <c r="J56" s="25" t="s">
        <v>121</v>
      </c>
      <c r="K56" s="14"/>
      <c r="L56" s="15">
        <v>100000</v>
      </c>
      <c r="M56" s="16" t="s">
        <v>0</v>
      </c>
      <c r="N56" s="14" t="s">
        <v>89</v>
      </c>
      <c r="O56" s="17">
        <v>1</v>
      </c>
      <c r="P56" s="18" t="s">
        <v>59</v>
      </c>
      <c r="Q56" s="14" t="s">
        <v>144</v>
      </c>
      <c r="R56" s="34">
        <v>1</v>
      </c>
      <c r="S56" s="19" t="s">
        <v>66</v>
      </c>
      <c r="T56" s="19" t="s">
        <v>150</v>
      </c>
      <c r="U56" s="34">
        <v>1</v>
      </c>
      <c r="V56" s="172" t="s">
        <v>3</v>
      </c>
      <c r="W56" s="172" t="s">
        <v>140</v>
      </c>
      <c r="X56" s="12">
        <f>ROUNDDOWN(L56*O56*R56*U56,0)</f>
        <v>100000</v>
      </c>
      <c r="Y56" s="186" t="s">
        <v>0</v>
      </c>
      <c r="Z56" s="180"/>
      <c r="AB56" s="217"/>
    </row>
    <row r="57" spans="2:28" s="179" customFormat="1" ht="17.25" customHeight="1" x14ac:dyDescent="0.2">
      <c r="B57" s="216"/>
      <c r="C57" s="222"/>
      <c r="D57" s="222"/>
      <c r="E57" s="217"/>
      <c r="F57" s="218"/>
      <c r="G57" s="175"/>
      <c r="H57" s="220"/>
      <c r="I57" s="221"/>
      <c r="J57" s="25" t="s">
        <v>122</v>
      </c>
      <c r="K57" s="14"/>
      <c r="L57" s="15">
        <v>100000</v>
      </c>
      <c r="M57" s="16" t="s">
        <v>0</v>
      </c>
      <c r="N57" s="14" t="s">
        <v>155</v>
      </c>
      <c r="O57" s="17">
        <v>1</v>
      </c>
      <c r="P57" s="18" t="s">
        <v>59</v>
      </c>
      <c r="Q57" s="14" t="s">
        <v>141</v>
      </c>
      <c r="R57" s="34">
        <v>1</v>
      </c>
      <c r="S57" s="19" t="s">
        <v>66</v>
      </c>
      <c r="T57" s="19" t="s">
        <v>147</v>
      </c>
      <c r="U57" s="34">
        <v>1</v>
      </c>
      <c r="V57" s="172" t="s">
        <v>3</v>
      </c>
      <c r="W57" s="172" t="s">
        <v>147</v>
      </c>
      <c r="X57" s="12">
        <f>ROUNDDOWN(L57*O57*R57*U57,0)</f>
        <v>100000</v>
      </c>
      <c r="Y57" s="186" t="s">
        <v>0</v>
      </c>
      <c r="Z57" s="180"/>
      <c r="AB57" s="217"/>
    </row>
    <row r="58" spans="2:28" s="179" customFormat="1" ht="17.25" customHeight="1" x14ac:dyDescent="0.2">
      <c r="B58" s="216"/>
      <c r="C58" s="222"/>
      <c r="D58" s="222"/>
      <c r="E58" s="217"/>
      <c r="F58" s="218"/>
      <c r="G58" s="175"/>
      <c r="H58" s="220"/>
      <c r="I58" s="221"/>
      <c r="J58" s="25" t="s">
        <v>123</v>
      </c>
      <c r="K58" s="14"/>
      <c r="L58" s="15">
        <v>100000</v>
      </c>
      <c r="M58" s="16" t="s">
        <v>0</v>
      </c>
      <c r="N58" s="14" t="s">
        <v>144</v>
      </c>
      <c r="O58" s="17">
        <v>1</v>
      </c>
      <c r="P58" s="18" t="s">
        <v>59</v>
      </c>
      <c r="Q58" s="14" t="s">
        <v>145</v>
      </c>
      <c r="R58" s="34">
        <v>1</v>
      </c>
      <c r="S58" s="19" t="s">
        <v>66</v>
      </c>
      <c r="T58" s="19" t="s">
        <v>140</v>
      </c>
      <c r="U58" s="34">
        <v>1</v>
      </c>
      <c r="V58" s="172" t="s">
        <v>3</v>
      </c>
      <c r="W58" s="172" t="s">
        <v>159</v>
      </c>
      <c r="X58" s="12">
        <f>ROUNDDOWN(L58*O58*R58*U58,0)</f>
        <v>100000</v>
      </c>
      <c r="Y58" s="186" t="s">
        <v>0</v>
      </c>
      <c r="Z58" s="180"/>
      <c r="AB58" s="217"/>
    </row>
    <row r="59" spans="2:28" s="179" customFormat="1" ht="17.25" customHeight="1" x14ac:dyDescent="0.2">
      <c r="B59" s="216"/>
      <c r="C59" s="222"/>
      <c r="D59" s="222"/>
      <c r="E59" s="217"/>
      <c r="F59" s="218"/>
      <c r="G59" s="175"/>
      <c r="H59" s="220"/>
      <c r="I59" s="221"/>
      <c r="J59" s="25"/>
      <c r="K59" s="14"/>
      <c r="L59" s="15"/>
      <c r="M59" s="16" t="s">
        <v>0</v>
      </c>
      <c r="N59" s="14" t="s">
        <v>144</v>
      </c>
      <c r="O59" s="17"/>
      <c r="P59" s="18" t="s">
        <v>59</v>
      </c>
      <c r="Q59" s="14" t="s">
        <v>144</v>
      </c>
      <c r="R59" s="34"/>
      <c r="S59" s="19" t="s">
        <v>66</v>
      </c>
      <c r="T59" s="19" t="s">
        <v>153</v>
      </c>
      <c r="U59" s="34"/>
      <c r="V59" s="172" t="s">
        <v>3</v>
      </c>
      <c r="W59" s="172" t="s">
        <v>147</v>
      </c>
      <c r="X59" s="12">
        <f>ROUNDDOWN(L59*O59*R59*U59,0)</f>
        <v>0</v>
      </c>
      <c r="Y59" s="186" t="s">
        <v>0</v>
      </c>
      <c r="Z59" s="180"/>
      <c r="AB59" s="217"/>
    </row>
    <row r="60" spans="2:28" s="179" customFormat="1" ht="17.25" customHeight="1" x14ac:dyDescent="0.2">
      <c r="B60" s="216"/>
      <c r="C60" s="222"/>
      <c r="D60" s="222"/>
      <c r="E60" s="217"/>
      <c r="F60" s="218"/>
      <c r="G60" s="175"/>
      <c r="H60" s="220"/>
      <c r="I60" s="221"/>
      <c r="J60" s="25"/>
      <c r="K60" s="14"/>
      <c r="L60" s="15"/>
      <c r="M60" s="16" t="s">
        <v>0</v>
      </c>
      <c r="N60" s="14" t="s">
        <v>155</v>
      </c>
      <c r="O60" s="17"/>
      <c r="P60" s="18" t="s">
        <v>59</v>
      </c>
      <c r="Q60" s="14" t="s">
        <v>160</v>
      </c>
      <c r="R60" s="34"/>
      <c r="S60" s="19" t="s">
        <v>66</v>
      </c>
      <c r="T60" s="19" t="s">
        <v>150</v>
      </c>
      <c r="U60" s="34"/>
      <c r="V60" s="172" t="s">
        <v>3</v>
      </c>
      <c r="W60" s="172" t="s">
        <v>153</v>
      </c>
      <c r="X60" s="12">
        <f>ROUNDDOWN(L60*O60*R60*U60,0)</f>
        <v>0</v>
      </c>
      <c r="Y60" s="186" t="s">
        <v>0</v>
      </c>
      <c r="Z60" s="180"/>
      <c r="AB60" s="217"/>
    </row>
    <row r="61" spans="2:28" s="179" customFormat="1" ht="17.25" customHeight="1" x14ac:dyDescent="0.2">
      <c r="B61" s="216"/>
      <c r="C61" s="222"/>
      <c r="D61" s="222"/>
      <c r="E61" s="217"/>
      <c r="F61" s="218"/>
      <c r="G61" s="175"/>
      <c r="H61" s="220"/>
      <c r="I61" s="221"/>
      <c r="J61" s="173"/>
      <c r="K61" s="174"/>
      <c r="L61" s="175"/>
      <c r="M61" s="174"/>
      <c r="N61" s="174"/>
      <c r="O61" s="176"/>
      <c r="P61" s="173"/>
      <c r="Q61" s="174"/>
      <c r="R61" s="177"/>
      <c r="S61" s="180"/>
      <c r="T61" s="180"/>
      <c r="U61" s="180"/>
      <c r="V61" s="180"/>
      <c r="W61" s="180"/>
      <c r="X61" s="180"/>
      <c r="Y61" s="180"/>
      <c r="Z61" s="180"/>
      <c r="AA61" s="11"/>
      <c r="AB61" s="217"/>
    </row>
    <row r="62" spans="2:28" s="179" customFormat="1" ht="17.25" customHeight="1" x14ac:dyDescent="0.2">
      <c r="B62" s="216"/>
      <c r="C62" s="309" t="s">
        <v>53</v>
      </c>
      <c r="D62" s="309"/>
      <c r="E62" s="217"/>
      <c r="F62" s="218"/>
      <c r="G62" s="188">
        <f>SUM(AA64:AA68)</f>
        <v>2000</v>
      </c>
      <c r="H62" s="220"/>
      <c r="I62" s="221"/>
      <c r="J62" s="187" t="s">
        <v>67</v>
      </c>
      <c r="K62" s="187"/>
      <c r="L62" s="188"/>
      <c r="M62" s="187"/>
      <c r="N62" s="187"/>
      <c r="O62" s="189"/>
      <c r="P62" s="190"/>
      <c r="Q62" s="187"/>
      <c r="R62" s="191"/>
      <c r="S62" s="172"/>
      <c r="T62" s="172"/>
      <c r="U62" s="172"/>
      <c r="V62" s="172"/>
      <c r="W62" s="172"/>
      <c r="X62" s="172"/>
      <c r="Y62" s="172"/>
      <c r="Z62" s="172"/>
      <c r="AA62" s="12"/>
      <c r="AB62" s="229"/>
    </row>
    <row r="63" spans="2:28" s="179" customFormat="1" ht="17.25" customHeight="1" x14ac:dyDescent="0.2">
      <c r="B63" s="216"/>
      <c r="C63" s="222"/>
      <c r="D63" s="222"/>
      <c r="E63" s="217"/>
      <c r="F63" s="218"/>
      <c r="G63" s="175"/>
      <c r="H63" s="220"/>
      <c r="I63" s="221"/>
      <c r="J63" s="172" t="s">
        <v>35</v>
      </c>
      <c r="K63" s="171"/>
      <c r="L63" s="172" t="s">
        <v>41</v>
      </c>
      <c r="M63" s="171"/>
      <c r="N63" s="171"/>
      <c r="O63" s="172" t="s">
        <v>68</v>
      </c>
      <c r="P63" s="171"/>
      <c r="Q63" s="171"/>
      <c r="R63" s="172" t="s">
        <v>69</v>
      </c>
      <c r="S63" s="171"/>
      <c r="T63" s="171"/>
      <c r="U63" s="184" t="s">
        <v>66</v>
      </c>
      <c r="V63" s="172"/>
      <c r="W63" s="172"/>
      <c r="X63" s="172" t="s">
        <v>63</v>
      </c>
      <c r="Y63" s="172"/>
      <c r="Z63" s="172"/>
      <c r="AA63" s="12"/>
      <c r="AB63" s="229"/>
    </row>
    <row r="64" spans="2:28" s="179" customFormat="1" ht="17.25" customHeight="1" x14ac:dyDescent="0.2">
      <c r="B64" s="216"/>
      <c r="C64" s="222"/>
      <c r="D64" s="222"/>
      <c r="E64" s="217"/>
      <c r="F64" s="218"/>
      <c r="G64" s="175"/>
      <c r="H64" s="220"/>
      <c r="I64" s="221"/>
      <c r="J64" s="25" t="s">
        <v>124</v>
      </c>
      <c r="K64" s="14"/>
      <c r="L64" s="15">
        <v>250</v>
      </c>
      <c r="M64" s="16" t="s">
        <v>0</v>
      </c>
      <c r="N64" s="14" t="s">
        <v>161</v>
      </c>
      <c r="O64" s="17">
        <v>1</v>
      </c>
      <c r="P64" s="18" t="s">
        <v>50</v>
      </c>
      <c r="Q64" s="14" t="s">
        <v>144</v>
      </c>
      <c r="R64" s="34">
        <v>1</v>
      </c>
      <c r="S64" s="19" t="s">
        <v>50</v>
      </c>
      <c r="T64" s="19" t="s">
        <v>162</v>
      </c>
      <c r="U64" s="34">
        <v>1</v>
      </c>
      <c r="V64" s="19" t="s">
        <v>66</v>
      </c>
      <c r="W64" s="19" t="s">
        <v>162</v>
      </c>
      <c r="X64" s="35">
        <v>4</v>
      </c>
      <c r="Y64" s="172" t="s">
        <v>3</v>
      </c>
      <c r="Z64" s="172" t="s">
        <v>153</v>
      </c>
      <c r="AA64" s="12">
        <f>ROUNDDOWN(L64*O64*R64*U64*X64,0)</f>
        <v>1000</v>
      </c>
      <c r="AB64" s="241" t="s">
        <v>0</v>
      </c>
    </row>
    <row r="65" spans="2:28" s="179" customFormat="1" ht="17.25" customHeight="1" x14ac:dyDescent="0.2">
      <c r="B65" s="216"/>
      <c r="C65" s="222"/>
      <c r="D65" s="222"/>
      <c r="E65" s="217"/>
      <c r="F65" s="218"/>
      <c r="G65" s="175"/>
      <c r="H65" s="220"/>
      <c r="I65" s="221"/>
      <c r="J65" s="25" t="s">
        <v>124</v>
      </c>
      <c r="K65" s="14"/>
      <c r="L65" s="15">
        <v>250</v>
      </c>
      <c r="M65" s="16" t="s">
        <v>0</v>
      </c>
      <c r="N65" s="14" t="s">
        <v>163</v>
      </c>
      <c r="O65" s="17">
        <v>1</v>
      </c>
      <c r="P65" s="18" t="s">
        <v>50</v>
      </c>
      <c r="Q65" s="14" t="s">
        <v>162</v>
      </c>
      <c r="R65" s="34">
        <v>1</v>
      </c>
      <c r="S65" s="19" t="s">
        <v>50</v>
      </c>
      <c r="T65" s="19" t="s">
        <v>145</v>
      </c>
      <c r="U65" s="34">
        <v>1</v>
      </c>
      <c r="V65" s="19" t="s">
        <v>66</v>
      </c>
      <c r="W65" s="19" t="s">
        <v>145</v>
      </c>
      <c r="X65" s="35">
        <v>4</v>
      </c>
      <c r="Y65" s="172" t="s">
        <v>3</v>
      </c>
      <c r="Z65" s="172" t="s">
        <v>150</v>
      </c>
      <c r="AA65" s="12">
        <f>ROUNDDOWN(L65*O65*R65*U65*X65,0)</f>
        <v>1000</v>
      </c>
      <c r="AB65" s="241" t="s">
        <v>0</v>
      </c>
    </row>
    <row r="66" spans="2:28" s="179" customFormat="1" ht="17.25" customHeight="1" x14ac:dyDescent="0.2">
      <c r="B66" s="216"/>
      <c r="C66" s="222"/>
      <c r="D66" s="222"/>
      <c r="E66" s="217"/>
      <c r="F66" s="218"/>
      <c r="G66" s="175"/>
      <c r="H66" s="220"/>
      <c r="I66" s="221"/>
      <c r="J66" s="25"/>
      <c r="K66" s="14"/>
      <c r="L66" s="15"/>
      <c r="M66" s="16" t="s">
        <v>0</v>
      </c>
      <c r="N66" s="14" t="s">
        <v>155</v>
      </c>
      <c r="O66" s="17"/>
      <c r="P66" s="18" t="s">
        <v>50</v>
      </c>
      <c r="Q66" s="14" t="s">
        <v>162</v>
      </c>
      <c r="R66" s="34"/>
      <c r="S66" s="19" t="s">
        <v>50</v>
      </c>
      <c r="T66" s="19" t="s">
        <v>144</v>
      </c>
      <c r="U66" s="34"/>
      <c r="V66" s="19" t="s">
        <v>66</v>
      </c>
      <c r="W66" s="19" t="s">
        <v>162</v>
      </c>
      <c r="X66" s="35"/>
      <c r="Y66" s="172" t="s">
        <v>3</v>
      </c>
      <c r="Z66" s="172" t="s">
        <v>147</v>
      </c>
      <c r="AA66" s="12">
        <f>ROUNDDOWN(L66*O66*R66*U66*X66,0)</f>
        <v>0</v>
      </c>
      <c r="AB66" s="241" t="s">
        <v>0</v>
      </c>
    </row>
    <row r="67" spans="2:28" s="179" customFormat="1" ht="17.25" customHeight="1" x14ac:dyDescent="0.2">
      <c r="B67" s="216"/>
      <c r="C67" s="222"/>
      <c r="D67" s="222"/>
      <c r="E67" s="217"/>
      <c r="F67" s="218"/>
      <c r="G67" s="175"/>
      <c r="H67" s="220"/>
      <c r="I67" s="221"/>
      <c r="J67" s="25"/>
      <c r="K67" s="14"/>
      <c r="L67" s="15"/>
      <c r="M67" s="16" t="s">
        <v>0</v>
      </c>
      <c r="N67" s="14" t="s">
        <v>145</v>
      </c>
      <c r="O67" s="17"/>
      <c r="P67" s="18" t="s">
        <v>50</v>
      </c>
      <c r="Q67" s="14" t="s">
        <v>163</v>
      </c>
      <c r="R67" s="34"/>
      <c r="S67" s="19" t="s">
        <v>50</v>
      </c>
      <c r="T67" s="19" t="s">
        <v>163</v>
      </c>
      <c r="U67" s="34"/>
      <c r="V67" s="19" t="s">
        <v>66</v>
      </c>
      <c r="W67" s="19" t="s">
        <v>141</v>
      </c>
      <c r="X67" s="35"/>
      <c r="Y67" s="172" t="s">
        <v>3</v>
      </c>
      <c r="Z67" s="172" t="s">
        <v>147</v>
      </c>
      <c r="AA67" s="12">
        <f>ROUNDDOWN(L67*O67*R67*U67*X67,0)</f>
        <v>0</v>
      </c>
      <c r="AB67" s="241" t="s">
        <v>0</v>
      </c>
    </row>
    <row r="68" spans="2:28" s="179" customFormat="1" ht="17.25" customHeight="1" x14ac:dyDescent="0.2">
      <c r="B68" s="216"/>
      <c r="C68" s="222"/>
      <c r="D68" s="222"/>
      <c r="E68" s="217"/>
      <c r="F68" s="218"/>
      <c r="G68" s="175"/>
      <c r="H68" s="220"/>
      <c r="I68" s="221"/>
      <c r="J68" s="25"/>
      <c r="K68" s="14"/>
      <c r="L68" s="15"/>
      <c r="M68" s="16" t="s">
        <v>0</v>
      </c>
      <c r="N68" s="14" t="s">
        <v>163</v>
      </c>
      <c r="O68" s="17"/>
      <c r="P68" s="18" t="s">
        <v>50</v>
      </c>
      <c r="Q68" s="14" t="s">
        <v>141</v>
      </c>
      <c r="R68" s="34"/>
      <c r="S68" s="19" t="s">
        <v>50</v>
      </c>
      <c r="T68" s="19" t="s">
        <v>141</v>
      </c>
      <c r="U68" s="34"/>
      <c r="V68" s="19" t="s">
        <v>66</v>
      </c>
      <c r="W68" s="19" t="s">
        <v>163</v>
      </c>
      <c r="X68" s="35"/>
      <c r="Y68" s="172" t="s">
        <v>3</v>
      </c>
      <c r="Z68" s="172" t="s">
        <v>147</v>
      </c>
      <c r="AA68" s="12">
        <f>ROUNDDOWN(L68*O68*R68*U68*X68,0)</f>
        <v>0</v>
      </c>
      <c r="AB68" s="241" t="s">
        <v>0</v>
      </c>
    </row>
    <row r="69" spans="2:28" s="179" customFormat="1" ht="17.25" customHeight="1" x14ac:dyDescent="0.2">
      <c r="B69" s="216"/>
      <c r="C69" s="309"/>
      <c r="D69" s="309"/>
      <c r="E69" s="217"/>
      <c r="F69" s="218"/>
      <c r="G69" s="242"/>
      <c r="H69" s="220"/>
      <c r="I69" s="221"/>
      <c r="J69" s="192"/>
      <c r="K69" s="192"/>
      <c r="L69" s="174"/>
      <c r="M69" s="192"/>
      <c r="N69" s="192"/>
      <c r="O69" s="173"/>
      <c r="P69" s="173"/>
      <c r="R69" s="193"/>
      <c r="S69" s="193"/>
      <c r="T69" s="173"/>
      <c r="U69" s="173"/>
      <c r="V69" s="173"/>
      <c r="W69" s="173"/>
      <c r="X69" s="173"/>
      <c r="Y69" s="173"/>
      <c r="Z69" s="173"/>
      <c r="AA69" s="11"/>
      <c r="AB69" s="217"/>
    </row>
    <row r="70" spans="2:28" s="179" customFormat="1" ht="17.25" customHeight="1" x14ac:dyDescent="0.2">
      <c r="B70" s="216"/>
      <c r="C70" s="222"/>
      <c r="D70" s="222"/>
      <c r="E70" s="217"/>
      <c r="F70" s="218"/>
      <c r="G70" s="243"/>
      <c r="H70" s="220"/>
      <c r="I70" s="221"/>
      <c r="J70" s="172" t="s">
        <v>35</v>
      </c>
      <c r="K70" s="192"/>
      <c r="L70" s="244" t="s">
        <v>41</v>
      </c>
      <c r="M70" s="192"/>
      <c r="N70" s="192"/>
      <c r="O70" s="245" t="s">
        <v>164</v>
      </c>
      <c r="P70" s="173"/>
      <c r="R70" s="193"/>
      <c r="S70" s="193"/>
      <c r="T70" s="173"/>
      <c r="U70" s="173"/>
      <c r="V70" s="173"/>
      <c r="W70" s="173"/>
      <c r="X70" s="173"/>
      <c r="Y70" s="173"/>
      <c r="Z70" s="173"/>
      <c r="AA70" s="11"/>
      <c r="AB70" s="217"/>
    </row>
    <row r="71" spans="2:28" s="179" customFormat="1" ht="17.25" customHeight="1" x14ac:dyDescent="0.2">
      <c r="B71" s="216"/>
      <c r="C71" s="309" t="s">
        <v>165</v>
      </c>
      <c r="D71" s="309"/>
      <c r="E71" s="217"/>
      <c r="F71" s="218"/>
      <c r="G71" s="188">
        <f>SUM(R71:R75)</f>
        <v>0</v>
      </c>
      <c r="H71" s="220"/>
      <c r="I71" s="221"/>
      <c r="J71" s="13"/>
      <c r="K71" s="14"/>
      <c r="L71" s="15"/>
      <c r="M71" s="16" t="s">
        <v>0</v>
      </c>
      <c r="N71" s="16" t="s">
        <v>145</v>
      </c>
      <c r="O71" s="17"/>
      <c r="P71" s="18"/>
      <c r="Q71" s="19" t="s">
        <v>166</v>
      </c>
      <c r="R71" s="12">
        <f>ROUNDDOWN(L71*O71,0)</f>
        <v>0</v>
      </c>
      <c r="S71" s="186" t="s">
        <v>0</v>
      </c>
      <c r="U71" s="194"/>
      <c r="V71" s="194"/>
      <c r="W71" s="194"/>
      <c r="X71" s="194"/>
      <c r="Y71" s="194"/>
      <c r="Z71" s="194"/>
      <c r="AA71" s="11"/>
      <c r="AB71" s="217"/>
    </row>
    <row r="72" spans="2:28" s="179" customFormat="1" ht="17.25" customHeight="1" x14ac:dyDescent="0.2">
      <c r="B72" s="216"/>
      <c r="C72" s="218"/>
      <c r="E72" s="217"/>
      <c r="F72" s="218"/>
      <c r="G72" s="175"/>
      <c r="H72" s="220"/>
      <c r="I72" s="221"/>
      <c r="J72" s="13"/>
      <c r="K72" s="14"/>
      <c r="L72" s="15"/>
      <c r="M72" s="16" t="s">
        <v>0</v>
      </c>
      <c r="N72" s="16" t="s">
        <v>161</v>
      </c>
      <c r="O72" s="17"/>
      <c r="P72" s="18"/>
      <c r="Q72" s="19" t="s">
        <v>166</v>
      </c>
      <c r="R72" s="12">
        <f>ROUNDDOWN(L72*O72,0)</f>
        <v>0</v>
      </c>
      <c r="S72" s="186" t="s">
        <v>0</v>
      </c>
      <c r="U72" s="194"/>
      <c r="V72" s="194"/>
      <c r="W72" s="194"/>
      <c r="X72" s="194"/>
      <c r="Y72" s="194"/>
      <c r="Z72" s="194"/>
      <c r="AA72" s="11"/>
      <c r="AB72" s="217"/>
    </row>
    <row r="73" spans="2:28" s="179" customFormat="1" ht="17.25" customHeight="1" x14ac:dyDescent="0.2">
      <c r="B73" s="216"/>
      <c r="C73" s="218"/>
      <c r="D73" s="222"/>
      <c r="E73" s="217"/>
      <c r="F73" s="218"/>
      <c r="G73" s="175"/>
      <c r="H73" s="220"/>
      <c r="I73" s="221"/>
      <c r="J73" s="13"/>
      <c r="K73" s="14"/>
      <c r="L73" s="15"/>
      <c r="M73" s="16" t="s">
        <v>0</v>
      </c>
      <c r="N73" s="16" t="s">
        <v>144</v>
      </c>
      <c r="O73" s="17"/>
      <c r="P73" s="18"/>
      <c r="Q73" s="19" t="s">
        <v>140</v>
      </c>
      <c r="R73" s="12">
        <f>ROUNDDOWN(L73*O73,0)</f>
        <v>0</v>
      </c>
      <c r="S73" s="186" t="s">
        <v>0</v>
      </c>
      <c r="U73" s="194"/>
      <c r="V73" s="194"/>
      <c r="W73" s="194"/>
      <c r="X73" s="194"/>
      <c r="Y73" s="194"/>
      <c r="Z73" s="194"/>
      <c r="AA73" s="11"/>
      <c r="AB73" s="217"/>
    </row>
    <row r="74" spans="2:28" s="179" customFormat="1" ht="17.25" customHeight="1" x14ac:dyDescent="0.2">
      <c r="B74" s="216"/>
      <c r="C74" s="218"/>
      <c r="D74" s="222"/>
      <c r="E74" s="217"/>
      <c r="F74" s="218"/>
      <c r="G74" s="175"/>
      <c r="H74" s="220"/>
      <c r="I74" s="221"/>
      <c r="J74" s="13"/>
      <c r="K74" s="14"/>
      <c r="L74" s="15"/>
      <c r="M74" s="16" t="s">
        <v>0</v>
      </c>
      <c r="N74" s="16" t="s">
        <v>144</v>
      </c>
      <c r="O74" s="17"/>
      <c r="P74" s="18"/>
      <c r="Q74" s="19" t="s">
        <v>153</v>
      </c>
      <c r="R74" s="12">
        <f>ROUNDDOWN(L74*O74,0)</f>
        <v>0</v>
      </c>
      <c r="S74" s="186" t="s">
        <v>0</v>
      </c>
      <c r="U74" s="194"/>
      <c r="V74" s="194"/>
      <c r="W74" s="194"/>
      <c r="X74" s="194"/>
      <c r="Y74" s="194"/>
      <c r="Z74" s="194"/>
      <c r="AA74" s="11"/>
      <c r="AB74" s="217"/>
    </row>
    <row r="75" spans="2:28" s="179" customFormat="1" ht="17.25" customHeight="1" x14ac:dyDescent="0.2">
      <c r="B75" s="216"/>
      <c r="C75" s="218"/>
      <c r="D75" s="222"/>
      <c r="E75" s="217"/>
      <c r="F75" s="218"/>
      <c r="G75" s="175"/>
      <c r="H75" s="220"/>
      <c r="I75" s="221"/>
      <c r="J75" s="13"/>
      <c r="K75" s="14"/>
      <c r="L75" s="15"/>
      <c r="M75" s="16" t="s">
        <v>0</v>
      </c>
      <c r="N75" s="16" t="s">
        <v>144</v>
      </c>
      <c r="O75" s="17"/>
      <c r="P75" s="18"/>
      <c r="Q75" s="19" t="s">
        <v>140</v>
      </c>
      <c r="R75" s="12">
        <f>ROUNDDOWN(L75*O75,0)</f>
        <v>0</v>
      </c>
      <c r="S75" s="186" t="s">
        <v>0</v>
      </c>
      <c r="U75" s="194"/>
      <c r="V75" s="194"/>
      <c r="W75" s="194"/>
      <c r="X75" s="194"/>
      <c r="Y75" s="194"/>
      <c r="Z75" s="194"/>
      <c r="AA75" s="11"/>
      <c r="AB75" s="217"/>
    </row>
    <row r="76" spans="2:28" s="179" customFormat="1" ht="17.25" customHeight="1" x14ac:dyDescent="0.2">
      <c r="B76" s="216"/>
      <c r="C76" s="218"/>
      <c r="D76" s="222"/>
      <c r="E76" s="217"/>
      <c r="F76" s="218"/>
      <c r="G76" s="175"/>
      <c r="H76" s="220"/>
      <c r="I76" s="221"/>
      <c r="J76" s="20"/>
      <c r="K76" s="21"/>
      <c r="L76" s="22"/>
      <c r="M76" s="21"/>
      <c r="N76" s="21"/>
      <c r="O76" s="23"/>
      <c r="P76" s="24"/>
      <c r="Q76" s="21"/>
      <c r="R76" s="195"/>
      <c r="S76" s="194"/>
      <c r="T76" s="194"/>
      <c r="U76" s="194"/>
      <c r="V76" s="194"/>
      <c r="W76" s="194"/>
      <c r="X76" s="194"/>
      <c r="Y76" s="194"/>
      <c r="Z76" s="194"/>
      <c r="AA76" s="11"/>
      <c r="AB76" s="217"/>
    </row>
    <row r="77" spans="2:28" s="179" customFormat="1" ht="17.25" customHeight="1" x14ac:dyDescent="0.2">
      <c r="B77" s="216"/>
      <c r="C77" s="309" t="s">
        <v>14</v>
      </c>
      <c r="D77" s="309"/>
      <c r="E77" s="217"/>
      <c r="F77" s="218"/>
      <c r="G77" s="188">
        <f>SUM(R77:R81)</f>
        <v>44000</v>
      </c>
      <c r="H77" s="220"/>
      <c r="I77" s="221"/>
      <c r="J77" s="13" t="s">
        <v>125</v>
      </c>
      <c r="K77" s="14"/>
      <c r="L77" s="15">
        <v>5000</v>
      </c>
      <c r="M77" s="16" t="s">
        <v>0</v>
      </c>
      <c r="N77" s="16" t="s">
        <v>144</v>
      </c>
      <c r="O77" s="17">
        <v>4</v>
      </c>
      <c r="P77" s="18" t="s">
        <v>70</v>
      </c>
      <c r="Q77" s="19" t="s">
        <v>140</v>
      </c>
      <c r="R77" s="12">
        <f>ROUNDDOWN(L77*O77,0)</f>
        <v>20000</v>
      </c>
      <c r="S77" s="186" t="s">
        <v>0</v>
      </c>
      <c r="U77" s="194"/>
      <c r="V77" s="194"/>
      <c r="W77" s="194"/>
      <c r="X77" s="194"/>
      <c r="Y77" s="194"/>
      <c r="Z77" s="194"/>
      <c r="AA77" s="11"/>
      <c r="AB77" s="217"/>
    </row>
    <row r="78" spans="2:28" s="179" customFormat="1" ht="17.25" customHeight="1" x14ac:dyDescent="0.2">
      <c r="B78" s="216"/>
      <c r="C78" s="218"/>
      <c r="E78" s="217"/>
      <c r="F78" s="218"/>
      <c r="G78" s="175"/>
      <c r="H78" s="220"/>
      <c r="I78" s="221"/>
      <c r="J78" s="13" t="s">
        <v>126</v>
      </c>
      <c r="K78" s="14"/>
      <c r="L78" s="15">
        <v>3000</v>
      </c>
      <c r="M78" s="16" t="s">
        <v>0</v>
      </c>
      <c r="N78" s="16" t="s">
        <v>144</v>
      </c>
      <c r="O78" s="17">
        <v>4</v>
      </c>
      <c r="P78" s="18" t="s">
        <v>70</v>
      </c>
      <c r="Q78" s="19" t="s">
        <v>140</v>
      </c>
      <c r="R78" s="12">
        <f>ROUNDDOWN(L78*O78,0)</f>
        <v>12000</v>
      </c>
      <c r="S78" s="186" t="s">
        <v>0</v>
      </c>
      <c r="U78" s="194"/>
      <c r="V78" s="194"/>
      <c r="W78" s="194"/>
      <c r="X78" s="194"/>
      <c r="Y78" s="194"/>
      <c r="Z78" s="194"/>
      <c r="AA78" s="11"/>
      <c r="AB78" s="217"/>
    </row>
    <row r="79" spans="2:28" s="179" customFormat="1" ht="17.25" customHeight="1" x14ac:dyDescent="0.2">
      <c r="B79" s="216"/>
      <c r="C79" s="218"/>
      <c r="D79" s="222"/>
      <c r="E79" s="217"/>
      <c r="F79" s="218"/>
      <c r="G79" s="175"/>
      <c r="H79" s="220"/>
      <c r="I79" s="221"/>
      <c r="J79" s="13" t="s">
        <v>127</v>
      </c>
      <c r="K79" s="14"/>
      <c r="L79" s="15">
        <v>3000</v>
      </c>
      <c r="M79" s="16" t="s">
        <v>0</v>
      </c>
      <c r="N79" s="16" t="s">
        <v>167</v>
      </c>
      <c r="O79" s="17">
        <v>4</v>
      </c>
      <c r="P79" s="18" t="s">
        <v>70</v>
      </c>
      <c r="Q79" s="19" t="s">
        <v>140</v>
      </c>
      <c r="R79" s="12">
        <f>ROUNDDOWN(L79*O79,0)</f>
        <v>12000</v>
      </c>
      <c r="S79" s="186" t="s">
        <v>0</v>
      </c>
      <c r="U79" s="194"/>
      <c r="V79" s="194"/>
      <c r="W79" s="194"/>
      <c r="X79" s="194"/>
      <c r="Y79" s="194"/>
      <c r="Z79" s="194"/>
      <c r="AA79" s="11"/>
      <c r="AB79" s="217"/>
    </row>
    <row r="80" spans="2:28" s="179" customFormat="1" ht="17.25" customHeight="1" x14ac:dyDescent="0.2">
      <c r="B80" s="216"/>
      <c r="C80" s="218"/>
      <c r="D80" s="222"/>
      <c r="E80" s="217"/>
      <c r="F80" s="218"/>
      <c r="G80" s="175"/>
      <c r="H80" s="220"/>
      <c r="I80" s="221"/>
      <c r="J80" s="13"/>
      <c r="K80" s="14"/>
      <c r="L80" s="15"/>
      <c r="M80" s="16" t="s">
        <v>0</v>
      </c>
      <c r="N80" s="16" t="s">
        <v>144</v>
      </c>
      <c r="O80" s="17"/>
      <c r="P80" s="18" t="s">
        <v>70</v>
      </c>
      <c r="Q80" s="19" t="s">
        <v>140</v>
      </c>
      <c r="R80" s="12">
        <f>ROUNDDOWN(L80*O80,0)</f>
        <v>0</v>
      </c>
      <c r="S80" s="186" t="s">
        <v>0</v>
      </c>
      <c r="U80" s="194"/>
      <c r="V80" s="194"/>
      <c r="W80" s="194"/>
      <c r="X80" s="194"/>
      <c r="Y80" s="194"/>
      <c r="Z80" s="194"/>
      <c r="AA80" s="11"/>
      <c r="AB80" s="217"/>
    </row>
    <row r="81" spans="2:28" s="179" customFormat="1" ht="17.25" customHeight="1" x14ac:dyDescent="0.2">
      <c r="B81" s="216"/>
      <c r="C81" s="218"/>
      <c r="D81" s="222"/>
      <c r="E81" s="217"/>
      <c r="F81" s="218"/>
      <c r="G81" s="175"/>
      <c r="H81" s="220"/>
      <c r="I81" s="221"/>
      <c r="J81" s="13"/>
      <c r="K81" s="14"/>
      <c r="L81" s="15"/>
      <c r="M81" s="16" t="s">
        <v>0</v>
      </c>
      <c r="N81" s="16" t="s">
        <v>144</v>
      </c>
      <c r="O81" s="17"/>
      <c r="P81" s="18" t="s">
        <v>70</v>
      </c>
      <c r="Q81" s="19" t="s">
        <v>147</v>
      </c>
      <c r="R81" s="12">
        <f>ROUNDDOWN(L81*O81,0)</f>
        <v>0</v>
      </c>
      <c r="S81" s="186" t="s">
        <v>0</v>
      </c>
      <c r="U81" s="194"/>
      <c r="V81" s="194"/>
      <c r="W81" s="194"/>
      <c r="X81" s="194"/>
      <c r="Y81" s="194"/>
      <c r="Z81" s="194"/>
      <c r="AA81" s="11"/>
      <c r="AB81" s="217"/>
    </row>
    <row r="82" spans="2:28" s="179" customFormat="1" ht="17.25" customHeight="1" x14ac:dyDescent="0.2">
      <c r="B82" s="216"/>
      <c r="C82" s="218"/>
      <c r="D82" s="222"/>
      <c r="E82" s="217"/>
      <c r="F82" s="218"/>
      <c r="G82" s="175"/>
      <c r="H82" s="220"/>
      <c r="I82" s="221"/>
      <c r="J82" s="20"/>
      <c r="K82" s="21"/>
      <c r="L82" s="22"/>
      <c r="M82" s="21"/>
      <c r="N82" s="21"/>
      <c r="O82" s="23"/>
      <c r="P82" s="24"/>
      <c r="Q82" s="21"/>
      <c r="R82" s="195"/>
      <c r="S82" s="194"/>
      <c r="T82" s="194"/>
      <c r="U82" s="194"/>
      <c r="V82" s="194"/>
      <c r="W82" s="194"/>
      <c r="X82" s="194"/>
      <c r="Y82" s="194"/>
      <c r="Z82" s="194"/>
      <c r="AA82" s="11"/>
      <c r="AB82" s="217"/>
    </row>
    <row r="83" spans="2:28" s="179" customFormat="1" ht="17.25" customHeight="1" x14ac:dyDescent="0.2">
      <c r="B83" s="216"/>
      <c r="C83" s="309" t="s">
        <v>12</v>
      </c>
      <c r="D83" s="309"/>
      <c r="E83" s="217"/>
      <c r="F83" s="218"/>
      <c r="G83" s="188">
        <f>SUM(R83:R87)</f>
        <v>12000</v>
      </c>
      <c r="H83" s="220"/>
      <c r="I83" s="221"/>
      <c r="J83" s="13" t="s">
        <v>128</v>
      </c>
      <c r="K83" s="14"/>
      <c r="L83" s="15">
        <v>3000</v>
      </c>
      <c r="M83" s="16" t="s">
        <v>0</v>
      </c>
      <c r="N83" s="16" t="s">
        <v>144</v>
      </c>
      <c r="O83" s="17">
        <v>4</v>
      </c>
      <c r="P83" s="18"/>
      <c r="Q83" s="19" t="s">
        <v>140</v>
      </c>
      <c r="R83" s="12">
        <f>ROUNDDOWN(L83*O83,0)</f>
        <v>12000</v>
      </c>
      <c r="S83" s="186" t="s">
        <v>0</v>
      </c>
      <c r="T83" s="196"/>
      <c r="U83" s="194"/>
      <c r="V83" s="194"/>
      <c r="W83" s="194"/>
      <c r="X83" s="194"/>
      <c r="Y83" s="194"/>
      <c r="Z83" s="194"/>
      <c r="AA83" s="11"/>
      <c r="AB83" s="217"/>
    </row>
    <row r="84" spans="2:28" s="179" customFormat="1" ht="17.25" customHeight="1" x14ac:dyDescent="0.2">
      <c r="B84" s="216"/>
      <c r="C84" s="218"/>
      <c r="D84" s="222"/>
      <c r="E84" s="217"/>
      <c r="F84" s="218"/>
      <c r="G84" s="175"/>
      <c r="H84" s="220"/>
      <c r="I84" s="221"/>
      <c r="J84" s="13"/>
      <c r="K84" s="14"/>
      <c r="L84" s="15"/>
      <c r="M84" s="16" t="s">
        <v>0</v>
      </c>
      <c r="N84" s="16" t="s">
        <v>144</v>
      </c>
      <c r="O84" s="17"/>
      <c r="P84" s="18"/>
      <c r="Q84" s="19" t="s">
        <v>147</v>
      </c>
      <c r="R84" s="12">
        <f>ROUNDDOWN(L84*O84,0)</f>
        <v>0</v>
      </c>
      <c r="S84" s="186" t="s">
        <v>0</v>
      </c>
      <c r="T84" s="196"/>
      <c r="U84" s="194"/>
      <c r="V84" s="194"/>
      <c r="W84" s="194"/>
      <c r="X84" s="194"/>
      <c r="Y84" s="194"/>
      <c r="Z84" s="194"/>
      <c r="AA84" s="11"/>
      <c r="AB84" s="217"/>
    </row>
    <row r="85" spans="2:28" s="179" customFormat="1" ht="17.25" customHeight="1" x14ac:dyDescent="0.2">
      <c r="B85" s="216"/>
      <c r="C85" s="218"/>
      <c r="D85" s="222"/>
      <c r="E85" s="217"/>
      <c r="F85" s="218"/>
      <c r="G85" s="175"/>
      <c r="H85" s="220"/>
      <c r="I85" s="221"/>
      <c r="J85" s="13"/>
      <c r="K85" s="14"/>
      <c r="L85" s="15"/>
      <c r="M85" s="16" t="s">
        <v>0</v>
      </c>
      <c r="N85" s="16" t="s">
        <v>141</v>
      </c>
      <c r="O85" s="17"/>
      <c r="P85" s="18"/>
      <c r="Q85" s="19" t="s">
        <v>140</v>
      </c>
      <c r="R85" s="12">
        <f>ROUNDDOWN(L85*O85,0)</f>
        <v>0</v>
      </c>
      <c r="S85" s="186" t="s">
        <v>0</v>
      </c>
      <c r="T85" s="196"/>
      <c r="U85" s="194"/>
      <c r="V85" s="194"/>
      <c r="W85" s="194"/>
      <c r="X85" s="194"/>
      <c r="Y85" s="194"/>
      <c r="Z85" s="194"/>
      <c r="AA85" s="11"/>
      <c r="AB85" s="217"/>
    </row>
    <row r="86" spans="2:28" s="179" customFormat="1" ht="17.25" customHeight="1" x14ac:dyDescent="0.2">
      <c r="B86" s="216"/>
      <c r="C86" s="218"/>
      <c r="D86" s="222"/>
      <c r="E86" s="217"/>
      <c r="F86" s="218"/>
      <c r="G86" s="175"/>
      <c r="H86" s="220"/>
      <c r="I86" s="221"/>
      <c r="J86" s="13"/>
      <c r="K86" s="14"/>
      <c r="L86" s="15"/>
      <c r="M86" s="16" t="s">
        <v>0</v>
      </c>
      <c r="N86" s="16" t="s">
        <v>144</v>
      </c>
      <c r="O86" s="17"/>
      <c r="P86" s="18"/>
      <c r="Q86" s="19" t="s">
        <v>140</v>
      </c>
      <c r="R86" s="12">
        <f>ROUNDDOWN(L86*O86,0)</f>
        <v>0</v>
      </c>
      <c r="S86" s="186" t="s">
        <v>0</v>
      </c>
      <c r="T86" s="196"/>
      <c r="U86" s="194"/>
      <c r="V86" s="194"/>
      <c r="W86" s="194"/>
      <c r="X86" s="194"/>
      <c r="Y86" s="194"/>
      <c r="Z86" s="194"/>
      <c r="AA86" s="11"/>
      <c r="AB86" s="217"/>
    </row>
    <row r="87" spans="2:28" s="179" customFormat="1" ht="17.25" customHeight="1" x14ac:dyDescent="0.2">
      <c r="B87" s="216"/>
      <c r="C87" s="218"/>
      <c r="D87" s="222"/>
      <c r="E87" s="217"/>
      <c r="F87" s="218"/>
      <c r="G87" s="175"/>
      <c r="H87" s="220"/>
      <c r="I87" s="221"/>
      <c r="J87" s="13"/>
      <c r="K87" s="14"/>
      <c r="L87" s="15"/>
      <c r="M87" s="16" t="s">
        <v>0</v>
      </c>
      <c r="N87" s="16" t="s">
        <v>144</v>
      </c>
      <c r="O87" s="17"/>
      <c r="P87" s="18"/>
      <c r="Q87" s="19" t="s">
        <v>140</v>
      </c>
      <c r="R87" s="12">
        <f>ROUNDDOWN(L87*O87,0)</f>
        <v>0</v>
      </c>
      <c r="S87" s="186" t="s">
        <v>0</v>
      </c>
      <c r="T87" s="196"/>
      <c r="U87" s="194"/>
      <c r="V87" s="194"/>
      <c r="W87" s="194"/>
      <c r="X87" s="194"/>
      <c r="Y87" s="194"/>
      <c r="Z87" s="194"/>
      <c r="AA87" s="11"/>
      <c r="AB87" s="217"/>
    </row>
    <row r="88" spans="2:28" s="179" customFormat="1" ht="17.25" customHeight="1" x14ac:dyDescent="0.2">
      <c r="B88" s="216"/>
      <c r="C88" s="218"/>
      <c r="D88" s="222"/>
      <c r="E88" s="217"/>
      <c r="F88" s="218"/>
      <c r="G88" s="175"/>
      <c r="H88" s="220"/>
      <c r="I88" s="221"/>
      <c r="J88" s="20"/>
      <c r="K88" s="21"/>
      <c r="L88" s="22"/>
      <c r="M88" s="21"/>
      <c r="N88" s="21"/>
      <c r="O88" s="23"/>
      <c r="P88" s="24"/>
      <c r="Q88" s="21"/>
      <c r="R88" s="195"/>
      <c r="S88" s="194"/>
      <c r="T88" s="194"/>
      <c r="U88" s="194"/>
      <c r="V88" s="194"/>
      <c r="W88" s="194"/>
      <c r="X88" s="194"/>
      <c r="Y88" s="194"/>
      <c r="Z88" s="194"/>
      <c r="AA88" s="11"/>
      <c r="AB88" s="217"/>
    </row>
    <row r="89" spans="2:28" s="179" customFormat="1" ht="17.25" customHeight="1" x14ac:dyDescent="0.2">
      <c r="B89" s="216"/>
      <c r="C89" s="309" t="s">
        <v>13</v>
      </c>
      <c r="D89" s="309"/>
      <c r="E89" s="217"/>
      <c r="F89" s="218"/>
      <c r="G89" s="188">
        <f>SUM(R89:R93)</f>
        <v>5300</v>
      </c>
      <c r="H89" s="220"/>
      <c r="I89" s="221"/>
      <c r="J89" s="13" t="s">
        <v>129</v>
      </c>
      <c r="K89" s="14"/>
      <c r="L89" s="15">
        <v>100</v>
      </c>
      <c r="M89" s="16" t="s">
        <v>0</v>
      </c>
      <c r="N89" s="16" t="s">
        <v>144</v>
      </c>
      <c r="O89" s="17">
        <v>4</v>
      </c>
      <c r="P89" s="18"/>
      <c r="Q89" s="19" t="s">
        <v>147</v>
      </c>
      <c r="R89" s="12">
        <f>ROUNDDOWN(L89*O89,0)</f>
        <v>400</v>
      </c>
      <c r="S89" s="186" t="s">
        <v>0</v>
      </c>
      <c r="T89" s="194"/>
      <c r="U89" s="194"/>
      <c r="V89" s="194"/>
      <c r="W89" s="194"/>
      <c r="X89" s="194"/>
      <c r="Y89" s="194"/>
      <c r="Z89" s="194"/>
      <c r="AA89" s="11"/>
      <c r="AB89" s="217"/>
    </row>
    <row r="90" spans="2:28" s="179" customFormat="1" ht="17.25" customHeight="1" x14ac:dyDescent="0.2">
      <c r="B90" s="216"/>
      <c r="C90" s="218"/>
      <c r="D90" s="222"/>
      <c r="E90" s="217"/>
      <c r="F90" s="218"/>
      <c r="G90" s="175"/>
      <c r="H90" s="220"/>
      <c r="I90" s="221"/>
      <c r="J90" s="13" t="s">
        <v>130</v>
      </c>
      <c r="K90" s="14"/>
      <c r="L90" s="15">
        <v>700</v>
      </c>
      <c r="M90" s="16" t="s">
        <v>0</v>
      </c>
      <c r="N90" s="16" t="s">
        <v>144</v>
      </c>
      <c r="O90" s="17">
        <v>7</v>
      </c>
      <c r="P90" s="18"/>
      <c r="Q90" s="19" t="s">
        <v>147</v>
      </c>
      <c r="R90" s="12">
        <f>ROUNDDOWN(L90*O90,0)</f>
        <v>4900</v>
      </c>
      <c r="S90" s="186" t="s">
        <v>0</v>
      </c>
      <c r="T90" s="194"/>
      <c r="U90" s="194"/>
      <c r="V90" s="194"/>
      <c r="W90" s="194"/>
      <c r="X90" s="194"/>
      <c r="Y90" s="194"/>
      <c r="Z90" s="194"/>
      <c r="AA90" s="11"/>
      <c r="AB90" s="217"/>
    </row>
    <row r="91" spans="2:28" s="179" customFormat="1" ht="17.25" customHeight="1" x14ac:dyDescent="0.2">
      <c r="B91" s="216"/>
      <c r="C91" s="218"/>
      <c r="D91" s="222"/>
      <c r="E91" s="217"/>
      <c r="F91" s="218"/>
      <c r="G91" s="175"/>
      <c r="H91" s="220"/>
      <c r="I91" s="221"/>
      <c r="J91" s="13"/>
      <c r="K91" s="14"/>
      <c r="L91" s="15"/>
      <c r="M91" s="16" t="s">
        <v>0</v>
      </c>
      <c r="N91" s="16" t="s">
        <v>144</v>
      </c>
      <c r="O91" s="17"/>
      <c r="P91" s="18"/>
      <c r="Q91" s="19" t="s">
        <v>140</v>
      </c>
      <c r="R91" s="12">
        <f>ROUNDDOWN(L91*O91,0)</f>
        <v>0</v>
      </c>
      <c r="S91" s="186" t="s">
        <v>0</v>
      </c>
      <c r="T91" s="194"/>
      <c r="U91" s="194"/>
      <c r="V91" s="194"/>
      <c r="W91" s="194"/>
      <c r="X91" s="194"/>
      <c r="Y91" s="194"/>
      <c r="Z91" s="194"/>
      <c r="AA91" s="11"/>
      <c r="AB91" s="217"/>
    </row>
    <row r="92" spans="2:28" s="179" customFormat="1" ht="17.25" customHeight="1" x14ac:dyDescent="0.2">
      <c r="B92" s="216"/>
      <c r="C92" s="218"/>
      <c r="D92" s="222"/>
      <c r="E92" s="217"/>
      <c r="F92" s="218"/>
      <c r="G92" s="175"/>
      <c r="H92" s="220"/>
      <c r="I92" s="221"/>
      <c r="J92" s="13"/>
      <c r="K92" s="14"/>
      <c r="L92" s="15"/>
      <c r="M92" s="16" t="s">
        <v>0</v>
      </c>
      <c r="N92" s="16" t="s">
        <v>144</v>
      </c>
      <c r="O92" s="17"/>
      <c r="P92" s="18"/>
      <c r="Q92" s="19" t="s">
        <v>140</v>
      </c>
      <c r="R92" s="12">
        <f>ROUNDDOWN(L92*O92,0)</f>
        <v>0</v>
      </c>
      <c r="S92" s="186" t="s">
        <v>0</v>
      </c>
      <c r="T92" s="194"/>
      <c r="U92" s="194"/>
      <c r="V92" s="194"/>
      <c r="W92" s="194"/>
      <c r="X92" s="194"/>
      <c r="Y92" s="194"/>
      <c r="Z92" s="194"/>
      <c r="AA92" s="11"/>
      <c r="AB92" s="217"/>
    </row>
    <row r="93" spans="2:28" s="179" customFormat="1" ht="17.25" customHeight="1" x14ac:dyDescent="0.2">
      <c r="B93" s="216"/>
      <c r="C93" s="218"/>
      <c r="D93" s="222"/>
      <c r="E93" s="217"/>
      <c r="F93" s="218"/>
      <c r="G93" s="175"/>
      <c r="H93" s="220"/>
      <c r="I93" s="221"/>
      <c r="J93" s="13"/>
      <c r="K93" s="14"/>
      <c r="L93" s="15"/>
      <c r="M93" s="16" t="s">
        <v>0</v>
      </c>
      <c r="N93" s="16" t="s">
        <v>141</v>
      </c>
      <c r="O93" s="17"/>
      <c r="P93" s="18"/>
      <c r="Q93" s="19" t="s">
        <v>147</v>
      </c>
      <c r="R93" s="12">
        <f>ROUNDDOWN(L93*O93,0)</f>
        <v>0</v>
      </c>
      <c r="S93" s="186" t="s">
        <v>0</v>
      </c>
      <c r="T93" s="194"/>
      <c r="U93" s="194"/>
      <c r="V93" s="194"/>
      <c r="W93" s="194"/>
      <c r="X93" s="194"/>
      <c r="Y93" s="194"/>
      <c r="Z93" s="194"/>
      <c r="AA93" s="11"/>
      <c r="AB93" s="217"/>
    </row>
    <row r="94" spans="2:28" s="179" customFormat="1" ht="17.25" customHeight="1" x14ac:dyDescent="0.2">
      <c r="B94" s="216"/>
      <c r="C94" s="218"/>
      <c r="D94" s="222"/>
      <c r="E94" s="217"/>
      <c r="F94" s="218"/>
      <c r="G94" s="175"/>
      <c r="H94" s="220"/>
      <c r="I94" s="221"/>
      <c r="J94" s="20"/>
      <c r="K94" s="21"/>
      <c r="L94" s="22"/>
      <c r="M94" s="21"/>
      <c r="N94" s="21"/>
      <c r="O94" s="23"/>
      <c r="P94" s="24"/>
      <c r="Q94" s="21"/>
      <c r="R94" s="195"/>
      <c r="S94" s="194"/>
      <c r="T94" s="194"/>
      <c r="U94" s="194"/>
      <c r="V94" s="194"/>
      <c r="W94" s="194"/>
      <c r="X94" s="194"/>
      <c r="Y94" s="194"/>
      <c r="Z94" s="194"/>
      <c r="AA94" s="11"/>
      <c r="AB94" s="217"/>
    </row>
    <row r="95" spans="2:28" s="179" customFormat="1" ht="17.25" customHeight="1" x14ac:dyDescent="0.2">
      <c r="B95" s="216"/>
      <c r="C95" s="309" t="s">
        <v>15</v>
      </c>
      <c r="D95" s="309"/>
      <c r="E95" s="217"/>
      <c r="F95" s="218"/>
      <c r="G95" s="188">
        <f>SUM(R95:R99)</f>
        <v>1000</v>
      </c>
      <c r="H95" s="220"/>
      <c r="I95" s="221"/>
      <c r="J95" s="25" t="s">
        <v>131</v>
      </c>
      <c r="K95" s="26"/>
      <c r="L95" s="15">
        <v>1000</v>
      </c>
      <c r="M95" s="16" t="s">
        <v>0</v>
      </c>
      <c r="N95" s="14" t="s">
        <v>144</v>
      </c>
      <c r="O95" s="17">
        <v>1</v>
      </c>
      <c r="P95" s="18"/>
      <c r="Q95" s="19" t="s">
        <v>140</v>
      </c>
      <c r="R95" s="12">
        <f>ROUNDDOWN(L95*O95,0)</f>
        <v>1000</v>
      </c>
      <c r="S95" s="186" t="s">
        <v>0</v>
      </c>
      <c r="T95" s="194"/>
      <c r="U95" s="194"/>
      <c r="V95" s="194"/>
      <c r="W95" s="194"/>
      <c r="X95" s="194"/>
      <c r="Y95" s="194"/>
      <c r="Z95" s="194"/>
      <c r="AA95" s="11"/>
      <c r="AB95" s="217"/>
    </row>
    <row r="96" spans="2:28" s="179" customFormat="1" ht="17.25" customHeight="1" x14ac:dyDescent="0.2">
      <c r="B96" s="216"/>
      <c r="C96" s="218"/>
      <c r="D96" s="222"/>
      <c r="E96" s="217"/>
      <c r="F96" s="218"/>
      <c r="G96" s="175"/>
      <c r="H96" s="220"/>
      <c r="I96" s="221"/>
      <c r="J96" s="25"/>
      <c r="K96" s="26"/>
      <c r="L96" s="15"/>
      <c r="M96" s="16" t="s">
        <v>0</v>
      </c>
      <c r="N96" s="14" t="s">
        <v>144</v>
      </c>
      <c r="O96" s="17"/>
      <c r="P96" s="18"/>
      <c r="Q96" s="19" t="s">
        <v>147</v>
      </c>
      <c r="R96" s="12">
        <f>ROUNDDOWN(L96*O96,0)</f>
        <v>0</v>
      </c>
      <c r="S96" s="186" t="s">
        <v>0</v>
      </c>
      <c r="T96" s="194"/>
      <c r="U96" s="194"/>
      <c r="V96" s="194"/>
      <c r="W96" s="194"/>
      <c r="X96" s="194"/>
      <c r="Y96" s="194"/>
      <c r="Z96" s="194"/>
      <c r="AA96" s="11"/>
      <c r="AB96" s="217"/>
    </row>
    <row r="97" spans="2:28" s="179" customFormat="1" ht="17.25" customHeight="1" x14ac:dyDescent="0.2">
      <c r="B97" s="216"/>
      <c r="C97" s="218"/>
      <c r="D97" s="222"/>
      <c r="E97" s="217"/>
      <c r="F97" s="218"/>
      <c r="G97" s="175"/>
      <c r="H97" s="220"/>
      <c r="I97" s="221"/>
      <c r="J97" s="25"/>
      <c r="K97" s="26"/>
      <c r="L97" s="15"/>
      <c r="M97" s="16" t="s">
        <v>0</v>
      </c>
      <c r="N97" s="14" t="s">
        <v>144</v>
      </c>
      <c r="O97" s="17"/>
      <c r="P97" s="18"/>
      <c r="Q97" s="19" t="s">
        <v>147</v>
      </c>
      <c r="R97" s="12">
        <f>ROUNDDOWN(L97*O97,0)</f>
        <v>0</v>
      </c>
      <c r="S97" s="186" t="s">
        <v>0</v>
      </c>
      <c r="T97" s="194"/>
      <c r="U97" s="194"/>
      <c r="V97" s="194"/>
      <c r="W97" s="194"/>
      <c r="X97" s="194"/>
      <c r="Y97" s="194"/>
      <c r="Z97" s="194"/>
      <c r="AA97" s="11"/>
      <c r="AB97" s="217"/>
    </row>
    <row r="98" spans="2:28" s="179" customFormat="1" ht="17.25" customHeight="1" x14ac:dyDescent="0.2">
      <c r="B98" s="216"/>
      <c r="C98" s="218"/>
      <c r="D98" s="222"/>
      <c r="E98" s="217"/>
      <c r="F98" s="218"/>
      <c r="G98" s="175"/>
      <c r="H98" s="220"/>
      <c r="I98" s="221"/>
      <c r="J98" s="25"/>
      <c r="K98" s="26"/>
      <c r="L98" s="15"/>
      <c r="M98" s="16" t="s">
        <v>0</v>
      </c>
      <c r="N98" s="14" t="s">
        <v>141</v>
      </c>
      <c r="O98" s="17"/>
      <c r="P98" s="18"/>
      <c r="Q98" s="19" t="s">
        <v>147</v>
      </c>
      <c r="R98" s="12">
        <f>ROUNDDOWN(L98*O98,0)</f>
        <v>0</v>
      </c>
      <c r="S98" s="186" t="s">
        <v>0</v>
      </c>
      <c r="T98" s="194"/>
      <c r="U98" s="194"/>
      <c r="V98" s="194"/>
      <c r="W98" s="194"/>
      <c r="X98" s="194"/>
      <c r="Y98" s="194"/>
      <c r="Z98" s="194"/>
      <c r="AA98" s="11"/>
      <c r="AB98" s="217"/>
    </row>
    <row r="99" spans="2:28" s="179" customFormat="1" ht="17.25" customHeight="1" x14ac:dyDescent="0.2">
      <c r="B99" s="216"/>
      <c r="C99" s="218"/>
      <c r="D99" s="222"/>
      <c r="E99" s="217"/>
      <c r="F99" s="218"/>
      <c r="G99" s="175"/>
      <c r="H99" s="220"/>
      <c r="I99" s="221"/>
      <c r="J99" s="25"/>
      <c r="K99" s="26"/>
      <c r="L99" s="15"/>
      <c r="M99" s="16" t="s">
        <v>0</v>
      </c>
      <c r="N99" s="14" t="s">
        <v>144</v>
      </c>
      <c r="O99" s="17"/>
      <c r="P99" s="18"/>
      <c r="Q99" s="19" t="s">
        <v>147</v>
      </c>
      <c r="R99" s="12">
        <f>ROUNDDOWN(L99*O99,0)</f>
        <v>0</v>
      </c>
      <c r="S99" s="186" t="s">
        <v>0</v>
      </c>
      <c r="T99" s="194"/>
      <c r="U99" s="194"/>
      <c r="V99" s="194"/>
      <c r="W99" s="194"/>
      <c r="X99" s="194"/>
      <c r="Y99" s="194"/>
      <c r="Z99" s="194"/>
      <c r="AA99" s="11"/>
      <c r="AB99" s="217"/>
    </row>
    <row r="100" spans="2:28" s="179" customFormat="1" ht="17.25" customHeight="1" x14ac:dyDescent="0.2">
      <c r="B100" s="216"/>
      <c r="C100" s="218"/>
      <c r="D100" s="222"/>
      <c r="E100" s="217"/>
      <c r="F100" s="218"/>
      <c r="G100" s="175"/>
      <c r="H100" s="220"/>
      <c r="I100" s="221"/>
      <c r="J100" s="24"/>
      <c r="K100" s="21"/>
      <c r="L100" s="22"/>
      <c r="M100" s="21"/>
      <c r="N100" s="21"/>
      <c r="O100" s="23"/>
      <c r="P100" s="24"/>
      <c r="Q100" s="21"/>
      <c r="R100" s="195"/>
      <c r="S100" s="194"/>
      <c r="T100" s="194"/>
      <c r="U100" s="194"/>
      <c r="V100" s="194"/>
      <c r="W100" s="194"/>
      <c r="X100" s="194"/>
      <c r="Y100" s="194"/>
      <c r="Z100" s="194"/>
      <c r="AA100" s="11"/>
      <c r="AB100" s="217"/>
    </row>
    <row r="101" spans="2:28" s="179" customFormat="1" ht="17.25" customHeight="1" x14ac:dyDescent="0.2">
      <c r="B101" s="216"/>
      <c r="C101" s="309" t="s">
        <v>16</v>
      </c>
      <c r="D101" s="309"/>
      <c r="E101" s="217"/>
      <c r="F101" s="218"/>
      <c r="G101" s="188">
        <f>SUM(R101:R105)</f>
        <v>0</v>
      </c>
      <c r="H101" s="220"/>
      <c r="I101" s="221"/>
      <c r="J101" s="25"/>
      <c r="K101" s="14"/>
      <c r="L101" s="15"/>
      <c r="M101" s="16" t="s">
        <v>0</v>
      </c>
      <c r="N101" s="14" t="s">
        <v>144</v>
      </c>
      <c r="O101" s="17"/>
      <c r="P101" s="18"/>
      <c r="Q101" s="19" t="s">
        <v>140</v>
      </c>
      <c r="R101" s="36">
        <f>L101*O101</f>
        <v>0</v>
      </c>
      <c r="S101" s="186" t="s">
        <v>0</v>
      </c>
      <c r="T101" s="19"/>
      <c r="U101" s="12"/>
      <c r="V101" s="186"/>
      <c r="W101" s="194"/>
      <c r="X101" s="194"/>
      <c r="Y101" s="194"/>
      <c r="Z101" s="194"/>
      <c r="AA101" s="11"/>
      <c r="AB101" s="217"/>
    </row>
    <row r="102" spans="2:28" s="179" customFormat="1" ht="17.25" customHeight="1" x14ac:dyDescent="0.2">
      <c r="B102" s="216"/>
      <c r="C102" s="222"/>
      <c r="E102" s="217"/>
      <c r="F102" s="218"/>
      <c r="G102" s="175"/>
      <c r="H102" s="220"/>
      <c r="I102" s="221"/>
      <c r="J102" s="25"/>
      <c r="K102" s="14"/>
      <c r="L102" s="15"/>
      <c r="M102" s="16" t="s">
        <v>0</v>
      </c>
      <c r="N102" s="14" t="s">
        <v>141</v>
      </c>
      <c r="O102" s="17"/>
      <c r="P102" s="18"/>
      <c r="Q102" s="19" t="s">
        <v>147</v>
      </c>
      <c r="R102" s="36">
        <f>L102*O102</f>
        <v>0</v>
      </c>
      <c r="S102" s="186" t="s">
        <v>0</v>
      </c>
      <c r="T102" s="19"/>
      <c r="U102" s="12"/>
      <c r="V102" s="186"/>
      <c r="W102" s="194"/>
      <c r="X102" s="194"/>
      <c r="Y102" s="194"/>
      <c r="Z102" s="194"/>
      <c r="AA102" s="11"/>
      <c r="AB102" s="217"/>
    </row>
    <row r="103" spans="2:28" s="179" customFormat="1" ht="17.25" customHeight="1" x14ac:dyDescent="0.2">
      <c r="B103" s="216"/>
      <c r="C103" s="222"/>
      <c r="D103" s="222"/>
      <c r="E103" s="217"/>
      <c r="F103" s="218"/>
      <c r="G103" s="175"/>
      <c r="H103" s="220"/>
      <c r="I103" s="221"/>
      <c r="J103" s="25"/>
      <c r="K103" s="14"/>
      <c r="L103" s="15"/>
      <c r="M103" s="16" t="s">
        <v>0</v>
      </c>
      <c r="N103" s="14" t="s">
        <v>144</v>
      </c>
      <c r="O103" s="17"/>
      <c r="P103" s="18"/>
      <c r="Q103" s="19" t="s">
        <v>140</v>
      </c>
      <c r="R103" s="36">
        <f>L103*O103</f>
        <v>0</v>
      </c>
      <c r="S103" s="186" t="s">
        <v>0</v>
      </c>
      <c r="T103" s="19"/>
      <c r="U103" s="12"/>
      <c r="V103" s="186"/>
      <c r="W103" s="194"/>
      <c r="X103" s="194"/>
      <c r="Y103" s="194"/>
      <c r="Z103" s="194"/>
      <c r="AA103" s="11"/>
      <c r="AB103" s="217"/>
    </row>
    <row r="104" spans="2:28" s="179" customFormat="1" ht="17.25" customHeight="1" x14ac:dyDescent="0.2">
      <c r="B104" s="216"/>
      <c r="C104" s="222"/>
      <c r="D104" s="222"/>
      <c r="E104" s="217"/>
      <c r="F104" s="218"/>
      <c r="G104" s="175"/>
      <c r="H104" s="220"/>
      <c r="I104" s="221"/>
      <c r="J104" s="25"/>
      <c r="K104" s="14"/>
      <c r="L104" s="15"/>
      <c r="M104" s="16" t="s">
        <v>0</v>
      </c>
      <c r="N104" s="14" t="s">
        <v>83</v>
      </c>
      <c r="O104" s="17"/>
      <c r="P104" s="18"/>
      <c r="Q104" s="19" t="s">
        <v>168</v>
      </c>
      <c r="R104" s="36">
        <f>L104*O104</f>
        <v>0</v>
      </c>
      <c r="S104" s="186" t="s">
        <v>0</v>
      </c>
      <c r="T104" s="19"/>
      <c r="U104" s="12"/>
      <c r="V104" s="186"/>
      <c r="W104" s="194"/>
      <c r="X104" s="194"/>
      <c r="Y104" s="194"/>
      <c r="Z104" s="194"/>
      <c r="AA104" s="11"/>
      <c r="AB104" s="217"/>
    </row>
    <row r="105" spans="2:28" s="179" customFormat="1" ht="17.25" customHeight="1" x14ac:dyDescent="0.2">
      <c r="B105" s="216"/>
      <c r="C105" s="222"/>
      <c r="D105" s="222"/>
      <c r="E105" s="217"/>
      <c r="F105" s="218"/>
      <c r="G105" s="175"/>
      <c r="H105" s="220"/>
      <c r="I105" s="221"/>
      <c r="J105" s="25"/>
      <c r="K105" s="14"/>
      <c r="L105" s="15"/>
      <c r="M105" s="16" t="s">
        <v>0</v>
      </c>
      <c r="N105" s="14" t="s">
        <v>83</v>
      </c>
      <c r="O105" s="17"/>
      <c r="P105" s="18"/>
      <c r="Q105" s="19" t="s">
        <v>168</v>
      </c>
      <c r="R105" s="36">
        <f>L105*O105</f>
        <v>0</v>
      </c>
      <c r="S105" s="186" t="s">
        <v>0</v>
      </c>
      <c r="T105" s="19"/>
      <c r="U105" s="12"/>
      <c r="V105" s="186"/>
      <c r="W105" s="194"/>
      <c r="X105" s="194"/>
      <c r="Y105" s="194"/>
      <c r="Z105" s="194"/>
      <c r="AA105" s="11"/>
      <c r="AB105" s="217"/>
    </row>
    <row r="106" spans="2:28" s="179" customFormat="1" ht="17.25" customHeight="1" x14ac:dyDescent="0.2">
      <c r="B106" s="216"/>
      <c r="C106" s="218"/>
      <c r="D106" s="246"/>
      <c r="E106" s="217"/>
      <c r="F106" s="218"/>
      <c r="G106" s="218"/>
      <c r="H106" s="220"/>
      <c r="I106" s="221"/>
      <c r="J106" s="247"/>
      <c r="K106" s="247"/>
      <c r="L106" s="247"/>
      <c r="M106" s="192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17"/>
    </row>
    <row r="107" spans="2:28" s="179" customFormat="1" ht="24" customHeight="1" x14ac:dyDescent="0.2">
      <c r="B107" s="203"/>
      <c r="C107" s="310" t="s">
        <v>47</v>
      </c>
      <c r="D107" s="310"/>
      <c r="E107" s="204"/>
      <c r="F107" s="205"/>
      <c r="G107" s="248">
        <f>SUM(G7,G54:G101)</f>
        <v>1964300</v>
      </c>
      <c r="H107" s="249"/>
      <c r="I107" s="250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04"/>
    </row>
  </sheetData>
  <sheetProtection algorithmName="SHA-512" hashValue="AxUMToHGyK4EYOEtIbJs4lTgbhkdr7N8mPU3wliTWZqhW+It3VDehBSgVwAbkOUtwl1I5YVH47foF4p7vFxR0w==" saltValue="C1C8o8KCHM/Xj05yq46yEg==" spinCount="100000" sheet="1" objects="1" scenarios="1"/>
  <mergeCells count="15">
    <mergeCell ref="C54:D54"/>
    <mergeCell ref="P2:AB2"/>
    <mergeCell ref="B4:AB4"/>
    <mergeCell ref="C5:D5"/>
    <mergeCell ref="J5:AA5"/>
    <mergeCell ref="C7:D7"/>
    <mergeCell ref="C95:D95"/>
    <mergeCell ref="C101:D101"/>
    <mergeCell ref="C107:D107"/>
    <mergeCell ref="C62:D62"/>
    <mergeCell ref="C69:D69"/>
    <mergeCell ref="C71:D71"/>
    <mergeCell ref="C77:D77"/>
    <mergeCell ref="C83:D83"/>
    <mergeCell ref="C89:D89"/>
  </mergeCells>
  <phoneticPr fontId="1"/>
  <pageMargins left="0.9" right="0.25" top="0.8" bottom="0.22" header="0.51200000000000001" footer="0.17"/>
  <pageSetup paperSize="9" scale="4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tabSelected="1" view="pageBreakPreview" zoomScale="75" zoomScaleNormal="100" workbookViewId="0">
      <selection activeCell="G1" sqref="G1"/>
    </sheetView>
  </sheetViews>
  <sheetFormatPr defaultColWidth="9" defaultRowHeight="25.5" customHeight="1" x14ac:dyDescent="0.2"/>
  <cols>
    <col min="1" max="1" width="2" style="44" customWidth="1"/>
    <col min="2" max="2" width="21.44140625" style="44" customWidth="1"/>
    <col min="3" max="3" width="1.6640625" style="44" customWidth="1"/>
    <col min="4" max="4" width="1.77734375" style="44" customWidth="1"/>
    <col min="5" max="5" width="27.109375" style="44" customWidth="1"/>
    <col min="6" max="6" width="1.88671875" style="44" customWidth="1"/>
    <col min="7" max="7" width="41.6640625" style="44" customWidth="1"/>
    <col min="8" max="8" width="3.6640625" style="44" customWidth="1"/>
    <col min="9" max="16384" width="9" style="44"/>
  </cols>
  <sheetData>
    <row r="1" spans="1:7" ht="25.5" customHeight="1" x14ac:dyDescent="0.2">
      <c r="B1" s="44" t="s">
        <v>82</v>
      </c>
    </row>
    <row r="2" spans="1:7" ht="25.5" customHeight="1" x14ac:dyDescent="0.2">
      <c r="B2" s="315" t="s">
        <v>184</v>
      </c>
      <c r="C2" s="315"/>
      <c r="D2" s="315"/>
      <c r="E2" s="315"/>
      <c r="F2" s="315"/>
      <c r="G2" s="315"/>
    </row>
    <row r="3" spans="1:7" ht="25.5" customHeight="1" x14ac:dyDescent="0.2">
      <c r="G3" s="169" t="s">
        <v>27</v>
      </c>
    </row>
    <row r="4" spans="1:7" ht="25.5" customHeight="1" x14ac:dyDescent="0.2">
      <c r="A4" s="44" t="s">
        <v>21</v>
      </c>
    </row>
    <row r="5" spans="1:7" ht="25.5" customHeight="1" x14ac:dyDescent="0.2">
      <c r="A5" s="39"/>
      <c r="B5" s="40" t="s">
        <v>18</v>
      </c>
      <c r="C5" s="41"/>
      <c r="D5" s="39"/>
      <c r="E5" s="40" t="s">
        <v>88</v>
      </c>
      <c r="F5" s="42"/>
      <c r="G5" s="43" t="s">
        <v>9</v>
      </c>
    </row>
    <row r="6" spans="1:7" ht="25.5" customHeight="1" x14ac:dyDescent="0.2">
      <c r="A6" s="45"/>
      <c r="B6" s="46" t="s">
        <v>19</v>
      </c>
      <c r="C6" s="47"/>
      <c r="D6" s="45"/>
      <c r="E6" s="32"/>
      <c r="F6" s="48"/>
      <c r="G6" s="62" t="s">
        <v>84</v>
      </c>
    </row>
    <row r="7" spans="1:7" ht="25.5" customHeight="1" x14ac:dyDescent="0.2">
      <c r="A7" s="39"/>
      <c r="B7" s="49" t="s">
        <v>20</v>
      </c>
      <c r="C7" s="41"/>
      <c r="D7" s="39"/>
      <c r="E7" s="50">
        <f>E8-E6</f>
        <v>1964300</v>
      </c>
      <c r="F7" s="42"/>
      <c r="G7" s="42"/>
    </row>
    <row r="8" spans="1:7" ht="25.5" customHeight="1" x14ac:dyDescent="0.2">
      <c r="A8" s="51"/>
      <c r="B8" s="52" t="s">
        <v>7</v>
      </c>
      <c r="C8" s="53"/>
      <c r="D8" s="51"/>
      <c r="E8" s="54">
        <f>E14</f>
        <v>1964300</v>
      </c>
      <c r="F8" s="55"/>
      <c r="G8" s="55"/>
    </row>
    <row r="10" spans="1:7" ht="25.5" customHeight="1" x14ac:dyDescent="0.2">
      <c r="A10" s="44" t="s">
        <v>22</v>
      </c>
    </row>
    <row r="11" spans="1:7" ht="25.5" customHeight="1" x14ac:dyDescent="0.2">
      <c r="A11" s="56"/>
      <c r="B11" s="57" t="s">
        <v>18</v>
      </c>
      <c r="C11" s="58"/>
      <c r="D11" s="56"/>
      <c r="E11" s="40" t="s">
        <v>88</v>
      </c>
      <c r="F11" s="59"/>
      <c r="G11" s="60" t="s">
        <v>9</v>
      </c>
    </row>
    <row r="12" spans="1:7" ht="25.5" customHeight="1" x14ac:dyDescent="0.2">
      <c r="A12" s="39"/>
      <c r="B12" s="49" t="s">
        <v>23</v>
      </c>
      <c r="C12" s="41"/>
      <c r="D12" s="39"/>
      <c r="E12" s="50">
        <f>'4 支出予定額'!G107</f>
        <v>1964300</v>
      </c>
      <c r="F12" s="42"/>
      <c r="G12" s="61" t="s">
        <v>90</v>
      </c>
    </row>
    <row r="13" spans="1:7" ht="25.5" customHeight="1" x14ac:dyDescent="0.2">
      <c r="A13" s="39"/>
      <c r="B13" s="49" t="s">
        <v>24</v>
      </c>
      <c r="C13" s="41"/>
      <c r="D13" s="39"/>
      <c r="E13" s="33"/>
      <c r="F13" s="42"/>
      <c r="G13" s="63" t="s">
        <v>84</v>
      </c>
    </row>
    <row r="14" spans="1:7" ht="25.5" customHeight="1" x14ac:dyDescent="0.2">
      <c r="A14" s="51"/>
      <c r="B14" s="52" t="s">
        <v>7</v>
      </c>
      <c r="C14" s="53"/>
      <c r="D14" s="51"/>
      <c r="E14" s="54">
        <f>E12+E13</f>
        <v>1964300</v>
      </c>
      <c r="F14" s="55"/>
      <c r="G14" s="55"/>
    </row>
  </sheetData>
  <sheetProtection algorithmName="SHA-512" hashValue="eALmdyUBKaHFB+0vf205ZpbRx4uJa4mwE3of+DdgOaB5M1MpoEsA3bE0ntVz6EZB7/ak8m5iwlxvh/gl7HWFag==" saltValue="7yjBt5ZctRZ2DXQ0Sn9ukQ==" spinCount="100000" sheet="1" objects="1" scenarios="1"/>
  <mergeCells count="1">
    <mergeCell ref="B2:G2"/>
  </mergeCells>
  <phoneticPr fontId="1"/>
  <pageMargins left="0.92" right="0.21" top="1" bottom="0.28000000000000003" header="0.51200000000000001" footer="0.18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基本情報※最初に記入してください</vt:lpstr>
      <vt:lpstr>1 所要額 </vt:lpstr>
      <vt:lpstr>2 研修参加者 </vt:lpstr>
      <vt:lpstr>3 帰国予定者</vt:lpstr>
      <vt:lpstr>4 支出予定額</vt:lpstr>
      <vt:lpstr>5 収支予算書</vt:lpstr>
      <vt:lpstr>'1 所要額 '!Print_Area</vt:lpstr>
      <vt:lpstr>'2 研修参加者 '!Print_Area</vt:lpstr>
      <vt:lpstr>'3 帰国予定者'!Print_Area</vt:lpstr>
      <vt:lpstr>'4 支出予定額'!Print_Area</vt:lpstr>
      <vt:lpstr>'5 収支予算書'!Print_Area</vt:lpstr>
      <vt:lpstr>基本情報※最初に記入してください!Print_Area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亀井　葉子</dc:creator>
  <cp:lastModifiedBy>大野　晃平</cp:lastModifiedBy>
  <cp:lastPrinted>2021-06-23T10:06:03Z</cp:lastPrinted>
  <dcterms:created xsi:type="dcterms:W3CDTF">1997-01-08T22:48:59Z</dcterms:created>
  <dcterms:modified xsi:type="dcterms:W3CDTF">2025-04-24T09:10:50Z</dcterms:modified>
</cp:coreProperties>
</file>