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8$\doc\02_医療対策課\01_医療人材確保G\02 看護Ｌ\60 外国人看護師候補者就労研修支援事業\R7\06交付申請（HP→府）\1_依頼\"/>
    </mc:Choice>
  </mc:AlternateContent>
  <xr:revisionPtr revIDLastSave="0" documentId="13_ncr:1_{420D5125-6E39-4A0A-903E-487EED37DBF9}" xr6:coauthVersionLast="47" xr6:coauthVersionMax="47" xr10:uidLastSave="{00000000-0000-0000-0000-000000000000}"/>
  <bookViews>
    <workbookView xWindow="-108" yWindow="-108" windowWidth="23256" windowHeight="13896" tabRatio="778" xr2:uid="{00000000-000D-0000-FFFF-FFFF00000000}"/>
  </bookViews>
  <sheets>
    <sheet name="基本情報※最初に記入してください" sheetId="19" r:id="rId1"/>
    <sheet name="1 申請書" sheetId="14" r:id="rId2"/>
    <sheet name="2 要件確認申立書" sheetId="38" r:id="rId3"/>
    <sheet name="3 暴力団等審査情報" sheetId="39" r:id="rId4"/>
    <sheet name="4 所要額 " sheetId="29" r:id="rId5"/>
    <sheet name="5 研修" sheetId="34" r:id="rId6"/>
    <sheet name="6 帰国者" sheetId="32" r:id="rId7"/>
    <sheet name="7 実支出額" sheetId="33" r:id="rId8"/>
    <sheet name="8 収支予算書" sheetId="10" r:id="rId9"/>
    <sheet name="9 口座" sheetId="15" r:id="rId10"/>
    <sheet name="【支出説明】" sheetId="40" r:id="rId11"/>
  </sheets>
  <externalReferences>
    <externalReference r:id="rId12"/>
    <externalReference r:id="rId13"/>
  </externalReferences>
  <definedNames>
    <definedName name="_Key1" hidden="1">#REF!</definedName>
    <definedName name="_Key2" hidden="1">#REF!</definedName>
    <definedName name="_Order1" hidden="1">255</definedName>
    <definedName name="_Order2" hidden="1">255</definedName>
    <definedName name="_Sort" hidden="1">#REF!</definedName>
    <definedName name="DATAAREA">[1]H8所要!$A$4:$BI$121</definedName>
    <definedName name="DATAAREA_2">#REF!</definedName>
    <definedName name="FILTER_AREA">[1]H8所要!$A$3:$BI$121</definedName>
    <definedName name="_xlnm.Print_Area" localSheetId="10">【支出説明】!$A$1:$F$29</definedName>
    <definedName name="_xlnm.Print_Area" localSheetId="1">'1 申請書'!$A$1:$Q$28</definedName>
    <definedName name="_xlnm.Print_Area" localSheetId="4">'4 所要額 '!$A$1:$F$29</definedName>
    <definedName name="_xlnm.Print_Area" localSheetId="5">'5 研修'!$A$1:$N$32</definedName>
    <definedName name="_xlnm.Print_Area" localSheetId="6">'6 帰国者'!$A$1:$L$20</definedName>
    <definedName name="_xlnm.Print_Area" localSheetId="7">'7 実支出額'!$A$1:$AB$107</definedName>
    <definedName name="_xlnm.Print_Area" localSheetId="8">'8 収支予算書'!$A$1:$H$34</definedName>
    <definedName name="_xlnm.Print_Area" localSheetId="0">基本情報※最初に記入してください!$A$1:$G$13</definedName>
    <definedName name="TEMP">[2]Sheet1!$A$2:$H$91</definedName>
    <definedName name="条件1" localSheetId="10">#REF!</definedName>
    <definedName name="条件1" localSheetId="2">#REF!</definedName>
    <definedName name="条件1">#REF!</definedName>
    <definedName name="条件2" localSheetId="2">#REF!</definedName>
    <definedName name="条件2">#REF!</definedName>
    <definedName name="条件3" localSheetId="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 i="14" l="1"/>
  <c r="J42" i="39"/>
  <c r="J41" i="39"/>
  <c r="J40" i="39"/>
  <c r="I31" i="38"/>
  <c r="I30" i="38"/>
  <c r="I29" i="38"/>
  <c r="D17" i="34" l="1"/>
  <c r="R47" i="33" l="1"/>
  <c r="R48" i="33"/>
  <c r="R38" i="33"/>
  <c r="R39" i="33"/>
  <c r="R29" i="33"/>
  <c r="R30" i="33"/>
  <c r="R21" i="33"/>
  <c r="R22" i="33"/>
  <c r="R23" i="33"/>
  <c r="X12" i="33"/>
  <c r="X13" i="33"/>
  <c r="R75" i="33" l="1"/>
  <c r="R74" i="33"/>
  <c r="R73" i="33"/>
  <c r="R72" i="33"/>
  <c r="R71" i="33"/>
  <c r="X10" i="33"/>
  <c r="X11" i="33"/>
  <c r="X14" i="33"/>
  <c r="X15" i="33"/>
  <c r="X16" i="33"/>
  <c r="R52" i="33"/>
  <c r="R51" i="33"/>
  <c r="R50" i="33"/>
  <c r="R49" i="33"/>
  <c r="R46" i="33"/>
  <c r="R43" i="33"/>
  <c r="R42" i="33"/>
  <c r="R41" i="33"/>
  <c r="R40" i="33"/>
  <c r="R37" i="33"/>
  <c r="G71" i="33" l="1"/>
  <c r="G9" i="33"/>
  <c r="G36" i="33"/>
  <c r="G45" i="33"/>
  <c r="F17" i="34"/>
  <c r="P17" i="34" s="1"/>
  <c r="C18" i="29" s="1"/>
  <c r="G33" i="10" l="1"/>
  <c r="G34" i="10"/>
  <c r="G32" i="10"/>
  <c r="O2" i="14" l="1"/>
  <c r="M2" i="14"/>
  <c r="D18" i="29" l="1"/>
  <c r="K28" i="38" l="1"/>
  <c r="J39" i="39"/>
  <c r="C29" i="10"/>
  <c r="A22" i="29"/>
  <c r="D22" i="29" s="1"/>
  <c r="J7" i="14" l="1"/>
  <c r="J6" i="14"/>
  <c r="J5" i="14"/>
  <c r="P2" i="33"/>
  <c r="J2" i="32"/>
  <c r="L2" i="34"/>
  <c r="E3" i="29"/>
  <c r="J8" i="14"/>
  <c r="A20" i="29"/>
  <c r="D20" i="29" s="1"/>
  <c r="K6" i="15" l="1"/>
  <c r="C10" i="29"/>
  <c r="R77" i="33"/>
  <c r="R95" i="33"/>
  <c r="R102" i="33"/>
  <c r="R103" i="33"/>
  <c r="R104" i="33"/>
  <c r="R105" i="33"/>
  <c r="R101" i="33"/>
  <c r="R99" i="33"/>
  <c r="R98" i="33"/>
  <c r="R97" i="33"/>
  <c r="R96" i="33"/>
  <c r="R93" i="33"/>
  <c r="R92" i="33"/>
  <c r="R91" i="33"/>
  <c r="R90" i="33"/>
  <c r="R89" i="33"/>
  <c r="R87" i="33"/>
  <c r="R86" i="33"/>
  <c r="R85" i="33"/>
  <c r="R84" i="33"/>
  <c r="R83" i="33"/>
  <c r="R81" i="33"/>
  <c r="R80" i="33"/>
  <c r="R79" i="33"/>
  <c r="R78" i="33"/>
  <c r="AA68" i="33"/>
  <c r="AA67" i="33"/>
  <c r="AA66" i="33"/>
  <c r="AA65" i="33"/>
  <c r="AA64" i="33"/>
  <c r="X60" i="33"/>
  <c r="X59" i="33"/>
  <c r="X58" i="33"/>
  <c r="X57" i="33"/>
  <c r="X56" i="33"/>
  <c r="R34" i="33"/>
  <c r="R33" i="33"/>
  <c r="R32" i="33"/>
  <c r="R31" i="33"/>
  <c r="R28" i="33"/>
  <c r="R25" i="33"/>
  <c r="R24" i="33"/>
  <c r="R20" i="33"/>
  <c r="R19" i="33"/>
  <c r="K7" i="15"/>
  <c r="H24" i="14"/>
  <c r="G101" i="33" l="1"/>
  <c r="G18" i="33"/>
  <c r="G54" i="33"/>
  <c r="G95" i="33"/>
  <c r="G62" i="33"/>
  <c r="G83" i="33"/>
  <c r="G77" i="33"/>
  <c r="G89" i="33"/>
  <c r="G27" i="33"/>
  <c r="G7" i="33" l="1"/>
  <c r="G107" i="33" s="1"/>
  <c r="D13" i="10" s="1"/>
  <c r="J19" i="14" l="1"/>
  <c r="E10" i="29"/>
  <c r="E18" i="29" s="1"/>
  <c r="F18" i="29" s="1"/>
  <c r="D15" i="10"/>
  <c r="D9" i="10" s="1"/>
  <c r="B10" i="29" s="1"/>
  <c r="D10" i="29" s="1"/>
  <c r="D24" i="29" l="1"/>
  <c r="B29" i="29" s="1"/>
  <c r="C29" i="29" s="1"/>
  <c r="D29" i="29" s="1"/>
  <c r="D6" i="10" l="1"/>
  <c r="J23" i="14"/>
  <c r="D8" i="10" l="1"/>
  <c r="J2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3" authorId="0" shapeId="0" xr:uid="{00000000-0006-0000-0000-000001000000}">
      <text>
        <r>
          <rPr>
            <b/>
            <sz val="9"/>
            <color indexed="81"/>
            <rFont val="MS P ゴシック"/>
            <family val="3"/>
            <charset val="128"/>
          </rPr>
          <t>※提出期限（3月19日）までの日付を記入してください！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B22" authorId="0" shapeId="0" xr:uid="{00000000-0006-0000-0400-000001000000}">
      <text>
        <r>
          <rPr>
            <b/>
            <sz val="14"/>
            <color indexed="81"/>
            <rFont val="ＭＳ Ｐゴシック"/>
            <family val="3"/>
            <charset val="128"/>
          </rPr>
          <t xml:space="preserve">上段と、退職までの月数が異なる方がいれば、
月数及び退職者数を入力してください。
</t>
        </r>
        <r>
          <rPr>
            <b/>
            <u/>
            <sz val="14"/>
            <color indexed="81"/>
            <rFont val="ＭＳ Ｐゴシック"/>
            <family val="3"/>
            <charset val="128"/>
          </rPr>
          <t>（※行が足りない場合は大阪府まで連絡してください。）</t>
        </r>
      </text>
    </comment>
  </commentList>
</comments>
</file>

<file path=xl/sharedStrings.xml><?xml version="1.0" encoding="utf-8"?>
<sst xmlns="http://schemas.openxmlformats.org/spreadsheetml/2006/main" count="923" uniqueCount="337">
  <si>
    <t>円</t>
    <rPh sb="0" eb="1">
      <t>エン</t>
    </rPh>
    <phoneticPr fontId="2"/>
  </si>
  <si>
    <t>法人名</t>
    <rPh sb="0" eb="2">
      <t>ホウジン</t>
    </rPh>
    <rPh sb="2" eb="3">
      <t>メイ</t>
    </rPh>
    <phoneticPr fontId="2"/>
  </si>
  <si>
    <t>その他</t>
    <rPh sb="2" eb="3">
      <t>タ</t>
    </rPh>
    <phoneticPr fontId="2"/>
  </si>
  <si>
    <t>月</t>
    <rPh sb="0" eb="1">
      <t>ツキ</t>
    </rPh>
    <phoneticPr fontId="2"/>
  </si>
  <si>
    <t>日</t>
    <rPh sb="0" eb="1">
      <t>ヒ</t>
    </rPh>
    <phoneticPr fontId="2"/>
  </si>
  <si>
    <t>総事業費</t>
    <rPh sb="0" eb="4">
      <t>ソウジギョウヒ</t>
    </rPh>
    <phoneticPr fontId="2"/>
  </si>
  <si>
    <t>区分</t>
  </si>
  <si>
    <t>計</t>
    <rPh sb="0" eb="1">
      <t>ケイ</t>
    </rPh>
    <phoneticPr fontId="2"/>
  </si>
  <si>
    <t>（様式第１号）</t>
    <rPh sb="1" eb="3">
      <t>ヨウシキ</t>
    </rPh>
    <rPh sb="3" eb="4">
      <t>ダイ</t>
    </rPh>
    <rPh sb="5" eb="6">
      <t>ゴウ</t>
    </rPh>
    <phoneticPr fontId="2"/>
  </si>
  <si>
    <t>年</t>
    <rPh sb="0" eb="1">
      <t>ネン</t>
    </rPh>
    <phoneticPr fontId="2"/>
  </si>
  <si>
    <t>　大　阪　府　知　事　　様</t>
    <rPh sb="1" eb="2">
      <t>ダイ</t>
    </rPh>
    <rPh sb="3" eb="4">
      <t>サカ</t>
    </rPh>
    <rPh sb="5" eb="6">
      <t>フ</t>
    </rPh>
    <rPh sb="7" eb="8">
      <t>チ</t>
    </rPh>
    <rPh sb="9" eb="10">
      <t>コト</t>
    </rPh>
    <rPh sb="12" eb="13">
      <t>サマ</t>
    </rPh>
    <phoneticPr fontId="2"/>
  </si>
  <si>
    <t>所在地</t>
    <rPh sb="0" eb="3">
      <t>ショザイチ</t>
    </rPh>
    <phoneticPr fontId="2"/>
  </si>
  <si>
    <t>代表者</t>
    <rPh sb="0" eb="3">
      <t>ダイヒョウシャ</t>
    </rPh>
    <phoneticPr fontId="2"/>
  </si>
  <si>
    <t>施設名</t>
    <rPh sb="0" eb="2">
      <t>シセツ</t>
    </rPh>
    <rPh sb="2" eb="3">
      <t>メイ</t>
    </rPh>
    <phoneticPr fontId="2"/>
  </si>
  <si>
    <t>規則第４条の規定により、関係書類を添えて申請します。</t>
    <rPh sb="6" eb="8">
      <t>キテイ</t>
    </rPh>
    <rPh sb="12" eb="14">
      <t>カンケイ</t>
    </rPh>
    <rPh sb="14" eb="16">
      <t>ショルイ</t>
    </rPh>
    <rPh sb="17" eb="18">
      <t>ソ</t>
    </rPh>
    <rPh sb="20" eb="22">
      <t>シンセイ</t>
    </rPh>
    <phoneticPr fontId="2"/>
  </si>
  <si>
    <t>記</t>
    <rPh sb="0" eb="1">
      <t>キ</t>
    </rPh>
    <phoneticPr fontId="2"/>
  </si>
  <si>
    <t>補助事業の目的及び内容</t>
    <rPh sb="0" eb="2">
      <t>ホジョ</t>
    </rPh>
    <rPh sb="2" eb="4">
      <t>ジギョウ</t>
    </rPh>
    <rPh sb="5" eb="7">
      <t>モクテキ</t>
    </rPh>
    <rPh sb="7" eb="8">
      <t>オヨ</t>
    </rPh>
    <rPh sb="9" eb="11">
      <t>ナイヨウ</t>
    </rPh>
    <phoneticPr fontId="2"/>
  </si>
  <si>
    <t>補助事業の経費の配分</t>
    <rPh sb="0" eb="2">
      <t>ホジョ</t>
    </rPh>
    <rPh sb="2" eb="4">
      <t>ジギョウ</t>
    </rPh>
    <rPh sb="5" eb="7">
      <t>ケイヒ</t>
    </rPh>
    <rPh sb="8" eb="10">
      <t>ハイブン</t>
    </rPh>
    <phoneticPr fontId="2"/>
  </si>
  <si>
    <t>補助事業経費の使用方法</t>
    <rPh sb="0" eb="2">
      <t>ホジョ</t>
    </rPh>
    <rPh sb="2" eb="4">
      <t>ジギョウ</t>
    </rPh>
    <rPh sb="4" eb="6">
      <t>ケイヒ</t>
    </rPh>
    <rPh sb="7" eb="9">
      <t>シヨウ</t>
    </rPh>
    <rPh sb="9" eb="11">
      <t>ホウホウ</t>
    </rPh>
    <phoneticPr fontId="2"/>
  </si>
  <si>
    <t>補助事業の完了予定年月日</t>
    <phoneticPr fontId="2"/>
  </si>
  <si>
    <t>補助事業遂行に関する計画</t>
    <phoneticPr fontId="2"/>
  </si>
  <si>
    <t>交付を受けようとする補助金額</t>
    <rPh sb="0" eb="2">
      <t>コウフ</t>
    </rPh>
    <rPh sb="3" eb="4">
      <t>ウ</t>
    </rPh>
    <rPh sb="10" eb="13">
      <t>ホジョキン</t>
    </rPh>
    <rPh sb="13" eb="14">
      <t>ガク</t>
    </rPh>
    <phoneticPr fontId="2"/>
  </si>
  <si>
    <t>補助事業の経費のうち補助</t>
  </si>
  <si>
    <t>負担者</t>
    <phoneticPr fontId="2"/>
  </si>
  <si>
    <t>金によってまかなわれる部分</t>
    <phoneticPr fontId="2"/>
  </si>
  <si>
    <t>負担額</t>
    <rPh sb="0" eb="2">
      <t>フタン</t>
    </rPh>
    <rPh sb="2" eb="3">
      <t>ガク</t>
    </rPh>
    <phoneticPr fontId="2"/>
  </si>
  <si>
    <t>以外の部分に関する事項</t>
    <phoneticPr fontId="2"/>
  </si>
  <si>
    <t>負担方法</t>
    <rPh sb="0" eb="2">
      <t>フタン</t>
    </rPh>
    <rPh sb="2" eb="4">
      <t>ホウホウ</t>
    </rPh>
    <phoneticPr fontId="2"/>
  </si>
  <si>
    <t>補助事業の効果</t>
    <rPh sb="0" eb="2">
      <t>ホジョ</t>
    </rPh>
    <rPh sb="2" eb="4">
      <t>ジギョウ</t>
    </rPh>
    <rPh sb="5" eb="7">
      <t>コウカ</t>
    </rPh>
    <phoneticPr fontId="2"/>
  </si>
  <si>
    <t>備考</t>
    <rPh sb="0" eb="2">
      <t>ビコウ</t>
    </rPh>
    <phoneticPr fontId="2"/>
  </si>
  <si>
    <t>差引額</t>
    <rPh sb="0" eb="2">
      <t>サシヒキ</t>
    </rPh>
    <rPh sb="2" eb="3">
      <t>ガク</t>
    </rPh>
    <phoneticPr fontId="2"/>
  </si>
  <si>
    <t>基準額</t>
    <rPh sb="0" eb="2">
      <t>キジュン</t>
    </rPh>
    <rPh sb="2" eb="3">
      <t>ガク</t>
    </rPh>
    <phoneticPr fontId="2"/>
  </si>
  <si>
    <t>対 象 経 費 の 実 支 出 額 算 出 内 訳</t>
    <rPh sb="10" eb="11">
      <t>ジツ</t>
    </rPh>
    <phoneticPr fontId="2"/>
  </si>
  <si>
    <t>消耗品費</t>
    <rPh sb="0" eb="3">
      <t>ショウモウヒン</t>
    </rPh>
    <rPh sb="3" eb="4">
      <t>ヒ</t>
    </rPh>
    <phoneticPr fontId="4"/>
  </si>
  <si>
    <t>印刷製本費</t>
    <rPh sb="0" eb="2">
      <t>インサツ</t>
    </rPh>
    <rPh sb="2" eb="4">
      <t>セイホン</t>
    </rPh>
    <rPh sb="4" eb="5">
      <t>ヒ</t>
    </rPh>
    <phoneticPr fontId="4"/>
  </si>
  <si>
    <t>図書購入費</t>
    <rPh sb="0" eb="2">
      <t>トショ</t>
    </rPh>
    <rPh sb="2" eb="5">
      <t>コウニュウヒ</t>
    </rPh>
    <phoneticPr fontId="4"/>
  </si>
  <si>
    <t>通信運搬費</t>
    <rPh sb="0" eb="2">
      <t>ツウシン</t>
    </rPh>
    <rPh sb="2" eb="5">
      <t>ウンパンヒ</t>
    </rPh>
    <phoneticPr fontId="4"/>
  </si>
  <si>
    <t>雑役務費</t>
    <rPh sb="0" eb="3">
      <t>ザツエキム</t>
    </rPh>
    <rPh sb="3" eb="4">
      <t>ヒ</t>
    </rPh>
    <phoneticPr fontId="4"/>
  </si>
  <si>
    <t>氏名</t>
    <rPh sb="0" eb="2">
      <t>シメイ</t>
    </rPh>
    <phoneticPr fontId="2"/>
  </si>
  <si>
    <t>科目</t>
    <rPh sb="0" eb="2">
      <t>カモク</t>
    </rPh>
    <phoneticPr fontId="2"/>
  </si>
  <si>
    <t>予算額</t>
    <rPh sb="0" eb="3">
      <t>ヨサンガク</t>
    </rPh>
    <phoneticPr fontId="2"/>
  </si>
  <si>
    <t>寄付金その他収入</t>
    <rPh sb="0" eb="3">
      <t>キフキン</t>
    </rPh>
    <rPh sb="5" eb="6">
      <t>タ</t>
    </rPh>
    <rPh sb="6" eb="8">
      <t>シュウニュウ</t>
    </rPh>
    <phoneticPr fontId="2"/>
  </si>
  <si>
    <t>施設負担額</t>
    <rPh sb="0" eb="2">
      <t>シセツ</t>
    </rPh>
    <rPh sb="2" eb="4">
      <t>フタン</t>
    </rPh>
    <rPh sb="4" eb="5">
      <t>ガク</t>
    </rPh>
    <phoneticPr fontId="2"/>
  </si>
  <si>
    <t>１．収入の部</t>
    <rPh sb="2" eb="4">
      <t>シュウニュウ</t>
    </rPh>
    <rPh sb="5" eb="6">
      <t>ブ</t>
    </rPh>
    <phoneticPr fontId="2"/>
  </si>
  <si>
    <t>２．支出の部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</si>
  <si>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</si>
  <si>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</si>
  <si>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金</t>
    <rPh sb="0" eb="1">
      <t>キン</t>
    </rPh>
    <phoneticPr fontId="2"/>
  </si>
  <si>
    <t>直接事業</t>
    <rPh sb="0" eb="2">
      <t>チョクセツ</t>
    </rPh>
    <rPh sb="2" eb="4">
      <t>ジギョウ</t>
    </rPh>
    <phoneticPr fontId="2"/>
  </si>
  <si>
    <t>別紙のとおり</t>
    <rPh sb="0" eb="2">
      <t>ベッシ</t>
    </rPh>
    <phoneticPr fontId="2"/>
  </si>
  <si>
    <t>設　置　者　繰　入　金</t>
    <rPh sb="0" eb="1">
      <t>セツ</t>
    </rPh>
    <rPh sb="2" eb="3">
      <t>オキ</t>
    </rPh>
    <rPh sb="4" eb="5">
      <t>シャ</t>
    </rPh>
    <rPh sb="6" eb="7">
      <t>ク</t>
    </rPh>
    <rPh sb="8" eb="9">
      <t>イ</t>
    </rPh>
    <rPh sb="10" eb="11">
      <t>キン</t>
    </rPh>
    <phoneticPr fontId="2"/>
  </si>
  <si>
    <t>施設名：</t>
    <rPh sb="0" eb="2">
      <t>シセツ</t>
    </rPh>
    <rPh sb="2" eb="3">
      <t>メイ</t>
    </rPh>
    <phoneticPr fontId="2"/>
  </si>
  <si>
    <t>施設名：</t>
    <rPh sb="0" eb="2">
      <t>シセツ</t>
    </rPh>
    <rPh sb="2" eb="3">
      <t>メイ</t>
    </rPh>
    <phoneticPr fontId="4"/>
  </si>
  <si>
    <t>（単位：円）</t>
    <rPh sb="1" eb="3">
      <t>タンイ</t>
    </rPh>
    <rPh sb="4" eb="5">
      <t>エン</t>
    </rPh>
    <phoneticPr fontId="2"/>
  </si>
  <si>
    <t>別添対象経費の実支出額算出内訳のとおり</t>
    <rPh sb="0" eb="2">
      <t>ベッテン</t>
    </rPh>
    <phoneticPr fontId="2"/>
  </si>
  <si>
    <t>口　座　振　替　依　頼　書</t>
    <rPh sb="0" eb="1">
      <t>クチ</t>
    </rPh>
    <rPh sb="2" eb="3">
      <t>ザ</t>
    </rPh>
    <rPh sb="4" eb="5">
      <t>オサム</t>
    </rPh>
    <rPh sb="6" eb="7">
      <t>タイ</t>
    </rPh>
    <rPh sb="8" eb="9">
      <t>ヤスシ</t>
    </rPh>
    <rPh sb="10" eb="11">
      <t>ヨリ</t>
    </rPh>
    <rPh sb="12" eb="13">
      <t>ショ</t>
    </rPh>
    <phoneticPr fontId="2"/>
  </si>
  <si>
    <t>依頼人氏名</t>
    <rPh sb="0" eb="3">
      <t>イライニン</t>
    </rPh>
    <rPh sb="3" eb="5">
      <t>シメイ</t>
    </rPh>
    <phoneticPr fontId="2"/>
  </si>
  <si>
    <t>口座名義人</t>
    <rPh sb="0" eb="2">
      <t>コウザ</t>
    </rPh>
    <rPh sb="2" eb="4">
      <t>メイギ</t>
    </rPh>
    <rPh sb="4" eb="5">
      <t>ニン</t>
    </rPh>
    <phoneticPr fontId="2"/>
  </si>
  <si>
    <t>金融機関名</t>
    <rPh sb="0" eb="2">
      <t>キンユウ</t>
    </rPh>
    <rPh sb="2" eb="4">
      <t>キカン</t>
    </rPh>
    <rPh sb="4" eb="5">
      <t>メイ</t>
    </rPh>
    <phoneticPr fontId="2"/>
  </si>
  <si>
    <t>大阪府知事 様</t>
    <rPh sb="0" eb="1">
      <t>ダイ</t>
    </rPh>
    <rPh sb="1" eb="2">
      <t>サカ</t>
    </rPh>
    <rPh sb="2" eb="3">
      <t>フ</t>
    </rPh>
    <rPh sb="3" eb="4">
      <t>チ</t>
    </rPh>
    <rPh sb="4" eb="5">
      <t>コト</t>
    </rPh>
    <rPh sb="6" eb="7">
      <t>サマ</t>
    </rPh>
    <phoneticPr fontId="2"/>
  </si>
  <si>
    <t>預金種別</t>
    <rPh sb="0" eb="1">
      <t>アズカリ</t>
    </rPh>
    <rPh sb="1" eb="2">
      <t>カネ</t>
    </rPh>
    <rPh sb="2" eb="3">
      <t>タネ</t>
    </rPh>
    <rPh sb="3" eb="4">
      <t>ベツ</t>
    </rPh>
    <phoneticPr fontId="2"/>
  </si>
  <si>
    <t>口座番号</t>
    <rPh sb="0" eb="1">
      <t>クチ</t>
    </rPh>
    <rPh sb="1" eb="2">
      <t>ザ</t>
    </rPh>
    <rPh sb="2" eb="3">
      <t>バン</t>
    </rPh>
    <rPh sb="3" eb="4">
      <t>ゴウ</t>
    </rPh>
    <phoneticPr fontId="2"/>
  </si>
  <si>
    <t>銀行（信用金庫・信用組合）</t>
    <rPh sb="0" eb="2">
      <t>ギンコウ</t>
    </rPh>
    <rPh sb="3" eb="5">
      <t>シンヨウ</t>
    </rPh>
    <rPh sb="5" eb="7">
      <t>キンコ</t>
    </rPh>
    <rPh sb="8" eb="10">
      <t>シンヨウ</t>
    </rPh>
    <rPh sb="10" eb="12">
      <t>クミアイ</t>
    </rPh>
    <phoneticPr fontId="2"/>
  </si>
  <si>
    <t>支店（出張所）</t>
    <rPh sb="0" eb="2">
      <t>シテン</t>
    </rPh>
    <rPh sb="3" eb="5">
      <t>シュッチョウ</t>
    </rPh>
    <rPh sb="5" eb="6">
      <t>ショ</t>
    </rPh>
    <phoneticPr fontId="2"/>
  </si>
  <si>
    <t>（ふりがな）</t>
    <phoneticPr fontId="2"/>
  </si>
  <si>
    <t>年度において標記の補助金を下記のとおり受けたいので、大阪府補助金交付</t>
  </si>
  <si>
    <t>　</t>
    <phoneticPr fontId="2"/>
  </si>
  <si>
    <t>施設名:</t>
    <rPh sb="0" eb="2">
      <t>シセツ</t>
    </rPh>
    <rPh sb="2" eb="3">
      <t>メイ</t>
    </rPh>
    <phoneticPr fontId="2"/>
  </si>
  <si>
    <t>代表者職・氏名</t>
    <rPh sb="0" eb="2">
      <t>ダイヒョウ</t>
    </rPh>
    <rPh sb="2" eb="3">
      <t>シャ</t>
    </rPh>
    <rPh sb="3" eb="4">
      <t>ショク</t>
    </rPh>
    <rPh sb="5" eb="7">
      <t>シメイ</t>
    </rPh>
    <phoneticPr fontId="2"/>
  </si>
  <si>
    <t>メールアドレス</t>
    <phoneticPr fontId="2"/>
  </si>
  <si>
    <t>補助金担当者職・氏名</t>
    <rPh sb="0" eb="3">
      <t>ホジョキン</t>
    </rPh>
    <rPh sb="3" eb="6">
      <t>タントウシャ</t>
    </rPh>
    <rPh sb="6" eb="7">
      <t>ショク</t>
    </rPh>
    <rPh sb="8" eb="10">
      <t>シメイ</t>
    </rPh>
    <phoneticPr fontId="2"/>
  </si>
  <si>
    <t>補助金担当者連絡先</t>
    <rPh sb="0" eb="3">
      <t>ホジョキン</t>
    </rPh>
    <rPh sb="3" eb="6">
      <t>タントウシャ</t>
    </rPh>
    <rPh sb="6" eb="9">
      <t>レンラクサキ</t>
    </rPh>
    <phoneticPr fontId="2"/>
  </si>
  <si>
    <t>看護部長名</t>
    <rPh sb="0" eb="2">
      <t>カンゴ</t>
    </rPh>
    <rPh sb="2" eb="5">
      <t>ブチョウメイ</t>
    </rPh>
    <phoneticPr fontId="2"/>
  </si>
  <si>
    <t>研修担当者連絡先</t>
    <rPh sb="0" eb="2">
      <t>ケンシュウ</t>
    </rPh>
    <rPh sb="2" eb="5">
      <t>タントウシャ</t>
    </rPh>
    <rPh sb="5" eb="8">
      <t>レンラクサキ</t>
    </rPh>
    <phoneticPr fontId="2"/>
  </si>
  <si>
    <t>(別紙１）</t>
    <rPh sb="1" eb="3">
      <t>ベッシ</t>
    </rPh>
    <phoneticPr fontId="2"/>
  </si>
  <si>
    <t>内容</t>
    <rPh sb="0" eb="2">
      <t>ナイヨウ</t>
    </rPh>
    <phoneticPr fontId="2"/>
  </si>
  <si>
    <t>大阪府外国人看護師候補者資格取得支援事業補助金交付申請書</t>
    <rPh sb="0" eb="3">
      <t>オオサカフ</t>
    </rPh>
    <rPh sb="3" eb="5">
      <t>ガイコク</t>
    </rPh>
    <rPh sb="5" eb="6">
      <t>ジン</t>
    </rPh>
    <rPh sb="6" eb="9">
      <t>カンゴシ</t>
    </rPh>
    <rPh sb="9" eb="12">
      <t>コウホシャ</t>
    </rPh>
    <rPh sb="12" eb="14">
      <t>シカク</t>
    </rPh>
    <rPh sb="14" eb="16">
      <t>シュトク</t>
    </rPh>
    <rPh sb="16" eb="18">
      <t>シエン</t>
    </rPh>
    <rPh sb="18" eb="20">
      <t>ジギョウ</t>
    </rPh>
    <rPh sb="20" eb="23">
      <t>ホジョキン</t>
    </rPh>
    <rPh sb="23" eb="25">
      <t>コウフ</t>
    </rPh>
    <rPh sb="25" eb="27">
      <t>シンセイ</t>
    </rPh>
    <rPh sb="27" eb="28">
      <t>ショ</t>
    </rPh>
    <phoneticPr fontId="2"/>
  </si>
  <si>
    <t>　当病院の外国人看護師候補者が日本で就労する上で必要となる日本語能力の習得及び研修支援体制の充実を図るため、外国人看護師候補者資格取得支援研修を実施する。</t>
    <rPh sb="1" eb="2">
      <t>トウ</t>
    </rPh>
    <rPh sb="2" eb="4">
      <t>ビョウイン</t>
    </rPh>
    <rPh sb="5" eb="7">
      <t>ガイコク</t>
    </rPh>
    <rPh sb="7" eb="8">
      <t>ジン</t>
    </rPh>
    <rPh sb="8" eb="11">
      <t>カンゴシ</t>
    </rPh>
    <rPh sb="11" eb="14">
      <t>コウホシャ</t>
    </rPh>
    <rPh sb="15" eb="17">
      <t>ニホン</t>
    </rPh>
    <rPh sb="18" eb="20">
      <t>シュウロウ</t>
    </rPh>
    <rPh sb="22" eb="23">
      <t>ウエ</t>
    </rPh>
    <rPh sb="24" eb="26">
      <t>ヒツヨウ</t>
    </rPh>
    <rPh sb="29" eb="32">
      <t>ニホンゴ</t>
    </rPh>
    <rPh sb="32" eb="34">
      <t>ノウリョク</t>
    </rPh>
    <rPh sb="35" eb="37">
      <t>シュウトク</t>
    </rPh>
    <rPh sb="37" eb="38">
      <t>オヨ</t>
    </rPh>
    <rPh sb="39" eb="41">
      <t>ケンシュウ</t>
    </rPh>
    <rPh sb="41" eb="43">
      <t>シエン</t>
    </rPh>
    <rPh sb="43" eb="45">
      <t>タイセイ</t>
    </rPh>
    <rPh sb="46" eb="48">
      <t>ジュウジツ</t>
    </rPh>
    <rPh sb="49" eb="50">
      <t>ハカ</t>
    </rPh>
    <rPh sb="54" eb="56">
      <t>ガイコク</t>
    </rPh>
    <rPh sb="56" eb="57">
      <t>ジン</t>
    </rPh>
    <rPh sb="57" eb="60">
      <t>カンゴシ</t>
    </rPh>
    <rPh sb="60" eb="63">
      <t>コウホシャ</t>
    </rPh>
    <rPh sb="63" eb="65">
      <t>シカク</t>
    </rPh>
    <rPh sb="65" eb="67">
      <t>シュトク</t>
    </rPh>
    <rPh sb="67" eb="69">
      <t>シエン</t>
    </rPh>
    <rPh sb="69" eb="71">
      <t>ケンシュウ</t>
    </rPh>
    <rPh sb="72" eb="74">
      <t>ジッシ</t>
    </rPh>
    <phoneticPr fontId="2"/>
  </si>
  <si>
    <t>就労年月日</t>
    <rPh sb="0" eb="2">
      <t>シュウロウ</t>
    </rPh>
    <rPh sb="2" eb="5">
      <t>ネンガッピ</t>
    </rPh>
    <phoneticPr fontId="2"/>
  </si>
  <si>
    <t>日本語習得支援事業</t>
    <rPh sb="0" eb="3">
      <t>ニホンゴ</t>
    </rPh>
    <rPh sb="3" eb="5">
      <t>シュウトク</t>
    </rPh>
    <rPh sb="5" eb="7">
      <t>シエン</t>
    </rPh>
    <rPh sb="7" eb="9">
      <t>ジギョウ</t>
    </rPh>
    <phoneticPr fontId="2"/>
  </si>
  <si>
    <t>就労研修支援事業</t>
    <rPh sb="0" eb="2">
      <t>シュウロウ</t>
    </rPh>
    <rPh sb="2" eb="4">
      <t>ケンシュウ</t>
    </rPh>
    <rPh sb="4" eb="6">
      <t>シエン</t>
    </rPh>
    <rPh sb="6" eb="8">
      <t>ジギョウ</t>
    </rPh>
    <phoneticPr fontId="2"/>
  </si>
  <si>
    <t>人数</t>
    <rPh sb="0" eb="2">
      <t>ニンズウ</t>
    </rPh>
    <phoneticPr fontId="2"/>
  </si>
  <si>
    <t>氏名（カナ）</t>
    <rPh sb="0" eb="2">
      <t>シメイ</t>
    </rPh>
    <phoneticPr fontId="2"/>
  </si>
  <si>
    <t>単価</t>
    <rPh sb="0" eb="2">
      <t>タンカ</t>
    </rPh>
    <phoneticPr fontId="2"/>
  </si>
  <si>
    <t>寄付金</t>
    <rPh sb="0" eb="3">
      <t>キフキン</t>
    </rPh>
    <phoneticPr fontId="2"/>
  </si>
  <si>
    <t>の収入</t>
    <rPh sb="1" eb="3">
      <t>シュウニュウ</t>
    </rPh>
    <phoneticPr fontId="2"/>
  </si>
  <si>
    <t>対象経費</t>
    <rPh sb="0" eb="2">
      <t>タイショウ</t>
    </rPh>
    <rPh sb="2" eb="4">
      <t>ケイヒ</t>
    </rPh>
    <phoneticPr fontId="2"/>
  </si>
  <si>
    <t>の 支 出</t>
    <rPh sb="2" eb="3">
      <t>ササ</t>
    </rPh>
    <rPh sb="4" eb="5">
      <t>デ</t>
    </rPh>
    <phoneticPr fontId="2"/>
  </si>
  <si>
    <t>予 定 額</t>
    <rPh sb="0" eb="1">
      <t>ヨ</t>
    </rPh>
    <rPh sb="2" eb="3">
      <t>サダム</t>
    </rPh>
    <rPh sb="4" eb="5">
      <t>ガク</t>
    </rPh>
    <phoneticPr fontId="2"/>
  </si>
  <si>
    <t>合計</t>
    <rPh sb="0" eb="2">
      <t>ゴウケイ</t>
    </rPh>
    <phoneticPr fontId="4"/>
  </si>
  <si>
    <t>指導者経費</t>
    <rPh sb="0" eb="3">
      <t>シドウシャ</t>
    </rPh>
    <rPh sb="3" eb="5">
      <t>ケイヒ</t>
    </rPh>
    <phoneticPr fontId="4"/>
  </si>
  <si>
    <t>国名</t>
    <rPh sb="0" eb="1">
      <t>クニ</t>
    </rPh>
    <rPh sb="1" eb="2">
      <t>メイ</t>
    </rPh>
    <phoneticPr fontId="2"/>
  </si>
  <si>
    <t>回</t>
    <rPh sb="0" eb="1">
      <t>カイ</t>
    </rPh>
    <phoneticPr fontId="2"/>
  </si>
  <si>
    <t>　外国人看護師候補者資格取得支援事業補助金につきましては、下記口座への振込みを</t>
    <rPh sb="1" eb="7">
      <t>ガイコクジンカンゴシ</t>
    </rPh>
    <rPh sb="7" eb="10">
      <t>コウホシャ</t>
    </rPh>
    <rPh sb="10" eb="12">
      <t>シカク</t>
    </rPh>
    <rPh sb="12" eb="14">
      <t>シュトク</t>
    </rPh>
    <rPh sb="14" eb="16">
      <t>シエン</t>
    </rPh>
    <rPh sb="16" eb="18">
      <t>ジギョウ</t>
    </rPh>
    <rPh sb="18" eb="21">
      <t>ホジョキン</t>
    </rPh>
    <rPh sb="29" eb="31">
      <t>カキ</t>
    </rPh>
    <rPh sb="31" eb="33">
      <t>コウザ</t>
    </rPh>
    <rPh sb="35" eb="37">
      <t>フリコ</t>
    </rPh>
    <phoneticPr fontId="2"/>
  </si>
  <si>
    <t>依頼します。</t>
  </si>
  <si>
    <t>（別紙２）</t>
    <rPh sb="1" eb="3">
      <t>ベッシ</t>
    </rPh>
    <phoneticPr fontId="2"/>
  </si>
  <si>
    <t>研修責任者</t>
    <rPh sb="0" eb="2">
      <t>ケンシュウ</t>
    </rPh>
    <rPh sb="2" eb="5">
      <t>セキニンシャ</t>
    </rPh>
    <phoneticPr fontId="2"/>
  </si>
  <si>
    <t>研修参加者名簿</t>
    <rPh sb="0" eb="2">
      <t>ケンシュウ</t>
    </rPh>
    <rPh sb="2" eb="5">
      <t>サンカシャ</t>
    </rPh>
    <rPh sb="5" eb="7">
      <t>メイボ</t>
    </rPh>
    <phoneticPr fontId="2"/>
  </si>
  <si>
    <t>旅費</t>
    <rPh sb="0" eb="2">
      <t>リョヒ</t>
    </rPh>
    <phoneticPr fontId="2"/>
  </si>
  <si>
    <t>No</t>
    <phoneticPr fontId="2"/>
  </si>
  <si>
    <t>研修支援者</t>
    <rPh sb="0" eb="2">
      <t>ケンシュウ</t>
    </rPh>
    <rPh sb="2" eb="5">
      <t>シエンシャ</t>
    </rPh>
    <phoneticPr fontId="2"/>
  </si>
  <si>
    <t>入国年度</t>
    <rPh sb="0" eb="2">
      <t>ニュウコク</t>
    </rPh>
    <rPh sb="2" eb="4">
      <t>ネンド</t>
    </rPh>
    <phoneticPr fontId="2"/>
  </si>
  <si>
    <t>時間/週（時間内）</t>
    <rPh sb="5" eb="7">
      <t>ジカン</t>
    </rPh>
    <rPh sb="7" eb="8">
      <t>ナイ</t>
    </rPh>
    <phoneticPr fontId="2"/>
  </si>
  <si>
    <t>時間/週（時間外）</t>
    <rPh sb="5" eb="7">
      <t>ジカン</t>
    </rPh>
    <rPh sb="7" eb="8">
      <t>ガイ</t>
    </rPh>
    <phoneticPr fontId="2"/>
  </si>
  <si>
    <t>日数</t>
    <rPh sb="0" eb="2">
      <t>ニッスウ</t>
    </rPh>
    <phoneticPr fontId="2"/>
  </si>
  <si>
    <t>日</t>
    <rPh sb="0" eb="1">
      <t>ニチ</t>
    </rPh>
    <phoneticPr fontId="2"/>
  </si>
  <si>
    <t>時給換算</t>
    <rPh sb="0" eb="2">
      <t>ジキュウ</t>
    </rPh>
    <rPh sb="2" eb="4">
      <t>カンサン</t>
    </rPh>
    <phoneticPr fontId="2"/>
  </si>
  <si>
    <t>時間数</t>
    <rPh sb="0" eb="3">
      <t>ジカンスウ</t>
    </rPh>
    <phoneticPr fontId="2"/>
  </si>
  <si>
    <t>日／月</t>
    <rPh sb="0" eb="1">
      <t>ヒ</t>
    </rPh>
    <rPh sb="2" eb="3">
      <t>ツキ</t>
    </rPh>
    <phoneticPr fontId="2"/>
  </si>
  <si>
    <t>月数</t>
    <rPh sb="0" eb="2">
      <t>ツキスウ</t>
    </rPh>
    <phoneticPr fontId="2"/>
  </si>
  <si>
    <t>日本語講師の招聘に対する報償費</t>
    <rPh sb="0" eb="3">
      <t>ニホンゴ</t>
    </rPh>
    <rPh sb="3" eb="5">
      <t>コウシ</t>
    </rPh>
    <rPh sb="6" eb="8">
      <t>ショウヘイ</t>
    </rPh>
    <rPh sb="9" eb="10">
      <t>タイ</t>
    </rPh>
    <rPh sb="12" eb="14">
      <t>ホウショウ</t>
    </rPh>
    <rPh sb="14" eb="15">
      <t>ヒ</t>
    </rPh>
    <phoneticPr fontId="2"/>
  </si>
  <si>
    <t>日／週</t>
    <rPh sb="0" eb="1">
      <t>ヒ</t>
    </rPh>
    <rPh sb="2" eb="3">
      <t>シュウ</t>
    </rPh>
    <phoneticPr fontId="2"/>
  </si>
  <si>
    <t>週</t>
    <rPh sb="0" eb="1">
      <t>シュウ</t>
    </rPh>
    <phoneticPr fontId="2"/>
  </si>
  <si>
    <t>国家試験対策学校等への通学電車賃、講師招聘旅費</t>
    <rPh sb="0" eb="2">
      <t>コッカ</t>
    </rPh>
    <rPh sb="2" eb="4">
      <t>シケン</t>
    </rPh>
    <rPh sb="4" eb="5">
      <t>タイ</t>
    </rPh>
    <rPh sb="5" eb="6">
      <t>サク</t>
    </rPh>
    <rPh sb="6" eb="8">
      <t>ガッコウ</t>
    </rPh>
    <rPh sb="8" eb="9">
      <t>トウ</t>
    </rPh>
    <rPh sb="11" eb="13">
      <t>ツウガク</t>
    </rPh>
    <rPh sb="13" eb="16">
      <t>デンシャチン</t>
    </rPh>
    <rPh sb="17" eb="19">
      <t>コウシ</t>
    </rPh>
    <rPh sb="19" eb="21">
      <t>ショウヘイ</t>
    </rPh>
    <rPh sb="21" eb="23">
      <t>リョヒ</t>
    </rPh>
    <phoneticPr fontId="2"/>
  </si>
  <si>
    <t>回(往復)</t>
    <rPh sb="0" eb="1">
      <t>カイ</t>
    </rPh>
    <rPh sb="2" eb="4">
      <t>オウフク</t>
    </rPh>
    <phoneticPr fontId="2"/>
  </si>
  <si>
    <t>回／週</t>
    <rPh sb="0" eb="1">
      <t>カイ</t>
    </rPh>
    <rPh sb="2" eb="3">
      <t>シュウ</t>
    </rPh>
    <phoneticPr fontId="2"/>
  </si>
  <si>
    <t>冊</t>
    <rPh sb="0" eb="1">
      <t>サツ</t>
    </rPh>
    <phoneticPr fontId="2"/>
  </si>
  <si>
    <t>大阪府外国人看護師候補者資格取得支援事業費所要額</t>
    <rPh sb="0" eb="2">
      <t>オオサカ</t>
    </rPh>
    <rPh sb="2" eb="3">
      <t>フ</t>
    </rPh>
    <rPh sb="3" eb="5">
      <t>ガイコク</t>
    </rPh>
    <rPh sb="5" eb="6">
      <t>ジン</t>
    </rPh>
    <rPh sb="6" eb="9">
      <t>カンゴシ</t>
    </rPh>
    <rPh sb="9" eb="12">
      <t>コウホシャ</t>
    </rPh>
    <rPh sb="12" eb="14">
      <t>シカク</t>
    </rPh>
    <rPh sb="14" eb="16">
      <t>シュトク</t>
    </rPh>
    <rPh sb="16" eb="18">
      <t>シエン</t>
    </rPh>
    <rPh sb="18" eb="20">
      <t>ジギョウ</t>
    </rPh>
    <rPh sb="20" eb="21">
      <t>ヒ</t>
    </rPh>
    <rPh sb="21" eb="23">
      <t>ショヨウ</t>
    </rPh>
    <rPh sb="23" eb="24">
      <t>ガク</t>
    </rPh>
    <phoneticPr fontId="2"/>
  </si>
  <si>
    <t>Ａ</t>
    <phoneticPr fontId="2"/>
  </si>
  <si>
    <t>Ｂ</t>
    <phoneticPr fontId="2"/>
  </si>
  <si>
    <t>Ｄ</t>
    <phoneticPr fontId="2"/>
  </si>
  <si>
    <t>Ｆ</t>
    <phoneticPr fontId="2"/>
  </si>
  <si>
    <t>基準額計</t>
    <rPh sb="0" eb="2">
      <t>キジュン</t>
    </rPh>
    <rPh sb="2" eb="3">
      <t>ガク</t>
    </rPh>
    <rPh sb="3" eb="4">
      <t>ケイ</t>
    </rPh>
    <phoneticPr fontId="2"/>
  </si>
  <si>
    <t>補助基本額</t>
    <rPh sb="0" eb="2">
      <t>ホジョ</t>
    </rPh>
    <rPh sb="2" eb="4">
      <t>キホン</t>
    </rPh>
    <rPh sb="4" eb="5">
      <t>ガク</t>
    </rPh>
    <phoneticPr fontId="2"/>
  </si>
  <si>
    <t>（Ｅ＋Ｆ）Ｇ</t>
    <phoneticPr fontId="2"/>
  </si>
  <si>
    <t>Ｈ</t>
    <phoneticPr fontId="2"/>
  </si>
  <si>
    <t>　　　　　　Ｅ　　　　円</t>
    <rPh sb="11" eb="12">
      <t>エン</t>
    </rPh>
    <phoneticPr fontId="2"/>
  </si>
  <si>
    <t>補助金の交付を受けることで、外国人看護師候補者が日本で就労する上で必要となる日本語能力の習得及び研修支援体制の充実を図ることができる。</t>
    <rPh sb="0" eb="3">
      <t>ホジョキン</t>
    </rPh>
    <rPh sb="4" eb="6">
      <t>コウフ</t>
    </rPh>
    <rPh sb="7" eb="8">
      <t>ウ</t>
    </rPh>
    <phoneticPr fontId="2"/>
  </si>
  <si>
    <t>補助金収入</t>
    <rPh sb="0" eb="3">
      <t>ホジョキン</t>
    </rPh>
    <rPh sb="3" eb="5">
      <t>シュウニュウ</t>
    </rPh>
    <phoneticPr fontId="2"/>
  </si>
  <si>
    <t>帰国理由</t>
    <rPh sb="0" eb="2">
      <t>キコク</t>
    </rPh>
    <rPh sb="2" eb="4">
      <t>リユウ</t>
    </rPh>
    <phoneticPr fontId="2"/>
  </si>
  <si>
    <t>（別紙３）</t>
    <rPh sb="1" eb="3">
      <t>ベッシ</t>
    </rPh>
    <phoneticPr fontId="2"/>
  </si>
  <si>
    <t>帰国者名簿</t>
    <rPh sb="0" eb="3">
      <t>キコクシャ</t>
    </rPh>
    <rPh sb="3" eb="5">
      <t>メイボ</t>
    </rPh>
    <phoneticPr fontId="2"/>
  </si>
  <si>
    <t>（別紙５）</t>
    <rPh sb="1" eb="3">
      <t>ベッシ</t>
    </rPh>
    <phoneticPr fontId="2"/>
  </si>
  <si>
    <t>（別紙４）</t>
    <phoneticPr fontId="4"/>
  </si>
  <si>
    <t>実支出額</t>
    <phoneticPr fontId="2"/>
  </si>
  <si>
    <t>積　　　　　算　　　　　内　　　　　訳</t>
    <phoneticPr fontId="2"/>
  </si>
  <si>
    <t>×</t>
    <phoneticPr fontId="2"/>
  </si>
  <si>
    <t>=</t>
    <phoneticPr fontId="2"/>
  </si>
  <si>
    <t>Ｈ</t>
    <phoneticPr fontId="2"/>
  </si>
  <si>
    <t>×</t>
    <phoneticPr fontId="2"/>
  </si>
  <si>
    <t>=</t>
    <phoneticPr fontId="2"/>
  </si>
  <si>
    <t>報償費</t>
    <phoneticPr fontId="4"/>
  </si>
  <si>
    <t>×</t>
    <phoneticPr fontId="2"/>
  </si>
  <si>
    <t>=</t>
    <phoneticPr fontId="2"/>
  </si>
  <si>
    <t>×</t>
    <phoneticPr fontId="2"/>
  </si>
  <si>
    <t>×</t>
    <phoneticPr fontId="2"/>
  </si>
  <si>
    <t>=</t>
    <phoneticPr fontId="2"/>
  </si>
  <si>
    <t>=</t>
    <phoneticPr fontId="2"/>
  </si>
  <si>
    <t>=</t>
    <phoneticPr fontId="2"/>
  </si>
  <si>
    <t>金額を入力して下さい</t>
    <rPh sb="0" eb="2">
      <t>キンガク</t>
    </rPh>
    <rPh sb="3" eb="5">
      <t>ニュウリョク</t>
    </rPh>
    <rPh sb="7" eb="8">
      <t>クダ</t>
    </rPh>
    <phoneticPr fontId="2"/>
  </si>
  <si>
    <t>No</t>
    <phoneticPr fontId="2"/>
  </si>
  <si>
    <t>日本語習得状況</t>
    <rPh sb="0" eb="3">
      <t>ニホンゴ</t>
    </rPh>
    <rPh sb="3" eb="5">
      <t>シュウトク</t>
    </rPh>
    <rPh sb="5" eb="7">
      <t>ジョウキョウ</t>
    </rPh>
    <phoneticPr fontId="2"/>
  </si>
  <si>
    <t>研修内容</t>
    <phoneticPr fontId="2"/>
  </si>
  <si>
    <t>×</t>
  </si>
  <si>
    <t>普通</t>
  </si>
  <si>
    <t>円</t>
  </si>
  <si>
    <t>帰国（特定活動終了）者数</t>
  </si>
  <si>
    <r>
      <t>4</t>
    </r>
    <r>
      <rPr>
        <sz val="11"/>
        <rFont val="ＭＳ Ｐゴシック"/>
        <family val="3"/>
        <charset val="128"/>
      </rPr>
      <t>月～帰国までの月数</t>
    </r>
    <phoneticPr fontId="2"/>
  </si>
  <si>
    <t>役員等氏名</t>
    <rPh sb="0" eb="2">
      <t>ヤクイン</t>
    </rPh>
    <rPh sb="2" eb="3">
      <t>トウ</t>
    </rPh>
    <rPh sb="3" eb="5">
      <t>シメイ</t>
    </rPh>
    <phoneticPr fontId="2"/>
  </si>
  <si>
    <t>生年月日</t>
    <rPh sb="0" eb="2">
      <t>セイネン</t>
    </rPh>
    <rPh sb="2" eb="4">
      <t>ガッピ</t>
    </rPh>
    <phoneticPr fontId="2"/>
  </si>
  <si>
    <t>法人所在地</t>
    <rPh sb="0" eb="2">
      <t>ホウジン</t>
    </rPh>
    <rPh sb="2" eb="5">
      <t>ショザイチ</t>
    </rPh>
    <phoneticPr fontId="2"/>
  </si>
  <si>
    <t>（117,000/12）円</t>
    <rPh sb="12" eb="13">
      <t>エン</t>
    </rPh>
    <phoneticPr fontId="2"/>
  </si>
  <si>
    <t>交付を受けようとする額</t>
    <rPh sb="0" eb="2">
      <t>コウフ</t>
    </rPh>
    <rPh sb="3" eb="4">
      <t>ウ</t>
    </rPh>
    <rPh sb="10" eb="11">
      <t>ガク</t>
    </rPh>
    <phoneticPr fontId="2"/>
  </si>
  <si>
    <t>I</t>
    <phoneticPr fontId="2"/>
  </si>
  <si>
    <t>退職年月日</t>
    <rPh sb="0" eb="2">
      <t>タイショク</t>
    </rPh>
    <rPh sb="2" eb="5">
      <t>ネンガッピ</t>
    </rPh>
    <phoneticPr fontId="2"/>
  </si>
  <si>
    <t>円</t>
    <rPh sb="0" eb="1">
      <t>エン</t>
    </rPh>
    <phoneticPr fontId="2"/>
  </si>
  <si>
    <t>（Ａ－Ｂ）Ｃ</t>
    <phoneticPr fontId="2"/>
  </si>
  <si>
    <t>現在就労中(今年度就労予定含む）の候補者数</t>
    <rPh sb="0" eb="2">
      <t>ゲンザイ</t>
    </rPh>
    <rPh sb="2" eb="5">
      <t>シュウロウチュウ</t>
    </rPh>
    <rPh sb="6" eb="9">
      <t>コンネンド</t>
    </rPh>
    <rPh sb="9" eb="11">
      <t>シュウロウ</t>
    </rPh>
    <rPh sb="11" eb="13">
      <t>ヨテイ</t>
    </rPh>
    <rPh sb="13" eb="14">
      <t>フク</t>
    </rPh>
    <rPh sb="17" eb="20">
      <t>コウホシャ</t>
    </rPh>
    <rPh sb="20" eb="21">
      <t>スウ</t>
    </rPh>
    <phoneticPr fontId="2"/>
  </si>
  <si>
    <t>申請書記入日</t>
    <rPh sb="0" eb="3">
      <t>シンセイショ</t>
    </rPh>
    <rPh sb="3" eb="5">
      <t>キニュウ</t>
    </rPh>
    <rPh sb="5" eb="6">
      <t>ビ</t>
    </rPh>
    <phoneticPr fontId="2"/>
  </si>
  <si>
    <t>月</t>
    <rPh sb="0" eb="1">
      <t>ガツ</t>
    </rPh>
    <phoneticPr fontId="2"/>
  </si>
  <si>
    <t>日</t>
    <rPh sb="0" eb="1">
      <t>ニチ</t>
    </rPh>
    <phoneticPr fontId="2"/>
  </si>
  <si>
    <t>　上記は原本のとおりであることを証明する。</t>
    <rPh sb="1" eb="3">
      <t>ジョウキ</t>
    </rPh>
    <rPh sb="4" eb="6">
      <t>ゲンポン</t>
    </rPh>
    <rPh sb="16" eb="18">
      <t>ショウメイ</t>
    </rPh>
    <phoneticPr fontId="2"/>
  </si>
  <si>
    <t>要件確認申立書</t>
    <rPh sb="0" eb="2">
      <t>ヨウケン</t>
    </rPh>
    <rPh sb="2" eb="4">
      <t>カクニン</t>
    </rPh>
    <rPh sb="4" eb="7">
      <t>モウシタテショ</t>
    </rPh>
    <phoneticPr fontId="2"/>
  </si>
  <si>
    <t>【基本情報】</t>
    <rPh sb="1" eb="3">
      <t>キホン</t>
    </rPh>
    <rPh sb="3" eb="5">
      <t>ジョウホウ</t>
    </rPh>
    <phoneticPr fontId="2"/>
  </si>
  <si>
    <t>※着色セルへご記入をお願いします。</t>
    <rPh sb="1" eb="3">
      <t>チャクショク</t>
    </rPh>
    <rPh sb="7" eb="9">
      <t>キニュウ</t>
    </rPh>
    <rPh sb="11" eb="12">
      <t>ネガ</t>
    </rPh>
    <phoneticPr fontId="2"/>
  </si>
  <si>
    <t>所在地</t>
  </si>
  <si>
    <t>法人名</t>
  </si>
  <si>
    <t>代表者</t>
  </si>
  <si>
    <t>（代表者名）</t>
    <rPh sb="1" eb="4">
      <t>ダイヒョウシャ</t>
    </rPh>
    <rPh sb="4" eb="5">
      <t>メイ</t>
    </rPh>
    <phoneticPr fontId="2"/>
  </si>
  <si>
    <t>令和</t>
    <rPh sb="0" eb="2">
      <t>レイワ</t>
    </rPh>
    <phoneticPr fontId="2"/>
  </si>
  <si>
    <t>今年度の看護師国家試験
受験の有無</t>
    <rPh sb="0" eb="3">
      <t>コンネンド</t>
    </rPh>
    <rPh sb="4" eb="7">
      <t>カンゴシ</t>
    </rPh>
    <rPh sb="7" eb="9">
      <t>コッカ</t>
    </rPh>
    <rPh sb="9" eb="11">
      <t>シケン</t>
    </rPh>
    <rPh sb="12" eb="14">
      <t>ジュケン</t>
    </rPh>
    <rPh sb="15" eb="17">
      <t>ウム</t>
    </rPh>
    <phoneticPr fontId="2"/>
  </si>
  <si>
    <t>今年度の准看護師試験
受験の有無</t>
    <rPh sb="0" eb="3">
      <t>コンネンド</t>
    </rPh>
    <rPh sb="4" eb="10">
      <t>ジュン</t>
    </rPh>
    <rPh sb="11" eb="13">
      <t>ジュケン</t>
    </rPh>
    <rPh sb="14" eb="16">
      <t>ウム</t>
    </rPh>
    <phoneticPr fontId="2"/>
  </si>
  <si>
    <r>
      <t xml:space="preserve">氏名（カナ）
</t>
    </r>
    <r>
      <rPr>
        <b/>
        <u/>
        <sz val="14"/>
        <color rgb="FFFF0000"/>
        <rFont val="ＭＳ 明朝"/>
        <family val="1"/>
        <charset val="128"/>
      </rPr>
      <t>※途中帰国者含む</t>
    </r>
    <rPh sb="0" eb="2">
      <t>シメイ</t>
    </rPh>
    <phoneticPr fontId="2"/>
  </si>
  <si>
    <t>途中
帰国</t>
    <rPh sb="0" eb="2">
      <t>トチュウ</t>
    </rPh>
    <rPh sb="3" eb="5">
      <t>キコク</t>
    </rPh>
    <phoneticPr fontId="2"/>
  </si>
  <si>
    <t>職員基本給</t>
    <rPh sb="0" eb="2">
      <t>ショクイン</t>
    </rPh>
    <rPh sb="2" eb="5">
      <t>キホンキュウ</t>
    </rPh>
    <phoneticPr fontId="4"/>
  </si>
  <si>
    <t>職員諸手当</t>
    <rPh sb="0" eb="2">
      <t>ショクイン</t>
    </rPh>
    <rPh sb="2" eb="5">
      <t>ショテアテ</t>
    </rPh>
    <phoneticPr fontId="4"/>
  </si>
  <si>
    <t>非常勤職員手当</t>
    <rPh sb="0" eb="3">
      <t>ヒジョウキン</t>
    </rPh>
    <rPh sb="3" eb="5">
      <t>ショクイン</t>
    </rPh>
    <rPh sb="5" eb="7">
      <t>テアテ</t>
    </rPh>
    <phoneticPr fontId="4"/>
  </si>
  <si>
    <t>諸謝金</t>
    <rPh sb="0" eb="3">
      <t>ショシャキン</t>
    </rPh>
    <phoneticPr fontId="4"/>
  </si>
  <si>
    <t>社会保険料</t>
    <rPh sb="0" eb="2">
      <t>シャカイ</t>
    </rPh>
    <rPh sb="2" eb="5">
      <t>ホケンリョウ</t>
    </rPh>
    <phoneticPr fontId="4"/>
  </si>
  <si>
    <t>備品費</t>
    <rPh sb="0" eb="3">
      <t>ビヒンヒ</t>
    </rPh>
    <phoneticPr fontId="4"/>
  </si>
  <si>
    <t>内容</t>
    <rPh sb="0" eb="2">
      <t>ナイヨウ</t>
    </rPh>
    <phoneticPr fontId="2"/>
  </si>
  <si>
    <t>単価</t>
    <rPh sb="0" eb="2">
      <t>タンカ</t>
    </rPh>
    <phoneticPr fontId="2"/>
  </si>
  <si>
    <t>数量</t>
    <rPh sb="0" eb="2">
      <t>スウリョウ</t>
    </rPh>
    <phoneticPr fontId="2"/>
  </si>
  <si>
    <t>（様式第１号の２）</t>
    <rPh sb="1" eb="3">
      <t>ヨウシキ</t>
    </rPh>
    <rPh sb="3" eb="4">
      <t>ダイ</t>
    </rPh>
    <rPh sb="5" eb="6">
      <t>ゴウ</t>
    </rPh>
    <phoneticPr fontId="2"/>
  </si>
  <si>
    <t>大阪府知事　様</t>
    <rPh sb="0" eb="3">
      <t>オオサカフ</t>
    </rPh>
    <rPh sb="3" eb="5">
      <t>チジ</t>
    </rPh>
    <rPh sb="6" eb="7">
      <t>サマ</t>
    </rPh>
    <phoneticPr fontId="2"/>
  </si>
  <si>
    <r>
      <t>　※各項目を確認し、</t>
    </r>
    <r>
      <rPr>
        <b/>
        <sz val="11"/>
        <rFont val="ＭＳ Ｐゴシック"/>
        <family val="3"/>
        <charset val="128"/>
      </rPr>
      <t>はい・いいえ</t>
    </r>
    <r>
      <rPr>
        <sz val="11"/>
        <rFont val="ＭＳ Ｐゴシック"/>
        <family val="3"/>
        <charset val="128"/>
      </rPr>
      <t>のどちらかを○で囲んでください。</t>
    </r>
    <rPh sb="2" eb="3">
      <t>カク</t>
    </rPh>
    <rPh sb="3" eb="5">
      <t>コウモク</t>
    </rPh>
    <rPh sb="6" eb="8">
      <t>カクニン</t>
    </rPh>
    <rPh sb="24" eb="25">
      <t>カコ</t>
    </rPh>
    <phoneticPr fontId="2"/>
  </si>
  <si>
    <t>申　立　事　項</t>
    <phoneticPr fontId="2"/>
  </si>
  <si>
    <t xml:space="preserve">暴力団員による不当な行為の防止等に関する法律第２条第２号に規定する暴力団、同法第２条第６号に規定する暴力団員、大阪府暴力団排除条例第２条第４号に規定する暴力団密接関係者である。
※「暴力団密接関係者」については、次の２～６も確認してください。
</t>
    <phoneticPr fontId="2"/>
  </si>
  <si>
    <t>はい・いいえ</t>
    <phoneticPr fontId="2"/>
  </si>
  <si>
    <t>自己、自社若しくは第三者の不正の利益を図る目的又は第三者に損害を加える目的をもって、暴力団又は暴力団員を利用するなどしている。</t>
    <phoneticPr fontId="2"/>
  </si>
  <si>
    <t>暴力団又は暴力団員に対して、資金等を供給し、又は便宜を供与するなど直接的あるいは積極的に暴力団の維持、運営に協力し、若しくは関与している。</t>
    <phoneticPr fontId="2"/>
  </si>
  <si>
    <t>暴力団又は暴力団員であることを知りながらこれを不当に利用するなどしている。</t>
    <phoneticPr fontId="2"/>
  </si>
  <si>
    <t>暴力団又は暴力団員と社会的に非難されるべき関係を有している。</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</si>
  <si>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</si>
  <si>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</si>
  <si>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</si>
  <si>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</si>
  <si>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</si>
  <si>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t>暴力団等審査情報を、大阪府暴力団排除条例第２４条に基づき、大阪府警察本部に提供することに同意する。</t>
    <phoneticPr fontId="2"/>
  </si>
  <si>
    <r>
      <t>　</t>
    </r>
    <r>
      <rPr>
        <u/>
        <sz val="10"/>
        <color indexed="8"/>
        <rFont val="ＭＳ Ｐゴシック"/>
        <family val="3"/>
        <charset val="128"/>
      </rPr>
      <t>※　「１」～「８」で「はい」に「○」を付けた場合及び「９」～「11」で「いいえ」に「○」を付けた場合は、</t>
    </r>
    <rPh sb="20" eb="21">
      <t>ツ</t>
    </rPh>
    <rPh sb="23" eb="25">
      <t>バアイ</t>
    </rPh>
    <rPh sb="25" eb="26">
      <t>オヨ</t>
    </rPh>
    <rPh sb="46" eb="47">
      <t>ツ</t>
    </rPh>
    <rPh sb="49" eb="51">
      <t>バアイ</t>
    </rPh>
    <phoneticPr fontId="2"/>
  </si>
  <si>
    <r>
      <t>　　　</t>
    </r>
    <r>
      <rPr>
        <u/>
        <sz val="10"/>
        <color indexed="8"/>
        <rFont val="ＭＳ Ｐゴシック"/>
        <family val="3"/>
        <charset val="128"/>
      </rPr>
      <t>補助金の支給を受けることはできません。</t>
    </r>
    <phoneticPr fontId="2"/>
  </si>
  <si>
    <t>住所（所在地）</t>
    <phoneticPr fontId="2"/>
  </si>
  <si>
    <t>名称（法人名）</t>
    <rPh sb="0" eb="2">
      <t>メイショウ</t>
    </rPh>
    <rPh sb="3" eb="5">
      <t>ホウジン</t>
    </rPh>
    <rPh sb="5" eb="6">
      <t>メイ</t>
    </rPh>
    <phoneticPr fontId="2"/>
  </si>
  <si>
    <t>氏名（代表者）</t>
    <rPh sb="0" eb="2">
      <t>シメイ</t>
    </rPh>
    <rPh sb="3" eb="6">
      <t>ダイヒョウシャ</t>
    </rPh>
    <phoneticPr fontId="2"/>
  </si>
  <si>
    <t>（様式第１号の３）</t>
    <rPh sb="1" eb="3">
      <t>ヨウシキ</t>
    </rPh>
    <rPh sb="3" eb="4">
      <t>ダイ</t>
    </rPh>
    <rPh sb="5" eb="6">
      <t>ゴウ</t>
    </rPh>
    <phoneticPr fontId="2"/>
  </si>
  <si>
    <t>暴力団等審査情報</t>
    <phoneticPr fontId="2"/>
  </si>
  <si>
    <t>性別</t>
    <rPh sb="0" eb="2">
      <t>セイベツ</t>
    </rPh>
    <phoneticPr fontId="2"/>
  </si>
  <si>
    <t>住所（所在地）</t>
    <rPh sb="0" eb="2">
      <t>ジュウショ</t>
    </rPh>
    <rPh sb="3" eb="6">
      <t>ショザイチ</t>
    </rPh>
    <phoneticPr fontId="2"/>
  </si>
  <si>
    <t>ｶﾅ(半角)</t>
    <rPh sb="3" eb="5">
      <t>ハンカク</t>
    </rPh>
    <phoneticPr fontId="2"/>
  </si>
  <si>
    <t>漢字</t>
    <rPh sb="0" eb="2">
      <t>カンジ</t>
    </rPh>
    <phoneticPr fontId="2"/>
  </si>
  <si>
    <t>元号</t>
    <rPh sb="0" eb="2">
      <t>ゲンゴウ</t>
    </rPh>
    <phoneticPr fontId="2"/>
  </si>
  <si>
    <t>姓</t>
    <rPh sb="0" eb="1">
      <t>セイ</t>
    </rPh>
    <phoneticPr fontId="2"/>
  </si>
  <si>
    <t>名</t>
    <rPh sb="0" eb="1">
      <t>ナ</t>
    </rPh>
    <phoneticPr fontId="2"/>
  </si>
  <si>
    <t>　※役員数に応じ、適宜、行を追加すること。</t>
    <phoneticPr fontId="2"/>
  </si>
  <si>
    <t>　※役員の変更による報告の場合は、変更した者のみにつき記載すること。</t>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</si>
  <si>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</si>
  <si>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t>
    <phoneticPr fontId="2"/>
  </si>
  <si>
    <t>生年月日は半角数字を用い、一の位の1から9の数字については頭に「0」を付加（「01」～「09」）すること</t>
  </si>
  <si>
    <t>　※性別は男性は「M」、女性は「F」と記載すること。</t>
    <rPh sb="2" eb="4">
      <t>セイベツ</t>
    </rPh>
    <rPh sb="5" eb="7">
      <t>ダンセイ</t>
    </rPh>
    <rPh sb="12" eb="14">
      <t>ジョセイ</t>
    </rPh>
    <rPh sb="19" eb="21">
      <t>キサイ</t>
    </rPh>
    <phoneticPr fontId="2"/>
  </si>
  <si>
    <t>大阪府大阪市中央区大手前２－１－２２</t>
  </si>
  <si>
    <t>医療法人○○会</t>
  </si>
  <si>
    <t>理事長××　××</t>
  </si>
  <si>
    <t>○○病院</t>
  </si>
  <si>
    <t>医療法人○○会○○病院</t>
  </si>
  <si>
    <t>総務課××　××</t>
  </si>
  <si>
    <t>△△-△△△△-△△△△</t>
  </si>
  <si>
    <t>○○○○＠△△.△△</t>
  </si>
  <si>
    <t>××　××</t>
  </si>
  <si>
    <t>Ａ</t>
  </si>
  <si>
    <t>Ｂ</t>
  </si>
  <si>
    <t>Ｃ</t>
  </si>
  <si>
    <t>Ｄ</t>
  </si>
  <si>
    <t>Ｅ</t>
  </si>
  <si>
    <t>○</t>
  </si>
  <si>
    <t>インドネシア</t>
  </si>
  <si>
    <t>看護師として十分対応できる理解度の者</t>
  </si>
  <si>
    <t>受験</t>
  </si>
  <si>
    <t>簡単な単語であれば理解できる者</t>
  </si>
  <si>
    <t>非受験</t>
  </si>
  <si>
    <t>日常会話において十分な理解度の者</t>
  </si>
  <si>
    <t>令和元年度</t>
  </si>
  <si>
    <t>令和２年度</t>
  </si>
  <si>
    <t>・○○○～～
・△△△～～</t>
    <phoneticPr fontId="2"/>
  </si>
  <si>
    <t>特定活動ビザ終了し、准看護師として勤務している。</t>
  </si>
  <si>
    <t>家族介護の必要が生じ、日本に滞在する事が困難となり、帰国した。</t>
  </si>
  <si>
    <t>△△　△△</t>
  </si>
  <si>
    <t>講師料（A)</t>
    <rPh sb="0" eb="3">
      <t>コウシリョウ</t>
    </rPh>
    <phoneticPr fontId="2"/>
  </si>
  <si>
    <t>講師料（B)</t>
    <rPh sb="0" eb="3">
      <t>コウシリョウ</t>
    </rPh>
    <phoneticPr fontId="2"/>
  </si>
  <si>
    <t>講師料（C)</t>
    <rPh sb="0" eb="3">
      <t>コウシリョウ</t>
    </rPh>
    <phoneticPr fontId="2"/>
  </si>
  <si>
    <t>講師料（D)</t>
    <rPh sb="0" eb="3">
      <t>コウシリョウ</t>
    </rPh>
    <phoneticPr fontId="2"/>
  </si>
  <si>
    <t>講師料（E)</t>
    <rPh sb="0" eb="3">
      <t>コウシリョウ</t>
    </rPh>
    <phoneticPr fontId="2"/>
  </si>
  <si>
    <t>学校通学電車賃</t>
    <rPh sb="0" eb="2">
      <t>ガッコウ</t>
    </rPh>
    <rPh sb="2" eb="4">
      <t>ツウガク</t>
    </rPh>
    <rPh sb="4" eb="7">
      <t>デンシャチン</t>
    </rPh>
    <phoneticPr fontId="2"/>
  </si>
  <si>
    <t>看護辞書</t>
    <rPh sb="0" eb="2">
      <t>カンゴ</t>
    </rPh>
    <rPh sb="2" eb="4">
      <t>ジショ</t>
    </rPh>
    <phoneticPr fontId="2"/>
  </si>
  <si>
    <t>ケアガイド</t>
  </si>
  <si>
    <t>国家試験対策ﾃｷｽﾄ</t>
    <rPh sb="0" eb="2">
      <t>コッカ</t>
    </rPh>
    <rPh sb="2" eb="4">
      <t>シケン</t>
    </rPh>
    <rPh sb="4" eb="6">
      <t>タイサク</t>
    </rPh>
    <phoneticPr fontId="2"/>
  </si>
  <si>
    <t>ファイル等</t>
    <rPh sb="4" eb="5">
      <t>トウ</t>
    </rPh>
    <phoneticPr fontId="2"/>
  </si>
  <si>
    <t>テキスト作成</t>
    <rPh sb="4" eb="6">
      <t>サクセイ</t>
    </rPh>
    <phoneticPr fontId="2"/>
  </si>
  <si>
    <t>テキストコピー代</t>
    <rPh sb="7" eb="8">
      <t>ダイ</t>
    </rPh>
    <phoneticPr fontId="2"/>
  </si>
  <si>
    <t>切手等の郵送料</t>
    <rPh sb="0" eb="2">
      <t>キッテ</t>
    </rPh>
    <rPh sb="2" eb="3">
      <t>トウ</t>
    </rPh>
    <rPh sb="4" eb="7">
      <t>ユウソウリョウ</t>
    </rPh>
    <phoneticPr fontId="2"/>
  </si>
  <si>
    <t>○○</t>
  </si>
  <si>
    <t>〇〇</t>
    <phoneticPr fontId="2"/>
  </si>
  <si>
    <t>いりょうほうじん○○かい　りじちょう　××　××</t>
  </si>
  <si>
    <t>医療法人○○会　理事長　××　××</t>
    <rPh sb="0" eb="2">
      <t>イリョウ</t>
    </rPh>
    <rPh sb="2" eb="4">
      <t>ホウジン</t>
    </rPh>
    <rPh sb="6" eb="7">
      <t>カイ</t>
    </rPh>
    <rPh sb="8" eb="11">
      <t>リジチョウ</t>
    </rPh>
    <phoneticPr fontId="2"/>
  </si>
  <si>
    <t>ﾏﾙﾏﾙ</t>
    <phoneticPr fontId="2"/>
  </si>
  <si>
    <t>○○</t>
    <phoneticPr fontId="2"/>
  </si>
  <si>
    <t>M</t>
  </si>
  <si>
    <t>　私（当法人）は、大阪府補助金交付規則（以下「規則」という。）第４条第２項第３号の規定に基づき、大阪府外国人看護師候補者資格取得支援事業補助金にかかる交付申請を行うにあたり、下記の内容について申立てます。</t>
    <phoneticPr fontId="2"/>
  </si>
  <si>
    <t>　大阪府補助金交付規則（以下「規則」という。）第４条第２項第３号の規定に基づき、大阪府外国人看護師候補者資格取得支援事業補助金にかかる交付申請を行うにあたり、規則第２条第２号イに該当しないことを審査するため、本書面を提出するとともに、大阪府暴力団排除条例第２４条に基づき、府警察本部へ提供することに同意します。
なお、役員の変更があった場合は、直ちに本様式をもって報告します。</t>
    <phoneticPr fontId="2"/>
  </si>
  <si>
    <t>令和３年度</t>
  </si>
  <si>
    <t>令和５年度</t>
    <rPh sb="0" eb="2">
      <t>レイワ</t>
    </rPh>
    <rPh sb="3" eb="4">
      <t>ネン</t>
    </rPh>
    <rPh sb="4" eb="5">
      <t>ド</t>
    </rPh>
    <phoneticPr fontId="2"/>
  </si>
  <si>
    <t>令和４年度</t>
  </si>
  <si>
    <t>外国人看護師候補者就労支援事業の補助対象経費について</t>
    <phoneticPr fontId="2"/>
  </si>
  <si>
    <t>経費区分</t>
    <rPh sb="0" eb="2">
      <t>ケイヒ</t>
    </rPh>
    <rPh sb="2" eb="4">
      <t>クブン</t>
    </rPh>
    <phoneticPr fontId="2"/>
  </si>
  <si>
    <t>対象区分</t>
    <rPh sb="0" eb="2">
      <t>タイショウ</t>
    </rPh>
    <rPh sb="2" eb="4">
      <t>クブン</t>
    </rPh>
    <phoneticPr fontId="2"/>
  </si>
  <si>
    <t>収入</t>
    <rPh sb="0" eb="2">
      <t>シュウニュウ</t>
    </rPh>
    <phoneticPr fontId="2"/>
  </si>
  <si>
    <t>寄付金が、その使途を、補助事業(間接補助事業を含む。)に特定するものを計上し、使途を特定しない一般寄付金及び補助事業のうちの、補助対象外の事業に対する寄付金は、ここにいう寄付金とみなさない。</t>
    <phoneticPr fontId="2"/>
  </si>
  <si>
    <t>その他の収入</t>
    <phoneticPr fontId="2"/>
  </si>
  <si>
    <t>原則として、事業のための一切の収入が該当する。したがって、研修等受講者の納付する受講料等は該当する。</t>
    <phoneticPr fontId="2"/>
  </si>
  <si>
    <t>支出</t>
    <rPh sb="0" eb="2">
      <t>シシュツ</t>
    </rPh>
    <phoneticPr fontId="2"/>
  </si>
  <si>
    <t>指導者経費</t>
    <rPh sb="0" eb="3">
      <t>シドウシャ</t>
    </rPh>
    <rPh sb="3" eb="5">
      <t>ケイヒ</t>
    </rPh>
    <phoneticPr fontId="2"/>
  </si>
  <si>
    <t>職員基本給</t>
    <rPh sb="0" eb="2">
      <t>ショクイン</t>
    </rPh>
    <rPh sb="2" eb="5">
      <t>キホンキュウ</t>
    </rPh>
    <phoneticPr fontId="2"/>
  </si>
  <si>
    <t>○</t>
    <phoneticPr fontId="2"/>
  </si>
  <si>
    <t>職員諸手当</t>
    <rPh sb="0" eb="2">
      <t>ショクイン</t>
    </rPh>
    <rPh sb="2" eb="5">
      <t>ショテアテ</t>
    </rPh>
    <phoneticPr fontId="2"/>
  </si>
  <si>
    <t>非常勤職員手当</t>
    <rPh sb="0" eb="5">
      <t>ヒジョウキンショクイン</t>
    </rPh>
    <rPh sb="5" eb="7">
      <t>テアテ</t>
    </rPh>
    <phoneticPr fontId="2"/>
  </si>
  <si>
    <t>諸謝金</t>
    <rPh sb="0" eb="1">
      <t>ショ</t>
    </rPh>
    <rPh sb="1" eb="3">
      <t>シャキン</t>
    </rPh>
    <phoneticPr fontId="2"/>
  </si>
  <si>
    <t>社会保険料</t>
    <rPh sb="0" eb="5">
      <t>シャカイホケンリョウ</t>
    </rPh>
    <phoneticPr fontId="2"/>
  </si>
  <si>
    <t>報償費</t>
    <rPh sb="0" eb="2">
      <t>ホウショウ</t>
    </rPh>
    <rPh sb="2" eb="3">
      <t>ヒ</t>
    </rPh>
    <phoneticPr fontId="2"/>
  </si>
  <si>
    <t>役務の提供に対する謝礼又は報償</t>
    <rPh sb="0" eb="2">
      <t>エキム</t>
    </rPh>
    <rPh sb="3" eb="5">
      <t>テイキョウ</t>
    </rPh>
    <rPh sb="6" eb="7">
      <t>タイ</t>
    </rPh>
    <rPh sb="9" eb="11">
      <t>シャレイ</t>
    </rPh>
    <rPh sb="11" eb="12">
      <t>マタ</t>
    </rPh>
    <rPh sb="13" eb="15">
      <t>ホウショウ</t>
    </rPh>
    <phoneticPr fontId="2"/>
  </si>
  <si>
    <t>国家試験対策学校（ボランティアで行う施設）への通学交通費</t>
    <rPh sb="16" eb="17">
      <t>オコナ</t>
    </rPh>
    <rPh sb="18" eb="20">
      <t>シセツ</t>
    </rPh>
    <rPh sb="23" eb="25">
      <t>ツウガク</t>
    </rPh>
    <rPh sb="25" eb="28">
      <t>コウツウヒ</t>
    </rPh>
    <phoneticPr fontId="2"/>
  </si>
  <si>
    <t>講師招聘旅費</t>
    <rPh sb="0" eb="2">
      <t>コウシ</t>
    </rPh>
    <rPh sb="2" eb="4">
      <t>ショウヘイ</t>
    </rPh>
    <rPh sb="4" eb="6">
      <t>リョヒ</t>
    </rPh>
    <phoneticPr fontId="2"/>
  </si>
  <si>
    <t>需用費</t>
    <rPh sb="0" eb="3">
      <t>ジュヨウヒ</t>
    </rPh>
    <phoneticPr fontId="2"/>
  </si>
  <si>
    <t>図書購入費</t>
    <rPh sb="0" eb="2">
      <t>トショ</t>
    </rPh>
    <rPh sb="2" eb="5">
      <t>コウニュウヒ</t>
    </rPh>
    <phoneticPr fontId="2"/>
  </si>
  <si>
    <t>図書の購入に係る経費</t>
    <rPh sb="0" eb="2">
      <t>トショ</t>
    </rPh>
    <rPh sb="3" eb="5">
      <t>コウニュウ</t>
    </rPh>
    <rPh sb="6" eb="7">
      <t>カカ</t>
    </rPh>
    <rPh sb="8" eb="10">
      <t>ケイヒ</t>
    </rPh>
    <phoneticPr fontId="2"/>
  </si>
  <si>
    <t>消耗品費</t>
    <rPh sb="0" eb="2">
      <t>ショウモウ</t>
    </rPh>
    <rPh sb="2" eb="3">
      <t>ヒン</t>
    </rPh>
    <rPh sb="3" eb="4">
      <t>ヒ</t>
    </rPh>
    <phoneticPr fontId="2"/>
  </si>
  <si>
    <t>事務用消耗品等の購入に係る費用</t>
    <rPh sb="0" eb="3">
      <t>ジムヨウ</t>
    </rPh>
    <rPh sb="3" eb="5">
      <t>ショウモウ</t>
    </rPh>
    <rPh sb="5" eb="6">
      <t>ヒン</t>
    </rPh>
    <rPh sb="6" eb="7">
      <t>トウ</t>
    </rPh>
    <rPh sb="8" eb="10">
      <t>コウニュウ</t>
    </rPh>
    <rPh sb="11" eb="12">
      <t>カカ</t>
    </rPh>
    <rPh sb="13" eb="15">
      <t>ヒヨウ</t>
    </rPh>
    <phoneticPr fontId="2"/>
  </si>
  <si>
    <t>印刷製本費</t>
    <rPh sb="0" eb="2">
      <t>インサツ</t>
    </rPh>
    <rPh sb="2" eb="4">
      <t>セイホン</t>
    </rPh>
    <rPh sb="4" eb="5">
      <t>ヒ</t>
    </rPh>
    <phoneticPr fontId="2"/>
  </si>
  <si>
    <t>外部業者への印刷代等の費用、候補者のコピー代</t>
    <rPh sb="0" eb="2">
      <t>ガイブ</t>
    </rPh>
    <rPh sb="2" eb="4">
      <t>ギョウシャ</t>
    </rPh>
    <rPh sb="6" eb="8">
      <t>インサツ</t>
    </rPh>
    <rPh sb="8" eb="9">
      <t>ダイ</t>
    </rPh>
    <rPh sb="9" eb="10">
      <t>トウ</t>
    </rPh>
    <rPh sb="11" eb="13">
      <t>ヒヨウ</t>
    </rPh>
    <rPh sb="14" eb="17">
      <t>コウホシャ</t>
    </rPh>
    <rPh sb="21" eb="22">
      <t>ダイ</t>
    </rPh>
    <phoneticPr fontId="2"/>
  </si>
  <si>
    <t>役務費</t>
    <rPh sb="0" eb="2">
      <t>エキム</t>
    </rPh>
    <rPh sb="2" eb="3">
      <t>ヒ</t>
    </rPh>
    <phoneticPr fontId="2"/>
  </si>
  <si>
    <t>雑役務費</t>
    <rPh sb="0" eb="1">
      <t>ザツ</t>
    </rPh>
    <rPh sb="1" eb="3">
      <t>エキム</t>
    </rPh>
    <rPh sb="3" eb="4">
      <t>ヒ</t>
    </rPh>
    <phoneticPr fontId="2"/>
  </si>
  <si>
    <t>その他役務費(翻訳料、通訳料など）</t>
    <rPh sb="2" eb="3">
      <t>タ</t>
    </rPh>
    <rPh sb="3" eb="5">
      <t>エキム</t>
    </rPh>
    <rPh sb="5" eb="6">
      <t>ヒ</t>
    </rPh>
    <rPh sb="7" eb="9">
      <t>ホンヤク</t>
    </rPh>
    <rPh sb="9" eb="10">
      <t>リョウ</t>
    </rPh>
    <rPh sb="11" eb="13">
      <t>ツウヤク</t>
    </rPh>
    <rPh sb="13" eb="14">
      <t>リョウ</t>
    </rPh>
    <phoneticPr fontId="2"/>
  </si>
  <si>
    <t>模擬試験代</t>
    <rPh sb="0" eb="2">
      <t>モギ</t>
    </rPh>
    <rPh sb="2" eb="4">
      <t>シケン</t>
    </rPh>
    <rPh sb="4" eb="5">
      <t>ダイ</t>
    </rPh>
    <phoneticPr fontId="2"/>
  </si>
  <si>
    <t>日本語能力試験受験料</t>
    <rPh sb="0" eb="3">
      <t>ニホンゴ</t>
    </rPh>
    <rPh sb="3" eb="5">
      <t>ノウリョク</t>
    </rPh>
    <rPh sb="5" eb="7">
      <t>シケン</t>
    </rPh>
    <rPh sb="7" eb="10">
      <t>ジュケンリョウ</t>
    </rPh>
    <phoneticPr fontId="2"/>
  </si>
  <si>
    <t>日本語能力試験願書料</t>
    <rPh sb="0" eb="3">
      <t>ニホンゴ</t>
    </rPh>
    <rPh sb="3" eb="5">
      <t>ノウリョク</t>
    </rPh>
    <rPh sb="5" eb="7">
      <t>シケン</t>
    </rPh>
    <rPh sb="7" eb="9">
      <t>ガンショ</t>
    </rPh>
    <rPh sb="9" eb="10">
      <t>リョウ</t>
    </rPh>
    <phoneticPr fontId="2"/>
  </si>
  <si>
    <t>通信運搬費</t>
    <rPh sb="0" eb="2">
      <t>ツウシン</t>
    </rPh>
    <rPh sb="2" eb="4">
      <t>ウンパン</t>
    </rPh>
    <rPh sb="4" eb="5">
      <t>ヒ</t>
    </rPh>
    <phoneticPr fontId="2"/>
  </si>
  <si>
    <t>郵送料</t>
    <rPh sb="0" eb="3">
      <t>ユウソウリョウ</t>
    </rPh>
    <phoneticPr fontId="2"/>
  </si>
  <si>
    <t>送料</t>
    <rPh sb="0" eb="2">
      <t>ソウリョウ</t>
    </rPh>
    <phoneticPr fontId="2"/>
  </si>
  <si>
    <t>電信電話費</t>
    <rPh sb="0" eb="2">
      <t>デンシン</t>
    </rPh>
    <rPh sb="2" eb="4">
      <t>デンワ</t>
    </rPh>
    <rPh sb="4" eb="5">
      <t>ヒ</t>
    </rPh>
    <phoneticPr fontId="2"/>
  </si>
  <si>
    <t>△</t>
    <phoneticPr fontId="2"/>
  </si>
  <si>
    <t>当事業に限定できる場合に限る</t>
    <rPh sb="0" eb="1">
      <t>トウ</t>
    </rPh>
    <rPh sb="1" eb="3">
      <t>ジギョウ</t>
    </rPh>
    <rPh sb="4" eb="6">
      <t>ゲンテイ</t>
    </rPh>
    <rPh sb="9" eb="11">
      <t>バアイ</t>
    </rPh>
    <rPh sb="12" eb="13">
      <t>カギ</t>
    </rPh>
    <phoneticPr fontId="2"/>
  </si>
  <si>
    <t>備品費</t>
    <rPh sb="0" eb="2">
      <t>ビヒン</t>
    </rPh>
    <phoneticPr fontId="2"/>
  </si>
  <si>
    <t>ＵＳＢフラッシュメモリ、電子辞書など</t>
    <rPh sb="12" eb="14">
      <t>デンシ</t>
    </rPh>
    <rPh sb="14" eb="16">
      <t>ジショ</t>
    </rPh>
    <phoneticPr fontId="2"/>
  </si>
  <si>
    <t>インターネット利用料</t>
    <rPh sb="7" eb="9">
      <t>リヨウ</t>
    </rPh>
    <rPh sb="9" eb="10">
      <t>リョウ</t>
    </rPh>
    <phoneticPr fontId="2"/>
  </si>
  <si>
    <t>当事業に限定できない</t>
    <rPh sb="0" eb="1">
      <t>トウ</t>
    </rPh>
    <rPh sb="1" eb="3">
      <t>ジギョウ</t>
    </rPh>
    <rPh sb="4" eb="6">
      <t>ゲンテイ</t>
    </rPh>
    <phoneticPr fontId="2"/>
  </si>
  <si>
    <t>日本語習得に関する研修参加費（ＥＰＡ候補者向けの研修会のみ）</t>
    <rPh sb="0" eb="3">
      <t>ニホンゴ</t>
    </rPh>
    <rPh sb="3" eb="5">
      <t>シュウトク</t>
    </rPh>
    <rPh sb="6" eb="7">
      <t>カン</t>
    </rPh>
    <rPh sb="9" eb="11">
      <t>ケンシュウ</t>
    </rPh>
    <rPh sb="11" eb="14">
      <t>サンカヒ</t>
    </rPh>
    <rPh sb="18" eb="21">
      <t>コウホシャ</t>
    </rPh>
    <rPh sb="21" eb="22">
      <t>ム</t>
    </rPh>
    <rPh sb="24" eb="27">
      <t>ケンシュウカイ</t>
    </rPh>
    <phoneticPr fontId="2"/>
  </si>
  <si>
    <t>旅費、宿泊費は計上不可</t>
    <rPh sb="0" eb="2">
      <t>リョヒ</t>
    </rPh>
    <rPh sb="3" eb="6">
      <t>シュクハクヒ</t>
    </rPh>
    <rPh sb="7" eb="9">
      <t>ケイジョウ</t>
    </rPh>
    <rPh sb="9" eb="11">
      <t>フカ</t>
    </rPh>
    <phoneticPr fontId="2"/>
  </si>
  <si>
    <t>学会等参加費（加入費）</t>
    <rPh sb="0" eb="2">
      <t>ガッカイ</t>
    </rPh>
    <rPh sb="2" eb="3">
      <t>トウ</t>
    </rPh>
    <rPh sb="3" eb="5">
      <t>サンカ</t>
    </rPh>
    <rPh sb="5" eb="6">
      <t>ヒ</t>
    </rPh>
    <rPh sb="7" eb="9">
      <t>カニュウ</t>
    </rPh>
    <rPh sb="9" eb="10">
      <t>ヒ</t>
    </rPh>
    <phoneticPr fontId="2"/>
  </si>
  <si>
    <t>当事業と関連性が認められない</t>
    <rPh sb="0" eb="1">
      <t>トウ</t>
    </rPh>
    <rPh sb="1" eb="3">
      <t>ジギョウ</t>
    </rPh>
    <rPh sb="4" eb="7">
      <t>カンレンセイ</t>
    </rPh>
    <rPh sb="8" eb="9">
      <t>ミト</t>
    </rPh>
    <phoneticPr fontId="2"/>
  </si>
  <si>
    <t>eラーニング回線使用料</t>
    <rPh sb="6" eb="8">
      <t>カイセン</t>
    </rPh>
    <rPh sb="8" eb="11">
      <t>シヨウリョウ</t>
    </rPh>
    <phoneticPr fontId="2"/>
  </si>
  <si>
    <t>当事業に限定される場合</t>
    <rPh sb="0" eb="1">
      <t>トウ</t>
    </rPh>
    <rPh sb="1" eb="3">
      <t>ジギョウ</t>
    </rPh>
    <rPh sb="4" eb="6">
      <t>ゲンテイ</t>
    </rPh>
    <rPh sb="9" eb="11">
      <t>バアイ</t>
    </rPh>
    <phoneticPr fontId="2"/>
  </si>
  <si>
    <t>eラーニング受講料</t>
    <rPh sb="6" eb="9">
      <t>ジュコウリョウ</t>
    </rPh>
    <phoneticPr fontId="2"/>
  </si>
  <si>
    <t>研修参加費（研修責任者、研修支援者）</t>
    <rPh sb="0" eb="2">
      <t>ケンシュウ</t>
    </rPh>
    <rPh sb="2" eb="4">
      <t>サンカ</t>
    </rPh>
    <rPh sb="4" eb="5">
      <t>ヒ</t>
    </rPh>
    <rPh sb="6" eb="8">
      <t>ケンシュウ</t>
    </rPh>
    <rPh sb="8" eb="11">
      <t>セキニンシャ</t>
    </rPh>
    <rPh sb="12" eb="14">
      <t>ケンシュウ</t>
    </rPh>
    <rPh sb="14" eb="17">
      <t>シエンシャ</t>
    </rPh>
    <phoneticPr fontId="2"/>
  </si>
  <si>
    <t>令和2年度</t>
    <rPh sb="0" eb="2">
      <t>レイワ</t>
    </rPh>
    <rPh sb="3" eb="5">
      <t>ネンド</t>
    </rPh>
    <phoneticPr fontId="2"/>
  </si>
  <si>
    <t>令和3年度</t>
    <rPh sb="0" eb="2">
      <t>レイワ</t>
    </rPh>
    <rPh sb="3" eb="5">
      <t>ネンド</t>
    </rPh>
    <rPh sb="4" eb="5">
      <t>ガンネン</t>
    </rPh>
    <phoneticPr fontId="2"/>
  </si>
  <si>
    <t>帰国した方（特定活動ビザ終了者含）・令和６年度内の帰国予定者</t>
    <rPh sb="0" eb="2">
      <t>キコク</t>
    </rPh>
    <rPh sb="4" eb="5">
      <t>カタ</t>
    </rPh>
    <rPh sb="6" eb="8">
      <t>トクテイ</t>
    </rPh>
    <rPh sb="8" eb="10">
      <t>カツドウ</t>
    </rPh>
    <rPh sb="12" eb="14">
      <t>シュウリョウ</t>
    </rPh>
    <rPh sb="14" eb="15">
      <t>モノ</t>
    </rPh>
    <rPh sb="15" eb="16">
      <t>フク</t>
    </rPh>
    <rPh sb="18" eb="20">
      <t>レイワ</t>
    </rPh>
    <rPh sb="21" eb="23">
      <t>ネンド</t>
    </rPh>
    <rPh sb="23" eb="24">
      <t>ナイ</t>
    </rPh>
    <rPh sb="25" eb="27">
      <t>キコク</t>
    </rPh>
    <rPh sb="27" eb="30">
      <t>ヨテイシャ</t>
    </rPh>
    <phoneticPr fontId="2"/>
  </si>
  <si>
    <t>令和８年</t>
    <rPh sb="0" eb="2">
      <t>レイワ</t>
    </rPh>
    <rPh sb="3" eb="4">
      <t>ネン</t>
    </rPh>
    <phoneticPr fontId="2"/>
  </si>
  <si>
    <t>令和８年３月３１日</t>
    <rPh sb="0" eb="2">
      <t>レイワ</t>
    </rPh>
    <rPh sb="3" eb="4">
      <t>ネン</t>
    </rPh>
    <rPh sb="5" eb="6">
      <t>ガツ</t>
    </rPh>
    <rPh sb="8" eb="9">
      <t>ニチ</t>
    </rPh>
    <phoneticPr fontId="2"/>
  </si>
  <si>
    <t>令和７年度外国人看護師候補者資格取得支援事業収支予算書</t>
    <rPh sb="0" eb="2">
      <t>レイワ</t>
    </rPh>
    <rPh sb="3" eb="5">
      <t>ネンド</t>
    </rPh>
    <rPh sb="5" eb="7">
      <t>ガイコク</t>
    </rPh>
    <rPh sb="7" eb="8">
      <t>ジン</t>
    </rPh>
    <rPh sb="8" eb="11">
      <t>カンゴシ</t>
    </rPh>
    <rPh sb="11" eb="14">
      <t>コウホシャ</t>
    </rPh>
    <rPh sb="14" eb="16">
      <t>シカク</t>
    </rPh>
    <rPh sb="16" eb="18">
      <t>シュトク</t>
    </rPh>
    <rPh sb="18" eb="20">
      <t>シエン</t>
    </rPh>
    <rPh sb="20" eb="22">
      <t>ジギョウ</t>
    </rPh>
    <rPh sb="22" eb="24">
      <t>シュウシ</t>
    </rPh>
    <rPh sb="24" eb="27">
      <t>ヨサンショ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</si>
</sst>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0_ "/>
    <numFmt numFmtId="179" formatCode="#,##0_);[Red]\(#,##0\)"/>
    <numFmt numFmtId="180" formatCode="[$-411]ggge&quot;年&quot;m&quot;月&quot;d&quot;日&quot;;@"/>
    <numFmt numFmtId="181" formatCode="0.00_);[Red]\(0.00\)"/>
    <numFmt numFmtId="182" formatCode="00"/>
  </numFmts>
  <fonts count="3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2"/>
      <name val="ＭＳ 明朝"/>
      <family val="1"/>
      <charset val="128"/>
    </font>
    <font>
      <sz val="14"/>
      <name val="ＭＳ 明朝"/>
      <family val="1"/>
      <charset val="128"/>
    </font>
    <font>
      <sz val="11"/>
      <name val="ＭＳ Ｐ明朝"/>
      <family val="1"/>
      <charset val="128"/>
    </font>
    <font>
      <b/>
      <sz val="12"/>
      <name val="ＭＳ 明朝"/>
      <family val="1"/>
      <charset val="128"/>
    </font>
    <font>
      <sz val="16"/>
      <name val="ＭＳ 明朝"/>
      <family val="1"/>
      <charset val="128"/>
    </font>
    <font>
      <u/>
      <sz val="10"/>
      <name val="ＭＳ 明朝"/>
      <family val="1"/>
      <charset val="128"/>
    </font>
    <font>
      <sz val="14"/>
      <name val="Century Gothic"/>
      <family val="2"/>
    </font>
    <font>
      <sz val="12"/>
      <name val="Century Gothic"/>
      <family val="2"/>
    </font>
    <font>
      <sz val="12"/>
      <color indexed="10"/>
      <name val="HG丸ｺﾞｼｯｸM-PRO"/>
      <family val="3"/>
      <charset val="128"/>
    </font>
    <font>
      <sz val="11"/>
      <name val="ＭＳ Ｐゴシック"/>
      <family val="3"/>
      <charset val="128"/>
    </font>
    <font>
      <sz val="18"/>
      <name val="ＭＳ 明朝"/>
      <family val="1"/>
      <charset val="128"/>
    </font>
    <font>
      <sz val="14"/>
      <name val="ＭＳ Ｐゴシック"/>
      <family val="3"/>
      <charset val="128"/>
    </font>
    <font>
      <sz val="11"/>
      <name val="Century Gothic"/>
      <family val="2"/>
    </font>
    <font>
      <sz val="12"/>
      <name val="ＭＳ Ｐゴシック"/>
      <family val="3"/>
      <charset val="128"/>
    </font>
    <font>
      <sz val="11"/>
      <color theme="1"/>
      <name val="ＭＳ Ｐゴシック"/>
      <family val="3"/>
      <charset val="128"/>
      <scheme val="minor"/>
    </font>
    <font>
      <sz val="12"/>
      <color rgb="FFFF0000"/>
      <name val="ＭＳ 明朝"/>
      <family val="1"/>
      <charset val="128"/>
    </font>
    <font>
      <sz val="12"/>
      <color theme="1"/>
      <name val="ＭＳ ゴシック"/>
      <family val="3"/>
      <charset val="128"/>
    </font>
    <font>
      <b/>
      <sz val="16"/>
      <color rgb="FFFF0000"/>
      <name val="ＭＳ 明朝"/>
      <family val="1"/>
      <charset val="128"/>
    </font>
    <font>
      <b/>
      <sz val="14"/>
      <color indexed="81"/>
      <name val="ＭＳ Ｐゴシック"/>
      <family val="3"/>
      <charset val="128"/>
    </font>
    <font>
      <b/>
      <sz val="9"/>
      <color indexed="81"/>
      <name val="MS P ゴシック"/>
      <family val="3"/>
      <charset val="128"/>
    </font>
    <font>
      <b/>
      <sz val="18"/>
      <color indexed="10"/>
      <name val="ＭＳ 明朝"/>
      <family val="1"/>
      <charset val="128"/>
    </font>
    <font>
      <b/>
      <u/>
      <sz val="14"/>
      <color rgb="FFFF0000"/>
      <name val="ＭＳ 明朝"/>
      <family val="1"/>
      <charset val="128"/>
    </font>
    <font>
      <b/>
      <u/>
      <sz val="14"/>
      <color indexed="81"/>
      <name val="ＭＳ Ｐゴシック"/>
      <family val="3"/>
      <charset val="128"/>
    </font>
    <font>
      <sz val="11"/>
      <color theme="1"/>
      <name val="ＭＳ ゴシック"/>
      <family val="3"/>
      <charset val="128"/>
    </font>
    <font>
      <sz val="16"/>
      <color theme="1"/>
      <name val="ＭＳ Ｐゴシック"/>
      <family val="3"/>
      <charset val="128"/>
      <scheme val="minor"/>
    </font>
    <font>
      <b/>
      <sz val="20"/>
      <color theme="1"/>
      <name val="ＭＳ ゴシック"/>
      <family val="3"/>
      <charset val="128"/>
    </font>
    <font>
      <b/>
      <sz val="11"/>
      <name val="ＭＳ Ｐゴシック"/>
      <family val="3"/>
      <charset val="128"/>
    </font>
    <font>
      <sz val="9"/>
      <color theme="1"/>
      <name val="ＭＳ ゴシック"/>
      <family val="3"/>
      <charset val="128"/>
    </font>
    <font>
      <sz val="9"/>
      <name val="ＭＳ Ｐゴシック"/>
      <family val="3"/>
      <charset val="128"/>
    </font>
    <font>
      <sz val="10"/>
      <color theme="1"/>
      <name val="ＭＳ Ｐゴシック"/>
      <family val="3"/>
      <charset val="128"/>
    </font>
    <font>
      <u/>
      <sz val="10"/>
      <color indexed="8"/>
      <name val="ＭＳ Ｐゴシック"/>
      <family val="3"/>
      <charset val="128"/>
    </font>
    <font>
      <sz val="12"/>
      <color theme="1"/>
      <name val="ＭＳ Ｐ明朝"/>
      <family val="1"/>
      <charset val="128"/>
    </font>
    <font>
      <u/>
      <sz val="12"/>
      <color theme="1"/>
      <name val="ＭＳ ゴシック"/>
      <family val="3"/>
      <charset val="128"/>
    </font>
  </fonts>
  <fills count="9">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s>
  <borders count="24">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xf numFmtId="38" fontId="1" fillId="0" borderId="0" applyFont="0" applyFill="0" applyBorder="0" applyAlignment="0" applyProtection="0"/>
    <xf numFmtId="38" fontId="14" fillId="0" borderId="0" applyFont="0" applyFill="0" applyBorder="0" applyAlignment="0" applyProtection="0"/>
    <xf numFmtId="0" fontId="7" fillId="0" borderId="0"/>
    <xf numFmtId="0" fontId="19" fillId="0" borderId="0">
      <alignment vertical="center"/>
    </xf>
    <xf numFmtId="0" fontId="1" fillId="0" borderId="0">
      <alignment vertical="center"/>
    </xf>
    <xf numFmtId="0" fontId="7" fillId="0" borderId="0"/>
    <xf numFmtId="0" fontId="1" fillId="0" borderId="0"/>
    <xf numFmtId="0" fontId="1" fillId="0" borderId="0">
      <alignment vertical="center"/>
    </xf>
  </cellStyleXfs>
  <cellXfs count="524">
    <xf numFmtId="0" fontId="0" fillId="0" borderId="0" xfId="0"/>
    <xf numFmtId="38" fontId="5" fillId="0" borderId="12" xfId="1" applyFont="1" applyBorder="1" applyAlignment="1" applyProtection="1">
      <alignment horizontal="left" vertical="center"/>
    </xf>
    <xf numFmtId="38" fontId="5" fillId="0" borderId="5" xfId="1" applyFont="1" applyBorder="1" applyAlignment="1" applyProtection="1">
      <alignment horizontal="center" vertical="center"/>
    </xf>
    <xf numFmtId="38" fontId="5" fillId="0" borderId="5" xfId="1" applyFont="1" applyBorder="1" applyAlignment="1" applyProtection="1">
      <alignment horizontal="distributed" vertical="center"/>
    </xf>
    <xf numFmtId="38" fontId="5" fillId="0" borderId="5" xfId="1" applyFont="1" applyBorder="1" applyAlignment="1" applyProtection="1">
      <alignment vertical="center"/>
    </xf>
    <xf numFmtId="0" fontId="5" fillId="0" borderId="13" xfId="0" applyFont="1" applyBorder="1" applyAlignment="1" applyProtection="1">
      <alignment vertical="center"/>
    </xf>
    <xf numFmtId="38" fontId="5" fillId="0" borderId="1" xfId="1" applyFont="1" applyBorder="1" applyAlignment="1" applyProtection="1">
      <alignment horizontal="center" vertical="center"/>
    </xf>
    <xf numFmtId="38" fontId="5" fillId="0" borderId="3" xfId="1" applyFont="1" applyBorder="1" applyAlignment="1" applyProtection="1">
      <alignment vertical="center"/>
    </xf>
    <xf numFmtId="38" fontId="5" fillId="0" borderId="1" xfId="1" applyFont="1" applyBorder="1" applyAlignment="1" applyProtection="1">
      <alignment vertical="center"/>
    </xf>
    <xf numFmtId="0" fontId="10" fillId="0" borderId="0" xfId="3" applyFont="1" applyAlignment="1">
      <alignment vertical="center"/>
    </xf>
    <xf numFmtId="0" fontId="5" fillId="0" borderId="0" xfId="3" applyFont="1" applyAlignment="1">
      <alignment vertical="center"/>
    </xf>
    <xf numFmtId="0" fontId="3" fillId="0" borderId="0" xfId="3" applyFont="1" applyAlignment="1">
      <alignment vertical="center"/>
    </xf>
    <xf numFmtId="0" fontId="3" fillId="0" borderId="0" xfId="3" applyFont="1" applyAlignment="1">
      <alignment horizontal="right" vertical="center"/>
    </xf>
    <xf numFmtId="0" fontId="7" fillId="0" borderId="0" xfId="3" applyAlignment="1">
      <alignment vertical="center"/>
    </xf>
    <xf numFmtId="0" fontId="5" fillId="0" borderId="8" xfId="3" applyFont="1" applyBorder="1" applyAlignment="1">
      <alignment vertical="center"/>
    </xf>
    <xf numFmtId="0" fontId="5" fillId="0" borderId="9" xfId="3" applyFont="1" applyBorder="1" applyAlignment="1">
      <alignment vertical="center"/>
    </xf>
    <xf numFmtId="0" fontId="5" fillId="0" borderId="8" xfId="3" applyFont="1" applyBorder="1" applyAlignment="1">
      <alignment horizontal="distributed" vertical="center"/>
    </xf>
    <xf numFmtId="0" fontId="5" fillId="0" borderId="5" xfId="3" applyFont="1" applyBorder="1" applyAlignment="1">
      <alignment vertical="center"/>
    </xf>
    <xf numFmtId="0" fontId="5" fillId="0" borderId="14" xfId="3" applyFont="1" applyBorder="1" applyAlignment="1">
      <alignment vertical="center"/>
    </xf>
    <xf numFmtId="0" fontId="5" fillId="0" borderId="14" xfId="3" applyFont="1" applyBorder="1" applyAlignment="1">
      <alignment horizontal="distributed" vertical="center"/>
    </xf>
    <xf numFmtId="0" fontId="5" fillId="0" borderId="13" xfId="3" applyFont="1" applyBorder="1" applyAlignment="1">
      <alignment vertical="center"/>
    </xf>
    <xf numFmtId="0" fontId="5" fillId="0" borderId="5" xfId="3" applyFont="1" applyBorder="1" applyAlignment="1">
      <alignment horizontal="right" vertical="center"/>
    </xf>
    <xf numFmtId="0" fontId="5" fillId="0" borderId="14" xfId="3" applyFont="1" applyBorder="1" applyAlignment="1">
      <alignment horizontal="right" vertical="center"/>
    </xf>
    <xf numFmtId="0" fontId="5" fillId="0" borderId="1" xfId="3" applyFont="1" applyBorder="1" applyAlignment="1">
      <alignment vertical="center"/>
    </xf>
    <xf numFmtId="0" fontId="5" fillId="0" borderId="0" xfId="3" applyFont="1" applyBorder="1" applyAlignment="1">
      <alignment vertical="center"/>
    </xf>
    <xf numFmtId="0" fontId="5" fillId="0" borderId="0" xfId="3" applyFont="1" applyBorder="1" applyAlignment="1">
      <alignment horizontal="distributed" vertical="center"/>
    </xf>
    <xf numFmtId="0" fontId="5" fillId="0" borderId="10" xfId="3" applyFont="1" applyBorder="1" applyAlignment="1">
      <alignment vertical="center"/>
    </xf>
    <xf numFmtId="176" fontId="5" fillId="0" borderId="1" xfId="3" applyNumberFormat="1" applyFont="1" applyBorder="1" applyAlignment="1">
      <alignment vertical="center"/>
    </xf>
    <xf numFmtId="176" fontId="5" fillId="0" borderId="0" xfId="3" applyNumberFormat="1" applyFont="1" applyBorder="1" applyAlignment="1">
      <alignment vertical="center"/>
    </xf>
    <xf numFmtId="0" fontId="5" fillId="0" borderId="0" xfId="3" applyFont="1" applyBorder="1" applyAlignment="1">
      <alignment horizontal="center" vertical="center"/>
    </xf>
    <xf numFmtId="176" fontId="5" fillId="0" borderId="8" xfId="3" applyNumberFormat="1" applyFont="1" applyBorder="1" applyAlignment="1">
      <alignment vertical="center"/>
    </xf>
    <xf numFmtId="176" fontId="5" fillId="0" borderId="12" xfId="3" applyNumberFormat="1" applyFont="1" applyBorder="1" applyAlignment="1">
      <alignment vertical="center"/>
    </xf>
    <xf numFmtId="0" fontId="5" fillId="0" borderId="12" xfId="3" applyFont="1" applyBorder="1" applyAlignment="1">
      <alignment vertical="center"/>
    </xf>
    <xf numFmtId="0" fontId="5" fillId="0" borderId="9" xfId="3" applyFont="1" applyBorder="1" applyAlignment="1">
      <alignment horizontal="distributed" vertical="center"/>
    </xf>
    <xf numFmtId="0" fontId="5" fillId="0" borderId="13" xfId="3" applyFont="1" applyBorder="1" applyAlignment="1">
      <alignment horizontal="right" vertical="center"/>
    </xf>
    <xf numFmtId="176" fontId="5" fillId="0" borderId="10" xfId="3" applyNumberFormat="1" applyFont="1" applyBorder="1" applyAlignment="1">
      <alignment vertical="center"/>
    </xf>
    <xf numFmtId="176" fontId="5" fillId="0" borderId="9" xfId="3" applyNumberFormat="1" applyFont="1" applyBorder="1" applyAlignment="1">
      <alignment vertical="center"/>
    </xf>
    <xf numFmtId="0" fontId="5" fillId="0" borderId="0" xfId="3" applyFont="1" applyAlignment="1">
      <alignment horizontal="center" vertical="center"/>
    </xf>
    <xf numFmtId="0" fontId="5" fillId="0" borderId="0" xfId="1" applyNumberFormat="1" applyFont="1" applyFill="1" applyAlignment="1" applyProtection="1">
      <alignment vertical="center" shrinkToFit="1"/>
    </xf>
    <xf numFmtId="38" fontId="5" fillId="0" borderId="9" xfId="1" applyFont="1" applyFill="1" applyBorder="1" applyAlignment="1" applyProtection="1">
      <alignment vertical="center" wrapText="1"/>
    </xf>
    <xf numFmtId="177" fontId="11" fillId="0" borderId="12" xfId="1" applyNumberFormat="1" applyFont="1" applyFill="1" applyBorder="1" applyAlignment="1" applyProtection="1">
      <alignment horizontal="right" vertical="center"/>
    </xf>
    <xf numFmtId="177" fontId="11" fillId="0" borderId="12" xfId="1" applyNumberFormat="1" applyFont="1" applyBorder="1" applyAlignment="1" applyProtection="1">
      <alignment horizontal="right" vertical="center"/>
    </xf>
    <xf numFmtId="38" fontId="5" fillId="0" borderId="0" xfId="1" applyFont="1" applyFill="1" applyAlignment="1" applyProtection="1">
      <alignment vertical="center" shrinkToFit="1"/>
    </xf>
    <xf numFmtId="38" fontId="5" fillId="0" borderId="0" xfId="1" applyFont="1" applyFill="1" applyAlignment="1" applyProtection="1">
      <alignment horizontal="right" vertical="center"/>
    </xf>
    <xf numFmtId="0" fontId="5" fillId="0" borderId="0" xfId="0" applyFont="1" applyFill="1" applyAlignment="1" applyProtection="1">
      <alignment vertical="center" shrinkToFit="1"/>
    </xf>
    <xf numFmtId="38" fontId="5" fillId="0" borderId="8" xfId="1" applyFont="1" applyBorder="1" applyAlignment="1" applyProtection="1">
      <alignment horizontal="distributed" vertical="center"/>
    </xf>
    <xf numFmtId="176" fontId="5" fillId="0" borderId="0" xfId="3" applyNumberFormat="1" applyFont="1" applyFill="1" applyBorder="1" applyAlignment="1">
      <alignment vertical="center"/>
    </xf>
    <xf numFmtId="176" fontId="5" fillId="0" borderId="0" xfId="3" applyNumberFormat="1" applyFont="1" applyFill="1" applyBorder="1" applyAlignment="1">
      <alignment vertical="center" shrinkToFit="1"/>
    </xf>
    <xf numFmtId="0" fontId="5" fillId="0" borderId="10" xfId="3" applyFont="1" applyFill="1" applyBorder="1" applyAlignment="1">
      <alignment vertical="center"/>
    </xf>
    <xf numFmtId="176" fontId="12" fillId="0" borderId="0" xfId="3" applyNumberFormat="1" applyFont="1" applyBorder="1" applyAlignment="1">
      <alignment vertical="center"/>
    </xf>
    <xf numFmtId="176" fontId="12" fillId="0" borderId="0" xfId="3" applyNumberFormat="1" applyFont="1" applyFill="1" applyBorder="1" applyAlignment="1">
      <alignment vertical="center"/>
    </xf>
    <xf numFmtId="0" fontId="5" fillId="0" borderId="0" xfId="3" applyFont="1" applyFill="1" applyBorder="1" applyAlignment="1">
      <alignment horizontal="center" vertical="center"/>
    </xf>
    <xf numFmtId="176" fontId="5" fillId="0" borderId="0" xfId="3" applyNumberFormat="1" applyFont="1" applyFill="1" applyBorder="1" applyAlignment="1">
      <alignment horizontal="left" vertical="center" shrinkToFit="1"/>
    </xf>
    <xf numFmtId="0" fontId="13" fillId="0" borderId="0" xfId="3" applyFont="1" applyBorder="1" applyAlignment="1">
      <alignment vertical="center"/>
    </xf>
    <xf numFmtId="177" fontId="12" fillId="0" borderId="0" xfId="3" applyNumberFormat="1" applyFont="1" applyFill="1" applyBorder="1" applyAlignment="1">
      <alignment vertical="center"/>
    </xf>
    <xf numFmtId="177" fontId="11" fillId="0" borderId="11" xfId="1" applyNumberFormat="1" applyFont="1" applyFill="1" applyBorder="1" applyAlignment="1" applyProtection="1">
      <alignment horizontal="right" vertical="center" wrapText="1"/>
    </xf>
    <xf numFmtId="0" fontId="6" fillId="2" borderId="0" xfId="0" applyFont="1" applyFill="1" applyBorder="1" applyAlignment="1" applyProtection="1">
      <alignment horizontal="left" vertical="center" shrinkToFit="1"/>
      <protection locked="0"/>
    </xf>
    <xf numFmtId="0" fontId="6" fillId="0" borderId="0" xfId="0" applyFont="1" applyBorder="1" applyAlignment="1" applyProtection="1">
      <alignment vertical="center"/>
      <protection locked="0"/>
    </xf>
    <xf numFmtId="0" fontId="6" fillId="2" borderId="7" xfId="0" applyFont="1" applyFill="1" applyBorder="1" applyAlignment="1" applyProtection="1">
      <alignment horizontal="center" vertical="center" shrinkToFit="1"/>
      <protection locked="0"/>
    </xf>
    <xf numFmtId="180" fontId="6" fillId="2" borderId="7" xfId="0" applyNumberFormat="1" applyFont="1" applyFill="1" applyBorder="1" applyAlignment="1" applyProtection="1">
      <alignment horizontal="center" vertical="center" shrinkToFit="1"/>
      <protection locked="0"/>
    </xf>
    <xf numFmtId="176" fontId="6" fillId="2" borderId="15" xfId="0" applyNumberFormat="1" applyFont="1" applyFill="1" applyBorder="1" applyAlignment="1" applyProtection="1">
      <alignment vertical="center"/>
      <protection locked="0"/>
    </xf>
    <xf numFmtId="0" fontId="6" fillId="2" borderId="12" xfId="0" applyFont="1" applyFill="1" applyBorder="1" applyAlignment="1" applyProtection="1">
      <alignment horizontal="left" vertical="center" shrinkToFit="1"/>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2" borderId="15" xfId="0" applyFont="1" applyFill="1" applyBorder="1" applyAlignment="1" applyProtection="1">
      <alignment horizontal="center" vertical="center" shrinkToFit="1"/>
      <protection locked="0"/>
    </xf>
    <xf numFmtId="180" fontId="6" fillId="2" borderId="15" xfId="0" applyNumberFormat="1" applyFont="1" applyFill="1" applyBorder="1" applyAlignment="1" applyProtection="1">
      <alignment horizontal="center" vertical="center" shrinkToFit="1"/>
      <protection locked="0"/>
    </xf>
    <xf numFmtId="0" fontId="9" fillId="0" borderId="0" xfId="3" applyFont="1" applyAlignment="1">
      <alignment vertical="center"/>
    </xf>
    <xf numFmtId="38" fontId="5" fillId="0" borderId="0" xfId="3" applyNumberFormat="1" applyFont="1" applyBorder="1" applyAlignment="1">
      <alignment vertical="center"/>
    </xf>
    <xf numFmtId="0" fontId="6" fillId="0" borderId="0" xfId="3" applyFont="1" applyBorder="1" applyAlignment="1">
      <alignment horizontal="right" vertical="center"/>
    </xf>
    <xf numFmtId="0" fontId="9" fillId="0" borderId="12" xfId="3" applyFont="1" applyBorder="1" applyAlignment="1">
      <alignment horizontal="distributed" vertical="center"/>
    </xf>
    <xf numFmtId="0" fontId="6" fillId="0" borderId="0" xfId="3" applyFont="1" applyBorder="1" applyAlignment="1">
      <alignment horizontal="distributed" vertical="center"/>
    </xf>
    <xf numFmtId="177" fontId="11" fillId="0" borderId="0" xfId="2" applyNumberFormat="1" applyFont="1" applyBorder="1" applyAlignment="1">
      <alignment vertical="center"/>
    </xf>
    <xf numFmtId="0" fontId="5" fillId="0" borderId="0" xfId="3" applyFont="1" applyBorder="1" applyAlignment="1">
      <alignment horizontal="right" vertical="center"/>
    </xf>
    <xf numFmtId="177" fontId="12" fillId="0" borderId="0" xfId="2" applyNumberFormat="1" applyFont="1" applyBorder="1" applyAlignment="1">
      <alignment vertical="center"/>
    </xf>
    <xf numFmtId="176" fontId="11" fillId="0" borderId="0" xfId="3" applyNumberFormat="1" applyFont="1" applyFill="1" applyBorder="1" applyAlignment="1">
      <alignment vertical="center"/>
    </xf>
    <xf numFmtId="176" fontId="6" fillId="0" borderId="0" xfId="3" applyNumberFormat="1" applyFont="1" applyFill="1" applyBorder="1" applyAlignment="1">
      <alignment vertical="center"/>
    </xf>
    <xf numFmtId="176" fontId="12" fillId="0" borderId="0" xfId="3" applyNumberFormat="1" applyFont="1" applyFill="1" applyBorder="1" applyAlignment="1">
      <alignment vertical="center" shrinkToFit="1"/>
    </xf>
    <xf numFmtId="0" fontId="12" fillId="0" borderId="0" xfId="3" applyFont="1" applyFill="1" applyAlignment="1">
      <alignment horizontal="right" vertical="center"/>
    </xf>
    <xf numFmtId="0" fontId="5" fillId="0" borderId="0" xfId="3" applyFont="1" applyFill="1" applyAlignment="1">
      <alignment horizontal="center" vertical="center"/>
    </xf>
    <xf numFmtId="0" fontId="5" fillId="0" borderId="0" xfId="3" applyFont="1" applyFill="1" applyAlignment="1">
      <alignment vertical="center"/>
    </xf>
    <xf numFmtId="176" fontId="12" fillId="0" borderId="0" xfId="3" applyNumberFormat="1" applyFont="1" applyFill="1" applyBorder="1" applyAlignment="1" applyProtection="1">
      <alignment vertical="center"/>
    </xf>
    <xf numFmtId="0" fontId="6" fillId="0" borderId="0" xfId="3" applyFont="1" applyBorder="1" applyAlignment="1">
      <alignment horizontal="center" vertical="center"/>
    </xf>
    <xf numFmtId="0" fontId="5" fillId="0" borderId="0" xfId="3" applyFont="1" applyFill="1" applyBorder="1" applyAlignment="1">
      <alignment horizontal="right" vertical="center"/>
    </xf>
    <xf numFmtId="176" fontId="6" fillId="0" borderId="0" xfId="3" applyNumberFormat="1" applyFont="1" applyFill="1" applyBorder="1" applyAlignment="1">
      <alignment horizontal="center" vertical="center" shrinkToFit="1"/>
    </xf>
    <xf numFmtId="0" fontId="6" fillId="0" borderId="0" xfId="3" applyFont="1" applyAlignment="1">
      <alignment horizontal="center" vertical="center"/>
    </xf>
    <xf numFmtId="177" fontId="11" fillId="0" borderId="0" xfId="2" applyNumberFormat="1" applyFont="1" applyFill="1" applyBorder="1" applyAlignment="1">
      <alignment horizontal="right" vertical="center"/>
    </xf>
    <xf numFmtId="0" fontId="6" fillId="0" borderId="0" xfId="3" applyFont="1" applyFill="1" applyBorder="1" applyAlignment="1">
      <alignment horizontal="center" vertical="center"/>
    </xf>
    <xf numFmtId="0" fontId="5" fillId="0" borderId="10" xfId="3" applyFont="1" applyBorder="1" applyAlignment="1">
      <alignment horizontal="right" vertical="center"/>
    </xf>
    <xf numFmtId="0" fontId="5" fillId="0" borderId="1" xfId="3" applyFont="1" applyBorder="1" applyAlignment="1">
      <alignment horizontal="right" vertical="center"/>
    </xf>
    <xf numFmtId="0" fontId="6" fillId="0" borderId="0" xfId="3" applyFont="1" applyBorder="1" applyAlignment="1">
      <alignment horizontal="left" vertical="center"/>
    </xf>
    <xf numFmtId="0" fontId="6" fillId="0" borderId="10" xfId="3" applyFont="1" applyBorder="1" applyAlignment="1">
      <alignment vertical="center"/>
    </xf>
    <xf numFmtId="0" fontId="6" fillId="0" borderId="0" xfId="3" applyFont="1" applyAlignment="1">
      <alignment vertical="center"/>
    </xf>
    <xf numFmtId="176" fontId="11" fillId="0" borderId="0" xfId="3" applyNumberFormat="1" applyFont="1" applyFill="1" applyBorder="1" applyAlignment="1" applyProtection="1">
      <alignment vertical="center"/>
    </xf>
    <xf numFmtId="177" fontId="11" fillId="0" borderId="0" xfId="3" applyNumberFormat="1" applyFont="1" applyFill="1" applyBorder="1" applyAlignment="1">
      <alignment vertical="center"/>
    </xf>
    <xf numFmtId="176" fontId="11" fillId="0" borderId="0" xfId="3" applyNumberFormat="1" applyFont="1" applyFill="1" applyBorder="1" applyAlignment="1">
      <alignment vertical="center" shrinkToFit="1"/>
    </xf>
    <xf numFmtId="176" fontId="6" fillId="0" borderId="0" xfId="3" applyNumberFormat="1" applyFont="1" applyFill="1" applyBorder="1" applyAlignment="1">
      <alignment vertical="center" shrinkToFit="1"/>
    </xf>
    <xf numFmtId="0" fontId="11" fillId="0" borderId="0" xfId="3" applyFont="1" applyFill="1" applyAlignment="1">
      <alignment horizontal="right" vertical="center"/>
    </xf>
    <xf numFmtId="0" fontId="6" fillId="0" borderId="10" xfId="3" applyFont="1" applyBorder="1" applyAlignment="1">
      <alignment horizontal="center" vertical="center"/>
    </xf>
    <xf numFmtId="176" fontId="11" fillId="0" borderId="0" xfId="3" applyNumberFormat="1" applyFont="1" applyBorder="1" applyAlignment="1">
      <alignment vertical="center"/>
    </xf>
    <xf numFmtId="0" fontId="6" fillId="2" borderId="0" xfId="3" applyNumberFormat="1" applyFont="1" applyFill="1" applyBorder="1" applyAlignment="1" applyProtection="1">
      <alignment vertical="center" shrinkToFit="1"/>
      <protection locked="0"/>
    </xf>
    <xf numFmtId="176" fontId="6" fillId="0" borderId="0" xfId="3" applyNumberFormat="1" applyFont="1" applyBorder="1" applyAlignment="1" applyProtection="1">
      <alignment vertical="center"/>
      <protection locked="0"/>
    </xf>
    <xf numFmtId="176" fontId="11" fillId="2" borderId="0" xfId="3" applyNumberFormat="1" applyFont="1" applyFill="1" applyBorder="1" applyAlignment="1" applyProtection="1">
      <alignment vertical="center"/>
      <protection locked="0"/>
    </xf>
    <xf numFmtId="176" fontId="6" fillId="0" borderId="0" xfId="3" applyNumberFormat="1" applyFont="1" applyBorder="1" applyAlignment="1" applyProtection="1">
      <alignment horizontal="center" vertical="center"/>
      <protection locked="0"/>
    </xf>
    <xf numFmtId="176" fontId="11" fillId="2" borderId="0" xfId="3" applyNumberFormat="1" applyFont="1" applyFill="1" applyBorder="1" applyAlignment="1" applyProtection="1">
      <alignment vertical="center" shrinkToFit="1"/>
      <protection locked="0"/>
    </xf>
    <xf numFmtId="176" fontId="6" fillId="0" borderId="0" xfId="3" applyNumberFormat="1" applyFont="1" applyFill="1" applyBorder="1" applyAlignment="1" applyProtection="1">
      <alignment horizontal="center" vertical="center" shrinkToFit="1"/>
      <protection locked="0"/>
    </xf>
    <xf numFmtId="0" fontId="6" fillId="0" borderId="0" xfId="3" applyFont="1" applyAlignment="1" applyProtection="1">
      <alignment horizontal="center" vertical="center"/>
      <protection locked="0"/>
    </xf>
    <xf numFmtId="0" fontId="5" fillId="0" borderId="0" xfId="3" applyFont="1" applyAlignment="1" applyProtection="1">
      <alignment horizontal="center" vertical="center"/>
      <protection locked="0"/>
    </xf>
    <xf numFmtId="0" fontId="5" fillId="0" borderId="0" xfId="3" applyNumberFormat="1" applyFont="1" applyFill="1" applyBorder="1" applyAlignment="1" applyProtection="1">
      <alignment vertical="center" shrinkToFit="1"/>
      <protection locked="0"/>
    </xf>
    <xf numFmtId="176" fontId="5" fillId="0" borderId="0" xfId="3" applyNumberFormat="1" applyFont="1" applyFill="1" applyBorder="1" applyAlignment="1" applyProtection="1">
      <alignment vertical="center"/>
      <protection locked="0"/>
    </xf>
    <xf numFmtId="176" fontId="12" fillId="0" borderId="0" xfId="3" applyNumberFormat="1" applyFont="1" applyFill="1" applyBorder="1" applyAlignment="1" applyProtection="1">
      <alignment vertical="center"/>
      <protection locked="0"/>
    </xf>
    <xf numFmtId="176" fontId="12" fillId="0" borderId="0" xfId="3" applyNumberFormat="1" applyFont="1" applyFill="1" applyBorder="1" applyAlignment="1" applyProtection="1">
      <alignment vertical="center" shrinkToFit="1"/>
      <protection locked="0"/>
    </xf>
    <xf numFmtId="176" fontId="5" fillId="0" borderId="0" xfId="3" applyNumberFormat="1" applyFont="1" applyFill="1" applyBorder="1" applyAlignment="1" applyProtection="1">
      <alignment vertical="center" shrinkToFit="1"/>
      <protection locked="0"/>
    </xf>
    <xf numFmtId="176" fontId="12" fillId="0" borderId="0" xfId="3" applyNumberFormat="1" applyFont="1" applyFill="1" applyAlignment="1" applyProtection="1">
      <alignment horizontal="right" vertical="center"/>
      <protection locked="0"/>
    </xf>
    <xf numFmtId="0" fontId="5" fillId="0" borderId="0" xfId="3" applyFont="1" applyFill="1" applyAlignment="1" applyProtection="1">
      <alignment horizontal="center" vertical="center"/>
      <protection locked="0"/>
    </xf>
    <xf numFmtId="176" fontId="6" fillId="2" borderId="0" xfId="3" applyNumberFormat="1" applyFont="1" applyFill="1" applyBorder="1" applyAlignment="1" applyProtection="1">
      <alignment vertical="center" shrinkToFit="1"/>
      <protection locked="0"/>
    </xf>
    <xf numFmtId="176" fontId="5" fillId="0" borderId="0" xfId="3" applyNumberFormat="1" applyFont="1" applyBorder="1" applyAlignment="1" applyProtection="1">
      <alignment vertical="center"/>
      <protection locked="0"/>
    </xf>
    <xf numFmtId="176" fontId="6" fillId="0" borderId="0" xfId="3" applyNumberFormat="1" applyFont="1" applyFill="1" applyBorder="1" applyAlignment="1" applyProtection="1">
      <alignment vertical="center"/>
      <protection locked="0"/>
    </xf>
    <xf numFmtId="176" fontId="6" fillId="0" borderId="0" xfId="3" applyNumberFormat="1" applyFont="1" applyFill="1" applyBorder="1" applyAlignment="1" applyProtection="1">
      <alignment horizontal="center" vertical="center"/>
      <protection locked="0"/>
    </xf>
    <xf numFmtId="176" fontId="6" fillId="0" borderId="0" xfId="3" applyNumberFormat="1" applyFont="1" applyFill="1" applyBorder="1" applyAlignment="1" applyProtection="1">
      <alignment vertical="center" shrinkToFit="1"/>
      <protection locked="0"/>
    </xf>
    <xf numFmtId="176" fontId="11" fillId="0" borderId="12" xfId="3" applyNumberFormat="1" applyFont="1" applyBorder="1" applyAlignment="1">
      <alignment vertical="center"/>
    </xf>
    <xf numFmtId="0" fontId="6" fillId="3" borderId="11" xfId="0" applyFont="1" applyFill="1" applyBorder="1" applyAlignment="1" applyProtection="1">
      <alignment horizontal="left" vertical="center" shrinkToFit="1"/>
      <protection locked="0"/>
    </xf>
    <xf numFmtId="0" fontId="6" fillId="3" borderId="12" xfId="0" applyFont="1" applyFill="1" applyBorder="1" applyAlignment="1" applyProtection="1">
      <alignment horizontal="left" vertical="center" shrinkToFit="1"/>
      <protection locked="0"/>
    </xf>
    <xf numFmtId="0" fontId="5" fillId="2" borderId="0"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176" fontId="11" fillId="2" borderId="0" xfId="3" applyNumberFormat="1" applyFont="1" applyFill="1" applyAlignment="1" applyProtection="1">
      <alignment horizontal="right" vertical="center"/>
      <protection locked="0"/>
    </xf>
    <xf numFmtId="179" fontId="11" fillId="2" borderId="0" xfId="3" applyNumberFormat="1" applyFont="1" applyFill="1" applyAlignment="1" applyProtection="1">
      <alignment horizontal="right" vertical="center"/>
      <protection locked="0"/>
    </xf>
    <xf numFmtId="176" fontId="11" fillId="0" borderId="0" xfId="3" applyNumberFormat="1" applyFont="1" applyFill="1" applyBorder="1" applyAlignment="1" applyProtection="1">
      <alignment vertical="center" shrinkToFit="1"/>
    </xf>
    <xf numFmtId="0" fontId="5" fillId="2" borderId="7" xfId="0" applyNumberFormat="1" applyFont="1" applyFill="1" applyBorder="1" applyAlignment="1" applyProtection="1">
      <alignment horizontal="center" vertical="center" shrinkToFit="1"/>
      <protection locked="0"/>
    </xf>
    <xf numFmtId="178" fontId="11" fillId="2" borderId="0" xfId="3" applyNumberFormat="1" applyFont="1" applyFill="1" applyBorder="1" applyAlignment="1" applyProtection="1">
      <alignment vertical="center"/>
      <protection locked="0"/>
    </xf>
    <xf numFmtId="181" fontId="11" fillId="2" borderId="0" xfId="3" applyNumberFormat="1" applyFont="1" applyFill="1" applyBorder="1" applyAlignment="1" applyProtection="1">
      <alignment vertical="center"/>
      <protection locked="0"/>
    </xf>
    <xf numFmtId="178" fontId="11" fillId="2" borderId="0" xfId="3" applyNumberFormat="1" applyFont="1" applyFill="1" applyBorder="1" applyAlignment="1" applyProtection="1">
      <alignment vertical="center" shrinkToFit="1"/>
      <protection locked="0"/>
    </xf>
    <xf numFmtId="38" fontId="5" fillId="0" borderId="0" xfId="1" applyFont="1" applyFill="1" applyAlignment="1" applyProtection="1">
      <alignment horizontal="center" vertical="center"/>
    </xf>
    <xf numFmtId="0" fontId="6" fillId="4" borderId="0"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0" fontId="6" fillId="4" borderId="7" xfId="0" applyFont="1" applyFill="1" applyBorder="1" applyAlignment="1" applyProtection="1">
      <alignment horizontal="center" vertical="center" shrinkToFit="1"/>
      <protection locked="0"/>
    </xf>
    <xf numFmtId="180" fontId="6" fillId="4" borderId="7" xfId="0" applyNumberFormat="1" applyFont="1" applyFill="1" applyBorder="1" applyAlignment="1" applyProtection="1">
      <alignment horizontal="center" vertical="center" shrinkToFit="1"/>
      <protection locked="0"/>
    </xf>
    <xf numFmtId="0" fontId="5" fillId="4" borderId="7" xfId="0" applyNumberFormat="1" applyFont="1" applyFill="1" applyBorder="1" applyAlignment="1" applyProtection="1">
      <alignment horizontal="center" vertical="center" shrinkToFit="1"/>
      <protection locked="0"/>
    </xf>
    <xf numFmtId="180" fontId="6" fillId="4" borderId="15" xfId="0" applyNumberFormat="1" applyFont="1" applyFill="1" applyBorder="1" applyAlignment="1" applyProtection="1">
      <alignment horizontal="center" vertical="center" shrinkToFit="1"/>
      <protection locked="0"/>
    </xf>
    <xf numFmtId="38" fontId="5" fillId="0" borderId="12" xfId="1" applyFont="1" applyBorder="1" applyAlignment="1" applyProtection="1">
      <alignment vertical="center"/>
    </xf>
    <xf numFmtId="0" fontId="5" fillId="0" borderId="12" xfId="0" applyFont="1" applyBorder="1" applyAlignment="1" applyProtection="1">
      <alignment vertical="center"/>
    </xf>
    <xf numFmtId="0" fontId="5" fillId="0" borderId="9" xfId="0" applyFont="1" applyBorder="1" applyAlignment="1" applyProtection="1">
      <alignment vertical="center"/>
    </xf>
    <xf numFmtId="38" fontId="5" fillId="0" borderId="8" xfId="1" applyFont="1" applyBorder="1" applyAlignment="1" applyProtection="1">
      <alignment horizontal="center" vertical="center"/>
    </xf>
    <xf numFmtId="38" fontId="5" fillId="0" borderId="9" xfId="1" applyFont="1" applyBorder="1" applyAlignment="1" applyProtection="1">
      <alignment vertical="center"/>
    </xf>
    <xf numFmtId="38" fontId="5" fillId="0" borderId="8" xfId="1" applyFont="1" applyBorder="1" applyAlignment="1" applyProtection="1">
      <alignment vertical="center"/>
    </xf>
    <xf numFmtId="0" fontId="5" fillId="0" borderId="11" xfId="0" applyFont="1" applyFill="1" applyBorder="1" applyAlignment="1" applyProtection="1">
      <alignment horizontal="left" vertical="center" wrapText="1"/>
    </xf>
    <xf numFmtId="38" fontId="5" fillId="0" borderId="13" xfId="1" applyFont="1" applyBorder="1" applyAlignment="1" applyProtection="1">
      <alignment vertical="center"/>
    </xf>
    <xf numFmtId="38" fontId="5" fillId="0" borderId="10" xfId="1" applyFont="1" applyBorder="1" applyAlignment="1" applyProtection="1">
      <alignment vertical="center"/>
    </xf>
    <xf numFmtId="38" fontId="5" fillId="0" borderId="4" xfId="1" applyFont="1" applyBorder="1" applyAlignment="1" applyProtection="1">
      <alignment vertical="center"/>
    </xf>
    <xf numFmtId="38" fontId="5" fillId="0" borderId="0" xfId="1" applyFont="1" applyFill="1" applyAlignment="1" applyProtection="1">
      <alignment vertical="center"/>
    </xf>
    <xf numFmtId="38" fontId="5" fillId="0" borderId="0" xfId="1" applyFont="1" applyAlignment="1" applyProtection="1">
      <alignment horizontal="center" vertical="center"/>
    </xf>
    <xf numFmtId="38" fontId="5" fillId="0" borderId="0" xfId="1" applyFont="1" applyAlignment="1" applyProtection="1">
      <alignment vertical="center"/>
    </xf>
    <xf numFmtId="0" fontId="5" fillId="2" borderId="0" xfId="0" applyFont="1" applyFill="1" applyBorder="1" applyAlignment="1" applyProtection="1">
      <alignment horizontal="center" vertical="center"/>
      <protection locked="0"/>
    </xf>
    <xf numFmtId="38" fontId="5" fillId="5" borderId="0" xfId="1" applyFont="1" applyFill="1" applyAlignment="1" applyProtection="1">
      <alignment horizontal="center" vertical="center"/>
    </xf>
    <xf numFmtId="0" fontId="0" fillId="0" borderId="0" xfId="0" applyProtection="1"/>
    <xf numFmtId="0" fontId="5" fillId="0" borderId="0" xfId="0" applyFont="1" applyAlignment="1" applyProtection="1">
      <alignment vertical="center"/>
    </xf>
    <xf numFmtId="0" fontId="6" fillId="0" borderId="0" xfId="0" applyFont="1" applyAlignment="1" applyProtection="1">
      <alignment vertical="center"/>
    </xf>
    <xf numFmtId="0" fontId="5" fillId="0" borderId="0" xfId="0" applyFont="1" applyAlignment="1" applyProtection="1">
      <alignment horizontal="right" vertical="center"/>
    </xf>
    <xf numFmtId="38" fontId="5" fillId="0" borderId="0" xfId="0" applyNumberFormat="1" applyFont="1" applyBorder="1" applyAlignment="1" applyProtection="1">
      <alignment vertical="center" shrinkToFit="1"/>
    </xf>
    <xf numFmtId="38"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6" xfId="0" applyFont="1" applyBorder="1" applyAlignment="1" applyProtection="1">
      <alignment vertical="center"/>
    </xf>
    <xf numFmtId="0" fontId="5" fillId="0" borderId="14"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2" xfId="0" applyFont="1" applyBorder="1" applyAlignment="1" applyProtection="1">
      <alignment vertical="center"/>
    </xf>
    <xf numFmtId="0" fontId="5" fillId="0" borderId="0" xfId="0" applyFont="1" applyBorder="1" applyAlignment="1" applyProtection="1">
      <alignment horizontal="center" vertical="center" wrapText="1"/>
    </xf>
    <xf numFmtId="0" fontId="5" fillId="0" borderId="7"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6" xfId="0" applyFont="1" applyBorder="1" applyAlignment="1" applyProtection="1">
      <alignment horizontal="right" vertical="center"/>
    </xf>
    <xf numFmtId="0" fontId="5" fillId="0" borderId="14" xfId="0" applyFont="1" applyBorder="1" applyAlignment="1" applyProtection="1">
      <alignment horizontal="right" vertical="center"/>
    </xf>
    <xf numFmtId="179" fontId="11" fillId="0" borderId="7" xfId="2" applyNumberFormat="1" applyFont="1" applyBorder="1" applyAlignment="1" applyProtection="1">
      <alignment vertical="center"/>
    </xf>
    <xf numFmtId="179" fontId="11" fillId="0" borderId="11" xfId="0" applyNumberFormat="1" applyFont="1" applyBorder="1" applyAlignment="1" applyProtection="1">
      <alignment vertical="center"/>
    </xf>
    <xf numFmtId="179" fontId="11" fillId="0" borderId="7" xfId="0" applyNumberFormat="1" applyFont="1" applyBorder="1" applyAlignment="1" applyProtection="1">
      <alignment vertical="center"/>
    </xf>
    <xf numFmtId="0" fontId="5" fillId="0" borderId="0" xfId="0" applyFont="1" applyBorder="1" applyAlignment="1" applyProtection="1">
      <alignment vertical="center"/>
    </xf>
    <xf numFmtId="38" fontId="5" fillId="0" borderId="6" xfId="0" applyNumberFormat="1"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38" fontId="5" fillId="0" borderId="7" xfId="0" applyNumberFormat="1" applyFont="1" applyBorder="1" applyAlignment="1" applyProtection="1">
      <alignment horizontal="center" vertical="center" wrapText="1"/>
    </xf>
    <xf numFmtId="0" fontId="5" fillId="0" borderId="7" xfId="0" applyFont="1" applyBorder="1" applyAlignment="1" applyProtection="1">
      <alignment vertical="center"/>
    </xf>
    <xf numFmtId="0" fontId="5" fillId="0" borderId="4" xfId="0" applyFont="1" applyBorder="1" applyAlignment="1" applyProtection="1">
      <alignment horizontal="center" vertical="center"/>
    </xf>
    <xf numFmtId="0" fontId="5" fillId="0" borderId="6" xfId="0" applyFont="1" applyBorder="1" applyAlignment="1" applyProtection="1">
      <alignment horizontal="center" vertical="center" wrapText="1"/>
    </xf>
    <xf numFmtId="0" fontId="5" fillId="0" borderId="13" xfId="0" applyFont="1" applyBorder="1" applyAlignment="1" applyProtection="1">
      <alignment horizontal="center" vertical="center"/>
    </xf>
    <xf numFmtId="0" fontId="5" fillId="0" borderId="2" xfId="0" applyFont="1" applyBorder="1" applyAlignment="1" applyProtection="1">
      <alignment horizontal="right" vertical="center"/>
    </xf>
    <xf numFmtId="0" fontId="5" fillId="0" borderId="0" xfId="0" applyFont="1" applyBorder="1" applyAlignment="1" applyProtection="1">
      <alignment horizontal="right" vertical="center"/>
    </xf>
    <xf numFmtId="179" fontId="11" fillId="0" borderId="7" xfId="0" applyNumberFormat="1" applyFont="1" applyBorder="1" applyAlignment="1" applyProtection="1">
      <alignment horizontal="right" vertical="center"/>
    </xf>
    <xf numFmtId="176" fontId="11" fillId="0" borderId="7" xfId="0" applyNumberFormat="1" applyFont="1" applyBorder="1" applyAlignment="1" applyProtection="1">
      <alignment horizontal="right" vertical="center" shrinkToFit="1"/>
    </xf>
    <xf numFmtId="176" fontId="11" fillId="0" borderId="7" xfId="0" applyNumberFormat="1" applyFont="1" applyBorder="1" applyAlignment="1" applyProtection="1">
      <alignment vertical="center"/>
    </xf>
    <xf numFmtId="176" fontId="12" fillId="0" borderId="0" xfId="0" applyNumberFormat="1" applyFont="1" applyBorder="1" applyAlignment="1" applyProtection="1">
      <alignment vertical="center"/>
    </xf>
    <xf numFmtId="0" fontId="5" fillId="0" borderId="15" xfId="0" applyFont="1" applyFill="1" applyBorder="1" applyAlignment="1" applyProtection="1">
      <alignment horizontal="right" vertical="center"/>
    </xf>
    <xf numFmtId="179" fontId="17" fillId="0" borderId="15" xfId="0" applyNumberFormat="1" applyFont="1" applyBorder="1" applyAlignment="1" applyProtection="1">
      <alignment horizontal="right" vertical="top"/>
    </xf>
    <xf numFmtId="177" fontId="12" fillId="0" borderId="15" xfId="0" applyNumberFormat="1" applyFont="1" applyBorder="1" applyAlignment="1" applyProtection="1">
      <alignment horizontal="right" vertical="top" shrinkToFit="1"/>
    </xf>
    <xf numFmtId="176" fontId="11" fillId="0" borderId="15" xfId="0" applyNumberFormat="1" applyFont="1" applyBorder="1" applyAlignment="1" applyProtection="1">
      <alignment horizontal="right" vertical="center" shrinkToFit="1"/>
    </xf>
    <xf numFmtId="176" fontId="11" fillId="0" borderId="0" xfId="0" applyNumberFormat="1" applyFont="1" applyBorder="1" applyAlignment="1" applyProtection="1">
      <alignment horizontal="right" vertical="center" shrinkToFit="1"/>
    </xf>
    <xf numFmtId="176" fontId="11" fillId="0" borderId="0" xfId="0" applyNumberFormat="1" applyFont="1" applyBorder="1" applyAlignment="1" applyProtection="1">
      <alignment vertical="center"/>
    </xf>
    <xf numFmtId="176" fontId="16" fillId="0" borderId="15" xfId="0" applyNumberFormat="1" applyFont="1" applyBorder="1" applyAlignment="1" applyProtection="1">
      <alignment horizontal="right" vertical="center" shrinkToFit="1"/>
    </xf>
    <xf numFmtId="179" fontId="11" fillId="0" borderId="0" xfId="0" applyNumberFormat="1" applyFont="1" applyBorder="1" applyAlignment="1" applyProtection="1">
      <alignment horizontal="right" vertical="center"/>
    </xf>
    <xf numFmtId="177" fontId="16" fillId="0" borderId="0" xfId="0" applyNumberFormat="1" applyFont="1" applyBorder="1" applyAlignment="1" applyProtection="1">
      <alignment horizontal="right" vertical="center" shrinkToFit="1"/>
    </xf>
    <xf numFmtId="177" fontId="11" fillId="0" borderId="0" xfId="0" applyNumberFormat="1" applyFont="1" applyBorder="1" applyAlignment="1" applyProtection="1">
      <alignment horizontal="right" vertical="center" shrinkToFit="1"/>
    </xf>
    <xf numFmtId="38" fontId="5" fillId="0" borderId="0" xfId="0" applyNumberFormat="1" applyFont="1" applyBorder="1" applyAlignment="1" applyProtection="1">
      <alignment horizontal="right" vertical="center" shrinkToFit="1"/>
    </xf>
    <xf numFmtId="0" fontId="6"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176" fontId="5" fillId="0" borderId="6" xfId="0" applyNumberFormat="1" applyFont="1" applyBorder="1" applyAlignment="1" applyProtection="1">
      <alignment horizontal="right" vertical="center"/>
    </xf>
    <xf numFmtId="176" fontId="5" fillId="0" borderId="0" xfId="0" applyNumberFormat="1" applyFont="1" applyFill="1" applyBorder="1" applyAlignment="1" applyProtection="1">
      <alignment horizontal="right" vertical="center"/>
    </xf>
    <xf numFmtId="176" fontId="11" fillId="0" borderId="0" xfId="0" applyNumberFormat="1" applyFont="1" applyFill="1" applyBorder="1" applyAlignment="1" applyProtection="1">
      <alignment vertical="center"/>
    </xf>
    <xf numFmtId="179" fontId="11" fillId="4" borderId="15" xfId="0" applyNumberFormat="1" applyFont="1" applyFill="1" applyBorder="1" applyAlignment="1" applyProtection="1">
      <alignment horizontal="right" vertical="center"/>
      <protection locked="0"/>
    </xf>
    <xf numFmtId="177" fontId="11" fillId="4" borderId="15" xfId="0" applyNumberFormat="1" applyFont="1" applyFill="1" applyBorder="1" applyAlignment="1" applyProtection="1">
      <alignment horizontal="right" vertical="center" shrinkToFit="1"/>
      <protection locked="0"/>
    </xf>
    <xf numFmtId="0" fontId="9" fillId="0" borderId="0" xfId="0" applyFont="1" applyAlignment="1" applyProtection="1">
      <alignment vertical="center"/>
    </xf>
    <xf numFmtId="0" fontId="6" fillId="0" borderId="0" xfId="0" applyFont="1" applyBorder="1" applyAlignment="1" applyProtection="1">
      <alignment horizontal="right" vertical="center"/>
    </xf>
    <xf numFmtId="0" fontId="6" fillId="0" borderId="2" xfId="0" applyFont="1" applyBorder="1" applyAlignment="1" applyProtection="1">
      <alignment horizontal="center" vertical="center"/>
    </xf>
    <xf numFmtId="0" fontId="6" fillId="0" borderId="0" xfId="0" applyFont="1" applyBorder="1" applyAlignment="1" applyProtection="1">
      <alignment vertical="center"/>
    </xf>
    <xf numFmtId="0" fontId="19" fillId="0" borderId="0" xfId="4" applyProtection="1">
      <alignment vertical="center"/>
    </xf>
    <xf numFmtId="0" fontId="6" fillId="0" borderId="15" xfId="0" applyFont="1" applyBorder="1" applyAlignment="1" applyProtection="1">
      <alignment horizontal="center" vertical="center"/>
    </xf>
    <xf numFmtId="0" fontId="6" fillId="0" borderId="8" xfId="0" applyFont="1" applyBorder="1" applyAlignment="1" applyProtection="1">
      <alignment vertical="center"/>
    </xf>
    <xf numFmtId="0" fontId="6" fillId="0" borderId="11" xfId="0" applyFont="1" applyBorder="1" applyAlignment="1" applyProtection="1">
      <alignment vertical="center"/>
    </xf>
    <xf numFmtId="0" fontId="6" fillId="0" borderId="12" xfId="0" applyFont="1" applyBorder="1" applyAlignment="1" applyProtection="1">
      <alignment vertical="center"/>
    </xf>
    <xf numFmtId="0" fontId="6" fillId="0" borderId="15" xfId="0" applyFont="1" applyFill="1" applyBorder="1" applyAlignment="1" applyProtection="1">
      <alignment horizontal="center" vertical="center"/>
    </xf>
    <xf numFmtId="0" fontId="6" fillId="0" borderId="8" xfId="0" applyFont="1" applyFill="1" applyBorder="1" applyAlignment="1" applyProtection="1">
      <alignment vertical="center"/>
    </xf>
    <xf numFmtId="0" fontId="6" fillId="0" borderId="12" xfId="0" applyFont="1" applyFill="1" applyBorder="1" applyAlignment="1" applyProtection="1">
      <alignment horizontal="center" vertical="center" shrinkToFit="1"/>
    </xf>
    <xf numFmtId="0" fontId="6" fillId="0" borderId="9"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shrinkToFit="1"/>
    </xf>
    <xf numFmtId="0" fontId="5" fillId="0" borderId="8" xfId="0" applyFont="1" applyBorder="1" applyAlignment="1" applyProtection="1">
      <alignment vertical="center"/>
    </xf>
    <xf numFmtId="0" fontId="5" fillId="0" borderId="15" xfId="0" applyFont="1" applyBorder="1" applyAlignment="1" applyProtection="1">
      <alignment horizontal="center" vertical="center" shrinkToFit="1"/>
    </xf>
    <xf numFmtId="0" fontId="5" fillId="0" borderId="14"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5" fillId="0" borderId="11" xfId="0" applyFont="1" applyFill="1" applyBorder="1" applyAlignment="1" applyProtection="1">
      <alignment vertical="center"/>
    </xf>
    <xf numFmtId="0" fontId="5" fillId="0" borderId="14" xfId="0" applyFont="1" applyFill="1" applyBorder="1" applyAlignment="1" applyProtection="1">
      <alignment vertical="center"/>
    </xf>
    <xf numFmtId="0" fontId="6" fillId="0" borderId="0" xfId="0" applyFont="1" applyProtection="1"/>
    <xf numFmtId="0" fontId="6" fillId="3" borderId="15" xfId="0" applyFont="1" applyFill="1" applyBorder="1" applyAlignment="1" applyProtection="1">
      <alignment horizontal="center" vertical="center" shrinkToFit="1"/>
      <protection locked="0"/>
    </xf>
    <xf numFmtId="176" fontId="5" fillId="0" borderId="0" xfId="0" applyNumberFormat="1" applyFont="1" applyAlignment="1" applyProtection="1">
      <alignment vertical="center"/>
    </xf>
    <xf numFmtId="176" fontId="5" fillId="0" borderId="0" xfId="0" applyNumberFormat="1" applyFont="1" applyAlignment="1" applyProtection="1">
      <alignment horizontal="right" vertical="center"/>
    </xf>
    <xf numFmtId="176" fontId="5" fillId="0" borderId="15" xfId="0" applyNumberFormat="1" applyFont="1" applyBorder="1" applyAlignment="1" applyProtection="1">
      <alignment vertical="center"/>
    </xf>
    <xf numFmtId="176" fontId="20" fillId="0" borderId="10" xfId="0" applyNumberFormat="1" applyFont="1" applyBorder="1" applyAlignment="1" applyProtection="1">
      <alignment vertical="center"/>
    </xf>
    <xf numFmtId="176" fontId="5" fillId="0" borderId="9" xfId="0" applyNumberFormat="1" applyFont="1" applyBorder="1" applyAlignment="1" applyProtection="1">
      <alignment vertical="center"/>
    </xf>
    <xf numFmtId="176" fontId="5" fillId="0" borderId="4" xfId="0" applyNumberFormat="1" applyFont="1" applyBorder="1" applyAlignment="1" applyProtection="1">
      <alignment vertical="center"/>
    </xf>
    <xf numFmtId="176" fontId="5" fillId="0" borderId="13" xfId="0" applyNumberFormat="1" applyFont="1" applyBorder="1" applyAlignment="1" applyProtection="1">
      <alignment horizontal="center" vertical="center"/>
    </xf>
    <xf numFmtId="176" fontId="5" fillId="0" borderId="9" xfId="0" applyNumberFormat="1" applyFont="1" applyBorder="1" applyAlignment="1" applyProtection="1">
      <alignment vertical="center" wrapText="1"/>
    </xf>
    <xf numFmtId="176" fontId="20" fillId="0" borderId="15" xfId="0" applyNumberFormat="1" applyFont="1" applyBorder="1" applyAlignment="1" applyProtection="1">
      <alignment vertical="center"/>
    </xf>
    <xf numFmtId="176" fontId="5" fillId="0" borderId="0" xfId="0" applyNumberFormat="1" applyFont="1" applyFill="1" applyBorder="1" applyAlignment="1" applyProtection="1">
      <alignment vertical="center"/>
    </xf>
    <xf numFmtId="176" fontId="5" fillId="0" borderId="0"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horizontal="distributed" vertical="center"/>
    </xf>
    <xf numFmtId="176" fontId="5" fillId="0" borderId="0" xfId="0" applyNumberFormat="1" applyFont="1" applyFill="1" applyBorder="1" applyAlignment="1" applyProtection="1">
      <alignment vertical="center" wrapText="1"/>
    </xf>
    <xf numFmtId="176" fontId="5" fillId="0" borderId="0" xfId="0" applyNumberFormat="1" applyFont="1" applyAlignment="1" applyProtection="1">
      <alignment horizontal="left" vertical="center"/>
    </xf>
    <xf numFmtId="0" fontId="3" fillId="0" borderId="0" xfId="0" applyFont="1" applyAlignment="1" applyProtection="1">
      <alignment vertical="center"/>
    </xf>
    <xf numFmtId="0" fontId="3" fillId="0" borderId="11" xfId="0" applyFont="1" applyBorder="1" applyAlignment="1" applyProtection="1">
      <alignment horizontal="center" vertical="center"/>
    </xf>
    <xf numFmtId="0" fontId="5" fillId="0" borderId="5" xfId="0" applyFont="1" applyBorder="1" applyAlignment="1" applyProtection="1">
      <alignment vertical="center"/>
    </xf>
    <xf numFmtId="0" fontId="5" fillId="0" borderId="14" xfId="0" applyFont="1" applyBorder="1" applyAlignment="1" applyProtection="1">
      <alignment vertical="center"/>
    </xf>
    <xf numFmtId="0" fontId="5" fillId="0" borderId="1" xfId="0" applyFont="1" applyBorder="1" applyAlignment="1" applyProtection="1">
      <alignment vertical="center"/>
    </xf>
    <xf numFmtId="0" fontId="5" fillId="0" borderId="0" xfId="0" applyFont="1" applyBorder="1" applyAlignment="1" applyProtection="1">
      <alignment horizontal="distributed" vertical="center"/>
    </xf>
    <xf numFmtId="0" fontId="5" fillId="0" borderId="10" xfId="0" applyFont="1" applyBorder="1" applyAlignment="1" applyProtection="1">
      <alignment vertical="center"/>
    </xf>
    <xf numFmtId="0" fontId="5" fillId="0" borderId="3" xfId="0" applyFont="1" applyBorder="1" applyAlignment="1" applyProtection="1">
      <alignment vertical="center"/>
    </xf>
    <xf numFmtId="0" fontId="5" fillId="0" borderId="11" xfId="0" applyFont="1" applyBorder="1" applyAlignment="1" applyProtection="1">
      <alignment vertical="center"/>
    </xf>
    <xf numFmtId="0" fontId="5" fillId="0" borderId="4" xfId="0" applyFont="1" applyBorder="1" applyAlignment="1" applyProtection="1">
      <alignment vertical="center"/>
    </xf>
    <xf numFmtId="0" fontId="5" fillId="4" borderId="12" xfId="0" applyFont="1" applyFill="1" applyBorder="1" applyAlignment="1" applyProtection="1">
      <alignment horizontal="center" vertical="center"/>
      <protection locked="0"/>
    </xf>
    <xf numFmtId="179" fontId="11" fillId="0" borderId="7" xfId="0" applyNumberFormat="1" applyFont="1" applyFill="1" applyBorder="1" applyAlignment="1" applyProtection="1">
      <alignment horizontal="right" vertical="center"/>
    </xf>
    <xf numFmtId="0" fontId="6" fillId="0" borderId="0" xfId="3" applyFont="1" applyBorder="1" applyAlignment="1">
      <alignment horizontal="distributed" vertical="center"/>
    </xf>
    <xf numFmtId="38" fontId="0" fillId="0" borderId="0" xfId="0" applyNumberFormat="1" applyProtection="1"/>
    <xf numFmtId="0" fontId="6" fillId="4" borderId="15" xfId="0" applyFont="1" applyFill="1" applyBorder="1" applyAlignment="1" applyProtection="1">
      <alignment horizontal="center" vertical="center"/>
      <protection locked="0"/>
    </xf>
    <xf numFmtId="177" fontId="11" fillId="0" borderId="7" xfId="0" applyNumberFormat="1" applyFont="1" applyFill="1" applyBorder="1" applyAlignment="1" applyProtection="1">
      <alignment horizontal="right" vertical="center" shrinkToFit="1"/>
    </xf>
    <xf numFmtId="0" fontId="25" fillId="0" borderId="14" xfId="0" applyFont="1" applyFill="1" applyBorder="1" applyAlignment="1" applyProtection="1">
      <alignment vertical="center"/>
    </xf>
    <xf numFmtId="0" fontId="5" fillId="0" borderId="12" xfId="0" applyFont="1" applyBorder="1" applyAlignment="1" applyProtection="1">
      <alignment vertical="center"/>
    </xf>
    <xf numFmtId="0" fontId="6" fillId="0" borderId="7" xfId="0" applyFont="1" applyBorder="1" applyAlignment="1" applyProtection="1">
      <alignment horizontal="center" vertical="center"/>
    </xf>
    <xf numFmtId="0" fontId="5" fillId="0" borderId="1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6"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14" xfId="0" applyFont="1" applyBorder="1" applyAlignment="1" applyProtection="1">
      <alignment horizontal="center" vertical="center"/>
    </xf>
    <xf numFmtId="176" fontId="5" fillId="0" borderId="9"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78" fontId="11" fillId="0" borderId="0" xfId="3" applyNumberFormat="1" applyFont="1" applyFill="1" applyBorder="1" applyAlignment="1" applyProtection="1">
      <alignment vertical="center"/>
      <protection locked="0"/>
    </xf>
    <xf numFmtId="178" fontId="11" fillId="0" borderId="0" xfId="3" applyNumberFormat="1" applyFont="1" applyFill="1" applyBorder="1" applyAlignment="1" applyProtection="1">
      <alignment vertical="center" shrinkToFit="1"/>
      <protection locked="0"/>
    </xf>
    <xf numFmtId="176" fontId="5" fillId="0" borderId="0" xfId="3" applyNumberFormat="1" applyFont="1" applyFill="1" applyBorder="1" applyAlignment="1">
      <alignment horizontal="center" vertical="center"/>
    </xf>
    <xf numFmtId="176" fontId="5" fillId="0" borderId="0" xfId="3" applyNumberFormat="1" applyFont="1" applyFill="1" applyBorder="1" applyAlignment="1">
      <alignment horizontal="center" vertical="center" shrinkToFit="1"/>
    </xf>
    <xf numFmtId="0" fontId="5" fillId="0" borderId="15" xfId="0" applyFont="1" applyBorder="1" applyAlignment="1" applyProtection="1">
      <alignment horizontal="distributed" vertical="center"/>
    </xf>
    <xf numFmtId="0" fontId="5" fillId="0" borderId="8"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6" xfId="0" applyFont="1" applyBorder="1" applyAlignment="1" applyProtection="1">
      <alignment horizontal="distributed" vertical="center"/>
    </xf>
    <xf numFmtId="0" fontId="5" fillId="0" borderId="7" xfId="0" applyFont="1" applyBorder="1" applyAlignment="1" applyProtection="1">
      <alignment horizontal="center" vertical="center" shrinkToFit="1"/>
    </xf>
    <xf numFmtId="0" fontId="5" fillId="0" borderId="15" xfId="0" applyFont="1" applyBorder="1" applyAlignment="1" applyProtection="1">
      <alignment horizontal="distributed" vertical="center" shrinkToFit="1"/>
    </xf>
    <xf numFmtId="0" fontId="6" fillId="5" borderId="0" xfId="0" applyFont="1" applyFill="1" applyBorder="1" applyAlignment="1" applyProtection="1">
      <alignment vertical="center"/>
    </xf>
    <xf numFmtId="0" fontId="6" fillId="5" borderId="12" xfId="0" applyFont="1" applyFill="1" applyBorder="1" applyAlignment="1" applyProtection="1">
      <alignment vertical="center"/>
    </xf>
    <xf numFmtId="0" fontId="21" fillId="0" borderId="0" xfId="5" applyFont="1" applyAlignment="1">
      <alignment vertical="center"/>
    </xf>
    <xf numFmtId="0" fontId="29" fillId="0" borderId="0" xfId="5" applyFont="1" applyAlignment="1">
      <alignment horizontal="right" vertical="center"/>
    </xf>
    <xf numFmtId="0" fontId="1" fillId="0" borderId="0" xfId="5">
      <alignment vertical="center"/>
    </xf>
    <xf numFmtId="0" fontId="28" fillId="0" borderId="15" xfId="5" applyFont="1" applyBorder="1" applyAlignment="1">
      <alignment horizontal="center" vertical="center"/>
    </xf>
    <xf numFmtId="0" fontId="0" fillId="0" borderId="0" xfId="5" applyFont="1">
      <alignment vertical="center"/>
    </xf>
    <xf numFmtId="0" fontId="34" fillId="0" borderId="0" xfId="5" applyFont="1" applyAlignment="1">
      <alignment vertical="center"/>
    </xf>
    <xf numFmtId="0" fontId="21" fillId="0" borderId="0" xfId="5" applyFont="1" applyAlignment="1">
      <alignment vertical="center" wrapText="1"/>
    </xf>
    <xf numFmtId="0" fontId="21" fillId="0" borderId="0" xfId="8" applyFont="1" applyAlignment="1">
      <alignment vertical="center"/>
    </xf>
    <xf numFmtId="0" fontId="29" fillId="0" borderId="0" xfId="8" applyFont="1" applyAlignment="1">
      <alignment horizontal="right" vertical="center"/>
    </xf>
    <xf numFmtId="0" fontId="1" fillId="0" borderId="0" xfId="8">
      <alignment vertical="center"/>
    </xf>
    <xf numFmtId="0" fontId="28" fillId="0" borderId="7" xfId="8" applyFont="1" applyBorder="1" applyAlignment="1">
      <alignment horizontal="center" vertical="center"/>
    </xf>
    <xf numFmtId="0" fontId="28" fillId="0" borderId="16" xfId="8" applyFont="1" applyBorder="1" applyAlignment="1">
      <alignment horizontal="center" vertical="center"/>
    </xf>
    <xf numFmtId="0" fontId="28" fillId="0" borderId="9" xfId="8" applyFont="1" applyBorder="1" applyAlignment="1">
      <alignment horizontal="center" vertical="center"/>
    </xf>
    <xf numFmtId="0" fontId="28" fillId="0" borderId="15" xfId="8" applyFont="1" applyBorder="1" applyAlignment="1">
      <alignment horizontal="center" vertical="center"/>
    </xf>
    <xf numFmtId="0" fontId="28" fillId="5" borderId="16" xfId="8" applyFont="1" applyFill="1" applyBorder="1" applyAlignment="1" applyProtection="1">
      <alignment vertical="center" shrinkToFit="1"/>
      <protection locked="0"/>
    </xf>
    <xf numFmtId="0" fontId="28" fillId="5" borderId="17" xfId="8" applyFont="1" applyFill="1" applyBorder="1" applyAlignment="1" applyProtection="1">
      <alignment vertical="center" shrinkToFit="1"/>
      <protection locked="0"/>
    </xf>
    <xf numFmtId="0" fontId="28" fillId="5" borderId="9" xfId="8" applyFont="1" applyFill="1" applyBorder="1" applyAlignment="1" applyProtection="1">
      <alignment vertical="center" shrinkToFit="1"/>
      <protection locked="0"/>
    </xf>
    <xf numFmtId="0" fontId="28" fillId="5" borderId="9" xfId="8" applyFont="1" applyFill="1" applyBorder="1" applyAlignment="1" applyProtection="1">
      <alignment horizontal="center" vertical="center" shrinkToFit="1"/>
      <protection locked="0"/>
    </xf>
    <xf numFmtId="0" fontId="28" fillId="5" borderId="15" xfId="8" applyFont="1" applyFill="1" applyBorder="1" applyAlignment="1" applyProtection="1">
      <alignment horizontal="center" vertical="center" shrinkToFit="1"/>
      <protection locked="0"/>
    </xf>
    <xf numFmtId="182" fontId="28" fillId="5" borderId="15" xfId="8" applyNumberFormat="1" applyFont="1" applyFill="1" applyBorder="1" applyAlignment="1" applyProtection="1">
      <alignment horizontal="center" vertical="center" shrinkToFit="1"/>
      <protection locked="0"/>
    </xf>
    <xf numFmtId="0" fontId="28" fillId="5" borderId="16" xfId="8" applyFont="1" applyFill="1" applyBorder="1" applyAlignment="1" applyProtection="1">
      <alignment horizontal="center" vertical="center" shrinkToFit="1"/>
      <protection locked="0"/>
    </xf>
    <xf numFmtId="0" fontId="28" fillId="5" borderId="17" xfId="8" applyFont="1" applyFill="1" applyBorder="1" applyAlignment="1" applyProtection="1">
      <alignment horizontal="center" vertical="center" shrinkToFit="1"/>
      <protection locked="0"/>
    </xf>
    <xf numFmtId="0" fontId="34" fillId="0" borderId="0" xfId="8" applyFont="1" applyAlignment="1">
      <alignment vertical="center"/>
    </xf>
    <xf numFmtId="0" fontId="0" fillId="0" borderId="0" xfId="8" applyFont="1">
      <alignment vertical="center"/>
    </xf>
    <xf numFmtId="0" fontId="34" fillId="0" borderId="0" xfId="8" applyFont="1" applyFill="1" applyBorder="1" applyAlignment="1">
      <alignment vertical="center"/>
    </xf>
    <xf numFmtId="0" fontId="34" fillId="0" borderId="0" xfId="6" applyFont="1" applyBorder="1" applyAlignment="1">
      <alignment horizontal="left" vertical="center"/>
    </xf>
    <xf numFmtId="0" fontId="21" fillId="0" borderId="0" xfId="8" applyFont="1" applyFill="1" applyBorder="1" applyAlignment="1">
      <alignment vertical="center"/>
    </xf>
    <xf numFmtId="0" fontId="21" fillId="0" borderId="0" xfId="8" applyFont="1" applyAlignment="1">
      <alignment vertical="center" wrapText="1"/>
    </xf>
    <xf numFmtId="0" fontId="21" fillId="0" borderId="0" xfId="5" applyFont="1" applyFill="1" applyAlignment="1">
      <alignment vertical="center"/>
    </xf>
    <xf numFmtId="0" fontId="37" fillId="0" borderId="0" xfId="5" applyFont="1" applyFill="1" applyAlignment="1">
      <alignment horizontal="right" vertical="center"/>
    </xf>
    <xf numFmtId="58" fontId="36" fillId="0" borderId="0" xfId="7" applyNumberFormat="1" applyFont="1" applyFill="1" applyAlignment="1" applyProtection="1">
      <alignment horizontal="center" vertical="center" wrapText="1"/>
    </xf>
    <xf numFmtId="0" fontId="21" fillId="0" borderId="0" xfId="8" applyFont="1" applyFill="1" applyAlignment="1">
      <alignment vertical="center"/>
    </xf>
    <xf numFmtId="0" fontId="37" fillId="0" borderId="0" xfId="8" applyFont="1" applyFill="1" applyAlignment="1">
      <alignment horizontal="right" vertical="center"/>
    </xf>
    <xf numFmtId="0" fontId="6" fillId="4" borderId="7"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center" shrinkToFit="1"/>
      <protection locked="0"/>
    </xf>
    <xf numFmtId="0" fontId="5" fillId="4" borderId="15" xfId="0" applyNumberFormat="1" applyFont="1" applyFill="1" applyBorder="1" applyAlignment="1" applyProtection="1">
      <alignment horizontal="center" vertical="center" shrinkToFit="1"/>
      <protection locked="0"/>
    </xf>
    <xf numFmtId="0" fontId="6" fillId="4" borderId="11" xfId="0" applyFont="1" applyFill="1" applyBorder="1" applyAlignment="1" applyProtection="1">
      <alignment horizontal="left" vertical="center" shrinkToFit="1"/>
      <protection locked="0"/>
    </xf>
    <xf numFmtId="180" fontId="6" fillId="2" borderId="15"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6" fillId="6" borderId="21" xfId="0" applyFont="1" applyFill="1" applyBorder="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wrapText="1"/>
    </xf>
    <xf numFmtId="0" fontId="6" fillId="0" borderId="23" xfId="0" applyFont="1" applyBorder="1" applyAlignment="1">
      <alignment horizontal="center" vertical="center"/>
    </xf>
    <xf numFmtId="0" fontId="6" fillId="0" borderId="15" xfId="0" applyFont="1" applyBorder="1" applyAlignment="1">
      <alignment horizontal="left" vertical="center"/>
    </xf>
    <xf numFmtId="0" fontId="6" fillId="8" borderId="15" xfId="0" applyFont="1" applyFill="1" applyBorder="1" applyAlignment="1">
      <alignment horizontal="left" vertical="center"/>
    </xf>
    <xf numFmtId="0" fontId="6" fillId="0" borderId="15" xfId="0" applyFont="1" applyBorder="1" applyAlignment="1">
      <alignment horizontal="center" vertical="center"/>
    </xf>
    <xf numFmtId="0" fontId="5" fillId="8" borderId="15" xfId="0" applyFont="1" applyFill="1" applyBorder="1" applyAlignment="1">
      <alignment horizontal="left" vertical="center"/>
    </xf>
    <xf numFmtId="0" fontId="5" fillId="2" borderId="15" xfId="0" applyFont="1" applyFill="1" applyBorder="1" applyAlignment="1" applyProtection="1">
      <alignment horizontal="center" vertical="center"/>
      <protection locked="0"/>
    </xf>
    <xf numFmtId="38" fontId="5" fillId="0" borderId="0" xfId="1" applyFont="1" applyFill="1" applyAlignment="1" applyProtection="1">
      <alignment horizontal="left" vertical="center" shrinkToFit="1"/>
    </xf>
    <xf numFmtId="38" fontId="5" fillId="0" borderId="13" xfId="1" applyFont="1" applyBorder="1" applyAlignment="1" applyProtection="1">
      <alignment vertical="center"/>
    </xf>
    <xf numFmtId="38" fontId="5" fillId="0" borderId="10" xfId="1" applyFont="1" applyBorder="1" applyAlignment="1" applyProtection="1">
      <alignment vertical="center"/>
    </xf>
    <xf numFmtId="38" fontId="5" fillId="0" borderId="4" xfId="1" applyFont="1" applyBorder="1" applyAlignment="1" applyProtection="1">
      <alignment vertical="center"/>
    </xf>
    <xf numFmtId="38" fontId="5" fillId="0" borderId="0" xfId="1" applyFont="1" applyFill="1" applyAlignment="1" applyProtection="1">
      <alignment horizontal="left" vertical="center"/>
    </xf>
    <xf numFmtId="38" fontId="5" fillId="0" borderId="0" xfId="1" applyFont="1" applyFill="1" applyAlignment="1" applyProtection="1">
      <alignment vertical="center"/>
    </xf>
    <xf numFmtId="38" fontId="5" fillId="0" borderId="0" xfId="1" applyFont="1" applyAlignment="1" applyProtection="1">
      <alignment horizontal="center" vertical="center"/>
    </xf>
    <xf numFmtId="38" fontId="5" fillId="0" borderId="0" xfId="1" applyFont="1" applyAlignment="1" applyProtection="1">
      <alignment vertical="center"/>
    </xf>
    <xf numFmtId="0" fontId="5" fillId="0" borderId="0" xfId="1" applyNumberFormat="1" applyFont="1" applyFill="1" applyAlignment="1" applyProtection="1">
      <alignment horizontal="left" vertical="center" shrinkToFit="1"/>
    </xf>
    <xf numFmtId="38" fontId="5" fillId="0" borderId="12" xfId="1" applyFont="1" applyBorder="1" applyAlignment="1" applyProtection="1">
      <alignment horizontal="distributed" vertical="center"/>
    </xf>
    <xf numFmtId="38" fontId="5" fillId="0" borderId="12" xfId="1" applyFont="1" applyFill="1" applyBorder="1" applyAlignment="1" applyProtection="1">
      <alignment horizontal="right" vertical="center" wrapText="1"/>
    </xf>
    <xf numFmtId="38" fontId="5" fillId="0" borderId="12" xfId="1" applyFont="1" applyFill="1" applyBorder="1" applyAlignment="1" applyProtection="1">
      <alignment horizontal="distributed" vertical="center"/>
    </xf>
    <xf numFmtId="38" fontId="5" fillId="0" borderId="12" xfId="1" applyFont="1" applyFill="1" applyBorder="1" applyAlignment="1" applyProtection="1">
      <alignment vertical="center"/>
    </xf>
    <xf numFmtId="38" fontId="5" fillId="0" borderId="11" xfId="1" applyFont="1" applyBorder="1" applyAlignment="1" applyProtection="1">
      <alignment horizontal="center" vertical="center"/>
    </xf>
    <xf numFmtId="38" fontId="5" fillId="0" borderId="8" xfId="1" applyFont="1" applyBorder="1" applyAlignment="1" applyProtection="1">
      <alignment horizontal="center" vertical="center"/>
    </xf>
    <xf numFmtId="38" fontId="5" fillId="0" borderId="12" xfId="1" applyFont="1" applyBorder="1" applyAlignment="1" applyProtection="1">
      <alignment vertical="center"/>
    </xf>
    <xf numFmtId="38" fontId="5" fillId="0" borderId="9" xfId="1" applyFont="1" applyBorder="1" applyAlignment="1" applyProtection="1">
      <alignment vertical="center"/>
    </xf>
    <xf numFmtId="38" fontId="5" fillId="0" borderId="8" xfId="1" applyFont="1" applyBorder="1" applyAlignment="1" applyProtection="1">
      <alignment vertical="center"/>
    </xf>
    <xf numFmtId="38" fontId="5" fillId="0" borderId="14" xfId="1"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38" fontId="5" fillId="0" borderId="0" xfId="1"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38" fontId="5" fillId="0" borderId="11" xfId="1"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38" fontId="5" fillId="0" borderId="12" xfId="1" applyFont="1" applyBorder="1" applyAlignment="1" applyProtection="1">
      <alignment horizontal="right" vertical="center"/>
    </xf>
    <xf numFmtId="0" fontId="5" fillId="0" borderId="12" xfId="0" applyFont="1" applyBorder="1" applyAlignment="1" applyProtection="1">
      <alignment horizontal="right" vertical="center"/>
    </xf>
    <xf numFmtId="0" fontId="5" fillId="0" borderId="12" xfId="0" applyFont="1" applyBorder="1" applyAlignment="1" applyProtection="1">
      <alignment vertical="center"/>
    </xf>
    <xf numFmtId="0" fontId="5" fillId="0" borderId="9" xfId="0" applyFont="1" applyBorder="1" applyAlignment="1" applyProtection="1">
      <alignment vertical="center"/>
    </xf>
    <xf numFmtId="49" fontId="5" fillId="0" borderId="12" xfId="1" applyNumberFormat="1" applyFont="1" applyFill="1" applyBorder="1" applyAlignment="1" applyProtection="1">
      <alignment horizontal="distributed" vertical="center"/>
    </xf>
    <xf numFmtId="0" fontId="5" fillId="0" borderId="14" xfId="1" applyNumberFormat="1" applyFont="1" applyBorder="1" applyAlignment="1" applyProtection="1">
      <alignment horizontal="left" vertical="center" shrinkToFit="1"/>
    </xf>
    <xf numFmtId="38" fontId="5" fillId="0" borderId="12" xfId="1" applyNumberFormat="1" applyFont="1" applyBorder="1" applyAlignment="1" applyProtection="1">
      <alignment horizontal="center" vertical="center"/>
    </xf>
    <xf numFmtId="0" fontId="5" fillId="0" borderId="12" xfId="1" applyNumberFormat="1" applyFont="1" applyBorder="1" applyAlignment="1" applyProtection="1">
      <alignment horizontal="center" vertical="center"/>
    </xf>
    <xf numFmtId="38" fontId="5" fillId="0" borderId="12" xfId="1" applyFont="1" applyFill="1" applyBorder="1" applyAlignment="1" applyProtection="1">
      <alignment horizontal="left" vertical="center" wrapText="1"/>
    </xf>
    <xf numFmtId="38" fontId="8" fillId="0" borderId="12" xfId="1" applyFont="1" applyFill="1" applyBorder="1" applyAlignment="1" applyProtection="1">
      <alignment horizontal="center" vertical="center" wrapText="1"/>
    </xf>
    <xf numFmtId="38" fontId="8" fillId="0" borderId="9" xfId="1" applyFont="1" applyFill="1" applyBorder="1" applyAlignment="1" applyProtection="1">
      <alignment horizontal="center" vertical="center" wrapText="1"/>
    </xf>
    <xf numFmtId="0" fontId="5" fillId="0" borderId="0" xfId="1" applyNumberFormat="1" applyFont="1" applyBorder="1" applyAlignment="1" applyProtection="1">
      <alignment horizontal="left" vertical="center" shrinkToFit="1"/>
    </xf>
    <xf numFmtId="0" fontId="5" fillId="0" borderId="10" xfId="1" applyNumberFormat="1" applyFont="1" applyBorder="1" applyAlignment="1" applyProtection="1">
      <alignment horizontal="left" vertical="center" shrinkToFit="1"/>
    </xf>
    <xf numFmtId="0" fontId="5" fillId="0" borderId="11" xfId="1" applyNumberFormat="1" applyFont="1" applyBorder="1" applyAlignment="1" applyProtection="1">
      <alignment horizontal="left" vertical="center" shrinkToFit="1"/>
    </xf>
    <xf numFmtId="58" fontId="5" fillId="0" borderId="11" xfId="1" applyNumberFormat="1" applyFont="1" applyFill="1" applyBorder="1" applyAlignment="1" applyProtection="1">
      <alignment horizontal="left" vertical="center"/>
    </xf>
    <xf numFmtId="0" fontId="32" fillId="5" borderId="8" xfId="5" applyFont="1" applyFill="1" applyBorder="1" applyAlignment="1" applyProtection="1">
      <alignment horizontal="left" vertical="top" wrapText="1" shrinkToFit="1"/>
      <protection locked="0"/>
    </xf>
    <xf numFmtId="0" fontId="32" fillId="5" borderId="12" xfId="5" applyFont="1" applyFill="1" applyBorder="1" applyAlignment="1" applyProtection="1">
      <alignment horizontal="left" vertical="top" wrapText="1" shrinkToFit="1"/>
      <protection locked="0"/>
    </xf>
    <xf numFmtId="0" fontId="32" fillId="5" borderId="9" xfId="5" applyFont="1" applyFill="1" applyBorder="1" applyAlignment="1" applyProtection="1">
      <alignment horizontal="left" vertical="top" wrapText="1" shrinkToFit="1"/>
      <protection locked="0"/>
    </xf>
    <xf numFmtId="0" fontId="28" fillId="0" borderId="12" xfId="5" applyFont="1" applyFill="1" applyBorder="1" applyAlignment="1" applyProtection="1">
      <alignment horizontal="center" vertical="center" shrinkToFit="1"/>
    </xf>
    <xf numFmtId="0" fontId="28" fillId="0" borderId="9" xfId="5" applyFont="1" applyFill="1" applyBorder="1" applyAlignment="1" applyProtection="1">
      <alignment horizontal="center" vertical="center" shrinkToFit="1"/>
    </xf>
    <xf numFmtId="0" fontId="28" fillId="0" borderId="0" xfId="5" applyFont="1" applyAlignment="1">
      <alignment horizontal="left" vertical="center"/>
    </xf>
    <xf numFmtId="0" fontId="30" fillId="0" borderId="0" xfId="5" applyFont="1" applyAlignment="1">
      <alignment horizontal="center" vertical="center"/>
    </xf>
    <xf numFmtId="0" fontId="28" fillId="0" borderId="0" xfId="5" applyFont="1" applyAlignment="1">
      <alignment horizontal="left"/>
    </xf>
    <xf numFmtId="0" fontId="0" fillId="0" borderId="0" xfId="5" applyFont="1" applyBorder="1" applyAlignment="1">
      <alignment horizontal="left" vertical="top" wrapText="1"/>
    </xf>
    <xf numFmtId="0" fontId="0" fillId="0" borderId="0" xfId="5" applyFont="1" applyBorder="1" applyAlignment="1">
      <alignment horizontal="center" vertical="top" wrapText="1"/>
    </xf>
    <xf numFmtId="0" fontId="0" fillId="0" borderId="11" xfId="5" applyFont="1" applyBorder="1" applyAlignment="1">
      <alignment horizontal="left" vertical="top" wrapText="1"/>
    </xf>
    <xf numFmtId="0" fontId="0" fillId="0" borderId="8" xfId="5" applyFont="1" applyBorder="1" applyAlignment="1">
      <alignment horizontal="center" vertical="center" wrapText="1"/>
    </xf>
    <xf numFmtId="0" fontId="0" fillId="0" borderId="12" xfId="5" applyFont="1" applyBorder="1" applyAlignment="1">
      <alignment horizontal="center" vertical="center" wrapText="1"/>
    </xf>
    <xf numFmtId="0" fontId="0" fillId="0" borderId="9" xfId="5" applyFont="1" applyBorder="1" applyAlignment="1">
      <alignment horizontal="center" vertical="center" wrapText="1"/>
    </xf>
    <xf numFmtId="0" fontId="32" fillId="5" borderId="12" xfId="5" applyFont="1" applyFill="1" applyBorder="1" applyAlignment="1" applyProtection="1">
      <alignment horizontal="left" vertical="top" shrinkToFit="1"/>
      <protection locked="0"/>
    </xf>
    <xf numFmtId="0" fontId="32" fillId="5" borderId="9" xfId="5" applyFont="1" applyFill="1" applyBorder="1" applyAlignment="1" applyProtection="1">
      <alignment horizontal="left" vertical="top" shrinkToFit="1"/>
      <protection locked="0"/>
    </xf>
    <xf numFmtId="0" fontId="32" fillId="5" borderId="8" xfId="5" applyFont="1" applyFill="1" applyBorder="1" applyAlignment="1" applyProtection="1">
      <alignment horizontal="left" vertical="center" shrinkToFit="1"/>
      <protection locked="0"/>
    </xf>
    <xf numFmtId="0" fontId="32" fillId="5" borderId="12" xfId="5" applyFont="1" applyFill="1" applyBorder="1" applyAlignment="1" applyProtection="1">
      <alignment horizontal="left" vertical="center" shrinkToFit="1"/>
      <protection locked="0"/>
    </xf>
    <xf numFmtId="0" fontId="32" fillId="5" borderId="9" xfId="5" applyFont="1" applyFill="1" applyBorder="1" applyAlignment="1" applyProtection="1">
      <alignment horizontal="left" vertical="center" shrinkToFit="1"/>
      <protection locked="0"/>
    </xf>
    <xf numFmtId="0" fontId="33" fillId="0" borderId="12" xfId="5" applyFont="1" applyBorder="1" applyAlignment="1">
      <alignment horizontal="left" vertical="top" wrapText="1" shrinkToFit="1"/>
    </xf>
    <xf numFmtId="0" fontId="33" fillId="0" borderId="9" xfId="5" applyFont="1" applyBorder="1" applyAlignment="1">
      <alignment horizontal="left" vertical="top" wrapText="1" shrinkToFit="1"/>
    </xf>
    <xf numFmtId="0" fontId="18" fillId="0" borderId="0" xfId="6" applyNumberFormat="1" applyFont="1" applyFill="1" applyAlignment="1" applyProtection="1">
      <alignment horizontal="left" vertical="center"/>
    </xf>
    <xf numFmtId="58" fontId="36" fillId="0" borderId="0" xfId="7" applyNumberFormat="1" applyFont="1" applyFill="1" applyAlignment="1" applyProtection="1">
      <alignment horizontal="center" vertical="center" wrapText="1"/>
    </xf>
    <xf numFmtId="0" fontId="34" fillId="0" borderId="14" xfId="5" applyFont="1" applyFill="1" applyBorder="1" applyAlignment="1">
      <alignment horizontal="left" vertical="center"/>
    </xf>
    <xf numFmtId="0" fontId="34" fillId="0" borderId="0" xfId="6" applyFont="1" applyBorder="1" applyAlignment="1">
      <alignment horizontal="left" vertical="center"/>
    </xf>
    <xf numFmtId="0" fontId="28" fillId="0" borderId="8" xfId="8" applyFont="1" applyFill="1" applyBorder="1" applyAlignment="1" applyProtection="1">
      <alignment horizontal="left" vertical="center" shrinkToFit="1"/>
    </xf>
    <xf numFmtId="0" fontId="28" fillId="0" borderId="12" xfId="8" applyFont="1" applyFill="1" applyBorder="1" applyAlignment="1" applyProtection="1">
      <alignment horizontal="left" vertical="center" shrinkToFit="1"/>
    </xf>
    <xf numFmtId="0" fontId="28" fillId="0" borderId="9" xfId="8" applyFont="1" applyFill="1" applyBorder="1" applyAlignment="1" applyProtection="1">
      <alignment horizontal="left" vertical="center" shrinkToFit="1"/>
    </xf>
    <xf numFmtId="0" fontId="28" fillId="0" borderId="0" xfId="8" applyFont="1" applyAlignment="1">
      <alignment horizontal="left" vertical="center"/>
    </xf>
    <xf numFmtId="0" fontId="30" fillId="0" borderId="0" xfId="8" applyFont="1" applyAlignment="1">
      <alignment horizontal="center" vertical="center"/>
    </xf>
    <xf numFmtId="0" fontId="0" fillId="0" borderId="0" xfId="8" applyFont="1" applyAlignment="1">
      <alignment horizontal="left" vertical="center" wrapText="1"/>
    </xf>
    <xf numFmtId="0" fontId="0" fillId="0" borderId="11" xfId="8" applyFont="1" applyBorder="1" applyAlignment="1">
      <alignment horizontal="left" vertical="center" wrapText="1"/>
    </xf>
    <xf numFmtId="0" fontId="28" fillId="0" borderId="6" xfId="8" applyFont="1" applyBorder="1" applyAlignment="1">
      <alignment horizontal="center" vertical="center"/>
    </xf>
    <xf numFmtId="0" fontId="28" fillId="0" borderId="7" xfId="8" applyFont="1" applyBorder="1" applyAlignment="1">
      <alignment horizontal="center" vertical="center"/>
    </xf>
    <xf numFmtId="0" fontId="28" fillId="0" borderId="8" xfId="8" applyFont="1" applyBorder="1" applyAlignment="1">
      <alignment horizontal="center" vertical="center"/>
    </xf>
    <xf numFmtId="0" fontId="28" fillId="0" borderId="12" xfId="8" applyFont="1" applyBorder="1" applyAlignment="1">
      <alignment horizontal="center" vertical="center"/>
    </xf>
    <xf numFmtId="0" fontId="28" fillId="0" borderId="9" xfId="8" applyFont="1" applyBorder="1" applyAlignment="1">
      <alignment horizontal="center" vertical="center"/>
    </xf>
    <xf numFmtId="0" fontId="28" fillId="0" borderId="2" xfId="8" applyFont="1" applyBorder="1" applyAlignment="1">
      <alignment horizontal="center" vertical="center"/>
    </xf>
    <xf numFmtId="0" fontId="28" fillId="0" borderId="5" xfId="8" applyFont="1" applyBorder="1" applyAlignment="1">
      <alignment horizontal="center" vertical="center" wrapText="1"/>
    </xf>
    <xf numFmtId="0" fontId="28" fillId="0" borderId="14" xfId="8" applyFont="1" applyBorder="1" applyAlignment="1">
      <alignment horizontal="center" vertical="center" wrapText="1"/>
    </xf>
    <xf numFmtId="0" fontId="28" fillId="0" borderId="13" xfId="8" applyFont="1" applyBorder="1" applyAlignment="1">
      <alignment horizontal="center" vertical="center" wrapText="1"/>
    </xf>
    <xf numFmtId="0" fontId="28" fillId="0" borderId="1" xfId="8" applyFont="1" applyBorder="1" applyAlignment="1">
      <alignment horizontal="center" vertical="center" wrapText="1"/>
    </xf>
    <xf numFmtId="0" fontId="28" fillId="0" borderId="0" xfId="8" applyFont="1" applyBorder="1" applyAlignment="1">
      <alignment horizontal="center" vertical="center" wrapText="1"/>
    </xf>
    <xf numFmtId="0" fontId="28" fillId="0" borderId="10" xfId="8" applyFont="1" applyBorder="1" applyAlignment="1">
      <alignment horizontal="center" vertical="center" wrapText="1"/>
    </xf>
    <xf numFmtId="0" fontId="28" fillId="0" borderId="3" xfId="8" applyFont="1" applyBorder="1" applyAlignment="1">
      <alignment horizontal="center" vertical="center" wrapText="1"/>
    </xf>
    <xf numFmtId="0" fontId="28" fillId="0" borderId="11" xfId="8" applyFont="1" applyBorder="1" applyAlignment="1">
      <alignment horizontal="center" vertical="center" wrapText="1"/>
    </xf>
    <xf numFmtId="0" fontId="28" fillId="0" borderId="4" xfId="8" applyFont="1" applyBorder="1" applyAlignment="1">
      <alignment horizontal="center" vertical="center" wrapText="1"/>
    </xf>
    <xf numFmtId="38" fontId="5" fillId="0" borderId="6" xfId="0" applyNumberFormat="1" applyFont="1" applyBorder="1" applyAlignment="1" applyProtection="1">
      <alignment horizontal="center" vertical="center" wrapText="1" shrinkToFit="1"/>
    </xf>
    <xf numFmtId="38" fontId="5" fillId="0" borderId="2" xfId="0" applyNumberFormat="1" applyFont="1" applyBorder="1" applyAlignment="1" applyProtection="1">
      <alignment horizontal="center" vertical="center" wrapText="1" shrinkToFit="1"/>
    </xf>
    <xf numFmtId="0" fontId="6" fillId="0" borderId="8"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8" xfId="0" applyFont="1" applyBorder="1" applyAlignment="1" applyProtection="1">
      <alignment horizontal="center" vertical="center" shrinkToFit="1"/>
    </xf>
    <xf numFmtId="0" fontId="6" fillId="0" borderId="12" xfId="0" applyFont="1" applyBorder="1" applyAlignment="1" applyProtection="1">
      <alignment horizontal="center" vertical="center" shrinkToFit="1"/>
    </xf>
    <xf numFmtId="0" fontId="6" fillId="0" borderId="9" xfId="0" applyFont="1" applyBorder="1" applyAlignment="1" applyProtection="1">
      <alignment horizontal="center" vertical="center" shrinkToFit="1"/>
    </xf>
    <xf numFmtId="0" fontId="6" fillId="0" borderId="0" xfId="0" applyFont="1" applyAlignment="1" applyProtection="1">
      <alignment horizontal="center" vertical="center"/>
    </xf>
    <xf numFmtId="38" fontId="5" fillId="0" borderId="11" xfId="0" applyNumberFormat="1" applyFont="1" applyBorder="1" applyAlignment="1" applyProtection="1">
      <alignment horizontal="left" vertical="center" shrinkToFit="1"/>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176" fontId="6" fillId="2" borderId="6" xfId="0" applyNumberFormat="1" applyFont="1" applyFill="1" applyBorder="1" applyAlignment="1" applyProtection="1">
      <alignment horizontal="right" vertical="center"/>
      <protection locked="0"/>
    </xf>
    <xf numFmtId="176" fontId="6" fillId="2" borderId="2" xfId="0" applyNumberFormat="1" applyFont="1" applyFill="1" applyBorder="1" applyAlignment="1" applyProtection="1">
      <alignment horizontal="right" vertical="center"/>
      <protection locked="0"/>
    </xf>
    <xf numFmtId="176" fontId="6" fillId="2" borderId="7" xfId="0" applyNumberFormat="1" applyFont="1" applyFill="1" applyBorder="1" applyAlignment="1" applyProtection="1">
      <alignment horizontal="right" vertical="center"/>
      <protection locked="0"/>
    </xf>
    <xf numFmtId="0" fontId="6" fillId="0" borderId="14"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3" xfId="0" applyFont="1" applyBorder="1" applyAlignment="1" applyProtection="1">
      <alignment horizontal="center" vertical="center"/>
    </xf>
    <xf numFmtId="0" fontId="5" fillId="2" borderId="15" xfId="0" applyFont="1" applyFill="1" applyBorder="1" applyAlignment="1" applyProtection="1">
      <alignment vertical="top" wrapText="1"/>
      <protection locked="0"/>
    </xf>
    <xf numFmtId="38" fontId="6" fillId="0" borderId="11" xfId="0" applyNumberFormat="1" applyFont="1" applyBorder="1" applyAlignment="1" applyProtection="1">
      <alignment horizontal="center" vertical="center"/>
    </xf>
    <xf numFmtId="0" fontId="6" fillId="0" borderId="6" xfId="0" applyFont="1" applyBorder="1" applyAlignment="1" applyProtection="1">
      <alignment horizontal="center" vertical="center" wrapText="1"/>
    </xf>
    <xf numFmtId="0" fontId="6" fillId="0" borderId="5" xfId="0" applyFont="1" applyBorder="1" applyAlignment="1" applyProtection="1">
      <alignment horizontal="distributed" vertical="center"/>
    </xf>
    <xf numFmtId="0" fontId="6" fillId="0" borderId="14" xfId="0" applyFont="1" applyBorder="1" applyAlignment="1" applyProtection="1">
      <alignment horizontal="distributed" vertical="center"/>
    </xf>
    <xf numFmtId="0" fontId="6" fillId="0" borderId="1"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3" xfId="0" applyFont="1" applyBorder="1" applyAlignment="1" applyProtection="1">
      <alignment horizontal="distributed" vertical="center"/>
    </xf>
    <xf numFmtId="0" fontId="6" fillId="0" borderId="11" xfId="0" applyFont="1" applyBorder="1" applyAlignment="1" applyProtection="1">
      <alignment horizontal="distributed" vertical="center"/>
    </xf>
    <xf numFmtId="0" fontId="6" fillId="2" borderId="6"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5" fillId="0" borderId="15" xfId="0" applyFont="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38" fontId="6" fillId="0" borderId="11" xfId="0" applyNumberFormat="1" applyFont="1" applyBorder="1" applyAlignment="1" applyProtection="1">
      <alignment horizontal="left" vertical="center"/>
    </xf>
    <xf numFmtId="0" fontId="6" fillId="0" borderId="14" xfId="0" applyFont="1" applyBorder="1" applyAlignment="1" applyProtection="1">
      <alignment horizontal="center" vertical="center"/>
    </xf>
    <xf numFmtId="0" fontId="22" fillId="0" borderId="0" xfId="0" applyFont="1" applyFill="1" applyBorder="1" applyAlignment="1" applyProtection="1">
      <alignment horizontal="center" vertical="center"/>
    </xf>
    <xf numFmtId="176" fontId="6" fillId="2" borderId="8" xfId="0" applyNumberFormat="1" applyFont="1" applyFill="1" applyBorder="1" applyAlignment="1" applyProtection="1">
      <alignment horizontal="left" vertical="center"/>
      <protection locked="0"/>
    </xf>
    <xf numFmtId="176" fontId="6" fillId="2" borderId="12" xfId="0" applyNumberFormat="1" applyFont="1" applyFill="1" applyBorder="1" applyAlignment="1" applyProtection="1">
      <alignment horizontal="left" vertical="center"/>
      <protection locked="0"/>
    </xf>
    <xf numFmtId="176" fontId="6" fillId="2" borderId="9" xfId="0" applyNumberFormat="1" applyFont="1" applyFill="1" applyBorder="1" applyAlignment="1" applyProtection="1">
      <alignment horizontal="left" vertical="center"/>
      <protection locked="0"/>
    </xf>
    <xf numFmtId="0" fontId="6" fillId="0" borderId="6"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14" xfId="0" applyFont="1" applyBorder="1" applyAlignment="1" applyProtection="1">
      <alignment horizontal="center" vertical="center" shrinkToFit="1"/>
    </xf>
    <xf numFmtId="0" fontId="6" fillId="0" borderId="13"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8" xfId="0" applyFont="1" applyBorder="1" applyAlignment="1" applyProtection="1">
      <alignment horizontal="left" vertical="center"/>
    </xf>
    <xf numFmtId="0" fontId="6" fillId="0" borderId="12" xfId="0" applyFont="1" applyBorder="1" applyAlignment="1" applyProtection="1">
      <alignment horizontal="left" vertical="center"/>
    </xf>
    <xf numFmtId="0" fontId="0" fillId="0" borderId="12" xfId="0" applyBorder="1" applyAlignment="1" applyProtection="1">
      <alignment vertical="center"/>
    </xf>
    <xf numFmtId="0" fontId="0" fillId="0" borderId="9" xfId="0" applyBorder="1" applyAlignment="1" applyProtection="1">
      <alignment vertical="center"/>
    </xf>
    <xf numFmtId="0" fontId="6" fillId="0" borderId="0" xfId="3" applyFont="1" applyBorder="1" applyAlignment="1">
      <alignment horizontal="distributed" vertical="center"/>
    </xf>
    <xf numFmtId="38" fontId="6" fillId="0" borderId="11" xfId="3" applyNumberFormat="1" applyFont="1" applyBorder="1" applyAlignment="1">
      <alignment horizontal="left" vertical="center"/>
    </xf>
    <xf numFmtId="0" fontId="15" fillId="0" borderId="11" xfId="3" applyFont="1" applyBorder="1" applyAlignment="1">
      <alignment horizontal="center" vertical="center"/>
    </xf>
    <xf numFmtId="0" fontId="9" fillId="0" borderId="12" xfId="3" applyFont="1" applyBorder="1" applyAlignment="1">
      <alignment horizontal="distributed" vertical="center"/>
    </xf>
    <xf numFmtId="0" fontId="9" fillId="0" borderId="12" xfId="3" applyFont="1" applyBorder="1" applyAlignment="1">
      <alignment horizontal="center" vertical="center"/>
    </xf>
    <xf numFmtId="0" fontId="5" fillId="0" borderId="12" xfId="3" applyFont="1" applyBorder="1" applyAlignment="1">
      <alignment horizontal="distributed" vertical="center"/>
    </xf>
    <xf numFmtId="176" fontId="11" fillId="0" borderId="8" xfId="0" applyNumberFormat="1" applyFont="1" applyBorder="1" applyAlignment="1" applyProtection="1">
      <alignment horizontal="right" vertical="center"/>
    </xf>
    <xf numFmtId="176" fontId="11" fillId="0" borderId="12" xfId="0" applyNumberFormat="1" applyFont="1" applyBorder="1" applyAlignment="1" applyProtection="1">
      <alignment horizontal="right" vertical="center"/>
    </xf>
    <xf numFmtId="176" fontId="11" fillId="0" borderId="9" xfId="0" applyNumberFormat="1" applyFont="1" applyBorder="1" applyAlignment="1" applyProtection="1">
      <alignment horizontal="right" vertical="center"/>
    </xf>
    <xf numFmtId="176" fontId="5" fillId="4" borderId="8" xfId="0" applyNumberFormat="1" applyFont="1" applyFill="1" applyBorder="1" applyAlignment="1" applyProtection="1">
      <alignment horizontal="right" vertical="center"/>
      <protection locked="0"/>
    </xf>
    <xf numFmtId="176" fontId="5" fillId="4" borderId="12"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6" fontId="5" fillId="0" borderId="8" xfId="0" applyNumberFormat="1" applyFont="1" applyBorder="1" applyAlignment="1" applyProtection="1">
      <alignment horizontal="distributed" vertical="center"/>
    </xf>
    <xf numFmtId="176" fontId="5" fillId="0" borderId="9" xfId="0" applyNumberFormat="1" applyFont="1" applyBorder="1" applyAlignment="1" applyProtection="1">
      <alignment horizontal="distributed" vertical="center"/>
    </xf>
    <xf numFmtId="176" fontId="5" fillId="0" borderId="8" xfId="0" applyNumberFormat="1" applyFont="1" applyBorder="1" applyAlignment="1" applyProtection="1">
      <alignment horizontal="center" vertical="center"/>
    </xf>
    <xf numFmtId="176" fontId="5" fillId="0" borderId="12" xfId="0" applyNumberFormat="1" applyFont="1" applyBorder="1" applyAlignment="1" applyProtection="1">
      <alignment horizontal="center" vertical="center"/>
    </xf>
    <xf numFmtId="176" fontId="5" fillId="0" borderId="9" xfId="0" applyNumberFormat="1" applyFont="1" applyBorder="1" applyAlignment="1" applyProtection="1">
      <alignment horizontal="center" vertical="center"/>
    </xf>
    <xf numFmtId="176" fontId="6" fillId="0" borderId="0" xfId="0" applyNumberFormat="1" applyFont="1" applyAlignment="1" applyProtection="1">
      <alignment horizontal="center" vertical="center"/>
    </xf>
    <xf numFmtId="176" fontId="12" fillId="0" borderId="8" xfId="0" applyNumberFormat="1" applyFont="1" applyBorder="1" applyAlignment="1" applyProtection="1">
      <alignment horizontal="right" vertical="center"/>
    </xf>
    <xf numFmtId="176" fontId="12" fillId="0" borderId="12" xfId="0" applyNumberFormat="1" applyFont="1" applyBorder="1" applyAlignment="1" applyProtection="1">
      <alignment horizontal="right" vertical="center"/>
    </xf>
    <xf numFmtId="176" fontId="12" fillId="0" borderId="9" xfId="0" applyNumberFormat="1" applyFont="1" applyBorder="1" applyAlignment="1" applyProtection="1">
      <alignment horizontal="right" vertical="center"/>
    </xf>
    <xf numFmtId="0" fontId="9" fillId="0" borderId="0" xfId="0" applyFont="1" applyAlignment="1" applyProtection="1">
      <alignment horizontal="center" vertical="center"/>
    </xf>
    <xf numFmtId="0" fontId="3" fillId="0" borderId="0" xfId="0" applyFont="1" applyBorder="1" applyAlignment="1" applyProtection="1">
      <alignment horizontal="center" vertical="center"/>
    </xf>
    <xf numFmtId="38" fontId="5" fillId="0" borderId="0" xfId="0" applyNumberFormat="1" applyFont="1" applyAlignment="1" applyProtection="1">
      <alignment horizontal="left" vertical="center"/>
    </xf>
    <xf numFmtId="0" fontId="5" fillId="0" borderId="11" xfId="0" applyFont="1" applyBorder="1" applyAlignment="1" applyProtection="1">
      <alignment horizontal="left" vertical="center"/>
    </xf>
    <xf numFmtId="0" fontId="5" fillId="0" borderId="0" xfId="0" applyFont="1" applyAlignment="1" applyProtection="1">
      <alignment horizontal="center" vertical="center"/>
    </xf>
    <xf numFmtId="0" fontId="5" fillId="2" borderId="0" xfId="0" applyFont="1" applyFill="1" applyBorder="1" applyAlignment="1" applyProtection="1">
      <alignment horizontal="left" vertical="center"/>
      <protection locked="0"/>
    </xf>
    <xf numFmtId="0" fontId="5" fillId="2"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6" fillId="8" borderId="6" xfId="0" applyFont="1" applyFill="1" applyBorder="1" applyAlignment="1">
      <alignment horizontal="left" vertical="center"/>
    </xf>
    <xf numFmtId="0" fontId="6" fillId="8" borderId="2" xfId="0" applyFont="1" applyFill="1" applyBorder="1" applyAlignment="1">
      <alignment horizontal="left" vertical="center"/>
    </xf>
    <xf numFmtId="0" fontId="6" fillId="8" borderId="7" xfId="0" applyFont="1" applyFill="1" applyBorder="1" applyAlignment="1">
      <alignment horizontal="left" vertical="center"/>
    </xf>
    <xf numFmtId="0" fontId="6" fillId="8" borderId="8" xfId="0" applyFont="1" applyFill="1" applyBorder="1" applyAlignment="1">
      <alignment horizontal="left" vertical="center"/>
    </xf>
    <xf numFmtId="0" fontId="6" fillId="8" borderId="9" xfId="0" applyFont="1" applyFill="1" applyBorder="1" applyAlignment="1">
      <alignment horizontal="left" vertical="center"/>
    </xf>
    <xf numFmtId="0" fontId="6" fillId="8" borderId="5" xfId="0" applyFont="1" applyFill="1" applyBorder="1" applyAlignment="1">
      <alignment horizontal="left" vertical="center"/>
    </xf>
    <xf numFmtId="0" fontId="6" fillId="8" borderId="13" xfId="0" applyFont="1" applyFill="1" applyBorder="1" applyAlignment="1">
      <alignment horizontal="left" vertical="center"/>
    </xf>
    <xf numFmtId="0" fontId="6" fillId="8" borderId="1" xfId="0" applyFont="1" applyFill="1" applyBorder="1" applyAlignment="1">
      <alignment horizontal="left" vertical="center"/>
    </xf>
    <xf numFmtId="0" fontId="6" fillId="8" borderId="10" xfId="0" applyFont="1" applyFill="1" applyBorder="1" applyAlignment="1">
      <alignment horizontal="left" vertical="center"/>
    </xf>
    <xf numFmtId="0" fontId="6" fillId="8" borderId="3" xfId="0" applyFont="1" applyFill="1" applyBorder="1" applyAlignment="1">
      <alignment horizontal="left" vertical="center"/>
    </xf>
    <xf numFmtId="0" fontId="6" fillId="8" borderId="4" xfId="0" applyFont="1" applyFill="1" applyBorder="1" applyAlignment="1">
      <alignment horizontal="left"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7" xfId="0" applyFont="1" applyFill="1" applyBorder="1" applyAlignment="1">
      <alignment horizontal="center"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2 2" xfId="6" xr:uid="{00000000-0005-0000-0000-000004000000}"/>
    <cellStyle name="標準 2 3" xfId="7" xr:uid="{00000000-0005-0000-0000-000005000000}"/>
    <cellStyle name="標準 3" xfId="4" xr:uid="{00000000-0005-0000-0000-000006000000}"/>
    <cellStyle name="標準 4" xfId="5" xr:uid="{00000000-0005-0000-0000-000007000000}"/>
    <cellStyle name="標準 5"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676275</xdr:colOff>
      <xdr:row>13</xdr:row>
      <xdr:rowOff>104775</xdr:rowOff>
    </xdr:from>
    <xdr:to>
      <xdr:col>13</xdr:col>
      <xdr:colOff>485775</xdr:colOff>
      <xdr:row>13</xdr:row>
      <xdr:rowOff>495300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096000" y="2305050"/>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676275</xdr:colOff>
      <xdr:row>13</xdr:row>
      <xdr:rowOff>552450</xdr:rowOff>
    </xdr:from>
    <xdr:to>
      <xdr:col>13</xdr:col>
      <xdr:colOff>485775</xdr:colOff>
      <xdr:row>14</xdr:row>
      <xdr:rowOff>361950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096000" y="2752725"/>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647700</xdr:colOff>
      <xdr:row>14</xdr:row>
      <xdr:rowOff>371475</xdr:rowOff>
    </xdr:from>
    <xdr:to>
      <xdr:col>13</xdr:col>
      <xdr:colOff>457200</xdr:colOff>
      <xdr:row>15</xdr:row>
      <xdr:rowOff>381000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067425" y="3152775"/>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676275</xdr:colOff>
      <xdr:row>16</xdr:row>
      <xdr:rowOff>1</xdr:rowOff>
    </xdr:from>
    <xdr:to>
      <xdr:col>13</xdr:col>
      <xdr:colOff>485775</xdr:colOff>
      <xdr:row>17</xdr:row>
      <xdr:rowOff>1</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6096000" y="3552826"/>
          <a:ext cx="495300"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676274</xdr:colOff>
      <xdr:row>17</xdr:row>
      <xdr:rowOff>19050</xdr:rowOff>
    </xdr:from>
    <xdr:to>
      <xdr:col>13</xdr:col>
      <xdr:colOff>514349</xdr:colOff>
      <xdr:row>18</xdr:row>
      <xdr:rowOff>19050</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6095999" y="3819525"/>
          <a:ext cx="523875"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666750</xdr:colOff>
      <xdr:row>18</xdr:row>
      <xdr:rowOff>866775</xdr:rowOff>
    </xdr:from>
    <xdr:to>
      <xdr:col>13</xdr:col>
      <xdr:colOff>476250</xdr:colOff>
      <xdr:row>18</xdr:row>
      <xdr:rowOff>1257300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6086475" y="4905375"/>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647700</xdr:colOff>
      <xdr:row>18</xdr:row>
      <xdr:rowOff>2085975</xdr:rowOff>
    </xdr:from>
    <xdr:to>
      <xdr:col>13</xdr:col>
      <xdr:colOff>457200</xdr:colOff>
      <xdr:row>20</xdr:row>
      <xdr:rowOff>9525</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6067425" y="6124575"/>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657225</xdr:colOff>
      <xdr:row>20</xdr:row>
      <xdr:rowOff>57150</xdr:rowOff>
    </xdr:from>
    <xdr:to>
      <xdr:col>13</xdr:col>
      <xdr:colOff>466725</xdr:colOff>
      <xdr:row>20</xdr:row>
      <xdr:rowOff>447675</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6076950" y="6562725"/>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21</xdr:row>
      <xdr:rowOff>161925</xdr:rowOff>
    </xdr:from>
    <xdr:to>
      <xdr:col>12</xdr:col>
      <xdr:colOff>542925</xdr:colOff>
      <xdr:row>21</xdr:row>
      <xdr:rowOff>552450</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5467350" y="7153275"/>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22</xdr:row>
      <xdr:rowOff>47625</xdr:rowOff>
    </xdr:from>
    <xdr:to>
      <xdr:col>12</xdr:col>
      <xdr:colOff>561975</xdr:colOff>
      <xdr:row>22</xdr:row>
      <xdr:rowOff>438150</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5486400" y="7743825"/>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23</xdr:row>
      <xdr:rowOff>9525</xdr:rowOff>
    </xdr:from>
    <xdr:to>
      <xdr:col>12</xdr:col>
      <xdr:colOff>571500</xdr:colOff>
      <xdr:row>24</xdr:row>
      <xdr:rowOff>9525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5495925" y="8191500"/>
          <a:ext cx="49530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xdr:colOff>
      <xdr:row>7</xdr:row>
      <xdr:rowOff>111126</xdr:rowOff>
    </xdr:from>
    <xdr:to>
      <xdr:col>2</xdr:col>
      <xdr:colOff>222250</xdr:colOff>
      <xdr:row>52</xdr:row>
      <xdr:rowOff>142876</xdr:rowOff>
    </xdr:to>
    <xdr:sp macro="" textlink="">
      <xdr:nvSpPr>
        <xdr:cNvPr id="2" name="左中かっこ 1">
          <a:extLst>
            <a:ext uri="{FF2B5EF4-FFF2-40B4-BE49-F238E27FC236}">
              <a16:creationId xmlns:a16="http://schemas.microsoft.com/office/drawing/2014/main" id="{00000000-0008-0000-0700-000002000000}"/>
            </a:ext>
          </a:extLst>
        </xdr:cNvPr>
        <xdr:cNvSpPr/>
      </xdr:nvSpPr>
      <xdr:spPr>
        <a:xfrm>
          <a:off x="381001" y="2111376"/>
          <a:ext cx="222249" cy="130492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254000</xdr:colOff>
      <xdr:row>20</xdr:row>
      <xdr:rowOff>0</xdr:rowOff>
    </xdr:from>
    <xdr:to>
      <xdr:col>25</xdr:col>
      <xdr:colOff>158750</xdr:colOff>
      <xdr:row>50</xdr:row>
      <xdr:rowOff>206375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306300" y="4813300"/>
          <a:ext cx="1301750" cy="668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800" b="1"/>
            <a:t>行が足りない場合は、</a:t>
          </a:r>
          <a:endParaRPr kumimoji="1" lang="en-US" altLang="ja-JP" sz="2800" b="1"/>
        </a:p>
        <a:p>
          <a:r>
            <a:rPr kumimoji="1" lang="ja-JP" altLang="en-US" sz="2800" b="1"/>
            <a:t>行を追加して記入してください。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00ws739\d\Documents%20and%20Settings\HigaC\&#12487;&#12473;&#12463;&#12488;&#12483;&#12503;\&#27604;&#22025;'S\&#30475;&#23487;\&#20107;&#26989;&#35336;&#30011;&#26360;\&#65320;&#65297;&#65301;&#30149;&#38498;&#37197;&#24067;\&#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0000ws739\d\Documents%20and%20Settings\HigaC\&#12487;&#12473;&#12463;&#12488;&#12483;&#12503;\&#27604;&#22025;'S\&#30475;&#23487;\&#20107;&#26989;&#35336;&#30011;&#26360;\&#65320;&#65297;&#65301;&#30149;&#38498;&#37197;&#24067;\&#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G13"/>
  <sheetViews>
    <sheetView tabSelected="1" view="pageBreakPreview" zoomScaleNormal="100" workbookViewId="0">
      <selection activeCell="A5" sqref="J6"/>
    </sheetView>
  </sheetViews>
  <sheetFormatPr defaultColWidth="9" defaultRowHeight="24" customHeight="1"/>
  <cols>
    <col min="1" max="1" width="2.44140625" style="154" customWidth="1"/>
    <col min="2" max="2" width="18.88671875" style="154" customWidth="1"/>
    <col min="3" max="3" width="11.6640625" style="154" bestFit="1" customWidth="1"/>
    <col min="4" max="16384" width="9" style="154"/>
  </cols>
  <sheetData>
    <row r="1" spans="2:7" ht="24" customHeight="1">
      <c r="B1" s="154" t="s">
        <v>173</v>
      </c>
    </row>
    <row r="2" spans="2:7" ht="24" customHeight="1">
      <c r="B2" s="154" t="s">
        <v>174</v>
      </c>
    </row>
    <row r="3" spans="2:7" ht="24" customHeight="1">
      <c r="B3" s="277" t="s">
        <v>168</v>
      </c>
      <c r="C3" s="278" t="s">
        <v>334</v>
      </c>
      <c r="D3" s="254">
        <v>3</v>
      </c>
      <c r="E3" s="279" t="s">
        <v>169</v>
      </c>
      <c r="F3" s="254">
        <v>17</v>
      </c>
      <c r="G3" s="280" t="s">
        <v>170</v>
      </c>
    </row>
    <row r="4" spans="2:7" ht="24" customHeight="1">
      <c r="B4" s="281" t="s">
        <v>160</v>
      </c>
      <c r="C4" s="337" t="s">
        <v>229</v>
      </c>
      <c r="D4" s="337" t="s">
        <v>229</v>
      </c>
      <c r="E4" s="337" t="s">
        <v>229</v>
      </c>
      <c r="F4" s="337" t="s">
        <v>229</v>
      </c>
      <c r="G4" s="337" t="s">
        <v>229</v>
      </c>
    </row>
    <row r="5" spans="2:7" ht="24" customHeight="1">
      <c r="B5" s="277" t="s">
        <v>1</v>
      </c>
      <c r="C5" s="337" t="s">
        <v>230</v>
      </c>
      <c r="D5" s="337" t="s">
        <v>230</v>
      </c>
      <c r="E5" s="337" t="s">
        <v>230</v>
      </c>
      <c r="F5" s="337" t="s">
        <v>230</v>
      </c>
      <c r="G5" s="337" t="s">
        <v>230</v>
      </c>
    </row>
    <row r="6" spans="2:7" ht="24" customHeight="1">
      <c r="B6" s="277" t="s">
        <v>68</v>
      </c>
      <c r="C6" s="337" t="s">
        <v>231</v>
      </c>
      <c r="D6" s="337" t="s">
        <v>231</v>
      </c>
      <c r="E6" s="337" t="s">
        <v>231</v>
      </c>
      <c r="F6" s="337" t="s">
        <v>231</v>
      </c>
      <c r="G6" s="337" t="s">
        <v>231</v>
      </c>
    </row>
    <row r="7" spans="2:7" ht="24" customHeight="1">
      <c r="B7" s="277" t="s">
        <v>13</v>
      </c>
      <c r="C7" s="337" t="s">
        <v>232</v>
      </c>
      <c r="D7" s="337" t="s">
        <v>233</v>
      </c>
      <c r="E7" s="337" t="s">
        <v>233</v>
      </c>
      <c r="F7" s="337" t="s">
        <v>233</v>
      </c>
      <c r="G7" s="337" t="s">
        <v>233</v>
      </c>
    </row>
    <row r="8" spans="2:7" ht="24" customHeight="1">
      <c r="B8" s="223" t="s">
        <v>70</v>
      </c>
      <c r="C8" s="337" t="s">
        <v>234</v>
      </c>
      <c r="D8" s="337" t="s">
        <v>234</v>
      </c>
      <c r="E8" s="337" t="s">
        <v>234</v>
      </c>
      <c r="F8" s="337" t="s">
        <v>234</v>
      </c>
      <c r="G8" s="337" t="s">
        <v>234</v>
      </c>
    </row>
    <row r="9" spans="2:7" ht="24" customHeight="1">
      <c r="B9" s="282" t="s">
        <v>71</v>
      </c>
      <c r="C9" s="337" t="s">
        <v>235</v>
      </c>
      <c r="D9" s="337" t="s">
        <v>235</v>
      </c>
      <c r="E9" s="337" t="s">
        <v>235</v>
      </c>
      <c r="F9" s="337" t="s">
        <v>235</v>
      </c>
      <c r="G9" s="337" t="s">
        <v>235</v>
      </c>
    </row>
    <row r="10" spans="2:7" ht="24" customHeight="1">
      <c r="B10" s="277" t="s">
        <v>69</v>
      </c>
      <c r="C10" s="337" t="s">
        <v>236</v>
      </c>
      <c r="D10" s="337" t="s">
        <v>236</v>
      </c>
      <c r="E10" s="337" t="s">
        <v>236</v>
      </c>
      <c r="F10" s="337" t="s">
        <v>236</v>
      </c>
      <c r="G10" s="337" t="s">
        <v>236</v>
      </c>
    </row>
    <row r="11" spans="2:7" ht="24" customHeight="1">
      <c r="B11" s="277" t="s">
        <v>72</v>
      </c>
      <c r="C11" s="337" t="s">
        <v>237</v>
      </c>
      <c r="D11" s="337" t="s">
        <v>237</v>
      </c>
      <c r="E11" s="337" t="s">
        <v>237</v>
      </c>
      <c r="F11" s="337" t="s">
        <v>237</v>
      </c>
      <c r="G11" s="337" t="s">
        <v>237</v>
      </c>
    </row>
    <row r="12" spans="2:7" ht="24" customHeight="1">
      <c r="B12" s="283" t="s">
        <v>96</v>
      </c>
      <c r="C12" s="337" t="s">
        <v>237</v>
      </c>
      <c r="D12" s="337" t="s">
        <v>237</v>
      </c>
      <c r="E12" s="337" t="s">
        <v>237</v>
      </c>
      <c r="F12" s="337" t="s">
        <v>237</v>
      </c>
      <c r="G12" s="337" t="s">
        <v>237</v>
      </c>
    </row>
    <row r="13" spans="2:7" ht="24" customHeight="1">
      <c r="B13" s="277" t="s">
        <v>73</v>
      </c>
      <c r="C13" s="337" t="s">
        <v>235</v>
      </c>
      <c r="D13" s="337" t="s">
        <v>235</v>
      </c>
      <c r="E13" s="337" t="s">
        <v>235</v>
      </c>
      <c r="F13" s="337" t="s">
        <v>235</v>
      </c>
      <c r="G13" s="337" t="s">
        <v>235</v>
      </c>
    </row>
  </sheetData>
  <mergeCells count="10">
    <mergeCell ref="C13:G13"/>
    <mergeCell ref="C12:G12"/>
    <mergeCell ref="C11:G11"/>
    <mergeCell ref="C10:G10"/>
    <mergeCell ref="C4:G4"/>
    <mergeCell ref="C5:G5"/>
    <mergeCell ref="C6:G6"/>
    <mergeCell ref="C7:G7"/>
    <mergeCell ref="C8:G8"/>
    <mergeCell ref="C9:G9"/>
  </mergeCells>
  <phoneticPr fontId="2"/>
  <pageMargins left="0.75" right="0.75" top="1" bottom="1" header="0.51200000000000001" footer="0.51200000000000001"/>
  <pageSetup paperSize="9" scale="76"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9"/>
  <sheetViews>
    <sheetView view="pageBreakPreview" zoomScale="75" zoomScaleNormal="100" workbookViewId="0">
      <selection activeCell="A5" sqref="J6"/>
    </sheetView>
  </sheetViews>
  <sheetFormatPr defaultColWidth="9" defaultRowHeight="20.100000000000001" customHeight="1"/>
  <cols>
    <col min="1" max="1" width="1.6640625" style="244" customWidth="1"/>
    <col min="2" max="2" width="14.33203125" style="244" customWidth="1"/>
    <col min="3" max="4" width="1.21875" style="244" customWidth="1"/>
    <col min="5" max="16" width="5.6640625" style="244" customWidth="1"/>
    <col min="17" max="17" width="5.21875" style="244" customWidth="1"/>
    <col min="18" max="18" width="1.109375" style="244" customWidth="1"/>
    <col min="19" max="16384" width="9" style="244"/>
  </cols>
  <sheetData>
    <row r="1" spans="1:18" ht="24.9" customHeight="1"/>
    <row r="2" spans="1:18" ht="24.9" customHeight="1">
      <c r="B2" s="497" t="s">
        <v>55</v>
      </c>
      <c r="C2" s="497"/>
      <c r="D2" s="497"/>
      <c r="E2" s="497"/>
      <c r="F2" s="497"/>
      <c r="G2" s="497"/>
      <c r="H2" s="497"/>
      <c r="I2" s="497"/>
      <c r="J2" s="497"/>
      <c r="K2" s="497"/>
      <c r="L2" s="497"/>
      <c r="M2" s="497"/>
      <c r="N2" s="497"/>
      <c r="O2" s="497"/>
      <c r="P2" s="497"/>
      <c r="Q2" s="497"/>
    </row>
    <row r="3" spans="1:18" ht="38.25" customHeight="1"/>
    <row r="4" spans="1:18" ht="24.9" customHeight="1">
      <c r="B4" s="154" t="s">
        <v>59</v>
      </c>
      <c r="C4" s="154"/>
      <c r="D4" s="154"/>
      <c r="E4" s="154"/>
    </row>
    <row r="5" spans="1:18" ht="24.9" customHeight="1"/>
    <row r="6" spans="1:18" ht="28.5" customHeight="1">
      <c r="I6" s="498" t="s">
        <v>56</v>
      </c>
      <c r="J6" s="498"/>
      <c r="K6" s="499" t="str">
        <f>'1 申請書'!J6</f>
        <v>医療法人○○会</v>
      </c>
      <c r="L6" s="499"/>
      <c r="M6" s="499"/>
      <c r="N6" s="499"/>
      <c r="O6" s="499"/>
      <c r="P6" s="499"/>
      <c r="Q6" s="499"/>
    </row>
    <row r="7" spans="1:18" ht="28.5" customHeight="1">
      <c r="I7" s="498"/>
      <c r="J7" s="498"/>
      <c r="K7" s="500" t="str">
        <f>'1 申請書'!J7</f>
        <v>理事長××　××</v>
      </c>
      <c r="L7" s="500"/>
      <c r="M7" s="500"/>
      <c r="N7" s="500"/>
      <c r="O7" s="500"/>
      <c r="P7" s="500"/>
      <c r="Q7" s="245"/>
    </row>
    <row r="8" spans="1:18" ht="24.9" customHeight="1"/>
    <row r="9" spans="1:18" ht="24.9" customHeight="1"/>
    <row r="10" spans="1:18" ht="24.9" customHeight="1">
      <c r="B10" s="154" t="s">
        <v>93</v>
      </c>
      <c r="C10" s="154"/>
      <c r="D10" s="154"/>
      <c r="E10" s="154"/>
      <c r="F10" s="154"/>
      <c r="G10" s="154"/>
    </row>
    <row r="11" spans="1:18" ht="24.9" customHeight="1">
      <c r="B11" s="154" t="s">
        <v>94</v>
      </c>
      <c r="C11" s="154"/>
      <c r="D11" s="154"/>
      <c r="E11" s="154"/>
      <c r="F11" s="154"/>
      <c r="G11" s="154"/>
    </row>
    <row r="12" spans="1:18" ht="24.9" customHeight="1"/>
    <row r="13" spans="1:18" ht="24.9" customHeight="1">
      <c r="A13" s="154"/>
      <c r="B13" s="501" t="s">
        <v>15</v>
      </c>
      <c r="C13" s="501"/>
      <c r="D13" s="501"/>
      <c r="E13" s="501"/>
      <c r="F13" s="501"/>
      <c r="G13" s="501"/>
      <c r="H13" s="501"/>
      <c r="I13" s="501"/>
      <c r="J13" s="501"/>
      <c r="K13" s="501"/>
      <c r="L13" s="501"/>
      <c r="M13" s="501"/>
      <c r="N13" s="501"/>
      <c r="O13" s="501"/>
      <c r="P13" s="501"/>
      <c r="Q13" s="501"/>
      <c r="R13" s="154"/>
    </row>
    <row r="14" spans="1:18" ht="24.9" customHeight="1">
      <c r="A14" s="154"/>
      <c r="B14" s="154"/>
      <c r="C14" s="154"/>
      <c r="D14" s="154"/>
      <c r="E14" s="154"/>
      <c r="F14" s="154"/>
      <c r="G14" s="154"/>
      <c r="H14" s="154"/>
      <c r="I14" s="154"/>
      <c r="J14" s="154"/>
      <c r="K14" s="154"/>
      <c r="L14" s="154"/>
      <c r="M14" s="154"/>
      <c r="N14" s="154"/>
      <c r="O14" s="154"/>
      <c r="P14" s="154"/>
      <c r="Q14" s="154"/>
      <c r="R14" s="154"/>
    </row>
    <row r="15" spans="1:18" ht="9.75" customHeight="1">
      <c r="A15" s="246"/>
      <c r="B15" s="247"/>
      <c r="C15" s="5"/>
      <c r="D15" s="247"/>
      <c r="E15" s="247"/>
      <c r="F15" s="247"/>
      <c r="G15" s="247"/>
      <c r="H15" s="247"/>
      <c r="I15" s="247"/>
      <c r="J15" s="247"/>
      <c r="K15" s="247"/>
      <c r="L15" s="247"/>
      <c r="M15" s="247"/>
      <c r="N15" s="247"/>
      <c r="O15" s="247"/>
      <c r="P15" s="247"/>
      <c r="Q15" s="247"/>
      <c r="R15" s="5"/>
    </row>
    <row r="16" spans="1:18" ht="27" customHeight="1">
      <c r="A16" s="248"/>
      <c r="B16" s="249" t="s">
        <v>58</v>
      </c>
      <c r="C16" s="250"/>
      <c r="D16" s="174"/>
      <c r="E16" s="503" t="s">
        <v>269</v>
      </c>
      <c r="F16" s="503"/>
      <c r="G16" s="503"/>
      <c r="H16" s="504" t="s">
        <v>62</v>
      </c>
      <c r="I16" s="504"/>
      <c r="J16" s="504"/>
      <c r="K16" s="504"/>
      <c r="L16" s="504"/>
      <c r="M16" s="503" t="s">
        <v>270</v>
      </c>
      <c r="N16" s="503"/>
      <c r="O16" s="504" t="s">
        <v>63</v>
      </c>
      <c r="P16" s="504"/>
      <c r="Q16" s="504"/>
      <c r="R16" s="250"/>
    </row>
    <row r="17" spans="1:18" ht="9.75" customHeight="1">
      <c r="A17" s="251"/>
      <c r="B17" s="252"/>
      <c r="C17" s="253"/>
      <c r="D17" s="252"/>
      <c r="E17" s="252"/>
      <c r="F17" s="252"/>
      <c r="G17" s="252"/>
      <c r="H17" s="252"/>
      <c r="I17" s="252"/>
      <c r="J17" s="252"/>
      <c r="K17" s="252"/>
      <c r="L17" s="252"/>
      <c r="M17" s="252"/>
      <c r="N17" s="252"/>
      <c r="O17" s="252"/>
      <c r="P17" s="252"/>
      <c r="Q17" s="252"/>
      <c r="R17" s="253"/>
    </row>
    <row r="18" spans="1:18" ht="9.75" customHeight="1">
      <c r="A18" s="246"/>
      <c r="B18" s="247"/>
      <c r="C18" s="5"/>
      <c r="D18" s="247"/>
      <c r="E18" s="247"/>
      <c r="F18" s="247"/>
      <c r="G18" s="247"/>
      <c r="H18" s="247"/>
      <c r="I18" s="247"/>
      <c r="J18" s="247"/>
      <c r="K18" s="247"/>
      <c r="L18" s="247"/>
      <c r="M18" s="247"/>
      <c r="N18" s="247"/>
      <c r="O18" s="247"/>
      <c r="P18" s="247"/>
      <c r="Q18" s="247"/>
      <c r="R18" s="5"/>
    </row>
    <row r="19" spans="1:18" ht="27" customHeight="1">
      <c r="A19" s="248"/>
      <c r="B19" s="249" t="s">
        <v>60</v>
      </c>
      <c r="C19" s="250"/>
      <c r="D19" s="174"/>
      <c r="E19" s="122"/>
      <c r="F19" s="123"/>
      <c r="G19" s="151" t="s">
        <v>154</v>
      </c>
      <c r="H19" s="151"/>
      <c r="I19" s="151"/>
      <c r="J19" s="151"/>
      <c r="K19" s="122"/>
      <c r="L19" s="122"/>
      <c r="M19" s="151"/>
      <c r="N19" s="151"/>
      <c r="O19" s="151"/>
      <c r="P19" s="122"/>
      <c r="Q19" s="122"/>
      <c r="R19" s="250"/>
    </row>
    <row r="20" spans="1:18" ht="9.75" customHeight="1">
      <c r="A20" s="251"/>
      <c r="B20" s="252"/>
      <c r="C20" s="253"/>
      <c r="D20" s="252"/>
      <c r="E20" s="252"/>
      <c r="F20" s="252"/>
      <c r="G20" s="252"/>
      <c r="H20" s="252"/>
      <c r="I20" s="252"/>
      <c r="J20" s="252"/>
      <c r="K20" s="252"/>
      <c r="L20" s="252"/>
      <c r="M20" s="252"/>
      <c r="N20" s="252"/>
      <c r="O20" s="252"/>
      <c r="P20" s="252"/>
      <c r="Q20" s="252"/>
      <c r="R20" s="253"/>
    </row>
    <row r="21" spans="1:18" ht="9.75" customHeight="1">
      <c r="A21" s="246"/>
      <c r="B21" s="247"/>
      <c r="C21" s="5"/>
      <c r="D21" s="247"/>
      <c r="E21" s="247"/>
      <c r="F21" s="247"/>
      <c r="G21" s="247"/>
      <c r="H21" s="247"/>
      <c r="I21" s="247"/>
      <c r="J21" s="247"/>
      <c r="K21" s="247"/>
      <c r="L21" s="247"/>
      <c r="M21" s="247"/>
      <c r="N21" s="247"/>
      <c r="O21" s="247"/>
      <c r="P21" s="247"/>
      <c r="Q21" s="247"/>
      <c r="R21" s="5"/>
    </row>
    <row r="22" spans="1:18" ht="27" customHeight="1">
      <c r="A22" s="248"/>
      <c r="B22" s="249" t="s">
        <v>61</v>
      </c>
      <c r="C22" s="250"/>
      <c r="D22" s="174"/>
      <c r="E22" s="503">
        <v>1234567</v>
      </c>
      <c r="F22" s="503"/>
      <c r="G22" s="503"/>
      <c r="H22" s="174"/>
      <c r="I22" s="174"/>
      <c r="J22" s="174"/>
      <c r="K22" s="174"/>
      <c r="L22" s="174"/>
      <c r="M22" s="174"/>
      <c r="N22" s="174"/>
      <c r="O22" s="174"/>
      <c r="P22" s="174"/>
      <c r="Q22" s="174"/>
      <c r="R22" s="250"/>
    </row>
    <row r="23" spans="1:18" ht="9.75" customHeight="1">
      <c r="A23" s="251"/>
      <c r="B23" s="252"/>
      <c r="C23" s="253"/>
      <c r="D23" s="252"/>
      <c r="E23" s="252"/>
      <c r="F23" s="252"/>
      <c r="G23" s="252"/>
      <c r="H23" s="252"/>
      <c r="I23" s="252"/>
      <c r="J23" s="252"/>
      <c r="K23" s="252"/>
      <c r="L23" s="252"/>
      <c r="M23" s="252"/>
      <c r="N23" s="252"/>
      <c r="O23" s="252"/>
      <c r="P23" s="252"/>
      <c r="Q23" s="252"/>
      <c r="R23" s="253"/>
    </row>
    <row r="24" spans="1:18" ht="9.75" customHeight="1">
      <c r="A24" s="246"/>
      <c r="B24" s="247"/>
      <c r="C24" s="5"/>
      <c r="D24" s="247"/>
      <c r="E24" s="247"/>
      <c r="F24" s="247"/>
      <c r="G24" s="247"/>
      <c r="H24" s="247"/>
      <c r="I24" s="247"/>
      <c r="J24" s="247"/>
      <c r="K24" s="247"/>
      <c r="L24" s="247"/>
      <c r="M24" s="247"/>
      <c r="N24" s="247"/>
      <c r="O24" s="247"/>
      <c r="P24" s="247"/>
      <c r="Q24" s="247"/>
      <c r="R24" s="5"/>
    </row>
    <row r="25" spans="1:18" ht="27" customHeight="1">
      <c r="A25" s="248"/>
      <c r="B25" s="249" t="s">
        <v>64</v>
      </c>
      <c r="C25" s="250"/>
      <c r="D25" s="174"/>
      <c r="E25" s="502" t="s">
        <v>271</v>
      </c>
      <c r="F25" s="502"/>
      <c r="G25" s="502"/>
      <c r="H25" s="502"/>
      <c r="I25" s="502"/>
      <c r="J25" s="502"/>
      <c r="K25" s="502"/>
      <c r="L25" s="502"/>
      <c r="M25" s="502"/>
      <c r="N25" s="502"/>
      <c r="O25" s="502"/>
      <c r="P25" s="502"/>
      <c r="Q25" s="502"/>
      <c r="R25" s="250"/>
    </row>
    <row r="26" spans="1:18" ht="9.75" customHeight="1">
      <c r="A26" s="251"/>
      <c r="B26" s="252"/>
      <c r="C26" s="253"/>
      <c r="D26" s="252"/>
      <c r="E26" s="252"/>
      <c r="F26" s="252"/>
      <c r="G26" s="252"/>
      <c r="H26" s="252"/>
      <c r="I26" s="252"/>
      <c r="J26" s="252"/>
      <c r="K26" s="252"/>
      <c r="L26" s="252"/>
      <c r="M26" s="252"/>
      <c r="N26" s="252"/>
      <c r="O26" s="252"/>
      <c r="P26" s="252"/>
      <c r="Q26" s="252"/>
      <c r="R26" s="253"/>
    </row>
    <row r="27" spans="1:18" ht="9.75" customHeight="1">
      <c r="A27" s="248"/>
      <c r="B27" s="174"/>
      <c r="C27" s="250"/>
      <c r="D27" s="174"/>
      <c r="E27" s="174"/>
      <c r="F27" s="174"/>
      <c r="G27" s="174"/>
      <c r="H27" s="174"/>
      <c r="I27" s="174"/>
      <c r="J27" s="174"/>
      <c r="K27" s="174"/>
      <c r="L27" s="174"/>
      <c r="M27" s="174"/>
      <c r="N27" s="174"/>
      <c r="O27" s="174"/>
      <c r="P27" s="174"/>
      <c r="Q27" s="174"/>
      <c r="R27" s="250"/>
    </row>
    <row r="28" spans="1:18" ht="27" customHeight="1">
      <c r="A28" s="248"/>
      <c r="B28" s="249" t="s">
        <v>57</v>
      </c>
      <c r="C28" s="250"/>
      <c r="D28" s="174"/>
      <c r="E28" s="502" t="s">
        <v>272</v>
      </c>
      <c r="F28" s="502"/>
      <c r="G28" s="502"/>
      <c r="H28" s="502"/>
      <c r="I28" s="502"/>
      <c r="J28" s="502"/>
      <c r="K28" s="502"/>
      <c r="L28" s="502"/>
      <c r="M28" s="502"/>
      <c r="N28" s="502"/>
      <c r="O28" s="502"/>
      <c r="P28" s="502"/>
      <c r="Q28" s="502"/>
      <c r="R28" s="250"/>
    </row>
    <row r="29" spans="1:18" ht="9.75" customHeight="1">
      <c r="A29" s="251"/>
      <c r="B29" s="252"/>
      <c r="C29" s="253"/>
      <c r="D29" s="252"/>
      <c r="E29" s="252"/>
      <c r="F29" s="252"/>
      <c r="G29" s="252"/>
      <c r="H29" s="252"/>
      <c r="I29" s="252"/>
      <c r="J29" s="252"/>
      <c r="K29" s="252"/>
      <c r="L29" s="252"/>
      <c r="M29" s="252"/>
      <c r="N29" s="252"/>
      <c r="O29" s="252"/>
      <c r="P29" s="252"/>
      <c r="Q29" s="252"/>
      <c r="R29" s="253"/>
    </row>
  </sheetData>
  <sheetProtection password="C7FC" sheet="1" objects="1" scenarios="1"/>
  <mergeCells count="12">
    <mergeCell ref="E28:Q28"/>
    <mergeCell ref="E22:G22"/>
    <mergeCell ref="O16:Q16"/>
    <mergeCell ref="H16:L16"/>
    <mergeCell ref="E16:G16"/>
    <mergeCell ref="M16:N16"/>
    <mergeCell ref="E25:Q25"/>
    <mergeCell ref="B2:Q2"/>
    <mergeCell ref="I6:J7"/>
    <mergeCell ref="K6:Q6"/>
    <mergeCell ref="K7:P7"/>
    <mergeCell ref="B13:Q13"/>
  </mergeCells>
  <phoneticPr fontId="2"/>
  <pageMargins left="0.95" right="0.2" top="1" bottom="1" header="0.51200000000000001" footer="0.51200000000000001"/>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7A96-6293-49A7-8670-F3280DEF8E3D}">
  <sheetPr>
    <tabColor rgb="FF0070C0"/>
    <pageSetUpPr fitToPage="1"/>
  </sheetPr>
  <dimension ref="A1:F32"/>
  <sheetViews>
    <sheetView view="pageBreakPreview" zoomScale="75" zoomScaleNormal="100" workbookViewId="0">
      <selection activeCell="A5" sqref="J6"/>
    </sheetView>
  </sheetViews>
  <sheetFormatPr defaultColWidth="13.21875" defaultRowHeight="16.2"/>
  <cols>
    <col min="1" max="2" width="15.21875" style="325" customWidth="1"/>
    <col min="3" max="3" width="15.33203125" style="325" customWidth="1"/>
    <col min="4" max="4" width="85.21875" style="325" customWidth="1"/>
    <col min="5" max="5" width="13.21875" style="326"/>
    <col min="6" max="6" width="40.77734375" style="325" bestFit="1" customWidth="1"/>
    <col min="7" max="16384" width="13.21875" style="325"/>
  </cols>
  <sheetData>
    <row r="1" spans="1:6" ht="31.5" customHeight="1">
      <c r="A1" s="324" t="s">
        <v>281</v>
      </c>
    </row>
    <row r="2" spans="1:6" ht="21" customHeight="1" thickBot="1">
      <c r="A2" s="516" t="s">
        <v>282</v>
      </c>
      <c r="B2" s="517"/>
      <c r="C2" s="518"/>
      <c r="D2" s="327" t="s">
        <v>75</v>
      </c>
      <c r="E2" s="327" t="s">
        <v>283</v>
      </c>
      <c r="F2" s="327" t="s">
        <v>29</v>
      </c>
    </row>
    <row r="3" spans="1:6" ht="53.25" customHeight="1" thickTop="1">
      <c r="A3" s="519" t="s">
        <v>284</v>
      </c>
      <c r="B3" s="514" t="s">
        <v>84</v>
      </c>
      <c r="C3" s="515"/>
      <c r="D3" s="328" t="s">
        <v>285</v>
      </c>
      <c r="E3" s="329"/>
      <c r="F3" s="330"/>
    </row>
    <row r="4" spans="1:6" ht="42" customHeight="1">
      <c r="A4" s="520"/>
      <c r="B4" s="514" t="s">
        <v>286</v>
      </c>
      <c r="C4" s="515"/>
      <c r="D4" s="331" t="s">
        <v>287</v>
      </c>
      <c r="E4" s="332"/>
      <c r="F4" s="333"/>
    </row>
    <row r="5" spans="1:6" ht="21.9" customHeight="1">
      <c r="A5" s="521" t="s">
        <v>288</v>
      </c>
      <c r="B5" s="505" t="s">
        <v>289</v>
      </c>
      <c r="C5" s="334" t="s">
        <v>290</v>
      </c>
      <c r="D5" s="333"/>
      <c r="E5" s="335" t="s">
        <v>291</v>
      </c>
      <c r="F5" s="333"/>
    </row>
    <row r="6" spans="1:6" ht="21.9" customHeight="1">
      <c r="A6" s="522"/>
      <c r="B6" s="506"/>
      <c r="C6" s="334" t="s">
        <v>292</v>
      </c>
      <c r="D6" s="333"/>
      <c r="E6" s="335" t="s">
        <v>291</v>
      </c>
      <c r="F6" s="333"/>
    </row>
    <row r="7" spans="1:6" ht="21.9" customHeight="1">
      <c r="A7" s="522"/>
      <c r="B7" s="506"/>
      <c r="C7" s="336" t="s">
        <v>293</v>
      </c>
      <c r="D7" s="333"/>
      <c r="E7" s="335" t="s">
        <v>291</v>
      </c>
      <c r="F7" s="333"/>
    </row>
    <row r="8" spans="1:6" ht="21.9" customHeight="1">
      <c r="A8" s="522"/>
      <c r="B8" s="506"/>
      <c r="C8" s="334" t="s">
        <v>294</v>
      </c>
      <c r="D8" s="333"/>
      <c r="E8" s="335" t="s">
        <v>291</v>
      </c>
      <c r="F8" s="333"/>
    </row>
    <row r="9" spans="1:6" ht="21.9" customHeight="1">
      <c r="A9" s="522"/>
      <c r="B9" s="507"/>
      <c r="C9" s="334" t="s">
        <v>295</v>
      </c>
      <c r="D9" s="333"/>
      <c r="E9" s="335" t="s">
        <v>291</v>
      </c>
      <c r="F9" s="333"/>
    </row>
    <row r="10" spans="1:6" ht="21.9" customHeight="1">
      <c r="A10" s="522"/>
      <c r="B10" s="508" t="s">
        <v>296</v>
      </c>
      <c r="C10" s="509"/>
      <c r="D10" s="333" t="s">
        <v>297</v>
      </c>
      <c r="E10" s="335" t="s">
        <v>291</v>
      </c>
      <c r="F10" s="333"/>
    </row>
    <row r="11" spans="1:6" ht="21.9" customHeight="1">
      <c r="A11" s="522"/>
      <c r="B11" s="510" t="s">
        <v>98</v>
      </c>
      <c r="C11" s="511"/>
      <c r="D11" s="333" t="s">
        <v>298</v>
      </c>
      <c r="E11" s="335" t="s">
        <v>291</v>
      </c>
      <c r="F11" s="333"/>
    </row>
    <row r="12" spans="1:6" ht="21.9" customHeight="1">
      <c r="A12" s="522"/>
      <c r="B12" s="514"/>
      <c r="C12" s="515"/>
      <c r="D12" s="333" t="s">
        <v>299</v>
      </c>
      <c r="E12" s="335" t="s">
        <v>291</v>
      </c>
      <c r="F12" s="333"/>
    </row>
    <row r="13" spans="1:6" ht="21.9" customHeight="1">
      <c r="A13" s="522"/>
      <c r="B13" s="505" t="s">
        <v>300</v>
      </c>
      <c r="C13" s="334" t="s">
        <v>301</v>
      </c>
      <c r="D13" s="333" t="s">
        <v>302</v>
      </c>
      <c r="E13" s="335" t="s">
        <v>291</v>
      </c>
      <c r="F13" s="333"/>
    </row>
    <row r="14" spans="1:6" ht="21.9" customHeight="1">
      <c r="A14" s="522"/>
      <c r="B14" s="506"/>
      <c r="C14" s="334" t="s">
        <v>303</v>
      </c>
      <c r="D14" s="333" t="s">
        <v>304</v>
      </c>
      <c r="E14" s="335" t="s">
        <v>291</v>
      </c>
      <c r="F14" s="333"/>
    </row>
    <row r="15" spans="1:6" ht="21.9" customHeight="1">
      <c r="A15" s="522"/>
      <c r="B15" s="507"/>
      <c r="C15" s="334" t="s">
        <v>305</v>
      </c>
      <c r="D15" s="333" t="s">
        <v>306</v>
      </c>
      <c r="E15" s="335" t="s">
        <v>291</v>
      </c>
      <c r="F15" s="333"/>
    </row>
    <row r="16" spans="1:6" ht="21.9" customHeight="1">
      <c r="A16" s="522"/>
      <c r="B16" s="505" t="s">
        <v>307</v>
      </c>
      <c r="C16" s="505" t="s">
        <v>308</v>
      </c>
      <c r="D16" s="333" t="s">
        <v>309</v>
      </c>
      <c r="E16" s="335" t="s">
        <v>291</v>
      </c>
      <c r="F16" s="333"/>
    </row>
    <row r="17" spans="1:6" ht="21.9" customHeight="1">
      <c r="A17" s="522"/>
      <c r="B17" s="506"/>
      <c r="C17" s="506"/>
      <c r="D17" s="333" t="s">
        <v>310</v>
      </c>
      <c r="E17" s="335" t="s">
        <v>291</v>
      </c>
      <c r="F17" s="333"/>
    </row>
    <row r="18" spans="1:6" ht="21.9" customHeight="1">
      <c r="A18" s="522"/>
      <c r="B18" s="506"/>
      <c r="C18" s="506"/>
      <c r="D18" s="333" t="s">
        <v>311</v>
      </c>
      <c r="E18" s="335" t="s">
        <v>291</v>
      </c>
      <c r="F18" s="333"/>
    </row>
    <row r="19" spans="1:6" ht="21.9" customHeight="1">
      <c r="A19" s="522"/>
      <c r="B19" s="506"/>
      <c r="C19" s="507"/>
      <c r="D19" s="333" t="s">
        <v>312</v>
      </c>
      <c r="E19" s="335" t="s">
        <v>291</v>
      </c>
      <c r="F19" s="333"/>
    </row>
    <row r="20" spans="1:6" ht="21.9" customHeight="1">
      <c r="A20" s="522"/>
      <c r="B20" s="506"/>
      <c r="C20" s="505" t="s">
        <v>313</v>
      </c>
      <c r="D20" s="333" t="s">
        <v>314</v>
      </c>
      <c r="E20" s="335" t="s">
        <v>291</v>
      </c>
      <c r="F20" s="333"/>
    </row>
    <row r="21" spans="1:6" ht="21.9" customHeight="1">
      <c r="A21" s="522"/>
      <c r="B21" s="506"/>
      <c r="C21" s="506"/>
      <c r="D21" s="333" t="s">
        <v>315</v>
      </c>
      <c r="E21" s="335" t="s">
        <v>291</v>
      </c>
      <c r="F21" s="333"/>
    </row>
    <row r="22" spans="1:6" ht="21.9" customHeight="1">
      <c r="A22" s="522"/>
      <c r="B22" s="507"/>
      <c r="C22" s="507"/>
      <c r="D22" s="333" t="s">
        <v>316</v>
      </c>
      <c r="E22" s="335" t="s">
        <v>317</v>
      </c>
      <c r="F22" s="333" t="s">
        <v>318</v>
      </c>
    </row>
    <row r="23" spans="1:6" ht="21.9" customHeight="1">
      <c r="A23" s="522"/>
      <c r="B23" s="508" t="s">
        <v>319</v>
      </c>
      <c r="C23" s="509"/>
      <c r="D23" s="333" t="s">
        <v>320</v>
      </c>
      <c r="E23" s="335" t="s">
        <v>291</v>
      </c>
      <c r="F23" s="333"/>
    </row>
    <row r="24" spans="1:6" ht="21.9" customHeight="1">
      <c r="A24" s="522"/>
      <c r="B24" s="510" t="s">
        <v>2</v>
      </c>
      <c r="C24" s="511"/>
      <c r="D24" s="333" t="s">
        <v>321</v>
      </c>
      <c r="E24" s="335" t="s">
        <v>136</v>
      </c>
      <c r="F24" s="333" t="s">
        <v>322</v>
      </c>
    </row>
    <row r="25" spans="1:6" ht="21.9" customHeight="1">
      <c r="A25" s="522"/>
      <c r="B25" s="512"/>
      <c r="C25" s="513"/>
      <c r="D25" s="333" t="s">
        <v>323</v>
      </c>
      <c r="E25" s="335" t="s">
        <v>317</v>
      </c>
      <c r="F25" s="333" t="s">
        <v>324</v>
      </c>
    </row>
    <row r="26" spans="1:6" ht="21.9" customHeight="1">
      <c r="A26" s="522"/>
      <c r="B26" s="512"/>
      <c r="C26" s="513"/>
      <c r="D26" s="333" t="s">
        <v>325</v>
      </c>
      <c r="E26" s="335" t="s">
        <v>136</v>
      </c>
      <c r="F26" s="333" t="s">
        <v>326</v>
      </c>
    </row>
    <row r="27" spans="1:6" ht="21.9" customHeight="1">
      <c r="A27" s="522"/>
      <c r="B27" s="512"/>
      <c r="C27" s="513"/>
      <c r="D27" s="333" t="s">
        <v>327</v>
      </c>
      <c r="E27" s="335" t="s">
        <v>317</v>
      </c>
      <c r="F27" s="333" t="s">
        <v>328</v>
      </c>
    </row>
    <row r="28" spans="1:6" ht="21.9" customHeight="1">
      <c r="A28" s="522"/>
      <c r="B28" s="512"/>
      <c r="C28" s="513"/>
      <c r="D28" s="333" t="s">
        <v>329</v>
      </c>
      <c r="E28" s="335" t="s">
        <v>317</v>
      </c>
      <c r="F28" s="333" t="s">
        <v>328</v>
      </c>
    </row>
    <row r="29" spans="1:6" ht="21.9" customHeight="1">
      <c r="A29" s="523"/>
      <c r="B29" s="514"/>
      <c r="C29" s="515"/>
      <c r="D29" s="333" t="s">
        <v>330</v>
      </c>
      <c r="E29" s="335" t="s">
        <v>136</v>
      </c>
      <c r="F29" s="333" t="s">
        <v>326</v>
      </c>
    </row>
    <row r="30" spans="1:6" ht="21" customHeight="1"/>
    <row r="31" spans="1:6" ht="21.75" customHeight="1"/>
    <row r="32" spans="1:6" ht="20.25" customHeight="1"/>
  </sheetData>
  <sheetProtection password="C7FC" sheet="1"/>
  <mergeCells count="14">
    <mergeCell ref="C16:C19"/>
    <mergeCell ref="C20:C22"/>
    <mergeCell ref="B23:C23"/>
    <mergeCell ref="B24:C29"/>
    <mergeCell ref="A2:C2"/>
    <mergeCell ref="A3:A4"/>
    <mergeCell ref="B3:C3"/>
    <mergeCell ref="B4:C4"/>
    <mergeCell ref="A5:A29"/>
    <mergeCell ref="B5:B9"/>
    <mergeCell ref="B10:C10"/>
    <mergeCell ref="B11:C12"/>
    <mergeCell ref="B13:B15"/>
    <mergeCell ref="B16:B22"/>
  </mergeCells>
  <phoneticPr fontId="2"/>
  <pageMargins left="0.49" right="0.33" top="1.04" bottom="0.19" header="0.36" footer="0.16"/>
  <pageSetup paperSize="9" scale="73"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8"/>
  <sheetViews>
    <sheetView view="pageBreakPreview" zoomScaleNormal="100" workbookViewId="0">
      <selection activeCell="A5" sqref="J6:Q6"/>
    </sheetView>
  </sheetViews>
  <sheetFormatPr defaultColWidth="9" defaultRowHeight="13.2"/>
  <cols>
    <col min="1" max="1" width="2.88671875" style="153" customWidth="1"/>
    <col min="2" max="2" width="5.44140625" style="153" bestFit="1" customWidth="1"/>
    <col min="3" max="3" width="5" style="153" customWidth="1"/>
    <col min="4" max="4" width="12.77734375" style="153" customWidth="1"/>
    <col min="5" max="5" width="8.77734375" style="153" customWidth="1"/>
    <col min="6" max="7" width="1.21875" style="153" customWidth="1"/>
    <col min="8" max="8" width="4.21875" style="153" customWidth="1"/>
    <col min="9" max="9" width="2.33203125" style="153" customWidth="1"/>
    <col min="10" max="10" width="22.109375" style="153" customWidth="1"/>
    <col min="11" max="11" width="3.88671875" style="153" customWidth="1"/>
    <col min="12" max="12" width="3.21875" style="153" customWidth="1"/>
    <col min="13" max="13" width="3.77734375" style="153" customWidth="1"/>
    <col min="14" max="15" width="3.21875" style="153" customWidth="1"/>
    <col min="16" max="16" width="3.77734375" style="153" customWidth="1"/>
    <col min="17" max="17" width="1.33203125" style="153" customWidth="1"/>
    <col min="18" max="16384" width="9" style="153"/>
  </cols>
  <sheetData>
    <row r="1" spans="1:19" ht="30" customHeight="1">
      <c r="A1" s="150" t="s">
        <v>8</v>
      </c>
      <c r="B1" s="150"/>
      <c r="C1" s="150"/>
      <c r="D1" s="150"/>
      <c r="E1" s="150"/>
      <c r="F1" s="150"/>
      <c r="G1" s="150"/>
      <c r="H1" s="150"/>
      <c r="I1" s="150"/>
      <c r="J1" s="150"/>
      <c r="K1" s="150"/>
      <c r="L1" s="150"/>
      <c r="M1" s="150"/>
      <c r="N1" s="150"/>
      <c r="O1" s="150"/>
      <c r="P1" s="150"/>
      <c r="Q1" s="150"/>
    </row>
    <row r="2" spans="1:19" ht="30" customHeight="1">
      <c r="A2" s="150"/>
      <c r="B2" s="150"/>
      <c r="C2" s="150"/>
      <c r="D2" s="150"/>
      <c r="E2" s="150"/>
      <c r="F2" s="150"/>
      <c r="G2" s="150"/>
      <c r="H2" s="150"/>
      <c r="I2" s="150"/>
      <c r="J2" s="43" t="s">
        <v>179</v>
      </c>
      <c r="K2" s="152">
        <v>8</v>
      </c>
      <c r="L2" s="131" t="s">
        <v>9</v>
      </c>
      <c r="M2" s="152">
        <f>基本情報※最初に記入してください!D3</f>
        <v>3</v>
      </c>
      <c r="N2" s="131" t="s">
        <v>3</v>
      </c>
      <c r="O2" s="152">
        <f>基本情報※最初に記入してください!F3</f>
        <v>17</v>
      </c>
      <c r="P2" s="131" t="s">
        <v>4</v>
      </c>
      <c r="Q2" s="150"/>
      <c r="S2" s="257" t="str">
        <f>J2&amp;K2&amp;L2&amp;M2&amp;N2&amp;O2&amp;P2</f>
        <v>令和8年3月17日</v>
      </c>
    </row>
    <row r="3" spans="1:19" ht="30" customHeight="1">
      <c r="A3" s="150" t="s">
        <v>10</v>
      </c>
      <c r="B3" s="150"/>
      <c r="C3" s="150"/>
      <c r="D3" s="150"/>
      <c r="E3" s="150"/>
      <c r="F3" s="150"/>
      <c r="G3" s="150"/>
      <c r="H3" s="150"/>
      <c r="I3" s="150"/>
      <c r="J3" s="150"/>
      <c r="K3" s="150"/>
      <c r="L3" s="150"/>
      <c r="M3" s="150"/>
      <c r="N3" s="150"/>
      <c r="O3" s="150"/>
      <c r="P3" s="150"/>
      <c r="Q3" s="150"/>
    </row>
    <row r="4" spans="1:19" ht="30" customHeight="1">
      <c r="A4" s="150"/>
      <c r="B4" s="150"/>
      <c r="C4" s="150"/>
      <c r="D4" s="150"/>
      <c r="E4" s="150"/>
      <c r="F4" s="150"/>
      <c r="G4" s="150"/>
      <c r="H4" s="150"/>
      <c r="I4" s="150"/>
      <c r="J4" s="150"/>
      <c r="K4" s="150"/>
      <c r="L4" s="150"/>
      <c r="M4" s="150"/>
      <c r="N4" s="150"/>
      <c r="O4" s="150"/>
      <c r="P4" s="150"/>
      <c r="Q4" s="150"/>
    </row>
    <row r="5" spans="1:19" ht="23.25" customHeight="1">
      <c r="A5" s="150"/>
      <c r="B5" s="150"/>
      <c r="C5" s="150"/>
      <c r="D5" s="150"/>
      <c r="E5" s="150"/>
      <c r="F5" s="342" t="s">
        <v>11</v>
      </c>
      <c r="G5" s="342"/>
      <c r="H5" s="342"/>
      <c r="I5" s="42"/>
      <c r="J5" s="338" t="str">
        <f>IF(基本情報※最初に記入してください!C4="","",基本情報※最初に記入してください!C4)</f>
        <v>大阪府大阪市中央区大手前２－１－２２</v>
      </c>
      <c r="K5" s="338"/>
      <c r="L5" s="338"/>
      <c r="M5" s="338"/>
      <c r="N5" s="338"/>
      <c r="O5" s="338"/>
      <c r="P5" s="338"/>
      <c r="Q5" s="42"/>
    </row>
    <row r="6" spans="1:19" ht="23.25" customHeight="1">
      <c r="A6" s="150"/>
      <c r="B6" s="150"/>
      <c r="C6" s="150"/>
      <c r="D6" s="150"/>
      <c r="E6" s="150"/>
      <c r="F6" s="343" t="s">
        <v>1</v>
      </c>
      <c r="G6" s="343"/>
      <c r="H6" s="343"/>
      <c r="J6" s="338" t="str">
        <f>IF(基本情報※最初に記入してください!C5="","",基本情報※最初に記入してください!C5)</f>
        <v>医療法人○○会</v>
      </c>
      <c r="K6" s="338"/>
      <c r="L6" s="338"/>
      <c r="M6" s="338"/>
      <c r="N6" s="338"/>
      <c r="O6" s="338"/>
      <c r="P6" s="338"/>
      <c r="Q6" s="338"/>
    </row>
    <row r="7" spans="1:19" ht="23.25" customHeight="1">
      <c r="A7" s="150"/>
      <c r="B7" s="150"/>
      <c r="C7" s="150"/>
      <c r="D7" s="150"/>
      <c r="E7" s="150"/>
      <c r="F7" s="343" t="s">
        <v>12</v>
      </c>
      <c r="G7" s="343"/>
      <c r="H7" s="343"/>
      <c r="I7" s="38"/>
      <c r="J7" s="346" t="str">
        <f>IF(基本情報※最初に記入してください!C6="","",基本情報※最初に記入してください!C6)</f>
        <v>理事長××　××</v>
      </c>
      <c r="K7" s="346"/>
      <c r="L7" s="346"/>
      <c r="M7" s="346"/>
      <c r="N7" s="346"/>
      <c r="O7" s="346"/>
      <c r="P7" s="43"/>
      <c r="Q7" s="148"/>
    </row>
    <row r="8" spans="1:19" ht="23.25" customHeight="1">
      <c r="A8" s="150"/>
      <c r="B8" s="150"/>
      <c r="C8" s="150"/>
      <c r="D8" s="150"/>
      <c r="E8" s="150"/>
      <c r="F8" s="343" t="s">
        <v>13</v>
      </c>
      <c r="G8" s="343"/>
      <c r="H8" s="343"/>
      <c r="I8" s="42"/>
      <c r="J8" s="338" t="str">
        <f>IF(基本情報※最初に記入してください!C7="","",基本情報※最初に記入してください!C7)</f>
        <v>○○病院</v>
      </c>
      <c r="K8" s="338"/>
      <c r="L8" s="338"/>
      <c r="M8" s="338"/>
      <c r="N8" s="338"/>
      <c r="O8" s="338"/>
      <c r="P8" s="338"/>
      <c r="Q8" s="44"/>
    </row>
    <row r="9" spans="1:19" ht="18" customHeight="1">
      <c r="A9" s="150"/>
      <c r="B9" s="150"/>
      <c r="C9" s="150"/>
      <c r="D9" s="150"/>
      <c r="E9" s="150"/>
      <c r="F9" s="150"/>
      <c r="G9" s="150"/>
      <c r="H9" s="150"/>
      <c r="I9" s="150"/>
      <c r="J9" s="150"/>
      <c r="K9" s="150"/>
      <c r="L9" s="150"/>
      <c r="M9" s="150"/>
      <c r="N9" s="150"/>
      <c r="O9" s="150"/>
      <c r="P9" s="150"/>
      <c r="Q9" s="150"/>
    </row>
    <row r="10" spans="1:19" ht="30" customHeight="1">
      <c r="A10" s="344" t="s">
        <v>76</v>
      </c>
      <c r="B10" s="344"/>
      <c r="C10" s="344"/>
      <c r="D10" s="344"/>
      <c r="E10" s="344"/>
      <c r="F10" s="344"/>
      <c r="G10" s="344"/>
      <c r="H10" s="344"/>
      <c r="I10" s="344"/>
      <c r="J10" s="344"/>
      <c r="K10" s="344"/>
      <c r="L10" s="344"/>
      <c r="M10" s="344"/>
      <c r="N10" s="344"/>
      <c r="O10" s="344"/>
      <c r="P10" s="344"/>
      <c r="Q10" s="344"/>
    </row>
    <row r="11" spans="1:19" ht="15.75" customHeight="1">
      <c r="A11" s="345"/>
      <c r="B11" s="345"/>
      <c r="C11" s="345"/>
      <c r="D11" s="345"/>
      <c r="E11" s="345"/>
      <c r="F11" s="345"/>
      <c r="G11" s="345"/>
      <c r="H11" s="345"/>
      <c r="I11" s="345"/>
      <c r="J11" s="345"/>
      <c r="K11" s="345"/>
      <c r="L11" s="345"/>
      <c r="M11" s="345"/>
      <c r="N11" s="345"/>
      <c r="O11" s="345"/>
      <c r="P11" s="345"/>
      <c r="Q11" s="345"/>
    </row>
    <row r="12" spans="1:19" ht="30" customHeight="1">
      <c r="A12" s="150" t="s">
        <v>66</v>
      </c>
      <c r="B12" s="150" t="s">
        <v>179</v>
      </c>
      <c r="C12" s="149">
        <v>7</v>
      </c>
      <c r="D12" s="150" t="s">
        <v>65</v>
      </c>
      <c r="E12" s="150"/>
      <c r="F12" s="150"/>
      <c r="G12" s="150"/>
      <c r="H12" s="150"/>
      <c r="I12" s="150"/>
      <c r="J12" s="150"/>
      <c r="K12" s="150"/>
      <c r="L12" s="150"/>
      <c r="M12" s="150"/>
      <c r="N12" s="150"/>
      <c r="O12" s="150"/>
      <c r="P12" s="150"/>
      <c r="Q12" s="150"/>
    </row>
    <row r="13" spans="1:19" ht="30" customHeight="1">
      <c r="A13" s="150" t="s">
        <v>14</v>
      </c>
      <c r="B13" s="150"/>
      <c r="C13" s="150"/>
      <c r="D13" s="150"/>
      <c r="E13" s="150"/>
      <c r="F13" s="150"/>
      <c r="G13" s="150"/>
      <c r="H13" s="150"/>
      <c r="I13" s="150"/>
      <c r="J13" s="150"/>
      <c r="K13" s="150"/>
      <c r="L13" s="150"/>
      <c r="M13" s="150"/>
      <c r="N13" s="150"/>
      <c r="O13" s="150"/>
      <c r="P13" s="150"/>
      <c r="Q13" s="150"/>
    </row>
    <row r="14" spans="1:19" ht="30" customHeight="1">
      <c r="A14" s="351" t="s">
        <v>15</v>
      </c>
      <c r="B14" s="351"/>
      <c r="C14" s="351"/>
      <c r="D14" s="351"/>
      <c r="E14" s="351"/>
      <c r="F14" s="351"/>
      <c r="G14" s="351"/>
      <c r="H14" s="351"/>
      <c r="I14" s="351"/>
      <c r="J14" s="351"/>
      <c r="K14" s="351"/>
      <c r="L14" s="351"/>
      <c r="M14" s="351"/>
      <c r="N14" s="351"/>
      <c r="O14" s="351"/>
      <c r="P14" s="351"/>
      <c r="Q14" s="351"/>
    </row>
    <row r="15" spans="1:19" ht="30" customHeight="1">
      <c r="A15" s="352">
        <v>1</v>
      </c>
      <c r="B15" s="347" t="s">
        <v>16</v>
      </c>
      <c r="C15" s="347"/>
      <c r="D15" s="353"/>
      <c r="E15" s="353"/>
      <c r="F15" s="354"/>
      <c r="G15" s="355"/>
      <c r="H15" s="356" t="s">
        <v>77</v>
      </c>
      <c r="I15" s="356"/>
      <c r="J15" s="356"/>
      <c r="K15" s="357"/>
      <c r="L15" s="357"/>
      <c r="M15" s="357"/>
      <c r="N15" s="357"/>
      <c r="O15" s="357"/>
      <c r="P15" s="357"/>
      <c r="Q15" s="339"/>
    </row>
    <row r="16" spans="1:19" ht="30" customHeight="1">
      <c r="A16" s="352"/>
      <c r="B16" s="353"/>
      <c r="C16" s="353"/>
      <c r="D16" s="353"/>
      <c r="E16" s="353"/>
      <c r="F16" s="354"/>
      <c r="G16" s="355"/>
      <c r="H16" s="358"/>
      <c r="I16" s="358"/>
      <c r="J16" s="358"/>
      <c r="K16" s="359"/>
      <c r="L16" s="359"/>
      <c r="M16" s="359"/>
      <c r="N16" s="359"/>
      <c r="O16" s="359"/>
      <c r="P16" s="359"/>
      <c r="Q16" s="340"/>
    </row>
    <row r="17" spans="1:17" ht="30" customHeight="1">
      <c r="A17" s="352"/>
      <c r="B17" s="353"/>
      <c r="C17" s="353"/>
      <c r="D17" s="353"/>
      <c r="E17" s="353"/>
      <c r="F17" s="354"/>
      <c r="G17" s="355"/>
      <c r="H17" s="358"/>
      <c r="I17" s="358"/>
      <c r="J17" s="358"/>
      <c r="K17" s="359"/>
      <c r="L17" s="359"/>
      <c r="M17" s="359"/>
      <c r="N17" s="359"/>
      <c r="O17" s="359"/>
      <c r="P17" s="359"/>
      <c r="Q17" s="340"/>
    </row>
    <row r="18" spans="1:17" ht="30" customHeight="1">
      <c r="A18" s="352"/>
      <c r="B18" s="353"/>
      <c r="C18" s="353"/>
      <c r="D18" s="353"/>
      <c r="E18" s="353"/>
      <c r="F18" s="354"/>
      <c r="G18" s="355"/>
      <c r="H18" s="360"/>
      <c r="I18" s="360"/>
      <c r="J18" s="360"/>
      <c r="K18" s="361"/>
      <c r="L18" s="361"/>
      <c r="M18" s="361"/>
      <c r="N18" s="361"/>
      <c r="O18" s="361"/>
      <c r="P18" s="361"/>
      <c r="Q18" s="341"/>
    </row>
    <row r="19" spans="1:17" ht="30" customHeight="1">
      <c r="A19" s="141">
        <v>2</v>
      </c>
      <c r="B19" s="347" t="s">
        <v>17</v>
      </c>
      <c r="C19" s="347"/>
      <c r="D19" s="347"/>
      <c r="E19" s="347"/>
      <c r="F19" s="142"/>
      <c r="G19" s="143"/>
      <c r="H19" s="348" t="s">
        <v>47</v>
      </c>
      <c r="I19" s="348"/>
      <c r="J19" s="55">
        <f>'7 実支出額'!G107</f>
        <v>2164300</v>
      </c>
      <c r="K19" s="144" t="s">
        <v>0</v>
      </c>
      <c r="L19" s="144"/>
      <c r="M19" s="144"/>
      <c r="N19" s="144"/>
      <c r="O19" s="144"/>
      <c r="P19" s="144"/>
      <c r="Q19" s="147"/>
    </row>
    <row r="20" spans="1:17" ht="30" customHeight="1">
      <c r="A20" s="141">
        <v>3</v>
      </c>
      <c r="B20" s="347" t="s">
        <v>18</v>
      </c>
      <c r="C20" s="347"/>
      <c r="D20" s="347"/>
      <c r="E20" s="347"/>
      <c r="F20" s="142"/>
      <c r="G20" s="143"/>
      <c r="H20" s="349" t="s">
        <v>48</v>
      </c>
      <c r="I20" s="350"/>
      <c r="J20" s="350"/>
      <c r="K20" s="364"/>
      <c r="L20" s="364"/>
      <c r="M20" s="364"/>
      <c r="N20" s="364"/>
      <c r="O20" s="364"/>
      <c r="P20" s="364"/>
      <c r="Q20" s="365"/>
    </row>
    <row r="21" spans="1:17" ht="30" customHeight="1">
      <c r="A21" s="141">
        <v>4</v>
      </c>
      <c r="B21" s="347" t="s">
        <v>19</v>
      </c>
      <c r="C21" s="347"/>
      <c r="D21" s="347"/>
      <c r="E21" s="347"/>
      <c r="F21" s="142"/>
      <c r="G21" s="143"/>
      <c r="H21" s="366" t="s">
        <v>335</v>
      </c>
      <c r="I21" s="366"/>
      <c r="J21" s="366"/>
      <c r="K21" s="139"/>
      <c r="L21" s="139"/>
      <c r="M21" s="139"/>
      <c r="N21" s="139"/>
      <c r="O21" s="139"/>
      <c r="P21" s="139"/>
      <c r="Q21" s="140"/>
    </row>
    <row r="22" spans="1:17" ht="30" customHeight="1">
      <c r="A22" s="141">
        <v>5</v>
      </c>
      <c r="B22" s="347" t="s">
        <v>20</v>
      </c>
      <c r="C22" s="347"/>
      <c r="D22" s="347"/>
      <c r="E22" s="347"/>
      <c r="F22" s="142"/>
      <c r="G22" s="143"/>
      <c r="H22" s="366" t="s">
        <v>49</v>
      </c>
      <c r="I22" s="366"/>
      <c r="J22" s="366"/>
      <c r="K22" s="139"/>
      <c r="L22" s="139"/>
      <c r="M22" s="139"/>
      <c r="N22" s="139"/>
      <c r="O22" s="139"/>
      <c r="P22" s="139"/>
      <c r="Q22" s="140"/>
    </row>
    <row r="23" spans="1:17" ht="30" customHeight="1">
      <c r="A23" s="141">
        <v>6</v>
      </c>
      <c r="B23" s="347" t="s">
        <v>21</v>
      </c>
      <c r="C23" s="347"/>
      <c r="D23" s="347"/>
      <c r="E23" s="347"/>
      <c r="F23" s="142"/>
      <c r="G23" s="143"/>
      <c r="H23" s="362" t="s">
        <v>47</v>
      </c>
      <c r="I23" s="363"/>
      <c r="J23" s="40">
        <f>'4 所要額 '!D29</f>
        <v>890000</v>
      </c>
      <c r="K23" s="1" t="s">
        <v>0</v>
      </c>
      <c r="L23" s="353"/>
      <c r="M23" s="364"/>
      <c r="N23" s="364"/>
      <c r="O23" s="364"/>
      <c r="P23" s="364"/>
      <c r="Q23" s="365"/>
    </row>
    <row r="24" spans="1:17" ht="30" customHeight="1">
      <c r="A24" s="2"/>
      <c r="B24" s="367" t="s">
        <v>22</v>
      </c>
      <c r="C24" s="367"/>
      <c r="D24" s="367"/>
      <c r="E24" s="3" t="s">
        <v>23</v>
      </c>
      <c r="F24" s="145"/>
      <c r="G24" s="4"/>
      <c r="H24" s="368" t="str">
        <f>J6</f>
        <v>医療法人○○会</v>
      </c>
      <c r="I24" s="369"/>
      <c r="J24" s="369"/>
      <c r="K24" s="369"/>
      <c r="L24" s="369"/>
      <c r="M24" s="369"/>
      <c r="N24" s="369"/>
      <c r="O24" s="369"/>
      <c r="P24" s="369"/>
      <c r="Q24" s="5"/>
    </row>
    <row r="25" spans="1:17" ht="30" customHeight="1">
      <c r="A25" s="6">
        <v>7</v>
      </c>
      <c r="B25" s="373" t="s">
        <v>24</v>
      </c>
      <c r="C25" s="373"/>
      <c r="D25" s="374"/>
      <c r="E25" s="45" t="s">
        <v>25</v>
      </c>
      <c r="F25" s="142"/>
      <c r="G25" s="143"/>
      <c r="H25" s="362" t="s">
        <v>47</v>
      </c>
      <c r="I25" s="363"/>
      <c r="J25" s="41">
        <f>'8 収支予算書'!D8</f>
        <v>1274300</v>
      </c>
      <c r="K25" s="1" t="s">
        <v>0</v>
      </c>
      <c r="L25" s="353"/>
      <c r="M25" s="364"/>
      <c r="N25" s="364"/>
      <c r="O25" s="364"/>
      <c r="P25" s="364"/>
      <c r="Q25" s="365"/>
    </row>
    <row r="26" spans="1:17" ht="30" customHeight="1">
      <c r="A26" s="6"/>
      <c r="B26" s="375" t="s">
        <v>26</v>
      </c>
      <c r="C26" s="375"/>
      <c r="D26" s="375"/>
      <c r="E26" s="7" t="s">
        <v>27</v>
      </c>
      <c r="F26" s="146"/>
      <c r="G26" s="8"/>
      <c r="H26" s="376" t="s">
        <v>50</v>
      </c>
      <c r="I26" s="376"/>
      <c r="J26" s="376"/>
      <c r="K26" s="376"/>
      <c r="L26" s="376"/>
      <c r="M26" s="376"/>
      <c r="N26" s="376"/>
      <c r="O26" s="376"/>
      <c r="P26" s="376"/>
      <c r="Q26" s="146"/>
    </row>
    <row r="27" spans="1:17" ht="63" customHeight="1">
      <c r="A27" s="2">
        <v>8</v>
      </c>
      <c r="B27" s="347" t="s">
        <v>28</v>
      </c>
      <c r="C27" s="347"/>
      <c r="D27" s="347"/>
      <c r="E27" s="347"/>
      <c r="F27" s="138"/>
      <c r="G27" s="143"/>
      <c r="H27" s="370" t="s">
        <v>127</v>
      </c>
      <c r="I27" s="370"/>
      <c r="J27" s="370"/>
      <c r="K27" s="370"/>
      <c r="L27" s="370"/>
      <c r="M27" s="370"/>
      <c r="N27" s="370"/>
      <c r="O27" s="370"/>
      <c r="P27" s="370"/>
      <c r="Q27" s="39"/>
    </row>
    <row r="28" spans="1:17" ht="30" customHeight="1">
      <c r="A28" s="141">
        <v>9</v>
      </c>
      <c r="B28" s="347" t="s">
        <v>29</v>
      </c>
      <c r="C28" s="347"/>
      <c r="D28" s="347"/>
      <c r="E28" s="347"/>
      <c r="F28" s="138"/>
      <c r="G28" s="143"/>
      <c r="H28" s="371"/>
      <c r="I28" s="371"/>
      <c r="J28" s="371"/>
      <c r="K28" s="371"/>
      <c r="L28" s="371"/>
      <c r="M28" s="371"/>
      <c r="N28" s="371"/>
      <c r="O28" s="371"/>
      <c r="P28" s="371"/>
      <c r="Q28" s="372"/>
    </row>
  </sheetData>
  <mergeCells count="40">
    <mergeCell ref="B24:D24"/>
    <mergeCell ref="H24:P24"/>
    <mergeCell ref="H27:P27"/>
    <mergeCell ref="B27:E27"/>
    <mergeCell ref="B28:E28"/>
    <mergeCell ref="H28:Q28"/>
    <mergeCell ref="B25:D25"/>
    <mergeCell ref="H25:I25"/>
    <mergeCell ref="L25:Q25"/>
    <mergeCell ref="B26:D26"/>
    <mergeCell ref="H26:P26"/>
    <mergeCell ref="B23:E23"/>
    <mergeCell ref="H23:I23"/>
    <mergeCell ref="L23:Q23"/>
    <mergeCell ref="K20:Q20"/>
    <mergeCell ref="B21:E21"/>
    <mergeCell ref="H21:J21"/>
    <mergeCell ref="B22:E22"/>
    <mergeCell ref="H22:J22"/>
    <mergeCell ref="B19:E19"/>
    <mergeCell ref="H19:I19"/>
    <mergeCell ref="B20:E20"/>
    <mergeCell ref="H20:J20"/>
    <mergeCell ref="A14:Q14"/>
    <mergeCell ref="A15:A18"/>
    <mergeCell ref="B15:E18"/>
    <mergeCell ref="F15:F18"/>
    <mergeCell ref="G15:G18"/>
    <mergeCell ref="H15:P18"/>
    <mergeCell ref="J5:P5"/>
    <mergeCell ref="Q15:Q18"/>
    <mergeCell ref="F5:H5"/>
    <mergeCell ref="F6:H6"/>
    <mergeCell ref="A10:Q10"/>
    <mergeCell ref="A11:Q11"/>
    <mergeCell ref="F7:H7"/>
    <mergeCell ref="F8:H8"/>
    <mergeCell ref="J6:Q6"/>
    <mergeCell ref="J7:O7"/>
    <mergeCell ref="J8:P8"/>
  </mergeCells>
  <phoneticPr fontId="2"/>
  <pageMargins left="0.88" right="0.39" top="1" bottom="0.62" header="0.51200000000000001" footer="0.51200000000000001"/>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1"/>
  <sheetViews>
    <sheetView workbookViewId="0">
      <selection activeCell="A5" sqref="A5:N10"/>
    </sheetView>
  </sheetViews>
  <sheetFormatPr defaultRowHeight="13.2"/>
  <cols>
    <col min="1" max="1" width="4.109375" style="288" customWidth="1"/>
    <col min="2" max="5" width="5.88671875" style="288" customWidth="1"/>
    <col min="6" max="9" width="5" style="288" customWidth="1"/>
    <col min="10" max="10" width="5.44140625" style="288" customWidth="1"/>
    <col min="11" max="256" width="9" style="288"/>
    <col min="257" max="257" width="4.109375" style="288" customWidth="1"/>
    <col min="258" max="261" width="5.88671875" style="288" customWidth="1"/>
    <col min="262" max="265" width="5" style="288" customWidth="1"/>
    <col min="266" max="266" width="5.44140625" style="288" customWidth="1"/>
    <col min="267" max="512" width="9" style="288"/>
    <col min="513" max="513" width="4.109375" style="288" customWidth="1"/>
    <col min="514" max="517" width="5.88671875" style="288" customWidth="1"/>
    <col min="518" max="521" width="5" style="288" customWidth="1"/>
    <col min="522" max="522" width="5.44140625" style="288" customWidth="1"/>
    <col min="523" max="768" width="9" style="288"/>
    <col min="769" max="769" width="4.109375" style="288" customWidth="1"/>
    <col min="770" max="773" width="5.88671875" style="288" customWidth="1"/>
    <col min="774" max="777" width="5" style="288" customWidth="1"/>
    <col min="778" max="778" width="5.44140625" style="288" customWidth="1"/>
    <col min="779" max="1024" width="9" style="288"/>
    <col min="1025" max="1025" width="4.109375" style="288" customWidth="1"/>
    <col min="1026" max="1029" width="5.88671875" style="288" customWidth="1"/>
    <col min="1030" max="1033" width="5" style="288" customWidth="1"/>
    <col min="1034" max="1034" width="5.44140625" style="288" customWidth="1"/>
    <col min="1035" max="1280" width="9" style="288"/>
    <col min="1281" max="1281" width="4.109375" style="288" customWidth="1"/>
    <col min="1282" max="1285" width="5.88671875" style="288" customWidth="1"/>
    <col min="1286" max="1289" width="5" style="288" customWidth="1"/>
    <col min="1290" max="1290" width="5.44140625" style="288" customWidth="1"/>
    <col min="1291" max="1536" width="9" style="288"/>
    <col min="1537" max="1537" width="4.109375" style="288" customWidth="1"/>
    <col min="1538" max="1541" width="5.88671875" style="288" customWidth="1"/>
    <col min="1542" max="1545" width="5" style="288" customWidth="1"/>
    <col min="1546" max="1546" width="5.44140625" style="288" customWidth="1"/>
    <col min="1547" max="1792" width="9" style="288"/>
    <col min="1793" max="1793" width="4.109375" style="288" customWidth="1"/>
    <col min="1794" max="1797" width="5.88671875" style="288" customWidth="1"/>
    <col min="1798" max="1801" width="5" style="288" customWidth="1"/>
    <col min="1802" max="1802" width="5.44140625" style="288" customWidth="1"/>
    <col min="1803" max="2048" width="9" style="288"/>
    <col min="2049" max="2049" width="4.109375" style="288" customWidth="1"/>
    <col min="2050" max="2053" width="5.88671875" style="288" customWidth="1"/>
    <col min="2054" max="2057" width="5" style="288" customWidth="1"/>
    <col min="2058" max="2058" width="5.44140625" style="288" customWidth="1"/>
    <col min="2059" max="2304" width="9" style="288"/>
    <col min="2305" max="2305" width="4.109375" style="288" customWidth="1"/>
    <col min="2306" max="2309" width="5.88671875" style="288" customWidth="1"/>
    <col min="2310" max="2313" width="5" style="288" customWidth="1"/>
    <col min="2314" max="2314" width="5.44140625" style="288" customWidth="1"/>
    <col min="2315" max="2560" width="9" style="288"/>
    <col min="2561" max="2561" width="4.109375" style="288" customWidth="1"/>
    <col min="2562" max="2565" width="5.88671875" style="288" customWidth="1"/>
    <col min="2566" max="2569" width="5" style="288" customWidth="1"/>
    <col min="2570" max="2570" width="5.44140625" style="288" customWidth="1"/>
    <col min="2571" max="2816" width="9" style="288"/>
    <col min="2817" max="2817" width="4.109375" style="288" customWidth="1"/>
    <col min="2818" max="2821" width="5.88671875" style="288" customWidth="1"/>
    <col min="2822" max="2825" width="5" style="288" customWidth="1"/>
    <col min="2826" max="2826" width="5.44140625" style="288" customWidth="1"/>
    <col min="2827" max="3072" width="9" style="288"/>
    <col min="3073" max="3073" width="4.109375" style="288" customWidth="1"/>
    <col min="3074" max="3077" width="5.88671875" style="288" customWidth="1"/>
    <col min="3078" max="3081" width="5" style="288" customWidth="1"/>
    <col min="3082" max="3082" width="5.44140625" style="288" customWidth="1"/>
    <col min="3083" max="3328" width="9" style="288"/>
    <col min="3329" max="3329" width="4.109375" style="288" customWidth="1"/>
    <col min="3330" max="3333" width="5.88671875" style="288" customWidth="1"/>
    <col min="3334" max="3337" width="5" style="288" customWidth="1"/>
    <col min="3338" max="3338" width="5.44140625" style="288" customWidth="1"/>
    <col min="3339" max="3584" width="9" style="288"/>
    <col min="3585" max="3585" width="4.109375" style="288" customWidth="1"/>
    <col min="3586" max="3589" width="5.88671875" style="288" customWidth="1"/>
    <col min="3590" max="3593" width="5" style="288" customWidth="1"/>
    <col min="3594" max="3594" width="5.44140625" style="288" customWidth="1"/>
    <col min="3595" max="3840" width="9" style="288"/>
    <col min="3841" max="3841" width="4.109375" style="288" customWidth="1"/>
    <col min="3842" max="3845" width="5.88671875" style="288" customWidth="1"/>
    <col min="3846" max="3849" width="5" style="288" customWidth="1"/>
    <col min="3850" max="3850" width="5.44140625" style="288" customWidth="1"/>
    <col min="3851" max="4096" width="9" style="288"/>
    <col min="4097" max="4097" width="4.109375" style="288" customWidth="1"/>
    <col min="4098" max="4101" width="5.88671875" style="288" customWidth="1"/>
    <col min="4102" max="4105" width="5" style="288" customWidth="1"/>
    <col min="4106" max="4106" width="5.44140625" style="288" customWidth="1"/>
    <col min="4107" max="4352" width="9" style="288"/>
    <col min="4353" max="4353" width="4.109375" style="288" customWidth="1"/>
    <col min="4354" max="4357" width="5.88671875" style="288" customWidth="1"/>
    <col min="4358" max="4361" width="5" style="288" customWidth="1"/>
    <col min="4362" max="4362" width="5.44140625" style="288" customWidth="1"/>
    <col min="4363" max="4608" width="9" style="288"/>
    <col min="4609" max="4609" width="4.109375" style="288" customWidth="1"/>
    <col min="4610" max="4613" width="5.88671875" style="288" customWidth="1"/>
    <col min="4614" max="4617" width="5" style="288" customWidth="1"/>
    <col min="4618" max="4618" width="5.44140625" style="288" customWidth="1"/>
    <col min="4619" max="4864" width="9" style="288"/>
    <col min="4865" max="4865" width="4.109375" style="288" customWidth="1"/>
    <col min="4866" max="4869" width="5.88671875" style="288" customWidth="1"/>
    <col min="4870" max="4873" width="5" style="288" customWidth="1"/>
    <col min="4874" max="4874" width="5.44140625" style="288" customWidth="1"/>
    <col min="4875" max="5120" width="9" style="288"/>
    <col min="5121" max="5121" width="4.109375" style="288" customWidth="1"/>
    <col min="5122" max="5125" width="5.88671875" style="288" customWidth="1"/>
    <col min="5126" max="5129" width="5" style="288" customWidth="1"/>
    <col min="5130" max="5130" width="5.44140625" style="288" customWidth="1"/>
    <col min="5131" max="5376" width="9" style="288"/>
    <col min="5377" max="5377" width="4.109375" style="288" customWidth="1"/>
    <col min="5378" max="5381" width="5.88671875" style="288" customWidth="1"/>
    <col min="5382" max="5385" width="5" style="288" customWidth="1"/>
    <col min="5386" max="5386" width="5.44140625" style="288" customWidth="1"/>
    <col min="5387" max="5632" width="9" style="288"/>
    <col min="5633" max="5633" width="4.109375" style="288" customWidth="1"/>
    <col min="5634" max="5637" width="5.88671875" style="288" customWidth="1"/>
    <col min="5638" max="5641" width="5" style="288" customWidth="1"/>
    <col min="5642" max="5642" width="5.44140625" style="288" customWidth="1"/>
    <col min="5643" max="5888" width="9" style="288"/>
    <col min="5889" max="5889" width="4.109375" style="288" customWidth="1"/>
    <col min="5890" max="5893" width="5.88671875" style="288" customWidth="1"/>
    <col min="5894" max="5897" width="5" style="288" customWidth="1"/>
    <col min="5898" max="5898" width="5.44140625" style="288" customWidth="1"/>
    <col min="5899" max="6144" width="9" style="288"/>
    <col min="6145" max="6145" width="4.109375" style="288" customWidth="1"/>
    <col min="6146" max="6149" width="5.88671875" style="288" customWidth="1"/>
    <col min="6150" max="6153" width="5" style="288" customWidth="1"/>
    <col min="6154" max="6154" width="5.44140625" style="288" customWidth="1"/>
    <col min="6155" max="6400" width="9" style="288"/>
    <col min="6401" max="6401" width="4.109375" style="288" customWidth="1"/>
    <col min="6402" max="6405" width="5.88671875" style="288" customWidth="1"/>
    <col min="6406" max="6409" width="5" style="288" customWidth="1"/>
    <col min="6410" max="6410" width="5.44140625" style="288" customWidth="1"/>
    <col min="6411" max="6656" width="9" style="288"/>
    <col min="6657" max="6657" width="4.109375" style="288" customWidth="1"/>
    <col min="6658" max="6661" width="5.88671875" style="288" customWidth="1"/>
    <col min="6662" max="6665" width="5" style="288" customWidth="1"/>
    <col min="6666" max="6666" width="5.44140625" style="288" customWidth="1"/>
    <col min="6667" max="6912" width="9" style="288"/>
    <col min="6913" max="6913" width="4.109375" style="288" customWidth="1"/>
    <col min="6914" max="6917" width="5.88671875" style="288" customWidth="1"/>
    <col min="6918" max="6921" width="5" style="288" customWidth="1"/>
    <col min="6922" max="6922" width="5.44140625" style="288" customWidth="1"/>
    <col min="6923" max="7168" width="9" style="288"/>
    <col min="7169" max="7169" width="4.109375" style="288" customWidth="1"/>
    <col min="7170" max="7173" width="5.88671875" style="288" customWidth="1"/>
    <col min="7174" max="7177" width="5" style="288" customWidth="1"/>
    <col min="7178" max="7178" width="5.44140625" style="288" customWidth="1"/>
    <col min="7179" max="7424" width="9" style="288"/>
    <col min="7425" max="7425" width="4.109375" style="288" customWidth="1"/>
    <col min="7426" max="7429" width="5.88671875" style="288" customWidth="1"/>
    <col min="7430" max="7433" width="5" style="288" customWidth="1"/>
    <col min="7434" max="7434" width="5.44140625" style="288" customWidth="1"/>
    <col min="7435" max="7680" width="9" style="288"/>
    <col min="7681" max="7681" width="4.109375" style="288" customWidth="1"/>
    <col min="7682" max="7685" width="5.88671875" style="288" customWidth="1"/>
    <col min="7686" max="7689" width="5" style="288" customWidth="1"/>
    <col min="7690" max="7690" width="5.44140625" style="288" customWidth="1"/>
    <col min="7691" max="7936" width="9" style="288"/>
    <col min="7937" max="7937" width="4.109375" style="288" customWidth="1"/>
    <col min="7938" max="7941" width="5.88671875" style="288" customWidth="1"/>
    <col min="7942" max="7945" width="5" style="288" customWidth="1"/>
    <col min="7946" max="7946" width="5.44140625" style="288" customWidth="1"/>
    <col min="7947" max="8192" width="9" style="288"/>
    <col min="8193" max="8193" width="4.109375" style="288" customWidth="1"/>
    <col min="8194" max="8197" width="5.88671875" style="288" customWidth="1"/>
    <col min="8198" max="8201" width="5" style="288" customWidth="1"/>
    <col min="8202" max="8202" width="5.44140625" style="288" customWidth="1"/>
    <col min="8203" max="8448" width="9" style="288"/>
    <col min="8449" max="8449" width="4.109375" style="288" customWidth="1"/>
    <col min="8450" max="8453" width="5.88671875" style="288" customWidth="1"/>
    <col min="8454" max="8457" width="5" style="288" customWidth="1"/>
    <col min="8458" max="8458" width="5.44140625" style="288" customWidth="1"/>
    <col min="8459" max="8704" width="9" style="288"/>
    <col min="8705" max="8705" width="4.109375" style="288" customWidth="1"/>
    <col min="8706" max="8709" width="5.88671875" style="288" customWidth="1"/>
    <col min="8710" max="8713" width="5" style="288" customWidth="1"/>
    <col min="8714" max="8714" width="5.44140625" style="288" customWidth="1"/>
    <col min="8715" max="8960" width="9" style="288"/>
    <col min="8961" max="8961" width="4.109375" style="288" customWidth="1"/>
    <col min="8962" max="8965" width="5.88671875" style="288" customWidth="1"/>
    <col min="8966" max="8969" width="5" style="288" customWidth="1"/>
    <col min="8970" max="8970" width="5.44140625" style="288" customWidth="1"/>
    <col min="8971" max="9216" width="9" style="288"/>
    <col min="9217" max="9217" width="4.109375" style="288" customWidth="1"/>
    <col min="9218" max="9221" width="5.88671875" style="288" customWidth="1"/>
    <col min="9222" max="9225" width="5" style="288" customWidth="1"/>
    <col min="9226" max="9226" width="5.44140625" style="288" customWidth="1"/>
    <col min="9227" max="9472" width="9" style="288"/>
    <col min="9473" max="9473" width="4.109375" style="288" customWidth="1"/>
    <col min="9474" max="9477" width="5.88671875" style="288" customWidth="1"/>
    <col min="9478" max="9481" width="5" style="288" customWidth="1"/>
    <col min="9482" max="9482" width="5.44140625" style="288" customWidth="1"/>
    <col min="9483" max="9728" width="9" style="288"/>
    <col min="9729" max="9729" width="4.109375" style="288" customWidth="1"/>
    <col min="9730" max="9733" width="5.88671875" style="288" customWidth="1"/>
    <col min="9734" max="9737" width="5" style="288" customWidth="1"/>
    <col min="9738" max="9738" width="5.44140625" style="288" customWidth="1"/>
    <col min="9739" max="9984" width="9" style="288"/>
    <col min="9985" max="9985" width="4.109375" style="288" customWidth="1"/>
    <col min="9986" max="9989" width="5.88671875" style="288" customWidth="1"/>
    <col min="9990" max="9993" width="5" style="288" customWidth="1"/>
    <col min="9994" max="9994" width="5.44140625" style="288" customWidth="1"/>
    <col min="9995" max="10240" width="9" style="288"/>
    <col min="10241" max="10241" width="4.109375" style="288" customWidth="1"/>
    <col min="10242" max="10245" width="5.88671875" style="288" customWidth="1"/>
    <col min="10246" max="10249" width="5" style="288" customWidth="1"/>
    <col min="10250" max="10250" width="5.44140625" style="288" customWidth="1"/>
    <col min="10251" max="10496" width="9" style="288"/>
    <col min="10497" max="10497" width="4.109375" style="288" customWidth="1"/>
    <col min="10498" max="10501" width="5.88671875" style="288" customWidth="1"/>
    <col min="10502" max="10505" width="5" style="288" customWidth="1"/>
    <col min="10506" max="10506" width="5.44140625" style="288" customWidth="1"/>
    <col min="10507" max="10752" width="9" style="288"/>
    <col min="10753" max="10753" width="4.109375" style="288" customWidth="1"/>
    <col min="10754" max="10757" width="5.88671875" style="288" customWidth="1"/>
    <col min="10758" max="10761" width="5" style="288" customWidth="1"/>
    <col min="10762" max="10762" width="5.44140625" style="288" customWidth="1"/>
    <col min="10763" max="11008" width="9" style="288"/>
    <col min="11009" max="11009" width="4.109375" style="288" customWidth="1"/>
    <col min="11010" max="11013" width="5.88671875" style="288" customWidth="1"/>
    <col min="11014" max="11017" width="5" style="288" customWidth="1"/>
    <col min="11018" max="11018" width="5.44140625" style="288" customWidth="1"/>
    <col min="11019" max="11264" width="9" style="288"/>
    <col min="11265" max="11265" width="4.109375" style="288" customWidth="1"/>
    <col min="11266" max="11269" width="5.88671875" style="288" customWidth="1"/>
    <col min="11270" max="11273" width="5" style="288" customWidth="1"/>
    <col min="11274" max="11274" width="5.44140625" style="288" customWidth="1"/>
    <col min="11275" max="11520" width="9" style="288"/>
    <col min="11521" max="11521" width="4.109375" style="288" customWidth="1"/>
    <col min="11522" max="11525" width="5.88671875" style="288" customWidth="1"/>
    <col min="11526" max="11529" width="5" style="288" customWidth="1"/>
    <col min="11530" max="11530" width="5.44140625" style="288" customWidth="1"/>
    <col min="11531" max="11776" width="9" style="288"/>
    <col min="11777" max="11777" width="4.109375" style="288" customWidth="1"/>
    <col min="11778" max="11781" width="5.88671875" style="288" customWidth="1"/>
    <col min="11782" max="11785" width="5" style="288" customWidth="1"/>
    <col min="11786" max="11786" width="5.44140625" style="288" customWidth="1"/>
    <col min="11787" max="12032" width="9" style="288"/>
    <col min="12033" max="12033" width="4.109375" style="288" customWidth="1"/>
    <col min="12034" max="12037" width="5.88671875" style="288" customWidth="1"/>
    <col min="12038" max="12041" width="5" style="288" customWidth="1"/>
    <col min="12042" max="12042" width="5.44140625" style="288" customWidth="1"/>
    <col min="12043" max="12288" width="9" style="288"/>
    <col min="12289" max="12289" width="4.109375" style="288" customWidth="1"/>
    <col min="12290" max="12293" width="5.88671875" style="288" customWidth="1"/>
    <col min="12294" max="12297" width="5" style="288" customWidth="1"/>
    <col min="12298" max="12298" width="5.44140625" style="288" customWidth="1"/>
    <col min="12299" max="12544" width="9" style="288"/>
    <col min="12545" max="12545" width="4.109375" style="288" customWidth="1"/>
    <col min="12546" max="12549" width="5.88671875" style="288" customWidth="1"/>
    <col min="12550" max="12553" width="5" style="288" customWidth="1"/>
    <col min="12554" max="12554" width="5.44140625" style="288" customWidth="1"/>
    <col min="12555" max="12800" width="9" style="288"/>
    <col min="12801" max="12801" width="4.109375" style="288" customWidth="1"/>
    <col min="12802" max="12805" width="5.88671875" style="288" customWidth="1"/>
    <col min="12806" max="12809" width="5" style="288" customWidth="1"/>
    <col min="12810" max="12810" width="5.44140625" style="288" customWidth="1"/>
    <col min="12811" max="13056" width="9" style="288"/>
    <col min="13057" max="13057" width="4.109375" style="288" customWidth="1"/>
    <col min="13058" max="13061" width="5.88671875" style="288" customWidth="1"/>
    <col min="13062" max="13065" width="5" style="288" customWidth="1"/>
    <col min="13066" max="13066" width="5.44140625" style="288" customWidth="1"/>
    <col min="13067" max="13312" width="9" style="288"/>
    <col min="13313" max="13313" width="4.109375" style="288" customWidth="1"/>
    <col min="13314" max="13317" width="5.88671875" style="288" customWidth="1"/>
    <col min="13318" max="13321" width="5" style="288" customWidth="1"/>
    <col min="13322" max="13322" width="5.44140625" style="288" customWidth="1"/>
    <col min="13323" max="13568" width="9" style="288"/>
    <col min="13569" max="13569" width="4.109375" style="288" customWidth="1"/>
    <col min="13570" max="13573" width="5.88671875" style="288" customWidth="1"/>
    <col min="13574" max="13577" width="5" style="288" customWidth="1"/>
    <col min="13578" max="13578" width="5.44140625" style="288" customWidth="1"/>
    <col min="13579" max="13824" width="9" style="288"/>
    <col min="13825" max="13825" width="4.109375" style="288" customWidth="1"/>
    <col min="13826" max="13829" width="5.88671875" style="288" customWidth="1"/>
    <col min="13830" max="13833" width="5" style="288" customWidth="1"/>
    <col min="13834" max="13834" width="5.44140625" style="288" customWidth="1"/>
    <col min="13835" max="14080" width="9" style="288"/>
    <col min="14081" max="14081" width="4.109375" style="288" customWidth="1"/>
    <col min="14082" max="14085" width="5.88671875" style="288" customWidth="1"/>
    <col min="14086" max="14089" width="5" style="288" customWidth="1"/>
    <col min="14090" max="14090" width="5.44140625" style="288" customWidth="1"/>
    <col min="14091" max="14336" width="9" style="288"/>
    <col min="14337" max="14337" width="4.109375" style="288" customWidth="1"/>
    <col min="14338" max="14341" width="5.88671875" style="288" customWidth="1"/>
    <col min="14342" max="14345" width="5" style="288" customWidth="1"/>
    <col min="14346" max="14346" width="5.44140625" style="288" customWidth="1"/>
    <col min="14347" max="14592" width="9" style="288"/>
    <col min="14593" max="14593" width="4.109375" style="288" customWidth="1"/>
    <col min="14594" max="14597" width="5.88671875" style="288" customWidth="1"/>
    <col min="14598" max="14601" width="5" style="288" customWidth="1"/>
    <col min="14602" max="14602" width="5.44140625" style="288" customWidth="1"/>
    <col min="14603" max="14848" width="9" style="288"/>
    <col min="14849" max="14849" width="4.109375" style="288" customWidth="1"/>
    <col min="14850" max="14853" width="5.88671875" style="288" customWidth="1"/>
    <col min="14854" max="14857" width="5" style="288" customWidth="1"/>
    <col min="14858" max="14858" width="5.44140625" style="288" customWidth="1"/>
    <col min="14859" max="15104" width="9" style="288"/>
    <col min="15105" max="15105" width="4.109375" style="288" customWidth="1"/>
    <col min="15106" max="15109" width="5.88671875" style="288" customWidth="1"/>
    <col min="15110" max="15113" width="5" style="288" customWidth="1"/>
    <col min="15114" max="15114" width="5.44140625" style="288" customWidth="1"/>
    <col min="15115" max="15360" width="9" style="288"/>
    <col min="15361" max="15361" width="4.109375" style="288" customWidth="1"/>
    <col min="15362" max="15365" width="5.88671875" style="288" customWidth="1"/>
    <col min="15366" max="15369" width="5" style="288" customWidth="1"/>
    <col min="15370" max="15370" width="5.44140625" style="288" customWidth="1"/>
    <col min="15371" max="15616" width="9" style="288"/>
    <col min="15617" max="15617" width="4.109375" style="288" customWidth="1"/>
    <col min="15618" max="15621" width="5.88671875" style="288" customWidth="1"/>
    <col min="15622" max="15625" width="5" style="288" customWidth="1"/>
    <col min="15626" max="15626" width="5.44140625" style="288" customWidth="1"/>
    <col min="15627" max="15872" width="9" style="288"/>
    <col min="15873" max="15873" width="4.109375" style="288" customWidth="1"/>
    <col min="15874" max="15877" width="5.88671875" style="288" customWidth="1"/>
    <col min="15878" max="15881" width="5" style="288" customWidth="1"/>
    <col min="15882" max="15882" width="5.44140625" style="288" customWidth="1"/>
    <col min="15883" max="16128" width="9" style="288"/>
    <col min="16129" max="16129" width="4.109375" style="288" customWidth="1"/>
    <col min="16130" max="16133" width="5.88671875" style="288" customWidth="1"/>
    <col min="16134" max="16137" width="5" style="288" customWidth="1"/>
    <col min="16138" max="16138" width="5.44140625" style="288" customWidth="1"/>
    <col min="16139" max="16384" width="9" style="288"/>
  </cols>
  <sheetData>
    <row r="1" spans="1:15" ht="19.2">
      <c r="A1" s="382" t="s">
        <v>193</v>
      </c>
      <c r="B1" s="382"/>
      <c r="C1" s="382"/>
      <c r="D1" s="382"/>
      <c r="E1" s="286"/>
      <c r="F1" s="286"/>
      <c r="G1" s="286"/>
      <c r="H1" s="286"/>
      <c r="I1" s="286"/>
      <c r="J1" s="286"/>
      <c r="K1" s="286"/>
      <c r="L1" s="286"/>
      <c r="M1" s="286"/>
      <c r="N1" s="286"/>
      <c r="O1" s="287"/>
    </row>
    <row r="2" spans="1:15" ht="23.4">
      <c r="A2" s="383" t="s">
        <v>172</v>
      </c>
      <c r="B2" s="383"/>
      <c r="C2" s="383"/>
      <c r="D2" s="383"/>
      <c r="E2" s="383"/>
      <c r="F2" s="383"/>
      <c r="G2" s="383"/>
      <c r="H2" s="383"/>
      <c r="I2" s="383"/>
      <c r="J2" s="383"/>
      <c r="K2" s="383"/>
      <c r="L2" s="383"/>
      <c r="M2" s="383"/>
      <c r="N2" s="383"/>
    </row>
    <row r="3" spans="1:15" ht="24" customHeight="1">
      <c r="A3" s="384" t="s">
        <v>194</v>
      </c>
      <c r="B3" s="384"/>
      <c r="C3" s="384"/>
      <c r="D3" s="384"/>
      <c r="E3" s="384"/>
      <c r="F3" s="384"/>
      <c r="G3" s="384"/>
      <c r="H3" s="384"/>
      <c r="I3" s="384"/>
      <c r="J3" s="384"/>
      <c r="K3" s="384"/>
      <c r="L3" s="384"/>
      <c r="M3" s="384"/>
      <c r="N3" s="384"/>
    </row>
    <row r="4" spans="1:15" ht="11.25" customHeight="1">
      <c r="A4" s="286"/>
      <c r="B4" s="286"/>
      <c r="C4" s="286"/>
      <c r="D4" s="286"/>
      <c r="E4" s="286"/>
      <c r="F4" s="286"/>
      <c r="G4" s="286"/>
      <c r="H4" s="286"/>
      <c r="I4" s="286"/>
      <c r="J4" s="286"/>
      <c r="K4" s="286"/>
      <c r="L4" s="286"/>
      <c r="M4" s="286"/>
      <c r="N4" s="286"/>
    </row>
    <row r="5" spans="1:15" ht="6.75" customHeight="1">
      <c r="A5" s="385" t="s">
        <v>276</v>
      </c>
      <c r="B5" s="385"/>
      <c r="C5" s="385"/>
      <c r="D5" s="385"/>
      <c r="E5" s="385"/>
      <c r="F5" s="385"/>
      <c r="G5" s="385"/>
      <c r="H5" s="385"/>
      <c r="I5" s="385"/>
      <c r="J5" s="385"/>
      <c r="K5" s="385"/>
      <c r="L5" s="385"/>
      <c r="M5" s="385"/>
      <c r="N5" s="385"/>
    </row>
    <row r="6" spans="1:15" ht="6.75" customHeight="1">
      <c r="A6" s="385"/>
      <c r="B6" s="385"/>
      <c r="C6" s="385"/>
      <c r="D6" s="385"/>
      <c r="E6" s="385"/>
      <c r="F6" s="385"/>
      <c r="G6" s="385"/>
      <c r="H6" s="385"/>
      <c r="I6" s="385"/>
      <c r="J6" s="385"/>
      <c r="K6" s="385"/>
      <c r="L6" s="385"/>
      <c r="M6" s="385"/>
      <c r="N6" s="385"/>
    </row>
    <row r="7" spans="1:15" ht="6.75" customHeight="1">
      <c r="A7" s="385"/>
      <c r="B7" s="385"/>
      <c r="C7" s="385"/>
      <c r="D7" s="385"/>
      <c r="E7" s="385"/>
      <c r="F7" s="385"/>
      <c r="G7" s="385"/>
      <c r="H7" s="385"/>
      <c r="I7" s="385"/>
      <c r="J7" s="385"/>
      <c r="K7" s="385"/>
      <c r="L7" s="385"/>
      <c r="M7" s="385"/>
      <c r="N7" s="385"/>
    </row>
    <row r="8" spans="1:15" ht="6.75" customHeight="1">
      <c r="A8" s="385"/>
      <c r="B8" s="385"/>
      <c r="C8" s="385"/>
      <c r="D8" s="385"/>
      <c r="E8" s="385"/>
      <c r="F8" s="385"/>
      <c r="G8" s="385"/>
      <c r="H8" s="385"/>
      <c r="I8" s="385"/>
      <c r="J8" s="385"/>
      <c r="K8" s="385"/>
      <c r="L8" s="385"/>
      <c r="M8" s="385"/>
      <c r="N8" s="385"/>
    </row>
    <row r="9" spans="1:15" ht="6.75" customHeight="1">
      <c r="A9" s="385"/>
      <c r="B9" s="385"/>
      <c r="C9" s="385"/>
      <c r="D9" s="385"/>
      <c r="E9" s="385"/>
      <c r="F9" s="385"/>
      <c r="G9" s="385"/>
      <c r="H9" s="385"/>
      <c r="I9" s="385"/>
      <c r="J9" s="385"/>
      <c r="K9" s="385"/>
      <c r="L9" s="385"/>
      <c r="M9" s="385"/>
      <c r="N9" s="385"/>
    </row>
    <row r="10" spans="1:15" ht="9" customHeight="1">
      <c r="A10" s="385"/>
      <c r="B10" s="385"/>
      <c r="C10" s="385"/>
      <c r="D10" s="385"/>
      <c r="E10" s="385"/>
      <c r="F10" s="385"/>
      <c r="G10" s="385"/>
      <c r="H10" s="385"/>
      <c r="I10" s="385"/>
      <c r="J10" s="385"/>
      <c r="K10" s="385"/>
      <c r="L10" s="385"/>
      <c r="M10" s="385"/>
      <c r="N10" s="385"/>
    </row>
    <row r="11" spans="1:15" ht="18" customHeight="1">
      <c r="A11" s="386" t="s">
        <v>15</v>
      </c>
      <c r="B11" s="386"/>
      <c r="C11" s="386"/>
      <c r="D11" s="386"/>
      <c r="E11" s="386"/>
      <c r="F11" s="386"/>
      <c r="G11" s="386"/>
      <c r="H11" s="386"/>
      <c r="I11" s="386"/>
      <c r="J11" s="386"/>
      <c r="K11" s="386"/>
      <c r="L11" s="386"/>
      <c r="M11" s="386"/>
      <c r="N11" s="386"/>
    </row>
    <row r="12" spans="1:15" ht="15" customHeight="1">
      <c r="A12" s="387" t="s">
        <v>195</v>
      </c>
      <c r="B12" s="387"/>
      <c r="C12" s="387"/>
      <c r="D12" s="387"/>
      <c r="E12" s="387"/>
      <c r="F12" s="387"/>
      <c r="G12" s="387"/>
      <c r="H12" s="387"/>
      <c r="I12" s="387"/>
      <c r="J12" s="387"/>
      <c r="K12" s="387"/>
      <c r="L12" s="387"/>
      <c r="M12" s="387"/>
      <c r="N12" s="387"/>
    </row>
    <row r="13" spans="1:15" ht="19.5" customHeight="1">
      <c r="A13" s="388" t="s">
        <v>196</v>
      </c>
      <c r="B13" s="389"/>
      <c r="C13" s="389"/>
      <c r="D13" s="389"/>
      <c r="E13" s="389"/>
      <c r="F13" s="389"/>
      <c r="G13" s="389"/>
      <c r="H13" s="389"/>
      <c r="I13" s="389"/>
      <c r="J13" s="389"/>
      <c r="K13" s="389"/>
      <c r="L13" s="389"/>
      <c r="M13" s="389"/>
      <c r="N13" s="390"/>
    </row>
    <row r="14" spans="1:15" ht="45.75" customHeight="1">
      <c r="A14" s="289">
        <v>1</v>
      </c>
      <c r="B14" s="377" t="s">
        <v>197</v>
      </c>
      <c r="C14" s="391"/>
      <c r="D14" s="391"/>
      <c r="E14" s="391"/>
      <c r="F14" s="391"/>
      <c r="G14" s="391"/>
      <c r="H14" s="391"/>
      <c r="I14" s="391"/>
      <c r="J14" s="391"/>
      <c r="K14" s="391"/>
      <c r="L14" s="392"/>
      <c r="M14" s="380" t="s">
        <v>198</v>
      </c>
      <c r="N14" s="381"/>
    </row>
    <row r="15" spans="1:15" ht="30" customHeight="1">
      <c r="A15" s="289">
        <v>2</v>
      </c>
      <c r="B15" s="377" t="s">
        <v>199</v>
      </c>
      <c r="C15" s="378"/>
      <c r="D15" s="378"/>
      <c r="E15" s="378"/>
      <c r="F15" s="378"/>
      <c r="G15" s="378"/>
      <c r="H15" s="378"/>
      <c r="I15" s="378"/>
      <c r="J15" s="378"/>
      <c r="K15" s="378"/>
      <c r="L15" s="379"/>
      <c r="M15" s="380" t="s">
        <v>198</v>
      </c>
      <c r="N15" s="381"/>
    </row>
    <row r="16" spans="1:15" ht="30.75" customHeight="1">
      <c r="A16" s="289">
        <v>3</v>
      </c>
      <c r="B16" s="377" t="s">
        <v>200</v>
      </c>
      <c r="C16" s="378"/>
      <c r="D16" s="378"/>
      <c r="E16" s="378"/>
      <c r="F16" s="378"/>
      <c r="G16" s="378"/>
      <c r="H16" s="378"/>
      <c r="I16" s="378"/>
      <c r="J16" s="378"/>
      <c r="K16" s="378"/>
      <c r="L16" s="379"/>
      <c r="M16" s="380" t="s">
        <v>198</v>
      </c>
      <c r="N16" s="381"/>
    </row>
    <row r="17" spans="1:14" ht="19.5" customHeight="1">
      <c r="A17" s="289">
        <v>4</v>
      </c>
      <c r="B17" s="393" t="s">
        <v>201</v>
      </c>
      <c r="C17" s="394"/>
      <c r="D17" s="394"/>
      <c r="E17" s="394"/>
      <c r="F17" s="394"/>
      <c r="G17" s="394"/>
      <c r="H17" s="394"/>
      <c r="I17" s="394"/>
      <c r="J17" s="394"/>
      <c r="K17" s="394"/>
      <c r="L17" s="395"/>
      <c r="M17" s="380" t="s">
        <v>198</v>
      </c>
      <c r="N17" s="381"/>
    </row>
    <row r="18" spans="1:14" ht="18.75" customHeight="1">
      <c r="A18" s="289">
        <v>5</v>
      </c>
      <c r="B18" s="393" t="s">
        <v>202</v>
      </c>
      <c r="C18" s="394"/>
      <c r="D18" s="394"/>
      <c r="E18" s="394"/>
      <c r="F18" s="394"/>
      <c r="G18" s="394"/>
      <c r="H18" s="394"/>
      <c r="I18" s="394"/>
      <c r="J18" s="394"/>
      <c r="K18" s="394"/>
      <c r="L18" s="395"/>
      <c r="M18" s="380" t="s">
        <v>198</v>
      </c>
      <c r="N18" s="381"/>
    </row>
    <row r="19" spans="1:14" ht="165.75" customHeight="1">
      <c r="A19" s="289">
        <v>6</v>
      </c>
      <c r="B19" s="377" t="s">
        <v>203</v>
      </c>
      <c r="C19" s="391"/>
      <c r="D19" s="391"/>
      <c r="E19" s="391"/>
      <c r="F19" s="391"/>
      <c r="G19" s="391"/>
      <c r="H19" s="391"/>
      <c r="I19" s="391"/>
      <c r="J19" s="391"/>
      <c r="K19" s="391"/>
      <c r="L19" s="392"/>
      <c r="M19" s="380" t="s">
        <v>198</v>
      </c>
      <c r="N19" s="381"/>
    </row>
    <row r="20" spans="1:14" ht="28.5" customHeight="1">
      <c r="A20" s="289">
        <v>7</v>
      </c>
      <c r="B20" s="377" t="s">
        <v>204</v>
      </c>
      <c r="C20" s="378"/>
      <c r="D20" s="378"/>
      <c r="E20" s="378"/>
      <c r="F20" s="378"/>
      <c r="G20" s="378"/>
      <c r="H20" s="378"/>
      <c r="I20" s="378"/>
      <c r="J20" s="378"/>
      <c r="K20" s="378"/>
      <c r="L20" s="379"/>
      <c r="M20" s="380" t="s">
        <v>198</v>
      </c>
      <c r="N20" s="381"/>
    </row>
    <row r="21" spans="1:14" ht="38.25" customHeight="1">
      <c r="A21" s="289">
        <v>8</v>
      </c>
      <c r="B21" s="377" t="s">
        <v>205</v>
      </c>
      <c r="C21" s="378"/>
      <c r="D21" s="396"/>
      <c r="E21" s="396"/>
      <c r="F21" s="396"/>
      <c r="G21" s="396"/>
      <c r="H21" s="396"/>
      <c r="I21" s="396"/>
      <c r="J21" s="396"/>
      <c r="K21" s="396"/>
      <c r="L21" s="397"/>
      <c r="M21" s="380" t="s">
        <v>198</v>
      </c>
      <c r="N21" s="381"/>
    </row>
    <row r="22" spans="1:14" ht="55.5" customHeight="1">
      <c r="A22" s="289">
        <v>9</v>
      </c>
      <c r="B22" s="377" t="s">
        <v>206</v>
      </c>
      <c r="C22" s="378"/>
      <c r="D22" s="396"/>
      <c r="E22" s="396"/>
      <c r="F22" s="396"/>
      <c r="G22" s="396"/>
      <c r="H22" s="396"/>
      <c r="I22" s="396"/>
      <c r="J22" s="396"/>
      <c r="K22" s="396"/>
      <c r="L22" s="397"/>
      <c r="M22" s="380" t="s">
        <v>198</v>
      </c>
      <c r="N22" s="381"/>
    </row>
    <row r="23" spans="1:14" ht="38.25" customHeight="1">
      <c r="A23" s="289">
        <v>10</v>
      </c>
      <c r="B23" s="377" t="s">
        <v>207</v>
      </c>
      <c r="C23" s="396"/>
      <c r="D23" s="396"/>
      <c r="E23" s="396"/>
      <c r="F23" s="396"/>
      <c r="G23" s="396"/>
      <c r="H23" s="396"/>
      <c r="I23" s="396"/>
      <c r="J23" s="396"/>
      <c r="K23" s="396"/>
      <c r="L23" s="397"/>
      <c r="M23" s="380" t="s">
        <v>198</v>
      </c>
      <c r="N23" s="381"/>
    </row>
    <row r="24" spans="1:14" ht="30.75" customHeight="1">
      <c r="A24" s="289">
        <v>11</v>
      </c>
      <c r="B24" s="377" t="s">
        <v>208</v>
      </c>
      <c r="C24" s="378"/>
      <c r="D24" s="396"/>
      <c r="E24" s="396"/>
      <c r="F24" s="396"/>
      <c r="G24" s="396"/>
      <c r="H24" s="396"/>
      <c r="I24" s="396"/>
      <c r="J24" s="396"/>
      <c r="K24" s="396"/>
      <c r="L24" s="397"/>
      <c r="M24" s="380" t="s">
        <v>198</v>
      </c>
      <c r="N24" s="381"/>
    </row>
    <row r="25" spans="1:14" s="290" customFormat="1">
      <c r="A25" s="400" t="s">
        <v>209</v>
      </c>
      <c r="B25" s="400"/>
      <c r="C25" s="400"/>
      <c r="D25" s="400"/>
      <c r="E25" s="400"/>
      <c r="F25" s="400"/>
      <c r="G25" s="400"/>
      <c r="H25" s="400"/>
      <c r="I25" s="400"/>
      <c r="J25" s="400"/>
      <c r="K25" s="400"/>
      <c r="L25" s="400"/>
      <c r="M25" s="400"/>
      <c r="N25" s="400"/>
    </row>
    <row r="26" spans="1:14" s="290" customFormat="1">
      <c r="A26" s="401" t="s">
        <v>210</v>
      </c>
      <c r="B26" s="401"/>
      <c r="C26" s="401"/>
      <c r="D26" s="401"/>
      <c r="E26" s="401"/>
      <c r="F26" s="401"/>
      <c r="G26" s="401"/>
      <c r="H26" s="401"/>
      <c r="I26" s="401"/>
      <c r="J26" s="401"/>
      <c r="K26" s="401"/>
      <c r="L26" s="401"/>
      <c r="M26" s="401"/>
      <c r="N26" s="401"/>
    </row>
    <row r="27" spans="1:14" s="290" customFormat="1">
      <c r="B27" s="291"/>
      <c r="C27" s="291"/>
      <c r="D27" s="291"/>
      <c r="E27" s="291"/>
      <c r="F27" s="291"/>
      <c r="G27" s="291"/>
      <c r="H27" s="291"/>
      <c r="I27" s="291"/>
      <c r="J27" s="291"/>
      <c r="K27" s="291"/>
      <c r="L27" s="291"/>
      <c r="M27" s="291"/>
      <c r="N27" s="291"/>
    </row>
    <row r="28" spans="1:14" ht="23.25" customHeight="1">
      <c r="A28" s="286"/>
      <c r="B28" s="286"/>
      <c r="C28" s="286"/>
      <c r="D28" s="286"/>
      <c r="E28" s="286"/>
      <c r="F28" s="286"/>
      <c r="G28" s="316"/>
      <c r="H28" s="316"/>
      <c r="I28" s="316"/>
      <c r="J28" s="316"/>
      <c r="K28" s="399" t="str">
        <f>'1 申請書'!S2</f>
        <v>令和8年3月17日</v>
      </c>
      <c r="L28" s="399"/>
      <c r="M28" s="399"/>
      <c r="N28" s="399"/>
    </row>
    <row r="29" spans="1:14" ht="30" customHeight="1">
      <c r="A29" s="286"/>
      <c r="B29" s="286"/>
      <c r="C29" s="286"/>
      <c r="D29" s="286"/>
      <c r="E29" s="286"/>
      <c r="F29" s="292"/>
      <c r="G29" s="314"/>
      <c r="H29" s="315" t="s">
        <v>211</v>
      </c>
      <c r="I29" s="398" t="str">
        <f>IF(基本情報※最初に記入してください!C4="","",基本情報※最初に記入してください!C4)</f>
        <v>大阪府大阪市中央区大手前２－１－２２</v>
      </c>
      <c r="J29" s="398"/>
      <c r="K29" s="398"/>
      <c r="L29" s="398"/>
      <c r="M29" s="398"/>
      <c r="N29" s="398"/>
    </row>
    <row r="30" spans="1:14" ht="30" customHeight="1">
      <c r="A30" s="286"/>
      <c r="B30" s="286"/>
      <c r="C30" s="286"/>
      <c r="D30" s="286"/>
      <c r="E30" s="286"/>
      <c r="F30" s="292"/>
      <c r="G30" s="314"/>
      <c r="H30" s="315" t="s">
        <v>212</v>
      </c>
      <c r="I30" s="398" t="str">
        <f>IF(基本情報※最初に記入してください!C5="","",基本情報※最初に記入してください!C5)</f>
        <v>医療法人○○会</v>
      </c>
      <c r="J30" s="398"/>
      <c r="K30" s="398"/>
      <c r="L30" s="398"/>
      <c r="M30" s="398"/>
      <c r="N30" s="398"/>
    </row>
    <row r="31" spans="1:14" ht="30" customHeight="1">
      <c r="A31" s="286"/>
      <c r="B31" s="286"/>
      <c r="C31" s="286"/>
      <c r="D31" s="286"/>
      <c r="E31" s="286"/>
      <c r="F31" s="286"/>
      <c r="G31" s="314"/>
      <c r="H31" s="315" t="s">
        <v>213</v>
      </c>
      <c r="I31" s="398" t="str">
        <f>IF(基本情報※最初に記入してください!C6="","",基本情報※最初に記入してください!C6)</f>
        <v>理事長××　××</v>
      </c>
      <c r="J31" s="398"/>
      <c r="K31" s="398"/>
      <c r="L31" s="398"/>
      <c r="M31" s="398"/>
      <c r="N31" s="398"/>
    </row>
  </sheetData>
  <sheetProtection password="C7FC" sheet="1"/>
  <mergeCells count="35">
    <mergeCell ref="I29:N29"/>
    <mergeCell ref="I30:N30"/>
    <mergeCell ref="I31:N31"/>
    <mergeCell ref="K28:N28"/>
    <mergeCell ref="B23:L23"/>
    <mergeCell ref="M23:N23"/>
    <mergeCell ref="B24:L24"/>
    <mergeCell ref="M24:N24"/>
    <mergeCell ref="A25:N25"/>
    <mergeCell ref="A26:N26"/>
    <mergeCell ref="B20:L20"/>
    <mergeCell ref="M20:N20"/>
    <mergeCell ref="B21:L21"/>
    <mergeCell ref="M21:N21"/>
    <mergeCell ref="B22:L22"/>
    <mergeCell ref="M22:N22"/>
    <mergeCell ref="B17:L17"/>
    <mergeCell ref="M17:N17"/>
    <mergeCell ref="B18:L18"/>
    <mergeCell ref="M18:N18"/>
    <mergeCell ref="B19:L19"/>
    <mergeCell ref="M19:N19"/>
    <mergeCell ref="B16:L16"/>
    <mergeCell ref="M16:N16"/>
    <mergeCell ref="A1:D1"/>
    <mergeCell ref="A2:N2"/>
    <mergeCell ref="A3:N3"/>
    <mergeCell ref="A5:N10"/>
    <mergeCell ref="A11:N11"/>
    <mergeCell ref="A12:N12"/>
    <mergeCell ref="A13:N13"/>
    <mergeCell ref="B14:L14"/>
    <mergeCell ref="M14:N14"/>
    <mergeCell ref="B15:L15"/>
    <mergeCell ref="M15:N15"/>
  </mergeCells>
  <phoneticPr fontId="2"/>
  <dataValidations count="1">
    <dataValidation imeMode="halfKatakana" allowBlank="1" showInputMessage="1" showErrorMessage="1" sqref="B14:B24 IX14:IX24 ST14:ST24 ACP14:ACP24 AML14:AML24 AWH14:AWH24 BGD14:BGD24 BPZ14:BPZ24 BZV14:BZV24 CJR14:CJR24 CTN14:CTN24 DDJ14:DDJ24 DNF14:DNF24 DXB14:DXB24 EGX14:EGX24 EQT14:EQT24 FAP14:FAP24 FKL14:FKL24 FUH14:FUH24 GED14:GED24 GNZ14:GNZ24 GXV14:GXV24 HHR14:HHR24 HRN14:HRN24 IBJ14:IBJ24 ILF14:ILF24 IVB14:IVB24 JEX14:JEX24 JOT14:JOT24 JYP14:JYP24 KIL14:KIL24 KSH14:KSH24 LCD14:LCD24 LLZ14:LLZ24 LVV14:LVV24 MFR14:MFR24 MPN14:MPN24 MZJ14:MZJ24 NJF14:NJF24 NTB14:NTB24 OCX14:OCX24 OMT14:OMT24 OWP14:OWP24 PGL14:PGL24 PQH14:PQH24 QAD14:QAD24 QJZ14:QJZ24 QTV14:QTV24 RDR14:RDR24 RNN14:RNN24 RXJ14:RXJ24 SHF14:SHF24 SRB14:SRB24 TAX14:TAX24 TKT14:TKT24 TUP14:TUP24 UEL14:UEL24 UOH14:UOH24 UYD14:UYD24 VHZ14:VHZ24 VRV14:VRV24 WBR14:WBR24 WLN14:WLN24 WVJ14:WVJ24 B65550:B65560 IX65550:IX65560 ST65550:ST65560 ACP65550:ACP65560 AML65550:AML65560 AWH65550:AWH65560 BGD65550:BGD65560 BPZ65550:BPZ65560 BZV65550:BZV65560 CJR65550:CJR65560 CTN65550:CTN65560 DDJ65550:DDJ65560 DNF65550:DNF65560 DXB65550:DXB65560 EGX65550:EGX65560 EQT65550:EQT65560 FAP65550:FAP65560 FKL65550:FKL65560 FUH65550:FUH65560 GED65550:GED65560 GNZ65550:GNZ65560 GXV65550:GXV65560 HHR65550:HHR65560 HRN65550:HRN65560 IBJ65550:IBJ65560 ILF65550:ILF65560 IVB65550:IVB65560 JEX65550:JEX65560 JOT65550:JOT65560 JYP65550:JYP65560 KIL65550:KIL65560 KSH65550:KSH65560 LCD65550:LCD65560 LLZ65550:LLZ65560 LVV65550:LVV65560 MFR65550:MFR65560 MPN65550:MPN65560 MZJ65550:MZJ65560 NJF65550:NJF65560 NTB65550:NTB65560 OCX65550:OCX65560 OMT65550:OMT65560 OWP65550:OWP65560 PGL65550:PGL65560 PQH65550:PQH65560 QAD65550:QAD65560 QJZ65550:QJZ65560 QTV65550:QTV65560 RDR65550:RDR65560 RNN65550:RNN65560 RXJ65550:RXJ65560 SHF65550:SHF65560 SRB65550:SRB65560 TAX65550:TAX65560 TKT65550:TKT65560 TUP65550:TUP65560 UEL65550:UEL65560 UOH65550:UOH65560 UYD65550:UYD65560 VHZ65550:VHZ65560 VRV65550:VRV65560 WBR65550:WBR65560 WLN65550:WLN65560 WVJ65550:WVJ65560 B131086:B131096 IX131086:IX131096 ST131086:ST131096 ACP131086:ACP131096 AML131086:AML131096 AWH131086:AWH131096 BGD131086:BGD131096 BPZ131086:BPZ131096 BZV131086:BZV131096 CJR131086:CJR131096 CTN131086:CTN131096 DDJ131086:DDJ131096 DNF131086:DNF131096 DXB131086:DXB131096 EGX131086:EGX131096 EQT131086:EQT131096 FAP131086:FAP131096 FKL131086:FKL131096 FUH131086:FUH131096 GED131086:GED131096 GNZ131086:GNZ131096 GXV131086:GXV131096 HHR131086:HHR131096 HRN131086:HRN131096 IBJ131086:IBJ131096 ILF131086:ILF131096 IVB131086:IVB131096 JEX131086:JEX131096 JOT131086:JOT131096 JYP131086:JYP131096 KIL131086:KIL131096 KSH131086:KSH131096 LCD131086:LCD131096 LLZ131086:LLZ131096 LVV131086:LVV131096 MFR131086:MFR131096 MPN131086:MPN131096 MZJ131086:MZJ131096 NJF131086:NJF131096 NTB131086:NTB131096 OCX131086:OCX131096 OMT131086:OMT131096 OWP131086:OWP131096 PGL131086:PGL131096 PQH131086:PQH131096 QAD131086:QAD131096 QJZ131086:QJZ131096 QTV131086:QTV131096 RDR131086:RDR131096 RNN131086:RNN131096 RXJ131086:RXJ131096 SHF131086:SHF131096 SRB131086:SRB131096 TAX131086:TAX131096 TKT131086:TKT131096 TUP131086:TUP131096 UEL131086:UEL131096 UOH131086:UOH131096 UYD131086:UYD131096 VHZ131086:VHZ131096 VRV131086:VRV131096 WBR131086:WBR131096 WLN131086:WLN131096 WVJ131086:WVJ131096 B196622:B196632 IX196622:IX196632 ST196622:ST196632 ACP196622:ACP196632 AML196622:AML196632 AWH196622:AWH196632 BGD196622:BGD196632 BPZ196622:BPZ196632 BZV196622:BZV196632 CJR196622:CJR196632 CTN196622:CTN196632 DDJ196622:DDJ196632 DNF196622:DNF196632 DXB196622:DXB196632 EGX196622:EGX196632 EQT196622:EQT196632 FAP196622:FAP196632 FKL196622:FKL196632 FUH196622:FUH196632 GED196622:GED196632 GNZ196622:GNZ196632 GXV196622:GXV196632 HHR196622:HHR196632 HRN196622:HRN196632 IBJ196622:IBJ196632 ILF196622:ILF196632 IVB196622:IVB196632 JEX196622:JEX196632 JOT196622:JOT196632 JYP196622:JYP196632 KIL196622:KIL196632 KSH196622:KSH196632 LCD196622:LCD196632 LLZ196622:LLZ196632 LVV196622:LVV196632 MFR196622:MFR196632 MPN196622:MPN196632 MZJ196622:MZJ196632 NJF196622:NJF196632 NTB196622:NTB196632 OCX196622:OCX196632 OMT196622:OMT196632 OWP196622:OWP196632 PGL196622:PGL196632 PQH196622:PQH196632 QAD196622:QAD196632 QJZ196622:QJZ196632 QTV196622:QTV196632 RDR196622:RDR196632 RNN196622:RNN196632 RXJ196622:RXJ196632 SHF196622:SHF196632 SRB196622:SRB196632 TAX196622:TAX196632 TKT196622:TKT196632 TUP196622:TUP196632 UEL196622:UEL196632 UOH196622:UOH196632 UYD196622:UYD196632 VHZ196622:VHZ196632 VRV196622:VRV196632 WBR196622:WBR196632 WLN196622:WLN196632 WVJ196622:WVJ196632 B262158:B262168 IX262158:IX262168 ST262158:ST262168 ACP262158:ACP262168 AML262158:AML262168 AWH262158:AWH262168 BGD262158:BGD262168 BPZ262158:BPZ262168 BZV262158:BZV262168 CJR262158:CJR262168 CTN262158:CTN262168 DDJ262158:DDJ262168 DNF262158:DNF262168 DXB262158:DXB262168 EGX262158:EGX262168 EQT262158:EQT262168 FAP262158:FAP262168 FKL262158:FKL262168 FUH262158:FUH262168 GED262158:GED262168 GNZ262158:GNZ262168 GXV262158:GXV262168 HHR262158:HHR262168 HRN262158:HRN262168 IBJ262158:IBJ262168 ILF262158:ILF262168 IVB262158:IVB262168 JEX262158:JEX262168 JOT262158:JOT262168 JYP262158:JYP262168 KIL262158:KIL262168 KSH262158:KSH262168 LCD262158:LCD262168 LLZ262158:LLZ262168 LVV262158:LVV262168 MFR262158:MFR262168 MPN262158:MPN262168 MZJ262158:MZJ262168 NJF262158:NJF262168 NTB262158:NTB262168 OCX262158:OCX262168 OMT262158:OMT262168 OWP262158:OWP262168 PGL262158:PGL262168 PQH262158:PQH262168 QAD262158:QAD262168 QJZ262158:QJZ262168 QTV262158:QTV262168 RDR262158:RDR262168 RNN262158:RNN262168 RXJ262158:RXJ262168 SHF262158:SHF262168 SRB262158:SRB262168 TAX262158:TAX262168 TKT262158:TKT262168 TUP262158:TUP262168 UEL262158:UEL262168 UOH262158:UOH262168 UYD262158:UYD262168 VHZ262158:VHZ262168 VRV262158:VRV262168 WBR262158:WBR262168 WLN262158:WLN262168 WVJ262158:WVJ262168 B327694:B327704 IX327694:IX327704 ST327694:ST327704 ACP327694:ACP327704 AML327694:AML327704 AWH327694:AWH327704 BGD327694:BGD327704 BPZ327694:BPZ327704 BZV327694:BZV327704 CJR327694:CJR327704 CTN327694:CTN327704 DDJ327694:DDJ327704 DNF327694:DNF327704 DXB327694:DXB327704 EGX327694:EGX327704 EQT327694:EQT327704 FAP327694:FAP327704 FKL327694:FKL327704 FUH327694:FUH327704 GED327694:GED327704 GNZ327694:GNZ327704 GXV327694:GXV327704 HHR327694:HHR327704 HRN327694:HRN327704 IBJ327694:IBJ327704 ILF327694:ILF327704 IVB327694:IVB327704 JEX327694:JEX327704 JOT327694:JOT327704 JYP327694:JYP327704 KIL327694:KIL327704 KSH327694:KSH327704 LCD327694:LCD327704 LLZ327694:LLZ327704 LVV327694:LVV327704 MFR327694:MFR327704 MPN327694:MPN327704 MZJ327694:MZJ327704 NJF327694:NJF327704 NTB327694:NTB327704 OCX327694:OCX327704 OMT327694:OMT327704 OWP327694:OWP327704 PGL327694:PGL327704 PQH327694:PQH327704 QAD327694:QAD327704 QJZ327694:QJZ327704 QTV327694:QTV327704 RDR327694:RDR327704 RNN327694:RNN327704 RXJ327694:RXJ327704 SHF327694:SHF327704 SRB327694:SRB327704 TAX327694:TAX327704 TKT327694:TKT327704 TUP327694:TUP327704 UEL327694:UEL327704 UOH327694:UOH327704 UYD327694:UYD327704 VHZ327694:VHZ327704 VRV327694:VRV327704 WBR327694:WBR327704 WLN327694:WLN327704 WVJ327694:WVJ327704 B393230:B393240 IX393230:IX393240 ST393230:ST393240 ACP393230:ACP393240 AML393230:AML393240 AWH393230:AWH393240 BGD393230:BGD393240 BPZ393230:BPZ393240 BZV393230:BZV393240 CJR393230:CJR393240 CTN393230:CTN393240 DDJ393230:DDJ393240 DNF393230:DNF393240 DXB393230:DXB393240 EGX393230:EGX393240 EQT393230:EQT393240 FAP393230:FAP393240 FKL393230:FKL393240 FUH393230:FUH393240 GED393230:GED393240 GNZ393230:GNZ393240 GXV393230:GXV393240 HHR393230:HHR393240 HRN393230:HRN393240 IBJ393230:IBJ393240 ILF393230:ILF393240 IVB393230:IVB393240 JEX393230:JEX393240 JOT393230:JOT393240 JYP393230:JYP393240 KIL393230:KIL393240 KSH393230:KSH393240 LCD393230:LCD393240 LLZ393230:LLZ393240 LVV393230:LVV393240 MFR393230:MFR393240 MPN393230:MPN393240 MZJ393230:MZJ393240 NJF393230:NJF393240 NTB393230:NTB393240 OCX393230:OCX393240 OMT393230:OMT393240 OWP393230:OWP393240 PGL393230:PGL393240 PQH393230:PQH393240 QAD393230:QAD393240 QJZ393230:QJZ393240 QTV393230:QTV393240 RDR393230:RDR393240 RNN393230:RNN393240 RXJ393230:RXJ393240 SHF393230:SHF393240 SRB393230:SRB393240 TAX393230:TAX393240 TKT393230:TKT393240 TUP393230:TUP393240 UEL393230:UEL393240 UOH393230:UOH393240 UYD393230:UYD393240 VHZ393230:VHZ393240 VRV393230:VRV393240 WBR393230:WBR393240 WLN393230:WLN393240 WVJ393230:WVJ393240 B458766:B458776 IX458766:IX458776 ST458766:ST458776 ACP458766:ACP458776 AML458766:AML458776 AWH458766:AWH458776 BGD458766:BGD458776 BPZ458766:BPZ458776 BZV458766:BZV458776 CJR458766:CJR458776 CTN458766:CTN458776 DDJ458766:DDJ458776 DNF458766:DNF458776 DXB458766:DXB458776 EGX458766:EGX458776 EQT458766:EQT458776 FAP458766:FAP458776 FKL458766:FKL458776 FUH458766:FUH458776 GED458766:GED458776 GNZ458766:GNZ458776 GXV458766:GXV458776 HHR458766:HHR458776 HRN458766:HRN458776 IBJ458766:IBJ458776 ILF458766:ILF458776 IVB458766:IVB458776 JEX458766:JEX458776 JOT458766:JOT458776 JYP458766:JYP458776 KIL458766:KIL458776 KSH458766:KSH458776 LCD458766:LCD458776 LLZ458766:LLZ458776 LVV458766:LVV458776 MFR458766:MFR458776 MPN458766:MPN458776 MZJ458766:MZJ458776 NJF458766:NJF458776 NTB458766:NTB458776 OCX458766:OCX458776 OMT458766:OMT458776 OWP458766:OWP458776 PGL458766:PGL458776 PQH458766:PQH458776 QAD458766:QAD458776 QJZ458766:QJZ458776 QTV458766:QTV458776 RDR458766:RDR458776 RNN458766:RNN458776 RXJ458766:RXJ458776 SHF458766:SHF458776 SRB458766:SRB458776 TAX458766:TAX458776 TKT458766:TKT458776 TUP458766:TUP458776 UEL458766:UEL458776 UOH458766:UOH458776 UYD458766:UYD458776 VHZ458766:VHZ458776 VRV458766:VRV458776 WBR458766:WBR458776 WLN458766:WLN458776 WVJ458766:WVJ458776 B524302:B524312 IX524302:IX524312 ST524302:ST524312 ACP524302:ACP524312 AML524302:AML524312 AWH524302:AWH524312 BGD524302:BGD524312 BPZ524302:BPZ524312 BZV524302:BZV524312 CJR524302:CJR524312 CTN524302:CTN524312 DDJ524302:DDJ524312 DNF524302:DNF524312 DXB524302:DXB524312 EGX524302:EGX524312 EQT524302:EQT524312 FAP524302:FAP524312 FKL524302:FKL524312 FUH524302:FUH524312 GED524302:GED524312 GNZ524302:GNZ524312 GXV524302:GXV524312 HHR524302:HHR524312 HRN524302:HRN524312 IBJ524302:IBJ524312 ILF524302:ILF524312 IVB524302:IVB524312 JEX524302:JEX524312 JOT524302:JOT524312 JYP524302:JYP524312 KIL524302:KIL524312 KSH524302:KSH524312 LCD524302:LCD524312 LLZ524302:LLZ524312 LVV524302:LVV524312 MFR524302:MFR524312 MPN524302:MPN524312 MZJ524302:MZJ524312 NJF524302:NJF524312 NTB524302:NTB524312 OCX524302:OCX524312 OMT524302:OMT524312 OWP524302:OWP524312 PGL524302:PGL524312 PQH524302:PQH524312 QAD524302:QAD524312 QJZ524302:QJZ524312 QTV524302:QTV524312 RDR524302:RDR524312 RNN524302:RNN524312 RXJ524302:RXJ524312 SHF524302:SHF524312 SRB524302:SRB524312 TAX524302:TAX524312 TKT524302:TKT524312 TUP524302:TUP524312 UEL524302:UEL524312 UOH524302:UOH524312 UYD524302:UYD524312 VHZ524302:VHZ524312 VRV524302:VRV524312 WBR524302:WBR524312 WLN524302:WLN524312 WVJ524302:WVJ524312 B589838:B589848 IX589838:IX589848 ST589838:ST589848 ACP589838:ACP589848 AML589838:AML589848 AWH589838:AWH589848 BGD589838:BGD589848 BPZ589838:BPZ589848 BZV589838:BZV589848 CJR589838:CJR589848 CTN589838:CTN589848 DDJ589838:DDJ589848 DNF589838:DNF589848 DXB589838:DXB589848 EGX589838:EGX589848 EQT589838:EQT589848 FAP589838:FAP589848 FKL589838:FKL589848 FUH589838:FUH589848 GED589838:GED589848 GNZ589838:GNZ589848 GXV589838:GXV589848 HHR589838:HHR589848 HRN589838:HRN589848 IBJ589838:IBJ589848 ILF589838:ILF589848 IVB589838:IVB589848 JEX589838:JEX589848 JOT589838:JOT589848 JYP589838:JYP589848 KIL589838:KIL589848 KSH589838:KSH589848 LCD589838:LCD589848 LLZ589838:LLZ589848 LVV589838:LVV589848 MFR589838:MFR589848 MPN589838:MPN589848 MZJ589838:MZJ589848 NJF589838:NJF589848 NTB589838:NTB589848 OCX589838:OCX589848 OMT589838:OMT589848 OWP589838:OWP589848 PGL589838:PGL589848 PQH589838:PQH589848 QAD589838:QAD589848 QJZ589838:QJZ589848 QTV589838:QTV589848 RDR589838:RDR589848 RNN589838:RNN589848 RXJ589838:RXJ589848 SHF589838:SHF589848 SRB589838:SRB589848 TAX589838:TAX589848 TKT589838:TKT589848 TUP589838:TUP589848 UEL589838:UEL589848 UOH589838:UOH589848 UYD589838:UYD589848 VHZ589838:VHZ589848 VRV589838:VRV589848 WBR589838:WBR589848 WLN589838:WLN589848 WVJ589838:WVJ589848 B655374:B655384 IX655374:IX655384 ST655374:ST655384 ACP655374:ACP655384 AML655374:AML655384 AWH655374:AWH655384 BGD655374:BGD655384 BPZ655374:BPZ655384 BZV655374:BZV655384 CJR655374:CJR655384 CTN655374:CTN655384 DDJ655374:DDJ655384 DNF655374:DNF655384 DXB655374:DXB655384 EGX655374:EGX655384 EQT655374:EQT655384 FAP655374:FAP655384 FKL655374:FKL655384 FUH655374:FUH655384 GED655374:GED655384 GNZ655374:GNZ655384 GXV655374:GXV655384 HHR655374:HHR655384 HRN655374:HRN655384 IBJ655374:IBJ655384 ILF655374:ILF655384 IVB655374:IVB655384 JEX655374:JEX655384 JOT655374:JOT655384 JYP655374:JYP655384 KIL655374:KIL655384 KSH655374:KSH655384 LCD655374:LCD655384 LLZ655374:LLZ655384 LVV655374:LVV655384 MFR655374:MFR655384 MPN655374:MPN655384 MZJ655374:MZJ655384 NJF655374:NJF655384 NTB655374:NTB655384 OCX655374:OCX655384 OMT655374:OMT655384 OWP655374:OWP655384 PGL655374:PGL655384 PQH655374:PQH655384 QAD655374:QAD655384 QJZ655374:QJZ655384 QTV655374:QTV655384 RDR655374:RDR655384 RNN655374:RNN655384 RXJ655374:RXJ655384 SHF655374:SHF655384 SRB655374:SRB655384 TAX655374:TAX655384 TKT655374:TKT655384 TUP655374:TUP655384 UEL655374:UEL655384 UOH655374:UOH655384 UYD655374:UYD655384 VHZ655374:VHZ655384 VRV655374:VRV655384 WBR655374:WBR655384 WLN655374:WLN655384 WVJ655374:WVJ655384 B720910:B720920 IX720910:IX720920 ST720910:ST720920 ACP720910:ACP720920 AML720910:AML720920 AWH720910:AWH720920 BGD720910:BGD720920 BPZ720910:BPZ720920 BZV720910:BZV720920 CJR720910:CJR720920 CTN720910:CTN720920 DDJ720910:DDJ720920 DNF720910:DNF720920 DXB720910:DXB720920 EGX720910:EGX720920 EQT720910:EQT720920 FAP720910:FAP720920 FKL720910:FKL720920 FUH720910:FUH720920 GED720910:GED720920 GNZ720910:GNZ720920 GXV720910:GXV720920 HHR720910:HHR720920 HRN720910:HRN720920 IBJ720910:IBJ720920 ILF720910:ILF720920 IVB720910:IVB720920 JEX720910:JEX720920 JOT720910:JOT720920 JYP720910:JYP720920 KIL720910:KIL720920 KSH720910:KSH720920 LCD720910:LCD720920 LLZ720910:LLZ720920 LVV720910:LVV720920 MFR720910:MFR720920 MPN720910:MPN720920 MZJ720910:MZJ720920 NJF720910:NJF720920 NTB720910:NTB720920 OCX720910:OCX720920 OMT720910:OMT720920 OWP720910:OWP720920 PGL720910:PGL720920 PQH720910:PQH720920 QAD720910:QAD720920 QJZ720910:QJZ720920 QTV720910:QTV720920 RDR720910:RDR720920 RNN720910:RNN720920 RXJ720910:RXJ720920 SHF720910:SHF720920 SRB720910:SRB720920 TAX720910:TAX720920 TKT720910:TKT720920 TUP720910:TUP720920 UEL720910:UEL720920 UOH720910:UOH720920 UYD720910:UYD720920 VHZ720910:VHZ720920 VRV720910:VRV720920 WBR720910:WBR720920 WLN720910:WLN720920 WVJ720910:WVJ720920 B786446:B786456 IX786446:IX786456 ST786446:ST786456 ACP786446:ACP786456 AML786446:AML786456 AWH786446:AWH786456 BGD786446:BGD786456 BPZ786446:BPZ786456 BZV786446:BZV786456 CJR786446:CJR786456 CTN786446:CTN786456 DDJ786446:DDJ786456 DNF786446:DNF786456 DXB786446:DXB786456 EGX786446:EGX786456 EQT786446:EQT786456 FAP786446:FAP786456 FKL786446:FKL786456 FUH786446:FUH786456 GED786446:GED786456 GNZ786446:GNZ786456 GXV786446:GXV786456 HHR786446:HHR786456 HRN786446:HRN786456 IBJ786446:IBJ786456 ILF786446:ILF786456 IVB786446:IVB786456 JEX786446:JEX786456 JOT786446:JOT786456 JYP786446:JYP786456 KIL786446:KIL786456 KSH786446:KSH786456 LCD786446:LCD786456 LLZ786446:LLZ786456 LVV786446:LVV786456 MFR786446:MFR786456 MPN786446:MPN786456 MZJ786446:MZJ786456 NJF786446:NJF786456 NTB786446:NTB786456 OCX786446:OCX786456 OMT786446:OMT786456 OWP786446:OWP786456 PGL786446:PGL786456 PQH786446:PQH786456 QAD786446:QAD786456 QJZ786446:QJZ786456 QTV786446:QTV786456 RDR786446:RDR786456 RNN786446:RNN786456 RXJ786446:RXJ786456 SHF786446:SHF786456 SRB786446:SRB786456 TAX786446:TAX786456 TKT786446:TKT786456 TUP786446:TUP786456 UEL786446:UEL786456 UOH786446:UOH786456 UYD786446:UYD786456 VHZ786446:VHZ786456 VRV786446:VRV786456 WBR786446:WBR786456 WLN786446:WLN786456 WVJ786446:WVJ786456 B851982:B851992 IX851982:IX851992 ST851982:ST851992 ACP851982:ACP851992 AML851982:AML851992 AWH851982:AWH851992 BGD851982:BGD851992 BPZ851982:BPZ851992 BZV851982:BZV851992 CJR851982:CJR851992 CTN851982:CTN851992 DDJ851982:DDJ851992 DNF851982:DNF851992 DXB851982:DXB851992 EGX851982:EGX851992 EQT851982:EQT851992 FAP851982:FAP851992 FKL851982:FKL851992 FUH851982:FUH851992 GED851982:GED851992 GNZ851982:GNZ851992 GXV851982:GXV851992 HHR851982:HHR851992 HRN851982:HRN851992 IBJ851982:IBJ851992 ILF851982:ILF851992 IVB851982:IVB851992 JEX851982:JEX851992 JOT851982:JOT851992 JYP851982:JYP851992 KIL851982:KIL851992 KSH851982:KSH851992 LCD851982:LCD851992 LLZ851982:LLZ851992 LVV851982:LVV851992 MFR851982:MFR851992 MPN851982:MPN851992 MZJ851982:MZJ851992 NJF851982:NJF851992 NTB851982:NTB851992 OCX851982:OCX851992 OMT851982:OMT851992 OWP851982:OWP851992 PGL851982:PGL851992 PQH851982:PQH851992 QAD851982:QAD851992 QJZ851982:QJZ851992 QTV851982:QTV851992 RDR851982:RDR851992 RNN851982:RNN851992 RXJ851982:RXJ851992 SHF851982:SHF851992 SRB851982:SRB851992 TAX851982:TAX851992 TKT851982:TKT851992 TUP851982:TUP851992 UEL851982:UEL851992 UOH851982:UOH851992 UYD851982:UYD851992 VHZ851982:VHZ851992 VRV851982:VRV851992 WBR851982:WBR851992 WLN851982:WLN851992 WVJ851982:WVJ851992 B917518:B917528 IX917518:IX917528 ST917518:ST917528 ACP917518:ACP917528 AML917518:AML917528 AWH917518:AWH917528 BGD917518:BGD917528 BPZ917518:BPZ917528 BZV917518:BZV917528 CJR917518:CJR917528 CTN917518:CTN917528 DDJ917518:DDJ917528 DNF917518:DNF917528 DXB917518:DXB917528 EGX917518:EGX917528 EQT917518:EQT917528 FAP917518:FAP917528 FKL917518:FKL917528 FUH917518:FUH917528 GED917518:GED917528 GNZ917518:GNZ917528 GXV917518:GXV917528 HHR917518:HHR917528 HRN917518:HRN917528 IBJ917518:IBJ917528 ILF917518:ILF917528 IVB917518:IVB917528 JEX917518:JEX917528 JOT917518:JOT917528 JYP917518:JYP917528 KIL917518:KIL917528 KSH917518:KSH917528 LCD917518:LCD917528 LLZ917518:LLZ917528 LVV917518:LVV917528 MFR917518:MFR917528 MPN917518:MPN917528 MZJ917518:MZJ917528 NJF917518:NJF917528 NTB917518:NTB917528 OCX917518:OCX917528 OMT917518:OMT917528 OWP917518:OWP917528 PGL917518:PGL917528 PQH917518:PQH917528 QAD917518:QAD917528 QJZ917518:QJZ917528 QTV917518:QTV917528 RDR917518:RDR917528 RNN917518:RNN917528 RXJ917518:RXJ917528 SHF917518:SHF917528 SRB917518:SRB917528 TAX917518:TAX917528 TKT917518:TKT917528 TUP917518:TUP917528 UEL917518:UEL917528 UOH917518:UOH917528 UYD917518:UYD917528 VHZ917518:VHZ917528 VRV917518:VRV917528 WBR917518:WBR917528 WLN917518:WLN917528 WVJ917518:WVJ917528 B983054:B983064 IX983054:IX983064 ST983054:ST983064 ACP983054:ACP983064 AML983054:AML983064 AWH983054:AWH983064 BGD983054:BGD983064 BPZ983054:BPZ983064 BZV983054:BZV983064 CJR983054:CJR983064 CTN983054:CTN983064 DDJ983054:DDJ983064 DNF983054:DNF983064 DXB983054:DXB983064 EGX983054:EGX983064 EQT983054:EQT983064 FAP983054:FAP983064 FKL983054:FKL983064 FUH983054:FUH983064 GED983054:GED983064 GNZ983054:GNZ983064 GXV983054:GXV983064 HHR983054:HHR983064 HRN983054:HRN983064 IBJ983054:IBJ983064 ILF983054:ILF983064 IVB983054:IVB983064 JEX983054:JEX983064 JOT983054:JOT983064 JYP983054:JYP983064 KIL983054:KIL983064 KSH983054:KSH983064 LCD983054:LCD983064 LLZ983054:LLZ983064 LVV983054:LVV983064 MFR983054:MFR983064 MPN983054:MPN983064 MZJ983054:MZJ983064 NJF983054:NJF983064 NTB983054:NTB983064 OCX983054:OCX983064 OMT983054:OMT983064 OWP983054:OWP983064 PGL983054:PGL983064 PQH983054:PQH983064 QAD983054:QAD983064 QJZ983054:QJZ983064 QTV983054:QTV983064 RDR983054:RDR983064 RNN983054:RNN983064 RXJ983054:RXJ983064 SHF983054:SHF983064 SRB983054:SRB983064 TAX983054:TAX983064 TKT983054:TKT983064 TUP983054:TUP983064 UEL983054:UEL983064 UOH983054:UOH983064 UYD983054:UYD983064 VHZ983054:VHZ983064 VRV983054:VRV983064 WBR983054:WBR983064 WLN983054:WLN983064 WVJ983054:WVJ983064" xr:uid="{00000000-0002-0000-0200-000000000000}"/>
  </dataValidations>
  <pageMargins left="0.7" right="0.7" top="0.75" bottom="0.36"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2"/>
  <sheetViews>
    <sheetView workbookViewId="0">
      <selection activeCell="A5" sqref="J6"/>
    </sheetView>
  </sheetViews>
  <sheetFormatPr defaultColWidth="9" defaultRowHeight="13.2"/>
  <cols>
    <col min="1" max="1" width="3" style="295" customWidth="1"/>
    <col min="2" max="5" width="7.33203125" style="295" customWidth="1"/>
    <col min="6" max="6" width="5.88671875" style="295" customWidth="1"/>
    <col min="7" max="10" width="5" style="295" customWidth="1"/>
    <col min="11" max="13" width="9" style="295"/>
    <col min="14" max="14" width="5.21875" style="295" customWidth="1"/>
    <col min="15" max="256" width="9" style="295"/>
    <col min="257" max="257" width="3" style="295" customWidth="1"/>
    <col min="258" max="261" width="7.33203125" style="295" customWidth="1"/>
    <col min="262" max="262" width="5.88671875" style="295" customWidth="1"/>
    <col min="263" max="266" width="5" style="295" customWidth="1"/>
    <col min="267" max="269" width="9" style="295"/>
    <col min="270" max="270" width="5.21875" style="295" customWidth="1"/>
    <col min="271" max="512" width="9" style="295"/>
    <col min="513" max="513" width="3" style="295" customWidth="1"/>
    <col min="514" max="517" width="7.33203125" style="295" customWidth="1"/>
    <col min="518" max="518" width="5.88671875" style="295" customWidth="1"/>
    <col min="519" max="522" width="5" style="295" customWidth="1"/>
    <col min="523" max="525" width="9" style="295"/>
    <col min="526" max="526" width="5.21875" style="295" customWidth="1"/>
    <col min="527" max="768" width="9" style="295"/>
    <col min="769" max="769" width="3" style="295" customWidth="1"/>
    <col min="770" max="773" width="7.33203125" style="295" customWidth="1"/>
    <col min="774" max="774" width="5.88671875" style="295" customWidth="1"/>
    <col min="775" max="778" width="5" style="295" customWidth="1"/>
    <col min="779" max="781" width="9" style="295"/>
    <col min="782" max="782" width="5.21875" style="295" customWidth="1"/>
    <col min="783" max="1024" width="9" style="295"/>
    <col min="1025" max="1025" width="3" style="295" customWidth="1"/>
    <col min="1026" max="1029" width="7.33203125" style="295" customWidth="1"/>
    <col min="1030" max="1030" width="5.88671875" style="295" customWidth="1"/>
    <col min="1031" max="1034" width="5" style="295" customWidth="1"/>
    <col min="1035" max="1037" width="9" style="295"/>
    <col min="1038" max="1038" width="5.21875" style="295" customWidth="1"/>
    <col min="1039" max="1280" width="9" style="295"/>
    <col min="1281" max="1281" width="3" style="295" customWidth="1"/>
    <col min="1282" max="1285" width="7.33203125" style="295" customWidth="1"/>
    <col min="1286" max="1286" width="5.88671875" style="295" customWidth="1"/>
    <col min="1287" max="1290" width="5" style="295" customWidth="1"/>
    <col min="1291" max="1293" width="9" style="295"/>
    <col min="1294" max="1294" width="5.21875" style="295" customWidth="1"/>
    <col min="1295" max="1536" width="9" style="295"/>
    <col min="1537" max="1537" width="3" style="295" customWidth="1"/>
    <col min="1538" max="1541" width="7.33203125" style="295" customWidth="1"/>
    <col min="1542" max="1542" width="5.88671875" style="295" customWidth="1"/>
    <col min="1543" max="1546" width="5" style="295" customWidth="1"/>
    <col min="1547" max="1549" width="9" style="295"/>
    <col min="1550" max="1550" width="5.21875" style="295" customWidth="1"/>
    <col min="1551" max="1792" width="9" style="295"/>
    <col min="1793" max="1793" width="3" style="295" customWidth="1"/>
    <col min="1794" max="1797" width="7.33203125" style="295" customWidth="1"/>
    <col min="1798" max="1798" width="5.88671875" style="295" customWidth="1"/>
    <col min="1799" max="1802" width="5" style="295" customWidth="1"/>
    <col min="1803" max="1805" width="9" style="295"/>
    <col min="1806" max="1806" width="5.21875" style="295" customWidth="1"/>
    <col min="1807" max="2048" width="9" style="295"/>
    <col min="2049" max="2049" width="3" style="295" customWidth="1"/>
    <col min="2050" max="2053" width="7.33203125" style="295" customWidth="1"/>
    <col min="2054" max="2054" width="5.88671875" style="295" customWidth="1"/>
    <col min="2055" max="2058" width="5" style="295" customWidth="1"/>
    <col min="2059" max="2061" width="9" style="295"/>
    <col min="2062" max="2062" width="5.21875" style="295" customWidth="1"/>
    <col min="2063" max="2304" width="9" style="295"/>
    <col min="2305" max="2305" width="3" style="295" customWidth="1"/>
    <col min="2306" max="2309" width="7.33203125" style="295" customWidth="1"/>
    <col min="2310" max="2310" width="5.88671875" style="295" customWidth="1"/>
    <col min="2311" max="2314" width="5" style="295" customWidth="1"/>
    <col min="2315" max="2317" width="9" style="295"/>
    <col min="2318" max="2318" width="5.21875" style="295" customWidth="1"/>
    <col min="2319" max="2560" width="9" style="295"/>
    <col min="2561" max="2561" width="3" style="295" customWidth="1"/>
    <col min="2562" max="2565" width="7.33203125" style="295" customWidth="1"/>
    <col min="2566" max="2566" width="5.88671875" style="295" customWidth="1"/>
    <col min="2567" max="2570" width="5" style="295" customWidth="1"/>
    <col min="2571" max="2573" width="9" style="295"/>
    <col min="2574" max="2574" width="5.21875" style="295" customWidth="1"/>
    <col min="2575" max="2816" width="9" style="295"/>
    <col min="2817" max="2817" width="3" style="295" customWidth="1"/>
    <col min="2818" max="2821" width="7.33203125" style="295" customWidth="1"/>
    <col min="2822" max="2822" width="5.88671875" style="295" customWidth="1"/>
    <col min="2823" max="2826" width="5" style="295" customWidth="1"/>
    <col min="2827" max="2829" width="9" style="295"/>
    <col min="2830" max="2830" width="5.21875" style="295" customWidth="1"/>
    <col min="2831" max="3072" width="9" style="295"/>
    <col min="3073" max="3073" width="3" style="295" customWidth="1"/>
    <col min="3074" max="3077" width="7.33203125" style="295" customWidth="1"/>
    <col min="3078" max="3078" width="5.88671875" style="295" customWidth="1"/>
    <col min="3079" max="3082" width="5" style="295" customWidth="1"/>
    <col min="3083" max="3085" width="9" style="295"/>
    <col min="3086" max="3086" width="5.21875" style="295" customWidth="1"/>
    <col min="3087" max="3328" width="9" style="295"/>
    <col min="3329" max="3329" width="3" style="295" customWidth="1"/>
    <col min="3330" max="3333" width="7.33203125" style="295" customWidth="1"/>
    <col min="3334" max="3334" width="5.88671875" style="295" customWidth="1"/>
    <col min="3335" max="3338" width="5" style="295" customWidth="1"/>
    <col min="3339" max="3341" width="9" style="295"/>
    <col min="3342" max="3342" width="5.21875" style="295" customWidth="1"/>
    <col min="3343" max="3584" width="9" style="295"/>
    <col min="3585" max="3585" width="3" style="295" customWidth="1"/>
    <col min="3586" max="3589" width="7.33203125" style="295" customWidth="1"/>
    <col min="3590" max="3590" width="5.88671875" style="295" customWidth="1"/>
    <col min="3591" max="3594" width="5" style="295" customWidth="1"/>
    <col min="3595" max="3597" width="9" style="295"/>
    <col min="3598" max="3598" width="5.21875" style="295" customWidth="1"/>
    <col min="3599" max="3840" width="9" style="295"/>
    <col min="3841" max="3841" width="3" style="295" customWidth="1"/>
    <col min="3842" max="3845" width="7.33203125" style="295" customWidth="1"/>
    <col min="3846" max="3846" width="5.88671875" style="295" customWidth="1"/>
    <col min="3847" max="3850" width="5" style="295" customWidth="1"/>
    <col min="3851" max="3853" width="9" style="295"/>
    <col min="3854" max="3854" width="5.21875" style="295" customWidth="1"/>
    <col min="3855" max="4096" width="9" style="295"/>
    <col min="4097" max="4097" width="3" style="295" customWidth="1"/>
    <col min="4098" max="4101" width="7.33203125" style="295" customWidth="1"/>
    <col min="4102" max="4102" width="5.88671875" style="295" customWidth="1"/>
    <col min="4103" max="4106" width="5" style="295" customWidth="1"/>
    <col min="4107" max="4109" width="9" style="295"/>
    <col min="4110" max="4110" width="5.21875" style="295" customWidth="1"/>
    <col min="4111" max="4352" width="9" style="295"/>
    <col min="4353" max="4353" width="3" style="295" customWidth="1"/>
    <col min="4354" max="4357" width="7.33203125" style="295" customWidth="1"/>
    <col min="4358" max="4358" width="5.88671875" style="295" customWidth="1"/>
    <col min="4359" max="4362" width="5" style="295" customWidth="1"/>
    <col min="4363" max="4365" width="9" style="295"/>
    <col min="4366" max="4366" width="5.21875" style="295" customWidth="1"/>
    <col min="4367" max="4608" width="9" style="295"/>
    <col min="4609" max="4609" width="3" style="295" customWidth="1"/>
    <col min="4610" max="4613" width="7.33203125" style="295" customWidth="1"/>
    <col min="4614" max="4614" width="5.88671875" style="295" customWidth="1"/>
    <col min="4615" max="4618" width="5" style="295" customWidth="1"/>
    <col min="4619" max="4621" width="9" style="295"/>
    <col min="4622" max="4622" width="5.21875" style="295" customWidth="1"/>
    <col min="4623" max="4864" width="9" style="295"/>
    <col min="4865" max="4865" width="3" style="295" customWidth="1"/>
    <col min="4866" max="4869" width="7.33203125" style="295" customWidth="1"/>
    <col min="4870" max="4870" width="5.88671875" style="295" customWidth="1"/>
    <col min="4871" max="4874" width="5" style="295" customWidth="1"/>
    <col min="4875" max="4877" width="9" style="295"/>
    <col min="4878" max="4878" width="5.21875" style="295" customWidth="1"/>
    <col min="4879" max="5120" width="9" style="295"/>
    <col min="5121" max="5121" width="3" style="295" customWidth="1"/>
    <col min="5122" max="5125" width="7.33203125" style="295" customWidth="1"/>
    <col min="5126" max="5126" width="5.88671875" style="295" customWidth="1"/>
    <col min="5127" max="5130" width="5" style="295" customWidth="1"/>
    <col min="5131" max="5133" width="9" style="295"/>
    <col min="5134" max="5134" width="5.21875" style="295" customWidth="1"/>
    <col min="5135" max="5376" width="9" style="295"/>
    <col min="5377" max="5377" width="3" style="295" customWidth="1"/>
    <col min="5378" max="5381" width="7.33203125" style="295" customWidth="1"/>
    <col min="5382" max="5382" width="5.88671875" style="295" customWidth="1"/>
    <col min="5383" max="5386" width="5" style="295" customWidth="1"/>
    <col min="5387" max="5389" width="9" style="295"/>
    <col min="5390" max="5390" width="5.21875" style="295" customWidth="1"/>
    <col min="5391" max="5632" width="9" style="295"/>
    <col min="5633" max="5633" width="3" style="295" customWidth="1"/>
    <col min="5634" max="5637" width="7.33203125" style="295" customWidth="1"/>
    <col min="5638" max="5638" width="5.88671875" style="295" customWidth="1"/>
    <col min="5639" max="5642" width="5" style="295" customWidth="1"/>
    <col min="5643" max="5645" width="9" style="295"/>
    <col min="5646" max="5646" width="5.21875" style="295" customWidth="1"/>
    <col min="5647" max="5888" width="9" style="295"/>
    <col min="5889" max="5889" width="3" style="295" customWidth="1"/>
    <col min="5890" max="5893" width="7.33203125" style="295" customWidth="1"/>
    <col min="5894" max="5894" width="5.88671875" style="295" customWidth="1"/>
    <col min="5895" max="5898" width="5" style="295" customWidth="1"/>
    <col min="5899" max="5901" width="9" style="295"/>
    <col min="5902" max="5902" width="5.21875" style="295" customWidth="1"/>
    <col min="5903" max="6144" width="9" style="295"/>
    <col min="6145" max="6145" width="3" style="295" customWidth="1"/>
    <col min="6146" max="6149" width="7.33203125" style="295" customWidth="1"/>
    <col min="6150" max="6150" width="5.88671875" style="295" customWidth="1"/>
    <col min="6151" max="6154" width="5" style="295" customWidth="1"/>
    <col min="6155" max="6157" width="9" style="295"/>
    <col min="6158" max="6158" width="5.21875" style="295" customWidth="1"/>
    <col min="6159" max="6400" width="9" style="295"/>
    <col min="6401" max="6401" width="3" style="295" customWidth="1"/>
    <col min="6402" max="6405" width="7.33203125" style="295" customWidth="1"/>
    <col min="6406" max="6406" width="5.88671875" style="295" customWidth="1"/>
    <col min="6407" max="6410" width="5" style="295" customWidth="1"/>
    <col min="6411" max="6413" width="9" style="295"/>
    <col min="6414" max="6414" width="5.21875" style="295" customWidth="1"/>
    <col min="6415" max="6656" width="9" style="295"/>
    <col min="6657" max="6657" width="3" style="295" customWidth="1"/>
    <col min="6658" max="6661" width="7.33203125" style="295" customWidth="1"/>
    <col min="6662" max="6662" width="5.88671875" style="295" customWidth="1"/>
    <col min="6663" max="6666" width="5" style="295" customWidth="1"/>
    <col min="6667" max="6669" width="9" style="295"/>
    <col min="6670" max="6670" width="5.21875" style="295" customWidth="1"/>
    <col min="6671" max="6912" width="9" style="295"/>
    <col min="6913" max="6913" width="3" style="295" customWidth="1"/>
    <col min="6914" max="6917" width="7.33203125" style="295" customWidth="1"/>
    <col min="6918" max="6918" width="5.88671875" style="295" customWidth="1"/>
    <col min="6919" max="6922" width="5" style="295" customWidth="1"/>
    <col min="6923" max="6925" width="9" style="295"/>
    <col min="6926" max="6926" width="5.21875" style="295" customWidth="1"/>
    <col min="6927" max="7168" width="9" style="295"/>
    <col min="7169" max="7169" width="3" style="295" customWidth="1"/>
    <col min="7170" max="7173" width="7.33203125" style="295" customWidth="1"/>
    <col min="7174" max="7174" width="5.88671875" style="295" customWidth="1"/>
    <col min="7175" max="7178" width="5" style="295" customWidth="1"/>
    <col min="7179" max="7181" width="9" style="295"/>
    <col min="7182" max="7182" width="5.21875" style="295" customWidth="1"/>
    <col min="7183" max="7424" width="9" style="295"/>
    <col min="7425" max="7425" width="3" style="295" customWidth="1"/>
    <col min="7426" max="7429" width="7.33203125" style="295" customWidth="1"/>
    <col min="7430" max="7430" width="5.88671875" style="295" customWidth="1"/>
    <col min="7431" max="7434" width="5" style="295" customWidth="1"/>
    <col min="7435" max="7437" width="9" style="295"/>
    <col min="7438" max="7438" width="5.21875" style="295" customWidth="1"/>
    <col min="7439" max="7680" width="9" style="295"/>
    <col min="7681" max="7681" width="3" style="295" customWidth="1"/>
    <col min="7682" max="7685" width="7.33203125" style="295" customWidth="1"/>
    <col min="7686" max="7686" width="5.88671875" style="295" customWidth="1"/>
    <col min="7687" max="7690" width="5" style="295" customWidth="1"/>
    <col min="7691" max="7693" width="9" style="295"/>
    <col min="7694" max="7694" width="5.21875" style="295" customWidth="1"/>
    <col min="7695" max="7936" width="9" style="295"/>
    <col min="7937" max="7937" width="3" style="295" customWidth="1"/>
    <col min="7938" max="7941" width="7.33203125" style="295" customWidth="1"/>
    <col min="7942" max="7942" width="5.88671875" style="295" customWidth="1"/>
    <col min="7943" max="7946" width="5" style="295" customWidth="1"/>
    <col min="7947" max="7949" width="9" style="295"/>
    <col min="7950" max="7950" width="5.21875" style="295" customWidth="1"/>
    <col min="7951" max="8192" width="9" style="295"/>
    <col min="8193" max="8193" width="3" style="295" customWidth="1"/>
    <col min="8194" max="8197" width="7.33203125" style="295" customWidth="1"/>
    <col min="8198" max="8198" width="5.88671875" style="295" customWidth="1"/>
    <col min="8199" max="8202" width="5" style="295" customWidth="1"/>
    <col min="8203" max="8205" width="9" style="295"/>
    <col min="8206" max="8206" width="5.21875" style="295" customWidth="1"/>
    <col min="8207" max="8448" width="9" style="295"/>
    <col min="8449" max="8449" width="3" style="295" customWidth="1"/>
    <col min="8450" max="8453" width="7.33203125" style="295" customWidth="1"/>
    <col min="8454" max="8454" width="5.88671875" style="295" customWidth="1"/>
    <col min="8455" max="8458" width="5" style="295" customWidth="1"/>
    <col min="8459" max="8461" width="9" style="295"/>
    <col min="8462" max="8462" width="5.21875" style="295" customWidth="1"/>
    <col min="8463" max="8704" width="9" style="295"/>
    <col min="8705" max="8705" width="3" style="295" customWidth="1"/>
    <col min="8706" max="8709" width="7.33203125" style="295" customWidth="1"/>
    <col min="8710" max="8710" width="5.88671875" style="295" customWidth="1"/>
    <col min="8711" max="8714" width="5" style="295" customWidth="1"/>
    <col min="8715" max="8717" width="9" style="295"/>
    <col min="8718" max="8718" width="5.21875" style="295" customWidth="1"/>
    <col min="8719" max="8960" width="9" style="295"/>
    <col min="8961" max="8961" width="3" style="295" customWidth="1"/>
    <col min="8962" max="8965" width="7.33203125" style="295" customWidth="1"/>
    <col min="8966" max="8966" width="5.88671875" style="295" customWidth="1"/>
    <col min="8967" max="8970" width="5" style="295" customWidth="1"/>
    <col min="8971" max="8973" width="9" style="295"/>
    <col min="8974" max="8974" width="5.21875" style="295" customWidth="1"/>
    <col min="8975" max="9216" width="9" style="295"/>
    <col min="9217" max="9217" width="3" style="295" customWidth="1"/>
    <col min="9218" max="9221" width="7.33203125" style="295" customWidth="1"/>
    <col min="9222" max="9222" width="5.88671875" style="295" customWidth="1"/>
    <col min="9223" max="9226" width="5" style="295" customWidth="1"/>
    <col min="9227" max="9229" width="9" style="295"/>
    <col min="9230" max="9230" width="5.21875" style="295" customWidth="1"/>
    <col min="9231" max="9472" width="9" style="295"/>
    <col min="9473" max="9473" width="3" style="295" customWidth="1"/>
    <col min="9474" max="9477" width="7.33203125" style="295" customWidth="1"/>
    <col min="9478" max="9478" width="5.88671875" style="295" customWidth="1"/>
    <col min="9479" max="9482" width="5" style="295" customWidth="1"/>
    <col min="9483" max="9485" width="9" style="295"/>
    <col min="9486" max="9486" width="5.21875" style="295" customWidth="1"/>
    <col min="9487" max="9728" width="9" style="295"/>
    <col min="9729" max="9729" width="3" style="295" customWidth="1"/>
    <col min="9730" max="9733" width="7.33203125" style="295" customWidth="1"/>
    <col min="9734" max="9734" width="5.88671875" style="295" customWidth="1"/>
    <col min="9735" max="9738" width="5" style="295" customWidth="1"/>
    <col min="9739" max="9741" width="9" style="295"/>
    <col min="9742" max="9742" width="5.21875" style="295" customWidth="1"/>
    <col min="9743" max="9984" width="9" style="295"/>
    <col min="9985" max="9985" width="3" style="295" customWidth="1"/>
    <col min="9986" max="9989" width="7.33203125" style="295" customWidth="1"/>
    <col min="9990" max="9990" width="5.88671875" style="295" customWidth="1"/>
    <col min="9991" max="9994" width="5" style="295" customWidth="1"/>
    <col min="9995" max="9997" width="9" style="295"/>
    <col min="9998" max="9998" width="5.21875" style="295" customWidth="1"/>
    <col min="9999" max="10240" width="9" style="295"/>
    <col min="10241" max="10241" width="3" style="295" customWidth="1"/>
    <col min="10242" max="10245" width="7.33203125" style="295" customWidth="1"/>
    <col min="10246" max="10246" width="5.88671875" style="295" customWidth="1"/>
    <col min="10247" max="10250" width="5" style="295" customWidth="1"/>
    <col min="10251" max="10253" width="9" style="295"/>
    <col min="10254" max="10254" width="5.21875" style="295" customWidth="1"/>
    <col min="10255" max="10496" width="9" style="295"/>
    <col min="10497" max="10497" width="3" style="295" customWidth="1"/>
    <col min="10498" max="10501" width="7.33203125" style="295" customWidth="1"/>
    <col min="10502" max="10502" width="5.88671875" style="295" customWidth="1"/>
    <col min="10503" max="10506" width="5" style="295" customWidth="1"/>
    <col min="10507" max="10509" width="9" style="295"/>
    <col min="10510" max="10510" width="5.21875" style="295" customWidth="1"/>
    <col min="10511" max="10752" width="9" style="295"/>
    <col min="10753" max="10753" width="3" style="295" customWidth="1"/>
    <col min="10754" max="10757" width="7.33203125" style="295" customWidth="1"/>
    <col min="10758" max="10758" width="5.88671875" style="295" customWidth="1"/>
    <col min="10759" max="10762" width="5" style="295" customWidth="1"/>
    <col min="10763" max="10765" width="9" style="295"/>
    <col min="10766" max="10766" width="5.21875" style="295" customWidth="1"/>
    <col min="10767" max="11008" width="9" style="295"/>
    <col min="11009" max="11009" width="3" style="295" customWidth="1"/>
    <col min="11010" max="11013" width="7.33203125" style="295" customWidth="1"/>
    <col min="11014" max="11014" width="5.88671875" style="295" customWidth="1"/>
    <col min="11015" max="11018" width="5" style="295" customWidth="1"/>
    <col min="11019" max="11021" width="9" style="295"/>
    <col min="11022" max="11022" width="5.21875" style="295" customWidth="1"/>
    <col min="11023" max="11264" width="9" style="295"/>
    <col min="11265" max="11265" width="3" style="295" customWidth="1"/>
    <col min="11266" max="11269" width="7.33203125" style="295" customWidth="1"/>
    <col min="11270" max="11270" width="5.88671875" style="295" customWidth="1"/>
    <col min="11271" max="11274" width="5" style="295" customWidth="1"/>
    <col min="11275" max="11277" width="9" style="295"/>
    <col min="11278" max="11278" width="5.21875" style="295" customWidth="1"/>
    <col min="11279" max="11520" width="9" style="295"/>
    <col min="11521" max="11521" width="3" style="295" customWidth="1"/>
    <col min="11522" max="11525" width="7.33203125" style="295" customWidth="1"/>
    <col min="11526" max="11526" width="5.88671875" style="295" customWidth="1"/>
    <col min="11527" max="11530" width="5" style="295" customWidth="1"/>
    <col min="11531" max="11533" width="9" style="295"/>
    <col min="11534" max="11534" width="5.21875" style="295" customWidth="1"/>
    <col min="11535" max="11776" width="9" style="295"/>
    <col min="11777" max="11777" width="3" style="295" customWidth="1"/>
    <col min="11778" max="11781" width="7.33203125" style="295" customWidth="1"/>
    <col min="11782" max="11782" width="5.88671875" style="295" customWidth="1"/>
    <col min="11783" max="11786" width="5" style="295" customWidth="1"/>
    <col min="11787" max="11789" width="9" style="295"/>
    <col min="11790" max="11790" width="5.21875" style="295" customWidth="1"/>
    <col min="11791" max="12032" width="9" style="295"/>
    <col min="12033" max="12033" width="3" style="295" customWidth="1"/>
    <col min="12034" max="12037" width="7.33203125" style="295" customWidth="1"/>
    <col min="12038" max="12038" width="5.88671875" style="295" customWidth="1"/>
    <col min="12039" max="12042" width="5" style="295" customWidth="1"/>
    <col min="12043" max="12045" width="9" style="295"/>
    <col min="12046" max="12046" width="5.21875" style="295" customWidth="1"/>
    <col min="12047" max="12288" width="9" style="295"/>
    <col min="12289" max="12289" width="3" style="295" customWidth="1"/>
    <col min="12290" max="12293" width="7.33203125" style="295" customWidth="1"/>
    <col min="12294" max="12294" width="5.88671875" style="295" customWidth="1"/>
    <col min="12295" max="12298" width="5" style="295" customWidth="1"/>
    <col min="12299" max="12301" width="9" style="295"/>
    <col min="12302" max="12302" width="5.21875" style="295" customWidth="1"/>
    <col min="12303" max="12544" width="9" style="295"/>
    <col min="12545" max="12545" width="3" style="295" customWidth="1"/>
    <col min="12546" max="12549" width="7.33203125" style="295" customWidth="1"/>
    <col min="12550" max="12550" width="5.88671875" style="295" customWidth="1"/>
    <col min="12551" max="12554" width="5" style="295" customWidth="1"/>
    <col min="12555" max="12557" width="9" style="295"/>
    <col min="12558" max="12558" width="5.21875" style="295" customWidth="1"/>
    <col min="12559" max="12800" width="9" style="295"/>
    <col min="12801" max="12801" width="3" style="295" customWidth="1"/>
    <col min="12802" max="12805" width="7.33203125" style="295" customWidth="1"/>
    <col min="12806" max="12806" width="5.88671875" style="295" customWidth="1"/>
    <col min="12807" max="12810" width="5" style="295" customWidth="1"/>
    <col min="12811" max="12813" width="9" style="295"/>
    <col min="12814" max="12814" width="5.21875" style="295" customWidth="1"/>
    <col min="12815" max="13056" width="9" style="295"/>
    <col min="13057" max="13057" width="3" style="295" customWidth="1"/>
    <col min="13058" max="13061" width="7.33203125" style="295" customWidth="1"/>
    <col min="13062" max="13062" width="5.88671875" style="295" customWidth="1"/>
    <col min="13063" max="13066" width="5" style="295" customWidth="1"/>
    <col min="13067" max="13069" width="9" style="295"/>
    <col min="13070" max="13070" width="5.21875" style="295" customWidth="1"/>
    <col min="13071" max="13312" width="9" style="295"/>
    <col min="13313" max="13313" width="3" style="295" customWidth="1"/>
    <col min="13314" max="13317" width="7.33203125" style="295" customWidth="1"/>
    <col min="13318" max="13318" width="5.88671875" style="295" customWidth="1"/>
    <col min="13319" max="13322" width="5" style="295" customWidth="1"/>
    <col min="13323" max="13325" width="9" style="295"/>
    <col min="13326" max="13326" width="5.21875" style="295" customWidth="1"/>
    <col min="13327" max="13568" width="9" style="295"/>
    <col min="13569" max="13569" width="3" style="295" customWidth="1"/>
    <col min="13570" max="13573" width="7.33203125" style="295" customWidth="1"/>
    <col min="13574" max="13574" width="5.88671875" style="295" customWidth="1"/>
    <col min="13575" max="13578" width="5" style="295" customWidth="1"/>
    <col min="13579" max="13581" width="9" style="295"/>
    <col min="13582" max="13582" width="5.21875" style="295" customWidth="1"/>
    <col min="13583" max="13824" width="9" style="295"/>
    <col min="13825" max="13825" width="3" style="295" customWidth="1"/>
    <col min="13826" max="13829" width="7.33203125" style="295" customWidth="1"/>
    <col min="13830" max="13830" width="5.88671875" style="295" customWidth="1"/>
    <col min="13831" max="13834" width="5" style="295" customWidth="1"/>
    <col min="13835" max="13837" width="9" style="295"/>
    <col min="13838" max="13838" width="5.21875" style="295" customWidth="1"/>
    <col min="13839" max="14080" width="9" style="295"/>
    <col min="14081" max="14081" width="3" style="295" customWidth="1"/>
    <col min="14082" max="14085" width="7.33203125" style="295" customWidth="1"/>
    <col min="14086" max="14086" width="5.88671875" style="295" customWidth="1"/>
    <col min="14087" max="14090" width="5" style="295" customWidth="1"/>
    <col min="14091" max="14093" width="9" style="295"/>
    <col min="14094" max="14094" width="5.21875" style="295" customWidth="1"/>
    <col min="14095" max="14336" width="9" style="295"/>
    <col min="14337" max="14337" width="3" style="295" customWidth="1"/>
    <col min="14338" max="14341" width="7.33203125" style="295" customWidth="1"/>
    <col min="14342" max="14342" width="5.88671875" style="295" customWidth="1"/>
    <col min="14343" max="14346" width="5" style="295" customWidth="1"/>
    <col min="14347" max="14349" width="9" style="295"/>
    <col min="14350" max="14350" width="5.21875" style="295" customWidth="1"/>
    <col min="14351" max="14592" width="9" style="295"/>
    <col min="14593" max="14593" width="3" style="295" customWidth="1"/>
    <col min="14594" max="14597" width="7.33203125" style="295" customWidth="1"/>
    <col min="14598" max="14598" width="5.88671875" style="295" customWidth="1"/>
    <col min="14599" max="14602" width="5" style="295" customWidth="1"/>
    <col min="14603" max="14605" width="9" style="295"/>
    <col min="14606" max="14606" width="5.21875" style="295" customWidth="1"/>
    <col min="14607" max="14848" width="9" style="295"/>
    <col min="14849" max="14849" width="3" style="295" customWidth="1"/>
    <col min="14850" max="14853" width="7.33203125" style="295" customWidth="1"/>
    <col min="14854" max="14854" width="5.88671875" style="295" customWidth="1"/>
    <col min="14855" max="14858" width="5" style="295" customWidth="1"/>
    <col min="14859" max="14861" width="9" style="295"/>
    <col min="14862" max="14862" width="5.21875" style="295" customWidth="1"/>
    <col min="14863" max="15104" width="9" style="295"/>
    <col min="15105" max="15105" width="3" style="295" customWidth="1"/>
    <col min="15106" max="15109" width="7.33203125" style="295" customWidth="1"/>
    <col min="15110" max="15110" width="5.88671875" style="295" customWidth="1"/>
    <col min="15111" max="15114" width="5" style="295" customWidth="1"/>
    <col min="15115" max="15117" width="9" style="295"/>
    <col min="15118" max="15118" width="5.21875" style="295" customWidth="1"/>
    <col min="15119" max="15360" width="9" style="295"/>
    <col min="15361" max="15361" width="3" style="295" customWidth="1"/>
    <col min="15362" max="15365" width="7.33203125" style="295" customWidth="1"/>
    <col min="15366" max="15366" width="5.88671875" style="295" customWidth="1"/>
    <col min="15367" max="15370" width="5" style="295" customWidth="1"/>
    <col min="15371" max="15373" width="9" style="295"/>
    <col min="15374" max="15374" width="5.21875" style="295" customWidth="1"/>
    <col min="15375" max="15616" width="9" style="295"/>
    <col min="15617" max="15617" width="3" style="295" customWidth="1"/>
    <col min="15618" max="15621" width="7.33203125" style="295" customWidth="1"/>
    <col min="15622" max="15622" width="5.88671875" style="295" customWidth="1"/>
    <col min="15623" max="15626" width="5" style="295" customWidth="1"/>
    <col min="15627" max="15629" width="9" style="295"/>
    <col min="15630" max="15630" width="5.21875" style="295" customWidth="1"/>
    <col min="15631" max="15872" width="9" style="295"/>
    <col min="15873" max="15873" width="3" style="295" customWidth="1"/>
    <col min="15874" max="15877" width="7.33203125" style="295" customWidth="1"/>
    <col min="15878" max="15878" width="5.88671875" style="295" customWidth="1"/>
    <col min="15879" max="15882" width="5" style="295" customWidth="1"/>
    <col min="15883" max="15885" width="9" style="295"/>
    <col min="15886" max="15886" width="5.21875" style="295" customWidth="1"/>
    <col min="15887" max="16128" width="9" style="295"/>
    <col min="16129" max="16129" width="3" style="295" customWidth="1"/>
    <col min="16130" max="16133" width="7.33203125" style="295" customWidth="1"/>
    <col min="16134" max="16134" width="5.88671875" style="295" customWidth="1"/>
    <col min="16135" max="16138" width="5" style="295" customWidth="1"/>
    <col min="16139" max="16141" width="9" style="295"/>
    <col min="16142" max="16142" width="5.21875" style="295" customWidth="1"/>
    <col min="16143" max="16384" width="9" style="295"/>
  </cols>
  <sheetData>
    <row r="1" spans="1:15" ht="19.2">
      <c r="A1" s="405" t="s">
        <v>214</v>
      </c>
      <c r="B1" s="405"/>
      <c r="C1" s="405"/>
      <c r="D1" s="405"/>
      <c r="E1" s="293"/>
      <c r="F1" s="293"/>
      <c r="G1" s="293"/>
      <c r="H1" s="293"/>
      <c r="I1" s="293"/>
      <c r="J1" s="293"/>
      <c r="K1" s="293"/>
      <c r="L1" s="293"/>
      <c r="M1" s="293"/>
      <c r="N1" s="293"/>
      <c r="O1" s="294"/>
    </row>
    <row r="2" spans="1:15" ht="11.25" customHeight="1">
      <c r="A2" s="293"/>
      <c r="B2" s="293"/>
      <c r="C2" s="293"/>
      <c r="D2" s="293"/>
      <c r="E2" s="293"/>
      <c r="F2" s="293"/>
      <c r="G2" s="293"/>
      <c r="H2" s="293"/>
      <c r="I2" s="293"/>
      <c r="J2" s="293"/>
      <c r="K2" s="293"/>
      <c r="L2" s="293"/>
      <c r="M2" s="293"/>
      <c r="N2" s="293"/>
    </row>
    <row r="3" spans="1:15" ht="23.4">
      <c r="A3" s="406" t="s">
        <v>215</v>
      </c>
      <c r="B3" s="406"/>
      <c r="C3" s="406"/>
      <c r="D3" s="406"/>
      <c r="E3" s="406"/>
      <c r="F3" s="406"/>
      <c r="G3" s="406"/>
      <c r="H3" s="406"/>
      <c r="I3" s="406"/>
      <c r="J3" s="406"/>
      <c r="K3" s="406"/>
      <c r="L3" s="406"/>
      <c r="M3" s="406"/>
      <c r="N3" s="406"/>
    </row>
    <row r="4" spans="1:15" ht="12" customHeight="1">
      <c r="A4" s="293"/>
      <c r="B4" s="293"/>
      <c r="C4" s="293"/>
      <c r="D4" s="293"/>
      <c r="E4" s="293"/>
      <c r="F4" s="293"/>
      <c r="G4" s="293"/>
      <c r="H4" s="293"/>
      <c r="I4" s="293"/>
      <c r="J4" s="293"/>
      <c r="K4" s="293"/>
      <c r="L4" s="293"/>
      <c r="M4" s="293"/>
      <c r="N4" s="293"/>
    </row>
    <row r="5" spans="1:15" ht="16.5" customHeight="1">
      <c r="A5" s="407" t="s">
        <v>277</v>
      </c>
      <c r="B5" s="407"/>
      <c r="C5" s="407"/>
      <c r="D5" s="407"/>
      <c r="E5" s="407"/>
      <c r="F5" s="407"/>
      <c r="G5" s="407"/>
      <c r="H5" s="407"/>
      <c r="I5" s="407"/>
      <c r="J5" s="407"/>
      <c r="K5" s="407"/>
      <c r="L5" s="407"/>
      <c r="M5" s="407"/>
      <c r="N5" s="407"/>
    </row>
    <row r="6" spans="1:15" ht="16.5" customHeight="1">
      <c r="A6" s="407"/>
      <c r="B6" s="407"/>
      <c r="C6" s="407"/>
      <c r="D6" s="407"/>
      <c r="E6" s="407"/>
      <c r="F6" s="407"/>
      <c r="G6" s="407"/>
      <c r="H6" s="407"/>
      <c r="I6" s="407"/>
      <c r="J6" s="407"/>
      <c r="K6" s="407"/>
      <c r="L6" s="407"/>
      <c r="M6" s="407"/>
      <c r="N6" s="407"/>
    </row>
    <row r="7" spans="1:15" ht="16.5" customHeight="1">
      <c r="A7" s="407"/>
      <c r="B7" s="407"/>
      <c r="C7" s="407"/>
      <c r="D7" s="407"/>
      <c r="E7" s="407"/>
      <c r="F7" s="407"/>
      <c r="G7" s="407"/>
      <c r="H7" s="407"/>
      <c r="I7" s="407"/>
      <c r="J7" s="407"/>
      <c r="K7" s="407"/>
      <c r="L7" s="407"/>
      <c r="M7" s="407"/>
      <c r="N7" s="407"/>
    </row>
    <row r="8" spans="1:15" ht="16.5" customHeight="1">
      <c r="A8" s="407"/>
      <c r="B8" s="407"/>
      <c r="C8" s="407"/>
      <c r="D8" s="407"/>
      <c r="E8" s="407"/>
      <c r="F8" s="407"/>
      <c r="G8" s="407"/>
      <c r="H8" s="407"/>
      <c r="I8" s="407"/>
      <c r="J8" s="407"/>
      <c r="K8" s="407"/>
      <c r="L8" s="407"/>
      <c r="M8" s="407"/>
      <c r="N8" s="407"/>
    </row>
    <row r="9" spans="1:15" ht="16.5" customHeight="1">
      <c r="A9" s="407"/>
      <c r="B9" s="407"/>
      <c r="C9" s="407"/>
      <c r="D9" s="407"/>
      <c r="E9" s="407"/>
      <c r="F9" s="407"/>
      <c r="G9" s="407"/>
      <c r="H9" s="407"/>
      <c r="I9" s="407"/>
      <c r="J9" s="407"/>
      <c r="K9" s="407"/>
      <c r="L9" s="407"/>
      <c r="M9" s="407"/>
      <c r="N9" s="407"/>
    </row>
    <row r="10" spans="1:15" ht="16.5" customHeight="1">
      <c r="A10" s="407"/>
      <c r="B10" s="407"/>
      <c r="C10" s="407"/>
      <c r="D10" s="407"/>
      <c r="E10" s="407"/>
      <c r="F10" s="407"/>
      <c r="G10" s="407"/>
      <c r="H10" s="407"/>
      <c r="I10" s="407"/>
      <c r="J10" s="407"/>
      <c r="K10" s="407"/>
      <c r="L10" s="407"/>
      <c r="M10" s="407"/>
      <c r="N10" s="407"/>
    </row>
    <row r="11" spans="1:15" ht="16.5" customHeight="1">
      <c r="A11" s="408"/>
      <c r="B11" s="408"/>
      <c r="C11" s="408"/>
      <c r="D11" s="408"/>
      <c r="E11" s="408"/>
      <c r="F11" s="408"/>
      <c r="G11" s="408"/>
      <c r="H11" s="408"/>
      <c r="I11" s="408"/>
      <c r="J11" s="408"/>
      <c r="K11" s="408"/>
      <c r="L11" s="408"/>
      <c r="M11" s="408"/>
      <c r="N11" s="408"/>
    </row>
    <row r="12" spans="1:15" ht="12" customHeight="1">
      <c r="A12" s="409"/>
      <c r="B12" s="411" t="s">
        <v>158</v>
      </c>
      <c r="C12" s="412"/>
      <c r="D12" s="412"/>
      <c r="E12" s="413"/>
      <c r="F12" s="409" t="s">
        <v>216</v>
      </c>
      <c r="G12" s="411" t="s">
        <v>159</v>
      </c>
      <c r="H12" s="412"/>
      <c r="I12" s="412"/>
      <c r="J12" s="413"/>
      <c r="K12" s="415" t="s">
        <v>217</v>
      </c>
      <c r="L12" s="416"/>
      <c r="M12" s="416"/>
      <c r="N12" s="417"/>
    </row>
    <row r="13" spans="1:15">
      <c r="A13" s="410"/>
      <c r="B13" s="411" t="s">
        <v>218</v>
      </c>
      <c r="C13" s="413"/>
      <c r="D13" s="411" t="s">
        <v>219</v>
      </c>
      <c r="E13" s="413"/>
      <c r="F13" s="414"/>
      <c r="G13" s="409" t="s">
        <v>220</v>
      </c>
      <c r="H13" s="409" t="s">
        <v>9</v>
      </c>
      <c r="I13" s="409" t="s">
        <v>3</v>
      </c>
      <c r="J13" s="409" t="s">
        <v>4</v>
      </c>
      <c r="K13" s="418"/>
      <c r="L13" s="419"/>
      <c r="M13" s="419"/>
      <c r="N13" s="420"/>
    </row>
    <row r="14" spans="1:15" ht="21" customHeight="1">
      <c r="A14" s="296"/>
      <c r="B14" s="297" t="s">
        <v>221</v>
      </c>
      <c r="C14" s="298" t="s">
        <v>222</v>
      </c>
      <c r="D14" s="297" t="s">
        <v>221</v>
      </c>
      <c r="E14" s="298" t="s">
        <v>222</v>
      </c>
      <c r="F14" s="410"/>
      <c r="G14" s="410"/>
      <c r="H14" s="410"/>
      <c r="I14" s="410"/>
      <c r="J14" s="410"/>
      <c r="K14" s="421"/>
      <c r="L14" s="422"/>
      <c r="M14" s="422"/>
      <c r="N14" s="423"/>
    </row>
    <row r="15" spans="1:15" ht="21.75" customHeight="1">
      <c r="A15" s="299">
        <v>1</v>
      </c>
      <c r="B15" s="300" t="s">
        <v>273</v>
      </c>
      <c r="C15" s="301" t="s">
        <v>273</v>
      </c>
      <c r="D15" s="300" t="s">
        <v>274</v>
      </c>
      <c r="E15" s="302" t="s">
        <v>274</v>
      </c>
      <c r="F15" s="303" t="s">
        <v>275</v>
      </c>
      <c r="G15" s="304" t="s">
        <v>275</v>
      </c>
      <c r="H15" s="305">
        <v>1</v>
      </c>
      <c r="I15" s="305">
        <v>1</v>
      </c>
      <c r="J15" s="305">
        <v>1</v>
      </c>
      <c r="K15" s="402" t="s">
        <v>274</v>
      </c>
      <c r="L15" s="403"/>
      <c r="M15" s="403"/>
      <c r="N15" s="404"/>
    </row>
    <row r="16" spans="1:15" ht="21.75" customHeight="1">
      <c r="A16" s="299">
        <v>2</v>
      </c>
      <c r="B16" s="300"/>
      <c r="C16" s="301"/>
      <c r="D16" s="300"/>
      <c r="E16" s="302"/>
      <c r="F16" s="303"/>
      <c r="G16" s="304"/>
      <c r="H16" s="305"/>
      <c r="I16" s="305"/>
      <c r="J16" s="305"/>
      <c r="K16" s="402"/>
      <c r="L16" s="403"/>
      <c r="M16" s="403"/>
      <c r="N16" s="404"/>
    </row>
    <row r="17" spans="1:14" ht="21.75" customHeight="1">
      <c r="A17" s="299">
        <v>3</v>
      </c>
      <c r="B17" s="300"/>
      <c r="C17" s="301"/>
      <c r="D17" s="300"/>
      <c r="E17" s="302"/>
      <c r="F17" s="303"/>
      <c r="G17" s="304"/>
      <c r="H17" s="305"/>
      <c r="I17" s="305"/>
      <c r="J17" s="305"/>
      <c r="K17" s="402"/>
      <c r="L17" s="403"/>
      <c r="M17" s="403"/>
      <c r="N17" s="404"/>
    </row>
    <row r="18" spans="1:14" ht="21.75" customHeight="1">
      <c r="A18" s="299">
        <v>4</v>
      </c>
      <c r="B18" s="300"/>
      <c r="C18" s="301"/>
      <c r="D18" s="300"/>
      <c r="E18" s="302"/>
      <c r="F18" s="303"/>
      <c r="G18" s="304"/>
      <c r="H18" s="305"/>
      <c r="I18" s="305"/>
      <c r="J18" s="305"/>
      <c r="K18" s="402"/>
      <c r="L18" s="403"/>
      <c r="M18" s="403"/>
      <c r="N18" s="404"/>
    </row>
    <row r="19" spans="1:14" ht="21.75" customHeight="1">
      <c r="A19" s="299">
        <v>5</v>
      </c>
      <c r="B19" s="300"/>
      <c r="C19" s="301"/>
      <c r="D19" s="300"/>
      <c r="E19" s="302"/>
      <c r="F19" s="303"/>
      <c r="G19" s="304"/>
      <c r="H19" s="305"/>
      <c r="I19" s="305"/>
      <c r="J19" s="305"/>
      <c r="K19" s="402"/>
      <c r="L19" s="403"/>
      <c r="M19" s="403"/>
      <c r="N19" s="404"/>
    </row>
    <row r="20" spans="1:14" ht="21.75" customHeight="1">
      <c r="A20" s="299">
        <v>6</v>
      </c>
      <c r="B20" s="306"/>
      <c r="C20" s="307"/>
      <c r="D20" s="306"/>
      <c r="E20" s="303"/>
      <c r="F20" s="303"/>
      <c r="G20" s="304"/>
      <c r="H20" s="305"/>
      <c r="I20" s="305"/>
      <c r="J20" s="305"/>
      <c r="K20" s="402"/>
      <c r="L20" s="403"/>
      <c r="M20" s="403"/>
      <c r="N20" s="404"/>
    </row>
    <row r="21" spans="1:14" ht="21.75" customHeight="1">
      <c r="A21" s="299">
        <v>7</v>
      </c>
      <c r="B21" s="306"/>
      <c r="C21" s="307"/>
      <c r="D21" s="306"/>
      <c r="E21" s="303"/>
      <c r="F21" s="303"/>
      <c r="G21" s="304"/>
      <c r="H21" s="305"/>
      <c r="I21" s="305"/>
      <c r="J21" s="305"/>
      <c r="K21" s="402"/>
      <c r="L21" s="403"/>
      <c r="M21" s="403"/>
      <c r="N21" s="404"/>
    </row>
    <row r="22" spans="1:14" ht="21.75" customHeight="1">
      <c r="A22" s="299">
        <v>8</v>
      </c>
      <c r="B22" s="306"/>
      <c r="C22" s="307"/>
      <c r="D22" s="306"/>
      <c r="E22" s="303"/>
      <c r="F22" s="303"/>
      <c r="G22" s="304"/>
      <c r="H22" s="305"/>
      <c r="I22" s="305"/>
      <c r="J22" s="305"/>
      <c r="K22" s="402"/>
      <c r="L22" s="403"/>
      <c r="M22" s="403"/>
      <c r="N22" s="404"/>
    </row>
    <row r="23" spans="1:14" ht="21.75" customHeight="1">
      <c r="A23" s="299">
        <v>9</v>
      </c>
      <c r="B23" s="306"/>
      <c r="C23" s="307"/>
      <c r="D23" s="306"/>
      <c r="E23" s="303"/>
      <c r="F23" s="303"/>
      <c r="G23" s="304"/>
      <c r="H23" s="305"/>
      <c r="I23" s="305"/>
      <c r="J23" s="305"/>
      <c r="K23" s="402"/>
      <c r="L23" s="403"/>
      <c r="M23" s="403"/>
      <c r="N23" s="404"/>
    </row>
    <row r="24" spans="1:14" ht="21.75" customHeight="1">
      <c r="A24" s="299">
        <v>10</v>
      </c>
      <c r="B24" s="306"/>
      <c r="C24" s="307"/>
      <c r="D24" s="306"/>
      <c r="E24" s="303"/>
      <c r="F24" s="303"/>
      <c r="G24" s="304"/>
      <c r="H24" s="305"/>
      <c r="I24" s="305"/>
      <c r="J24" s="305"/>
      <c r="K24" s="402"/>
      <c r="L24" s="403"/>
      <c r="M24" s="403"/>
      <c r="N24" s="404"/>
    </row>
    <row r="25" spans="1:14" ht="21.75" customHeight="1">
      <c r="A25" s="299">
        <v>11</v>
      </c>
      <c r="B25" s="300"/>
      <c r="C25" s="301"/>
      <c r="D25" s="300"/>
      <c r="E25" s="302"/>
      <c r="F25" s="303"/>
      <c r="G25" s="304"/>
      <c r="H25" s="305"/>
      <c r="I25" s="305"/>
      <c r="J25" s="305"/>
      <c r="K25" s="402"/>
      <c r="L25" s="403"/>
      <c r="M25" s="403"/>
      <c r="N25" s="404"/>
    </row>
    <row r="26" spans="1:14" ht="21.75" customHeight="1">
      <c r="A26" s="299">
        <v>12</v>
      </c>
      <c r="B26" s="300"/>
      <c r="C26" s="301"/>
      <c r="D26" s="300"/>
      <c r="E26" s="302"/>
      <c r="F26" s="303"/>
      <c r="G26" s="304"/>
      <c r="H26" s="305"/>
      <c r="I26" s="305"/>
      <c r="J26" s="305"/>
      <c r="K26" s="402"/>
      <c r="L26" s="403"/>
      <c r="M26" s="403"/>
      <c r="N26" s="404"/>
    </row>
    <row r="27" spans="1:14" ht="21.75" customHeight="1">
      <c r="A27" s="299">
        <v>13</v>
      </c>
      <c r="B27" s="300"/>
      <c r="C27" s="301"/>
      <c r="D27" s="300"/>
      <c r="E27" s="302"/>
      <c r="F27" s="303"/>
      <c r="G27" s="304"/>
      <c r="H27" s="305"/>
      <c r="I27" s="305"/>
      <c r="J27" s="305"/>
      <c r="K27" s="402"/>
      <c r="L27" s="403"/>
      <c r="M27" s="403"/>
      <c r="N27" s="404"/>
    </row>
    <row r="28" spans="1:14" ht="21.75" customHeight="1">
      <c r="A28" s="299">
        <v>14</v>
      </c>
      <c r="B28" s="300"/>
      <c r="C28" s="301"/>
      <c r="D28" s="300"/>
      <c r="E28" s="302"/>
      <c r="F28" s="303"/>
      <c r="G28" s="304"/>
      <c r="H28" s="305"/>
      <c r="I28" s="305"/>
      <c r="J28" s="305"/>
      <c r="K28" s="402"/>
      <c r="L28" s="403"/>
      <c r="M28" s="403"/>
      <c r="N28" s="404"/>
    </row>
    <row r="29" spans="1:14" ht="21.75" customHeight="1">
      <c r="A29" s="299">
        <v>15</v>
      </c>
      <c r="B29" s="300"/>
      <c r="C29" s="301"/>
      <c r="D29" s="300"/>
      <c r="E29" s="302"/>
      <c r="F29" s="303"/>
      <c r="G29" s="304"/>
      <c r="H29" s="305"/>
      <c r="I29" s="305"/>
      <c r="J29" s="305"/>
      <c r="K29" s="402"/>
      <c r="L29" s="403"/>
      <c r="M29" s="403"/>
      <c r="N29" s="404"/>
    </row>
    <row r="30" spans="1:14" s="309" customFormat="1" ht="16.5" customHeight="1">
      <c r="A30" s="308" t="s">
        <v>223</v>
      </c>
      <c r="B30" s="308"/>
      <c r="C30" s="308"/>
      <c r="D30" s="308"/>
      <c r="E30" s="308"/>
      <c r="F30" s="308"/>
      <c r="G30" s="308"/>
      <c r="H30" s="308"/>
      <c r="I30" s="308"/>
      <c r="J30" s="308"/>
      <c r="K30" s="308"/>
      <c r="L30" s="308"/>
      <c r="M30" s="308"/>
      <c r="N30" s="308"/>
    </row>
    <row r="31" spans="1:14" s="309" customFormat="1" ht="16.5" customHeight="1">
      <c r="A31" s="308" t="s">
        <v>224</v>
      </c>
      <c r="B31" s="308"/>
      <c r="C31" s="308"/>
      <c r="D31" s="308"/>
      <c r="E31" s="308"/>
      <c r="F31" s="308"/>
      <c r="G31" s="308"/>
      <c r="H31" s="308"/>
      <c r="I31" s="308"/>
      <c r="J31" s="308"/>
      <c r="K31" s="308"/>
      <c r="L31" s="308"/>
      <c r="M31" s="308"/>
      <c r="N31" s="308"/>
    </row>
    <row r="32" spans="1:14" s="309" customFormat="1" ht="16.5" customHeight="1">
      <c r="A32" s="310" t="s">
        <v>225</v>
      </c>
      <c r="B32" s="308"/>
      <c r="C32" s="308"/>
      <c r="D32" s="308"/>
      <c r="E32" s="308"/>
      <c r="F32" s="308"/>
      <c r="G32" s="308"/>
      <c r="H32" s="308"/>
      <c r="I32" s="308"/>
      <c r="J32" s="308"/>
      <c r="K32" s="308"/>
      <c r="L32" s="308"/>
      <c r="M32" s="308"/>
      <c r="N32" s="308"/>
    </row>
    <row r="33" spans="1:14" s="309" customFormat="1" ht="16.5" customHeight="1">
      <c r="A33" s="310" t="s">
        <v>226</v>
      </c>
      <c r="B33" s="308" t="s">
        <v>227</v>
      </c>
      <c r="C33" s="308"/>
      <c r="D33" s="308"/>
      <c r="E33" s="308"/>
      <c r="F33" s="308"/>
      <c r="G33" s="308"/>
      <c r="H33" s="308"/>
      <c r="I33" s="308"/>
      <c r="J33" s="308"/>
      <c r="K33" s="308"/>
      <c r="L33" s="308"/>
      <c r="M33" s="308"/>
      <c r="N33" s="308"/>
    </row>
    <row r="34" spans="1:14" s="309" customFormat="1" ht="16.5" customHeight="1">
      <c r="A34" s="310" t="s">
        <v>228</v>
      </c>
      <c r="B34" s="308"/>
      <c r="C34" s="308"/>
      <c r="D34" s="308"/>
      <c r="E34" s="308"/>
      <c r="F34" s="308"/>
      <c r="G34" s="308"/>
      <c r="H34" s="308"/>
      <c r="I34" s="308"/>
      <c r="J34" s="308"/>
      <c r="K34" s="308"/>
      <c r="L34" s="308"/>
      <c r="M34" s="308"/>
      <c r="N34" s="308"/>
    </row>
    <row r="35" spans="1:14" s="309" customFormat="1" ht="20.25" customHeight="1">
      <c r="A35" s="311"/>
      <c r="B35" s="311"/>
      <c r="C35" s="311"/>
      <c r="D35" s="311"/>
      <c r="E35" s="311"/>
      <c r="F35" s="311"/>
      <c r="G35" s="311"/>
      <c r="H35" s="311"/>
      <c r="I35" s="311"/>
      <c r="J35" s="311"/>
      <c r="K35" s="308"/>
      <c r="L35" s="308"/>
      <c r="M35" s="308"/>
      <c r="N35" s="308"/>
    </row>
    <row r="36" spans="1:14" s="309" customFormat="1" ht="12.75" customHeight="1">
      <c r="B36" s="308"/>
      <c r="C36" s="308"/>
      <c r="D36" s="308"/>
      <c r="E36" s="308"/>
      <c r="F36" s="308"/>
      <c r="G36" s="308"/>
      <c r="H36" s="308"/>
      <c r="I36" s="308"/>
      <c r="J36" s="308"/>
      <c r="K36" s="308"/>
      <c r="L36" s="308"/>
      <c r="M36" s="308"/>
      <c r="N36" s="308"/>
    </row>
    <row r="37" spans="1:14" ht="14.4">
      <c r="A37" s="312"/>
      <c r="B37" s="293"/>
      <c r="C37" s="293"/>
      <c r="D37" s="293"/>
      <c r="E37" s="293"/>
      <c r="F37" s="293"/>
      <c r="G37" s="293"/>
      <c r="H37" s="293"/>
      <c r="I37" s="293"/>
      <c r="J37" s="293"/>
      <c r="K37" s="293"/>
      <c r="L37" s="293"/>
      <c r="M37" s="293"/>
      <c r="N37" s="293"/>
    </row>
    <row r="38" spans="1:14" ht="14.4">
      <c r="A38" s="312"/>
      <c r="B38" s="293"/>
      <c r="C38" s="293"/>
      <c r="D38" s="293"/>
      <c r="E38" s="293"/>
      <c r="F38" s="293"/>
      <c r="G38" s="293"/>
      <c r="H38" s="293"/>
      <c r="I38" s="293"/>
      <c r="J38" s="293"/>
      <c r="K38" s="293"/>
      <c r="L38" s="293"/>
      <c r="M38" s="293"/>
      <c r="N38" s="293"/>
    </row>
    <row r="39" spans="1:14" ht="57" customHeight="1">
      <c r="A39" s="293"/>
      <c r="B39" s="293"/>
      <c r="C39" s="293"/>
      <c r="D39" s="293"/>
      <c r="E39" s="293"/>
      <c r="F39" s="293"/>
      <c r="G39" s="293"/>
      <c r="H39" s="316"/>
      <c r="I39" s="316"/>
      <c r="J39" s="399" t="str">
        <f>'1 申請書'!S2</f>
        <v>令和8年3月17日</v>
      </c>
      <c r="K39" s="399"/>
      <c r="L39" s="399"/>
      <c r="M39" s="399"/>
      <c r="N39" s="399"/>
    </row>
    <row r="40" spans="1:14" ht="30" customHeight="1">
      <c r="A40" s="293"/>
      <c r="B40" s="293"/>
      <c r="C40" s="293"/>
      <c r="D40" s="293"/>
      <c r="E40" s="293"/>
      <c r="F40" s="293"/>
      <c r="G40" s="313"/>
      <c r="H40" s="317"/>
      <c r="I40" s="318" t="s">
        <v>211</v>
      </c>
      <c r="J40" s="398" t="str">
        <f>IF(基本情報※最初に記入してください!C4="","",基本情報※最初に記入してください!C4)</f>
        <v>大阪府大阪市中央区大手前２－１－２２</v>
      </c>
      <c r="K40" s="398"/>
      <c r="L40" s="398"/>
      <c r="M40" s="398"/>
      <c r="N40" s="398"/>
    </row>
    <row r="41" spans="1:14" ht="30" customHeight="1">
      <c r="A41" s="293"/>
      <c r="B41" s="293"/>
      <c r="C41" s="293"/>
      <c r="D41" s="293"/>
      <c r="E41" s="293"/>
      <c r="F41" s="293"/>
      <c r="G41" s="313"/>
      <c r="H41" s="317"/>
      <c r="I41" s="318" t="s">
        <v>212</v>
      </c>
      <c r="J41" s="398" t="str">
        <f>IF(基本情報※最初に記入してください!C5="","",基本情報※最初に記入してください!C5)</f>
        <v>医療法人○○会</v>
      </c>
      <c r="K41" s="398"/>
      <c r="L41" s="398"/>
      <c r="M41" s="398"/>
      <c r="N41" s="398"/>
    </row>
    <row r="42" spans="1:14" ht="30" customHeight="1">
      <c r="A42" s="293"/>
      <c r="B42" s="293"/>
      <c r="C42" s="293"/>
      <c r="D42" s="293"/>
      <c r="E42" s="293"/>
      <c r="F42" s="293"/>
      <c r="G42" s="293"/>
      <c r="H42" s="317"/>
      <c r="I42" s="318" t="s">
        <v>213</v>
      </c>
      <c r="J42" s="398" t="str">
        <f>IF(基本情報※最初に記入してください!C6="","",基本情報※最初に記入してください!C6)</f>
        <v>理事長××　××</v>
      </c>
      <c r="K42" s="398"/>
      <c r="L42" s="398"/>
      <c r="M42" s="398"/>
      <c r="N42" s="398"/>
    </row>
  </sheetData>
  <sheetProtection password="C7FC" sheet="1"/>
  <protectedRanges>
    <protectedRange sqref="K15:N29" name="範囲1"/>
  </protectedRanges>
  <mergeCells count="33">
    <mergeCell ref="K29:N29"/>
    <mergeCell ref="J40:N40"/>
    <mergeCell ref="J41:N41"/>
    <mergeCell ref="J42:N42"/>
    <mergeCell ref="J39:N39"/>
    <mergeCell ref="K28:N28"/>
    <mergeCell ref="K17:N17"/>
    <mergeCell ref="K18:N18"/>
    <mergeCell ref="K19:N19"/>
    <mergeCell ref="K20:N20"/>
    <mergeCell ref="K21:N21"/>
    <mergeCell ref="K22:N22"/>
    <mergeCell ref="K23:N23"/>
    <mergeCell ref="K24:N24"/>
    <mergeCell ref="K25:N25"/>
    <mergeCell ref="K26:N26"/>
    <mergeCell ref="K27:N27"/>
    <mergeCell ref="K16:N16"/>
    <mergeCell ref="A1:D1"/>
    <mergeCell ref="A3:N3"/>
    <mergeCell ref="A5:N11"/>
    <mergeCell ref="A12:A13"/>
    <mergeCell ref="B12:E12"/>
    <mergeCell ref="F12:F14"/>
    <mergeCell ref="G12:J12"/>
    <mergeCell ref="K12:N14"/>
    <mergeCell ref="B13:C13"/>
    <mergeCell ref="D13:E13"/>
    <mergeCell ref="G13:G14"/>
    <mergeCell ref="H13:H14"/>
    <mergeCell ref="I13:I14"/>
    <mergeCell ref="J13:J14"/>
    <mergeCell ref="K15:N15"/>
  </mergeCells>
  <phoneticPr fontId="2"/>
  <dataValidations count="5">
    <dataValidation type="list" allowBlank="1" showInputMessage="1" showErrorMessage="1" promptTitle="入力方法" prompt="明治：M_x000a_大正：T_x000a_昭和：S_x000a_平成：H"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51:G65565 JC65551:JC65565 SY65551:SY65565 ACU65551:ACU65565 AMQ65551:AMQ65565 AWM65551:AWM65565 BGI65551:BGI65565 BQE65551:BQE65565 CAA65551:CAA65565 CJW65551:CJW65565 CTS65551:CTS65565 DDO65551:DDO65565 DNK65551:DNK65565 DXG65551:DXG65565 EHC65551:EHC65565 EQY65551:EQY65565 FAU65551:FAU65565 FKQ65551:FKQ65565 FUM65551:FUM65565 GEI65551:GEI65565 GOE65551:GOE65565 GYA65551:GYA65565 HHW65551:HHW65565 HRS65551:HRS65565 IBO65551:IBO65565 ILK65551:ILK65565 IVG65551:IVG65565 JFC65551:JFC65565 JOY65551:JOY65565 JYU65551:JYU65565 KIQ65551:KIQ65565 KSM65551:KSM65565 LCI65551:LCI65565 LME65551:LME65565 LWA65551:LWA65565 MFW65551:MFW65565 MPS65551:MPS65565 MZO65551:MZO65565 NJK65551:NJK65565 NTG65551:NTG65565 ODC65551:ODC65565 OMY65551:OMY65565 OWU65551:OWU65565 PGQ65551:PGQ65565 PQM65551:PQM65565 QAI65551:QAI65565 QKE65551:QKE65565 QUA65551:QUA65565 RDW65551:RDW65565 RNS65551:RNS65565 RXO65551:RXO65565 SHK65551:SHK65565 SRG65551:SRG65565 TBC65551:TBC65565 TKY65551:TKY65565 TUU65551:TUU65565 UEQ65551:UEQ65565 UOM65551:UOM65565 UYI65551:UYI65565 VIE65551:VIE65565 VSA65551:VSA65565 WBW65551:WBW65565 WLS65551:WLS65565 WVO65551:WVO65565 G131087:G131101 JC131087:JC131101 SY131087:SY131101 ACU131087:ACU131101 AMQ131087:AMQ131101 AWM131087:AWM131101 BGI131087:BGI131101 BQE131087:BQE131101 CAA131087:CAA131101 CJW131087:CJW131101 CTS131087:CTS131101 DDO131087:DDO131101 DNK131087:DNK131101 DXG131087:DXG131101 EHC131087:EHC131101 EQY131087:EQY131101 FAU131087:FAU131101 FKQ131087:FKQ131101 FUM131087:FUM131101 GEI131087:GEI131101 GOE131087:GOE131101 GYA131087:GYA131101 HHW131087:HHW131101 HRS131087:HRS131101 IBO131087:IBO131101 ILK131087:ILK131101 IVG131087:IVG131101 JFC131087:JFC131101 JOY131087:JOY131101 JYU131087:JYU131101 KIQ131087:KIQ131101 KSM131087:KSM131101 LCI131087:LCI131101 LME131087:LME131101 LWA131087:LWA131101 MFW131087:MFW131101 MPS131087:MPS131101 MZO131087:MZO131101 NJK131087:NJK131101 NTG131087:NTG131101 ODC131087:ODC131101 OMY131087:OMY131101 OWU131087:OWU131101 PGQ131087:PGQ131101 PQM131087:PQM131101 QAI131087:QAI131101 QKE131087:QKE131101 QUA131087:QUA131101 RDW131087:RDW131101 RNS131087:RNS131101 RXO131087:RXO131101 SHK131087:SHK131101 SRG131087:SRG131101 TBC131087:TBC131101 TKY131087:TKY131101 TUU131087:TUU131101 UEQ131087:UEQ131101 UOM131087:UOM131101 UYI131087:UYI131101 VIE131087:VIE131101 VSA131087:VSA131101 WBW131087:WBW131101 WLS131087:WLS131101 WVO131087:WVO131101 G196623:G196637 JC196623:JC196637 SY196623:SY196637 ACU196623:ACU196637 AMQ196623:AMQ196637 AWM196623:AWM196637 BGI196623:BGI196637 BQE196623:BQE196637 CAA196623:CAA196637 CJW196623:CJW196637 CTS196623:CTS196637 DDO196623:DDO196637 DNK196623:DNK196637 DXG196623:DXG196637 EHC196623:EHC196637 EQY196623:EQY196637 FAU196623:FAU196637 FKQ196623:FKQ196637 FUM196623:FUM196637 GEI196623:GEI196637 GOE196623:GOE196637 GYA196623:GYA196637 HHW196623:HHW196637 HRS196623:HRS196637 IBO196623:IBO196637 ILK196623:ILK196637 IVG196623:IVG196637 JFC196623:JFC196637 JOY196623:JOY196637 JYU196623:JYU196637 KIQ196623:KIQ196637 KSM196623:KSM196637 LCI196623:LCI196637 LME196623:LME196637 LWA196623:LWA196637 MFW196623:MFW196637 MPS196623:MPS196637 MZO196623:MZO196637 NJK196623:NJK196637 NTG196623:NTG196637 ODC196623:ODC196637 OMY196623:OMY196637 OWU196623:OWU196637 PGQ196623:PGQ196637 PQM196623:PQM196637 QAI196623:QAI196637 QKE196623:QKE196637 QUA196623:QUA196637 RDW196623:RDW196637 RNS196623:RNS196637 RXO196623:RXO196637 SHK196623:SHK196637 SRG196623:SRG196637 TBC196623:TBC196637 TKY196623:TKY196637 TUU196623:TUU196637 UEQ196623:UEQ196637 UOM196623:UOM196637 UYI196623:UYI196637 VIE196623:VIE196637 VSA196623:VSA196637 WBW196623:WBW196637 WLS196623:WLS196637 WVO196623:WVO196637 G262159:G262173 JC262159:JC262173 SY262159:SY262173 ACU262159:ACU262173 AMQ262159:AMQ262173 AWM262159:AWM262173 BGI262159:BGI262173 BQE262159:BQE262173 CAA262159:CAA262173 CJW262159:CJW262173 CTS262159:CTS262173 DDO262159:DDO262173 DNK262159:DNK262173 DXG262159:DXG262173 EHC262159:EHC262173 EQY262159:EQY262173 FAU262159:FAU262173 FKQ262159:FKQ262173 FUM262159:FUM262173 GEI262159:GEI262173 GOE262159:GOE262173 GYA262159:GYA262173 HHW262159:HHW262173 HRS262159:HRS262173 IBO262159:IBO262173 ILK262159:ILK262173 IVG262159:IVG262173 JFC262159:JFC262173 JOY262159:JOY262173 JYU262159:JYU262173 KIQ262159:KIQ262173 KSM262159:KSM262173 LCI262159:LCI262173 LME262159:LME262173 LWA262159:LWA262173 MFW262159:MFW262173 MPS262159:MPS262173 MZO262159:MZO262173 NJK262159:NJK262173 NTG262159:NTG262173 ODC262159:ODC262173 OMY262159:OMY262173 OWU262159:OWU262173 PGQ262159:PGQ262173 PQM262159:PQM262173 QAI262159:QAI262173 QKE262159:QKE262173 QUA262159:QUA262173 RDW262159:RDW262173 RNS262159:RNS262173 RXO262159:RXO262173 SHK262159:SHK262173 SRG262159:SRG262173 TBC262159:TBC262173 TKY262159:TKY262173 TUU262159:TUU262173 UEQ262159:UEQ262173 UOM262159:UOM262173 UYI262159:UYI262173 VIE262159:VIE262173 VSA262159:VSA262173 WBW262159:WBW262173 WLS262159:WLS262173 WVO262159:WVO262173 G327695:G327709 JC327695:JC327709 SY327695:SY327709 ACU327695:ACU327709 AMQ327695:AMQ327709 AWM327695:AWM327709 BGI327695:BGI327709 BQE327695:BQE327709 CAA327695:CAA327709 CJW327695:CJW327709 CTS327695:CTS327709 DDO327695:DDO327709 DNK327695:DNK327709 DXG327695:DXG327709 EHC327695:EHC327709 EQY327695:EQY327709 FAU327695:FAU327709 FKQ327695:FKQ327709 FUM327695:FUM327709 GEI327695:GEI327709 GOE327695:GOE327709 GYA327695:GYA327709 HHW327695:HHW327709 HRS327695:HRS327709 IBO327695:IBO327709 ILK327695:ILK327709 IVG327695:IVG327709 JFC327695:JFC327709 JOY327695:JOY327709 JYU327695:JYU327709 KIQ327695:KIQ327709 KSM327695:KSM327709 LCI327695:LCI327709 LME327695:LME327709 LWA327695:LWA327709 MFW327695:MFW327709 MPS327695:MPS327709 MZO327695:MZO327709 NJK327695:NJK327709 NTG327695:NTG327709 ODC327695:ODC327709 OMY327695:OMY327709 OWU327695:OWU327709 PGQ327695:PGQ327709 PQM327695:PQM327709 QAI327695:QAI327709 QKE327695:QKE327709 QUA327695:QUA327709 RDW327695:RDW327709 RNS327695:RNS327709 RXO327695:RXO327709 SHK327695:SHK327709 SRG327695:SRG327709 TBC327695:TBC327709 TKY327695:TKY327709 TUU327695:TUU327709 UEQ327695:UEQ327709 UOM327695:UOM327709 UYI327695:UYI327709 VIE327695:VIE327709 VSA327695:VSA327709 WBW327695:WBW327709 WLS327695:WLS327709 WVO327695:WVO327709 G393231:G393245 JC393231:JC393245 SY393231:SY393245 ACU393231:ACU393245 AMQ393231:AMQ393245 AWM393231:AWM393245 BGI393231:BGI393245 BQE393231:BQE393245 CAA393231:CAA393245 CJW393231:CJW393245 CTS393231:CTS393245 DDO393231:DDO393245 DNK393231:DNK393245 DXG393231:DXG393245 EHC393231:EHC393245 EQY393231:EQY393245 FAU393231:FAU393245 FKQ393231:FKQ393245 FUM393231:FUM393245 GEI393231:GEI393245 GOE393231:GOE393245 GYA393231:GYA393245 HHW393231:HHW393245 HRS393231:HRS393245 IBO393231:IBO393245 ILK393231:ILK393245 IVG393231:IVG393245 JFC393231:JFC393245 JOY393231:JOY393245 JYU393231:JYU393245 KIQ393231:KIQ393245 KSM393231:KSM393245 LCI393231:LCI393245 LME393231:LME393245 LWA393231:LWA393245 MFW393231:MFW393245 MPS393231:MPS393245 MZO393231:MZO393245 NJK393231:NJK393245 NTG393231:NTG393245 ODC393231:ODC393245 OMY393231:OMY393245 OWU393231:OWU393245 PGQ393231:PGQ393245 PQM393231:PQM393245 QAI393231:QAI393245 QKE393231:QKE393245 QUA393231:QUA393245 RDW393231:RDW393245 RNS393231:RNS393245 RXO393231:RXO393245 SHK393231:SHK393245 SRG393231:SRG393245 TBC393231:TBC393245 TKY393231:TKY393245 TUU393231:TUU393245 UEQ393231:UEQ393245 UOM393231:UOM393245 UYI393231:UYI393245 VIE393231:VIE393245 VSA393231:VSA393245 WBW393231:WBW393245 WLS393231:WLS393245 WVO393231:WVO393245 G458767:G458781 JC458767:JC458781 SY458767:SY458781 ACU458767:ACU458781 AMQ458767:AMQ458781 AWM458767:AWM458781 BGI458767:BGI458781 BQE458767:BQE458781 CAA458767:CAA458781 CJW458767:CJW458781 CTS458767:CTS458781 DDO458767:DDO458781 DNK458767:DNK458781 DXG458767:DXG458781 EHC458767:EHC458781 EQY458767:EQY458781 FAU458767:FAU458781 FKQ458767:FKQ458781 FUM458767:FUM458781 GEI458767:GEI458781 GOE458767:GOE458781 GYA458767:GYA458781 HHW458767:HHW458781 HRS458767:HRS458781 IBO458767:IBO458781 ILK458767:ILK458781 IVG458767:IVG458781 JFC458767:JFC458781 JOY458767:JOY458781 JYU458767:JYU458781 KIQ458767:KIQ458781 KSM458767:KSM458781 LCI458767:LCI458781 LME458767:LME458781 LWA458767:LWA458781 MFW458767:MFW458781 MPS458767:MPS458781 MZO458767:MZO458781 NJK458767:NJK458781 NTG458767:NTG458781 ODC458767:ODC458781 OMY458767:OMY458781 OWU458767:OWU458781 PGQ458767:PGQ458781 PQM458767:PQM458781 QAI458767:QAI458781 QKE458767:QKE458781 QUA458767:QUA458781 RDW458767:RDW458781 RNS458767:RNS458781 RXO458767:RXO458781 SHK458767:SHK458781 SRG458767:SRG458781 TBC458767:TBC458781 TKY458767:TKY458781 TUU458767:TUU458781 UEQ458767:UEQ458781 UOM458767:UOM458781 UYI458767:UYI458781 VIE458767:VIE458781 VSA458767:VSA458781 WBW458767:WBW458781 WLS458767:WLS458781 WVO458767:WVO458781 G524303:G524317 JC524303:JC524317 SY524303:SY524317 ACU524303:ACU524317 AMQ524303:AMQ524317 AWM524303:AWM524317 BGI524303:BGI524317 BQE524303:BQE524317 CAA524303:CAA524317 CJW524303:CJW524317 CTS524303:CTS524317 DDO524303:DDO524317 DNK524303:DNK524317 DXG524303:DXG524317 EHC524303:EHC524317 EQY524303:EQY524317 FAU524303:FAU524317 FKQ524303:FKQ524317 FUM524303:FUM524317 GEI524303:GEI524317 GOE524303:GOE524317 GYA524303:GYA524317 HHW524303:HHW524317 HRS524303:HRS524317 IBO524303:IBO524317 ILK524303:ILK524317 IVG524303:IVG524317 JFC524303:JFC524317 JOY524303:JOY524317 JYU524303:JYU524317 KIQ524303:KIQ524317 KSM524303:KSM524317 LCI524303:LCI524317 LME524303:LME524317 LWA524303:LWA524317 MFW524303:MFW524317 MPS524303:MPS524317 MZO524303:MZO524317 NJK524303:NJK524317 NTG524303:NTG524317 ODC524303:ODC524317 OMY524303:OMY524317 OWU524303:OWU524317 PGQ524303:PGQ524317 PQM524303:PQM524317 QAI524303:QAI524317 QKE524303:QKE524317 QUA524303:QUA524317 RDW524303:RDW524317 RNS524303:RNS524317 RXO524303:RXO524317 SHK524303:SHK524317 SRG524303:SRG524317 TBC524303:TBC524317 TKY524303:TKY524317 TUU524303:TUU524317 UEQ524303:UEQ524317 UOM524303:UOM524317 UYI524303:UYI524317 VIE524303:VIE524317 VSA524303:VSA524317 WBW524303:WBW524317 WLS524303:WLS524317 WVO524303:WVO524317 G589839:G589853 JC589839:JC589853 SY589839:SY589853 ACU589839:ACU589853 AMQ589839:AMQ589853 AWM589839:AWM589853 BGI589839:BGI589853 BQE589839:BQE589853 CAA589839:CAA589853 CJW589839:CJW589853 CTS589839:CTS589853 DDO589839:DDO589853 DNK589839:DNK589853 DXG589839:DXG589853 EHC589839:EHC589853 EQY589839:EQY589853 FAU589839:FAU589853 FKQ589839:FKQ589853 FUM589839:FUM589853 GEI589839:GEI589853 GOE589839:GOE589853 GYA589839:GYA589853 HHW589839:HHW589853 HRS589839:HRS589853 IBO589839:IBO589853 ILK589839:ILK589853 IVG589839:IVG589853 JFC589839:JFC589853 JOY589839:JOY589853 JYU589839:JYU589853 KIQ589839:KIQ589853 KSM589839:KSM589853 LCI589839:LCI589853 LME589839:LME589853 LWA589839:LWA589853 MFW589839:MFW589853 MPS589839:MPS589853 MZO589839:MZO589853 NJK589839:NJK589853 NTG589839:NTG589853 ODC589839:ODC589853 OMY589839:OMY589853 OWU589839:OWU589853 PGQ589839:PGQ589853 PQM589839:PQM589853 QAI589839:QAI589853 QKE589839:QKE589853 QUA589839:QUA589853 RDW589839:RDW589853 RNS589839:RNS589853 RXO589839:RXO589853 SHK589839:SHK589853 SRG589839:SRG589853 TBC589839:TBC589853 TKY589839:TKY589853 TUU589839:TUU589853 UEQ589839:UEQ589853 UOM589839:UOM589853 UYI589839:UYI589853 VIE589839:VIE589853 VSA589839:VSA589853 WBW589839:WBW589853 WLS589839:WLS589853 WVO589839:WVO589853 G655375:G655389 JC655375:JC655389 SY655375:SY655389 ACU655375:ACU655389 AMQ655375:AMQ655389 AWM655375:AWM655389 BGI655375:BGI655389 BQE655375:BQE655389 CAA655375:CAA655389 CJW655375:CJW655389 CTS655375:CTS655389 DDO655375:DDO655389 DNK655375:DNK655389 DXG655375:DXG655389 EHC655375:EHC655389 EQY655375:EQY655389 FAU655375:FAU655389 FKQ655375:FKQ655389 FUM655375:FUM655389 GEI655375:GEI655389 GOE655375:GOE655389 GYA655375:GYA655389 HHW655375:HHW655389 HRS655375:HRS655389 IBO655375:IBO655389 ILK655375:ILK655389 IVG655375:IVG655389 JFC655375:JFC655389 JOY655375:JOY655389 JYU655375:JYU655389 KIQ655375:KIQ655389 KSM655375:KSM655389 LCI655375:LCI655389 LME655375:LME655389 LWA655375:LWA655389 MFW655375:MFW655389 MPS655375:MPS655389 MZO655375:MZO655389 NJK655375:NJK655389 NTG655375:NTG655389 ODC655375:ODC655389 OMY655375:OMY655389 OWU655375:OWU655389 PGQ655375:PGQ655389 PQM655375:PQM655389 QAI655375:QAI655389 QKE655375:QKE655389 QUA655375:QUA655389 RDW655375:RDW655389 RNS655375:RNS655389 RXO655375:RXO655389 SHK655375:SHK655389 SRG655375:SRG655389 TBC655375:TBC655389 TKY655375:TKY655389 TUU655375:TUU655389 UEQ655375:UEQ655389 UOM655375:UOM655389 UYI655375:UYI655389 VIE655375:VIE655389 VSA655375:VSA655389 WBW655375:WBW655389 WLS655375:WLS655389 WVO655375:WVO655389 G720911:G720925 JC720911:JC720925 SY720911:SY720925 ACU720911:ACU720925 AMQ720911:AMQ720925 AWM720911:AWM720925 BGI720911:BGI720925 BQE720911:BQE720925 CAA720911:CAA720925 CJW720911:CJW720925 CTS720911:CTS720925 DDO720911:DDO720925 DNK720911:DNK720925 DXG720911:DXG720925 EHC720911:EHC720925 EQY720911:EQY720925 FAU720911:FAU720925 FKQ720911:FKQ720925 FUM720911:FUM720925 GEI720911:GEI720925 GOE720911:GOE720925 GYA720911:GYA720925 HHW720911:HHW720925 HRS720911:HRS720925 IBO720911:IBO720925 ILK720911:ILK720925 IVG720911:IVG720925 JFC720911:JFC720925 JOY720911:JOY720925 JYU720911:JYU720925 KIQ720911:KIQ720925 KSM720911:KSM720925 LCI720911:LCI720925 LME720911:LME720925 LWA720911:LWA720925 MFW720911:MFW720925 MPS720911:MPS720925 MZO720911:MZO720925 NJK720911:NJK720925 NTG720911:NTG720925 ODC720911:ODC720925 OMY720911:OMY720925 OWU720911:OWU720925 PGQ720911:PGQ720925 PQM720911:PQM720925 QAI720911:QAI720925 QKE720911:QKE720925 QUA720911:QUA720925 RDW720911:RDW720925 RNS720911:RNS720925 RXO720911:RXO720925 SHK720911:SHK720925 SRG720911:SRG720925 TBC720911:TBC720925 TKY720911:TKY720925 TUU720911:TUU720925 UEQ720911:UEQ720925 UOM720911:UOM720925 UYI720911:UYI720925 VIE720911:VIE720925 VSA720911:VSA720925 WBW720911:WBW720925 WLS720911:WLS720925 WVO720911:WVO720925 G786447:G786461 JC786447:JC786461 SY786447:SY786461 ACU786447:ACU786461 AMQ786447:AMQ786461 AWM786447:AWM786461 BGI786447:BGI786461 BQE786447:BQE786461 CAA786447:CAA786461 CJW786447:CJW786461 CTS786447:CTS786461 DDO786447:DDO786461 DNK786447:DNK786461 DXG786447:DXG786461 EHC786447:EHC786461 EQY786447:EQY786461 FAU786447:FAU786461 FKQ786447:FKQ786461 FUM786447:FUM786461 GEI786447:GEI786461 GOE786447:GOE786461 GYA786447:GYA786461 HHW786447:HHW786461 HRS786447:HRS786461 IBO786447:IBO786461 ILK786447:ILK786461 IVG786447:IVG786461 JFC786447:JFC786461 JOY786447:JOY786461 JYU786447:JYU786461 KIQ786447:KIQ786461 KSM786447:KSM786461 LCI786447:LCI786461 LME786447:LME786461 LWA786447:LWA786461 MFW786447:MFW786461 MPS786447:MPS786461 MZO786447:MZO786461 NJK786447:NJK786461 NTG786447:NTG786461 ODC786447:ODC786461 OMY786447:OMY786461 OWU786447:OWU786461 PGQ786447:PGQ786461 PQM786447:PQM786461 QAI786447:QAI786461 QKE786447:QKE786461 QUA786447:QUA786461 RDW786447:RDW786461 RNS786447:RNS786461 RXO786447:RXO786461 SHK786447:SHK786461 SRG786447:SRG786461 TBC786447:TBC786461 TKY786447:TKY786461 TUU786447:TUU786461 UEQ786447:UEQ786461 UOM786447:UOM786461 UYI786447:UYI786461 VIE786447:VIE786461 VSA786447:VSA786461 WBW786447:WBW786461 WLS786447:WLS786461 WVO786447:WVO786461 G851983:G851997 JC851983:JC851997 SY851983:SY851997 ACU851983:ACU851997 AMQ851983:AMQ851997 AWM851983:AWM851997 BGI851983:BGI851997 BQE851983:BQE851997 CAA851983:CAA851997 CJW851983:CJW851997 CTS851983:CTS851997 DDO851983:DDO851997 DNK851983:DNK851997 DXG851983:DXG851997 EHC851983:EHC851997 EQY851983:EQY851997 FAU851983:FAU851997 FKQ851983:FKQ851997 FUM851983:FUM851997 GEI851983:GEI851997 GOE851983:GOE851997 GYA851983:GYA851997 HHW851983:HHW851997 HRS851983:HRS851997 IBO851983:IBO851997 ILK851983:ILK851997 IVG851983:IVG851997 JFC851983:JFC851997 JOY851983:JOY851997 JYU851983:JYU851997 KIQ851983:KIQ851997 KSM851983:KSM851997 LCI851983:LCI851997 LME851983:LME851997 LWA851983:LWA851997 MFW851983:MFW851997 MPS851983:MPS851997 MZO851983:MZO851997 NJK851983:NJK851997 NTG851983:NTG851997 ODC851983:ODC851997 OMY851983:OMY851997 OWU851983:OWU851997 PGQ851983:PGQ851997 PQM851983:PQM851997 QAI851983:QAI851997 QKE851983:QKE851997 QUA851983:QUA851997 RDW851983:RDW851997 RNS851983:RNS851997 RXO851983:RXO851997 SHK851983:SHK851997 SRG851983:SRG851997 TBC851983:TBC851997 TKY851983:TKY851997 TUU851983:TUU851997 UEQ851983:UEQ851997 UOM851983:UOM851997 UYI851983:UYI851997 VIE851983:VIE851997 VSA851983:VSA851997 WBW851983:WBW851997 WLS851983:WLS851997 WVO851983:WVO851997 G917519:G917533 JC917519:JC917533 SY917519:SY917533 ACU917519:ACU917533 AMQ917519:AMQ917533 AWM917519:AWM917533 BGI917519:BGI917533 BQE917519:BQE917533 CAA917519:CAA917533 CJW917519:CJW917533 CTS917519:CTS917533 DDO917519:DDO917533 DNK917519:DNK917533 DXG917519:DXG917533 EHC917519:EHC917533 EQY917519:EQY917533 FAU917519:FAU917533 FKQ917519:FKQ917533 FUM917519:FUM917533 GEI917519:GEI917533 GOE917519:GOE917533 GYA917519:GYA917533 HHW917519:HHW917533 HRS917519:HRS917533 IBO917519:IBO917533 ILK917519:ILK917533 IVG917519:IVG917533 JFC917519:JFC917533 JOY917519:JOY917533 JYU917519:JYU917533 KIQ917519:KIQ917533 KSM917519:KSM917533 LCI917519:LCI917533 LME917519:LME917533 LWA917519:LWA917533 MFW917519:MFW917533 MPS917519:MPS917533 MZO917519:MZO917533 NJK917519:NJK917533 NTG917519:NTG917533 ODC917519:ODC917533 OMY917519:OMY917533 OWU917519:OWU917533 PGQ917519:PGQ917533 PQM917519:PQM917533 QAI917519:QAI917533 QKE917519:QKE917533 QUA917519:QUA917533 RDW917519:RDW917533 RNS917519:RNS917533 RXO917519:RXO917533 SHK917519:SHK917533 SRG917519:SRG917533 TBC917519:TBC917533 TKY917519:TKY917533 TUU917519:TUU917533 UEQ917519:UEQ917533 UOM917519:UOM917533 UYI917519:UYI917533 VIE917519:VIE917533 VSA917519:VSA917533 WBW917519:WBW917533 WLS917519:WLS917533 WVO917519:WVO917533 G983055:G983069 JC983055:JC983069 SY983055:SY983069 ACU983055:ACU983069 AMQ983055:AMQ983069 AWM983055:AWM983069 BGI983055:BGI983069 BQE983055:BQE983069 CAA983055:CAA983069 CJW983055:CJW983069 CTS983055:CTS983069 DDO983055:DDO983069 DNK983055:DNK983069 DXG983055:DXG983069 EHC983055:EHC983069 EQY983055:EQY983069 FAU983055:FAU983069 FKQ983055:FKQ983069 FUM983055:FUM983069 GEI983055:GEI983069 GOE983055:GOE983069 GYA983055:GYA983069 HHW983055:HHW983069 HRS983055:HRS983069 IBO983055:IBO983069 ILK983055:ILK983069 IVG983055:IVG983069 JFC983055:JFC983069 JOY983055:JOY983069 JYU983055:JYU983069 KIQ983055:KIQ983069 KSM983055:KSM983069 LCI983055:LCI983069 LME983055:LME983069 LWA983055:LWA983069 MFW983055:MFW983069 MPS983055:MPS983069 MZO983055:MZO983069 NJK983055:NJK983069 NTG983055:NTG983069 ODC983055:ODC983069 OMY983055:OMY983069 OWU983055:OWU983069 PGQ983055:PGQ983069 PQM983055:PQM983069 QAI983055:QAI983069 QKE983055:QKE983069 QUA983055:QUA983069 RDW983055:RDW983069 RNS983055:RNS983069 RXO983055:RXO983069 SHK983055:SHK983069 SRG983055:SRG983069 TBC983055:TBC983069 TKY983055:TKY983069 TUU983055:TUU983069 UEQ983055:UEQ983069 UOM983055:UOM983069 UYI983055:UYI983069 VIE983055:VIE983069 VSA983055:VSA983069 WBW983055:WBW983069 WLS983055:WLS983069 WVO983055:WVO983069" xr:uid="{00000000-0002-0000-0300-000000000000}">
      <formula1>"M,T,S,H"</formula1>
    </dataValidation>
    <dataValidation imeMode="halfKatakana" allowBlank="1" showInputMessage="1" showErrorMessage="1" sqref="B15:C29 IX15:IY29 ST15:SU29 ACP15:ACQ29 AML15:AMM29 AWH15:AWI29 BGD15:BGE29 BPZ15:BQA29 BZV15:BZW29 CJR15:CJS29 CTN15:CTO29 DDJ15:DDK29 DNF15:DNG29 DXB15:DXC29 EGX15:EGY29 EQT15:EQU29 FAP15:FAQ29 FKL15:FKM29 FUH15:FUI29 GED15:GEE29 GNZ15:GOA29 GXV15:GXW29 HHR15:HHS29 HRN15:HRO29 IBJ15:IBK29 ILF15:ILG29 IVB15:IVC29 JEX15:JEY29 JOT15:JOU29 JYP15:JYQ29 KIL15:KIM29 KSH15:KSI29 LCD15:LCE29 LLZ15:LMA29 LVV15:LVW29 MFR15:MFS29 MPN15:MPO29 MZJ15:MZK29 NJF15:NJG29 NTB15:NTC29 OCX15:OCY29 OMT15:OMU29 OWP15:OWQ29 PGL15:PGM29 PQH15:PQI29 QAD15:QAE29 QJZ15:QKA29 QTV15:QTW29 RDR15:RDS29 RNN15:RNO29 RXJ15:RXK29 SHF15:SHG29 SRB15:SRC29 TAX15:TAY29 TKT15:TKU29 TUP15:TUQ29 UEL15:UEM29 UOH15:UOI29 UYD15:UYE29 VHZ15:VIA29 VRV15:VRW29 WBR15:WBS29 WLN15:WLO29 WVJ15:WVK29 B65551:C65565 IX65551:IY65565 ST65551:SU65565 ACP65551:ACQ65565 AML65551:AMM65565 AWH65551:AWI65565 BGD65551:BGE65565 BPZ65551:BQA65565 BZV65551:BZW65565 CJR65551:CJS65565 CTN65551:CTO65565 DDJ65551:DDK65565 DNF65551:DNG65565 DXB65551:DXC65565 EGX65551:EGY65565 EQT65551:EQU65565 FAP65551:FAQ65565 FKL65551:FKM65565 FUH65551:FUI65565 GED65551:GEE65565 GNZ65551:GOA65565 GXV65551:GXW65565 HHR65551:HHS65565 HRN65551:HRO65565 IBJ65551:IBK65565 ILF65551:ILG65565 IVB65551:IVC65565 JEX65551:JEY65565 JOT65551:JOU65565 JYP65551:JYQ65565 KIL65551:KIM65565 KSH65551:KSI65565 LCD65551:LCE65565 LLZ65551:LMA65565 LVV65551:LVW65565 MFR65551:MFS65565 MPN65551:MPO65565 MZJ65551:MZK65565 NJF65551:NJG65565 NTB65551:NTC65565 OCX65551:OCY65565 OMT65551:OMU65565 OWP65551:OWQ65565 PGL65551:PGM65565 PQH65551:PQI65565 QAD65551:QAE65565 QJZ65551:QKA65565 QTV65551:QTW65565 RDR65551:RDS65565 RNN65551:RNO65565 RXJ65551:RXK65565 SHF65551:SHG65565 SRB65551:SRC65565 TAX65551:TAY65565 TKT65551:TKU65565 TUP65551:TUQ65565 UEL65551:UEM65565 UOH65551:UOI65565 UYD65551:UYE65565 VHZ65551:VIA65565 VRV65551:VRW65565 WBR65551:WBS65565 WLN65551:WLO65565 WVJ65551:WVK65565 B131087:C131101 IX131087:IY131101 ST131087:SU131101 ACP131087:ACQ131101 AML131087:AMM131101 AWH131087:AWI131101 BGD131087:BGE131101 BPZ131087:BQA131101 BZV131087:BZW131101 CJR131087:CJS131101 CTN131087:CTO131101 DDJ131087:DDK131101 DNF131087:DNG131101 DXB131087:DXC131101 EGX131087:EGY131101 EQT131087:EQU131101 FAP131087:FAQ131101 FKL131087:FKM131101 FUH131087:FUI131101 GED131087:GEE131101 GNZ131087:GOA131101 GXV131087:GXW131101 HHR131087:HHS131101 HRN131087:HRO131101 IBJ131087:IBK131101 ILF131087:ILG131101 IVB131087:IVC131101 JEX131087:JEY131101 JOT131087:JOU131101 JYP131087:JYQ131101 KIL131087:KIM131101 KSH131087:KSI131101 LCD131087:LCE131101 LLZ131087:LMA131101 LVV131087:LVW131101 MFR131087:MFS131101 MPN131087:MPO131101 MZJ131087:MZK131101 NJF131087:NJG131101 NTB131087:NTC131101 OCX131087:OCY131101 OMT131087:OMU131101 OWP131087:OWQ131101 PGL131087:PGM131101 PQH131087:PQI131101 QAD131087:QAE131101 QJZ131087:QKA131101 QTV131087:QTW131101 RDR131087:RDS131101 RNN131087:RNO131101 RXJ131087:RXK131101 SHF131087:SHG131101 SRB131087:SRC131101 TAX131087:TAY131101 TKT131087:TKU131101 TUP131087:TUQ131101 UEL131087:UEM131101 UOH131087:UOI131101 UYD131087:UYE131101 VHZ131087:VIA131101 VRV131087:VRW131101 WBR131087:WBS131101 WLN131087:WLO131101 WVJ131087:WVK131101 B196623:C196637 IX196623:IY196637 ST196623:SU196637 ACP196623:ACQ196637 AML196623:AMM196637 AWH196623:AWI196637 BGD196623:BGE196637 BPZ196623:BQA196637 BZV196623:BZW196637 CJR196623:CJS196637 CTN196623:CTO196637 DDJ196623:DDK196637 DNF196623:DNG196637 DXB196623:DXC196637 EGX196623:EGY196637 EQT196623:EQU196637 FAP196623:FAQ196637 FKL196623:FKM196637 FUH196623:FUI196637 GED196623:GEE196637 GNZ196623:GOA196637 GXV196623:GXW196637 HHR196623:HHS196637 HRN196623:HRO196637 IBJ196623:IBK196637 ILF196623:ILG196637 IVB196623:IVC196637 JEX196623:JEY196637 JOT196623:JOU196637 JYP196623:JYQ196637 KIL196623:KIM196637 KSH196623:KSI196637 LCD196623:LCE196637 LLZ196623:LMA196637 LVV196623:LVW196637 MFR196623:MFS196637 MPN196623:MPO196637 MZJ196623:MZK196637 NJF196623:NJG196637 NTB196623:NTC196637 OCX196623:OCY196637 OMT196623:OMU196637 OWP196623:OWQ196637 PGL196623:PGM196637 PQH196623:PQI196637 QAD196623:QAE196637 QJZ196623:QKA196637 QTV196623:QTW196637 RDR196623:RDS196637 RNN196623:RNO196637 RXJ196623:RXK196637 SHF196623:SHG196637 SRB196623:SRC196637 TAX196623:TAY196637 TKT196623:TKU196637 TUP196623:TUQ196637 UEL196623:UEM196637 UOH196623:UOI196637 UYD196623:UYE196637 VHZ196623:VIA196637 VRV196623:VRW196637 WBR196623:WBS196637 WLN196623:WLO196637 WVJ196623:WVK196637 B262159:C262173 IX262159:IY262173 ST262159:SU262173 ACP262159:ACQ262173 AML262159:AMM262173 AWH262159:AWI262173 BGD262159:BGE262173 BPZ262159:BQA262173 BZV262159:BZW262173 CJR262159:CJS262173 CTN262159:CTO262173 DDJ262159:DDK262173 DNF262159:DNG262173 DXB262159:DXC262173 EGX262159:EGY262173 EQT262159:EQU262173 FAP262159:FAQ262173 FKL262159:FKM262173 FUH262159:FUI262173 GED262159:GEE262173 GNZ262159:GOA262173 GXV262159:GXW262173 HHR262159:HHS262173 HRN262159:HRO262173 IBJ262159:IBK262173 ILF262159:ILG262173 IVB262159:IVC262173 JEX262159:JEY262173 JOT262159:JOU262173 JYP262159:JYQ262173 KIL262159:KIM262173 KSH262159:KSI262173 LCD262159:LCE262173 LLZ262159:LMA262173 LVV262159:LVW262173 MFR262159:MFS262173 MPN262159:MPO262173 MZJ262159:MZK262173 NJF262159:NJG262173 NTB262159:NTC262173 OCX262159:OCY262173 OMT262159:OMU262173 OWP262159:OWQ262173 PGL262159:PGM262173 PQH262159:PQI262173 QAD262159:QAE262173 QJZ262159:QKA262173 QTV262159:QTW262173 RDR262159:RDS262173 RNN262159:RNO262173 RXJ262159:RXK262173 SHF262159:SHG262173 SRB262159:SRC262173 TAX262159:TAY262173 TKT262159:TKU262173 TUP262159:TUQ262173 UEL262159:UEM262173 UOH262159:UOI262173 UYD262159:UYE262173 VHZ262159:VIA262173 VRV262159:VRW262173 WBR262159:WBS262173 WLN262159:WLO262173 WVJ262159:WVK262173 B327695:C327709 IX327695:IY327709 ST327695:SU327709 ACP327695:ACQ327709 AML327695:AMM327709 AWH327695:AWI327709 BGD327695:BGE327709 BPZ327695:BQA327709 BZV327695:BZW327709 CJR327695:CJS327709 CTN327695:CTO327709 DDJ327695:DDK327709 DNF327695:DNG327709 DXB327695:DXC327709 EGX327695:EGY327709 EQT327695:EQU327709 FAP327695:FAQ327709 FKL327695:FKM327709 FUH327695:FUI327709 GED327695:GEE327709 GNZ327695:GOA327709 GXV327695:GXW327709 HHR327695:HHS327709 HRN327695:HRO327709 IBJ327695:IBK327709 ILF327695:ILG327709 IVB327695:IVC327709 JEX327695:JEY327709 JOT327695:JOU327709 JYP327695:JYQ327709 KIL327695:KIM327709 KSH327695:KSI327709 LCD327695:LCE327709 LLZ327695:LMA327709 LVV327695:LVW327709 MFR327695:MFS327709 MPN327695:MPO327709 MZJ327695:MZK327709 NJF327695:NJG327709 NTB327695:NTC327709 OCX327695:OCY327709 OMT327695:OMU327709 OWP327695:OWQ327709 PGL327695:PGM327709 PQH327695:PQI327709 QAD327695:QAE327709 QJZ327695:QKA327709 QTV327695:QTW327709 RDR327695:RDS327709 RNN327695:RNO327709 RXJ327695:RXK327709 SHF327695:SHG327709 SRB327695:SRC327709 TAX327695:TAY327709 TKT327695:TKU327709 TUP327695:TUQ327709 UEL327695:UEM327709 UOH327695:UOI327709 UYD327695:UYE327709 VHZ327695:VIA327709 VRV327695:VRW327709 WBR327695:WBS327709 WLN327695:WLO327709 WVJ327695:WVK327709 B393231:C393245 IX393231:IY393245 ST393231:SU393245 ACP393231:ACQ393245 AML393231:AMM393245 AWH393231:AWI393245 BGD393231:BGE393245 BPZ393231:BQA393245 BZV393231:BZW393245 CJR393231:CJS393245 CTN393231:CTO393245 DDJ393231:DDK393245 DNF393231:DNG393245 DXB393231:DXC393245 EGX393231:EGY393245 EQT393231:EQU393245 FAP393231:FAQ393245 FKL393231:FKM393245 FUH393231:FUI393245 GED393231:GEE393245 GNZ393231:GOA393245 GXV393231:GXW393245 HHR393231:HHS393245 HRN393231:HRO393245 IBJ393231:IBK393245 ILF393231:ILG393245 IVB393231:IVC393245 JEX393231:JEY393245 JOT393231:JOU393245 JYP393231:JYQ393245 KIL393231:KIM393245 KSH393231:KSI393245 LCD393231:LCE393245 LLZ393231:LMA393245 LVV393231:LVW393245 MFR393231:MFS393245 MPN393231:MPO393245 MZJ393231:MZK393245 NJF393231:NJG393245 NTB393231:NTC393245 OCX393231:OCY393245 OMT393231:OMU393245 OWP393231:OWQ393245 PGL393231:PGM393245 PQH393231:PQI393245 QAD393231:QAE393245 QJZ393231:QKA393245 QTV393231:QTW393245 RDR393231:RDS393245 RNN393231:RNO393245 RXJ393231:RXK393245 SHF393231:SHG393245 SRB393231:SRC393245 TAX393231:TAY393245 TKT393231:TKU393245 TUP393231:TUQ393245 UEL393231:UEM393245 UOH393231:UOI393245 UYD393231:UYE393245 VHZ393231:VIA393245 VRV393231:VRW393245 WBR393231:WBS393245 WLN393231:WLO393245 WVJ393231:WVK393245 B458767:C458781 IX458767:IY458781 ST458767:SU458781 ACP458767:ACQ458781 AML458767:AMM458781 AWH458767:AWI458781 BGD458767:BGE458781 BPZ458767:BQA458781 BZV458767:BZW458781 CJR458767:CJS458781 CTN458767:CTO458781 DDJ458767:DDK458781 DNF458767:DNG458781 DXB458767:DXC458781 EGX458767:EGY458781 EQT458767:EQU458781 FAP458767:FAQ458781 FKL458767:FKM458781 FUH458767:FUI458781 GED458767:GEE458781 GNZ458767:GOA458781 GXV458767:GXW458781 HHR458767:HHS458781 HRN458767:HRO458781 IBJ458767:IBK458781 ILF458767:ILG458781 IVB458767:IVC458781 JEX458767:JEY458781 JOT458767:JOU458781 JYP458767:JYQ458781 KIL458767:KIM458781 KSH458767:KSI458781 LCD458767:LCE458781 LLZ458767:LMA458781 LVV458767:LVW458781 MFR458767:MFS458781 MPN458767:MPO458781 MZJ458767:MZK458781 NJF458767:NJG458781 NTB458767:NTC458781 OCX458767:OCY458781 OMT458767:OMU458781 OWP458767:OWQ458781 PGL458767:PGM458781 PQH458767:PQI458781 QAD458767:QAE458781 QJZ458767:QKA458781 QTV458767:QTW458781 RDR458767:RDS458781 RNN458767:RNO458781 RXJ458767:RXK458781 SHF458767:SHG458781 SRB458767:SRC458781 TAX458767:TAY458781 TKT458767:TKU458781 TUP458767:TUQ458781 UEL458767:UEM458781 UOH458767:UOI458781 UYD458767:UYE458781 VHZ458767:VIA458781 VRV458767:VRW458781 WBR458767:WBS458781 WLN458767:WLO458781 WVJ458767:WVK458781 B524303:C524317 IX524303:IY524317 ST524303:SU524317 ACP524303:ACQ524317 AML524303:AMM524317 AWH524303:AWI524317 BGD524303:BGE524317 BPZ524303:BQA524317 BZV524303:BZW524317 CJR524303:CJS524317 CTN524303:CTO524317 DDJ524303:DDK524317 DNF524303:DNG524317 DXB524303:DXC524317 EGX524303:EGY524317 EQT524303:EQU524317 FAP524303:FAQ524317 FKL524303:FKM524317 FUH524303:FUI524317 GED524303:GEE524317 GNZ524303:GOA524317 GXV524303:GXW524317 HHR524303:HHS524317 HRN524303:HRO524317 IBJ524303:IBK524317 ILF524303:ILG524317 IVB524303:IVC524317 JEX524303:JEY524317 JOT524303:JOU524317 JYP524303:JYQ524317 KIL524303:KIM524317 KSH524303:KSI524317 LCD524303:LCE524317 LLZ524303:LMA524317 LVV524303:LVW524317 MFR524303:MFS524317 MPN524303:MPO524317 MZJ524303:MZK524317 NJF524303:NJG524317 NTB524303:NTC524317 OCX524303:OCY524317 OMT524303:OMU524317 OWP524303:OWQ524317 PGL524303:PGM524317 PQH524303:PQI524317 QAD524303:QAE524317 QJZ524303:QKA524317 QTV524303:QTW524317 RDR524303:RDS524317 RNN524303:RNO524317 RXJ524303:RXK524317 SHF524303:SHG524317 SRB524303:SRC524317 TAX524303:TAY524317 TKT524303:TKU524317 TUP524303:TUQ524317 UEL524303:UEM524317 UOH524303:UOI524317 UYD524303:UYE524317 VHZ524303:VIA524317 VRV524303:VRW524317 WBR524303:WBS524317 WLN524303:WLO524317 WVJ524303:WVK524317 B589839:C589853 IX589839:IY589853 ST589839:SU589853 ACP589839:ACQ589853 AML589839:AMM589853 AWH589839:AWI589853 BGD589839:BGE589853 BPZ589839:BQA589853 BZV589839:BZW589853 CJR589839:CJS589853 CTN589839:CTO589853 DDJ589839:DDK589853 DNF589839:DNG589853 DXB589839:DXC589853 EGX589839:EGY589853 EQT589839:EQU589853 FAP589839:FAQ589853 FKL589839:FKM589853 FUH589839:FUI589853 GED589839:GEE589853 GNZ589839:GOA589853 GXV589839:GXW589853 HHR589839:HHS589853 HRN589839:HRO589853 IBJ589839:IBK589853 ILF589839:ILG589853 IVB589839:IVC589853 JEX589839:JEY589853 JOT589839:JOU589853 JYP589839:JYQ589853 KIL589839:KIM589853 KSH589839:KSI589853 LCD589839:LCE589853 LLZ589839:LMA589853 LVV589839:LVW589853 MFR589839:MFS589853 MPN589839:MPO589853 MZJ589839:MZK589853 NJF589839:NJG589853 NTB589839:NTC589853 OCX589839:OCY589853 OMT589839:OMU589853 OWP589839:OWQ589853 PGL589839:PGM589853 PQH589839:PQI589853 QAD589839:QAE589853 QJZ589839:QKA589853 QTV589839:QTW589853 RDR589839:RDS589853 RNN589839:RNO589853 RXJ589839:RXK589853 SHF589839:SHG589853 SRB589839:SRC589853 TAX589839:TAY589853 TKT589839:TKU589853 TUP589839:TUQ589853 UEL589839:UEM589853 UOH589839:UOI589853 UYD589839:UYE589853 VHZ589839:VIA589853 VRV589839:VRW589853 WBR589839:WBS589853 WLN589839:WLO589853 WVJ589839:WVK589853 B655375:C655389 IX655375:IY655389 ST655375:SU655389 ACP655375:ACQ655389 AML655375:AMM655389 AWH655375:AWI655389 BGD655375:BGE655389 BPZ655375:BQA655389 BZV655375:BZW655389 CJR655375:CJS655389 CTN655375:CTO655389 DDJ655375:DDK655389 DNF655375:DNG655389 DXB655375:DXC655389 EGX655375:EGY655389 EQT655375:EQU655389 FAP655375:FAQ655389 FKL655375:FKM655389 FUH655375:FUI655389 GED655375:GEE655389 GNZ655375:GOA655389 GXV655375:GXW655389 HHR655375:HHS655389 HRN655375:HRO655389 IBJ655375:IBK655389 ILF655375:ILG655389 IVB655375:IVC655389 JEX655375:JEY655389 JOT655375:JOU655389 JYP655375:JYQ655389 KIL655375:KIM655389 KSH655375:KSI655389 LCD655375:LCE655389 LLZ655375:LMA655389 LVV655375:LVW655389 MFR655375:MFS655389 MPN655375:MPO655389 MZJ655375:MZK655389 NJF655375:NJG655389 NTB655375:NTC655389 OCX655375:OCY655389 OMT655375:OMU655389 OWP655375:OWQ655389 PGL655375:PGM655389 PQH655375:PQI655389 QAD655375:QAE655389 QJZ655375:QKA655389 QTV655375:QTW655389 RDR655375:RDS655389 RNN655375:RNO655389 RXJ655375:RXK655389 SHF655375:SHG655389 SRB655375:SRC655389 TAX655375:TAY655389 TKT655375:TKU655389 TUP655375:TUQ655389 UEL655375:UEM655389 UOH655375:UOI655389 UYD655375:UYE655389 VHZ655375:VIA655389 VRV655375:VRW655389 WBR655375:WBS655389 WLN655375:WLO655389 WVJ655375:WVK655389 B720911:C720925 IX720911:IY720925 ST720911:SU720925 ACP720911:ACQ720925 AML720911:AMM720925 AWH720911:AWI720925 BGD720911:BGE720925 BPZ720911:BQA720925 BZV720911:BZW720925 CJR720911:CJS720925 CTN720911:CTO720925 DDJ720911:DDK720925 DNF720911:DNG720925 DXB720911:DXC720925 EGX720911:EGY720925 EQT720911:EQU720925 FAP720911:FAQ720925 FKL720911:FKM720925 FUH720911:FUI720925 GED720911:GEE720925 GNZ720911:GOA720925 GXV720911:GXW720925 HHR720911:HHS720925 HRN720911:HRO720925 IBJ720911:IBK720925 ILF720911:ILG720925 IVB720911:IVC720925 JEX720911:JEY720925 JOT720911:JOU720925 JYP720911:JYQ720925 KIL720911:KIM720925 KSH720911:KSI720925 LCD720911:LCE720925 LLZ720911:LMA720925 LVV720911:LVW720925 MFR720911:MFS720925 MPN720911:MPO720925 MZJ720911:MZK720925 NJF720911:NJG720925 NTB720911:NTC720925 OCX720911:OCY720925 OMT720911:OMU720925 OWP720911:OWQ720925 PGL720911:PGM720925 PQH720911:PQI720925 QAD720911:QAE720925 QJZ720911:QKA720925 QTV720911:QTW720925 RDR720911:RDS720925 RNN720911:RNO720925 RXJ720911:RXK720925 SHF720911:SHG720925 SRB720911:SRC720925 TAX720911:TAY720925 TKT720911:TKU720925 TUP720911:TUQ720925 UEL720911:UEM720925 UOH720911:UOI720925 UYD720911:UYE720925 VHZ720911:VIA720925 VRV720911:VRW720925 WBR720911:WBS720925 WLN720911:WLO720925 WVJ720911:WVK720925 B786447:C786461 IX786447:IY786461 ST786447:SU786461 ACP786447:ACQ786461 AML786447:AMM786461 AWH786447:AWI786461 BGD786447:BGE786461 BPZ786447:BQA786461 BZV786447:BZW786461 CJR786447:CJS786461 CTN786447:CTO786461 DDJ786447:DDK786461 DNF786447:DNG786461 DXB786447:DXC786461 EGX786447:EGY786461 EQT786447:EQU786461 FAP786447:FAQ786461 FKL786447:FKM786461 FUH786447:FUI786461 GED786447:GEE786461 GNZ786447:GOA786461 GXV786447:GXW786461 HHR786447:HHS786461 HRN786447:HRO786461 IBJ786447:IBK786461 ILF786447:ILG786461 IVB786447:IVC786461 JEX786447:JEY786461 JOT786447:JOU786461 JYP786447:JYQ786461 KIL786447:KIM786461 KSH786447:KSI786461 LCD786447:LCE786461 LLZ786447:LMA786461 LVV786447:LVW786461 MFR786447:MFS786461 MPN786447:MPO786461 MZJ786447:MZK786461 NJF786447:NJG786461 NTB786447:NTC786461 OCX786447:OCY786461 OMT786447:OMU786461 OWP786447:OWQ786461 PGL786447:PGM786461 PQH786447:PQI786461 QAD786447:QAE786461 QJZ786447:QKA786461 QTV786447:QTW786461 RDR786447:RDS786461 RNN786447:RNO786461 RXJ786447:RXK786461 SHF786447:SHG786461 SRB786447:SRC786461 TAX786447:TAY786461 TKT786447:TKU786461 TUP786447:TUQ786461 UEL786447:UEM786461 UOH786447:UOI786461 UYD786447:UYE786461 VHZ786447:VIA786461 VRV786447:VRW786461 WBR786447:WBS786461 WLN786447:WLO786461 WVJ786447:WVK786461 B851983:C851997 IX851983:IY851997 ST851983:SU851997 ACP851983:ACQ851997 AML851983:AMM851997 AWH851983:AWI851997 BGD851983:BGE851997 BPZ851983:BQA851997 BZV851983:BZW851997 CJR851983:CJS851997 CTN851983:CTO851997 DDJ851983:DDK851997 DNF851983:DNG851997 DXB851983:DXC851997 EGX851983:EGY851997 EQT851983:EQU851997 FAP851983:FAQ851997 FKL851983:FKM851997 FUH851983:FUI851997 GED851983:GEE851997 GNZ851983:GOA851997 GXV851983:GXW851997 HHR851983:HHS851997 HRN851983:HRO851997 IBJ851983:IBK851997 ILF851983:ILG851997 IVB851983:IVC851997 JEX851983:JEY851997 JOT851983:JOU851997 JYP851983:JYQ851997 KIL851983:KIM851997 KSH851983:KSI851997 LCD851983:LCE851997 LLZ851983:LMA851997 LVV851983:LVW851997 MFR851983:MFS851997 MPN851983:MPO851997 MZJ851983:MZK851997 NJF851983:NJG851997 NTB851983:NTC851997 OCX851983:OCY851997 OMT851983:OMU851997 OWP851983:OWQ851997 PGL851983:PGM851997 PQH851983:PQI851997 QAD851983:QAE851997 QJZ851983:QKA851997 QTV851983:QTW851997 RDR851983:RDS851997 RNN851983:RNO851997 RXJ851983:RXK851997 SHF851983:SHG851997 SRB851983:SRC851997 TAX851983:TAY851997 TKT851983:TKU851997 TUP851983:TUQ851997 UEL851983:UEM851997 UOH851983:UOI851997 UYD851983:UYE851997 VHZ851983:VIA851997 VRV851983:VRW851997 WBR851983:WBS851997 WLN851983:WLO851997 WVJ851983:WVK851997 B917519:C917533 IX917519:IY917533 ST917519:SU917533 ACP917519:ACQ917533 AML917519:AMM917533 AWH917519:AWI917533 BGD917519:BGE917533 BPZ917519:BQA917533 BZV917519:BZW917533 CJR917519:CJS917533 CTN917519:CTO917533 DDJ917519:DDK917533 DNF917519:DNG917533 DXB917519:DXC917533 EGX917519:EGY917533 EQT917519:EQU917533 FAP917519:FAQ917533 FKL917519:FKM917533 FUH917519:FUI917533 GED917519:GEE917533 GNZ917519:GOA917533 GXV917519:GXW917533 HHR917519:HHS917533 HRN917519:HRO917533 IBJ917519:IBK917533 ILF917519:ILG917533 IVB917519:IVC917533 JEX917519:JEY917533 JOT917519:JOU917533 JYP917519:JYQ917533 KIL917519:KIM917533 KSH917519:KSI917533 LCD917519:LCE917533 LLZ917519:LMA917533 LVV917519:LVW917533 MFR917519:MFS917533 MPN917519:MPO917533 MZJ917519:MZK917533 NJF917519:NJG917533 NTB917519:NTC917533 OCX917519:OCY917533 OMT917519:OMU917533 OWP917519:OWQ917533 PGL917519:PGM917533 PQH917519:PQI917533 QAD917519:QAE917533 QJZ917519:QKA917533 QTV917519:QTW917533 RDR917519:RDS917533 RNN917519:RNO917533 RXJ917519:RXK917533 SHF917519:SHG917533 SRB917519:SRC917533 TAX917519:TAY917533 TKT917519:TKU917533 TUP917519:TUQ917533 UEL917519:UEM917533 UOH917519:UOI917533 UYD917519:UYE917533 VHZ917519:VIA917533 VRV917519:VRW917533 WBR917519:WBS917533 WLN917519:WLO917533 WVJ917519:WVK917533 B983055:C983069 IX983055:IY983069 ST983055:SU983069 ACP983055:ACQ983069 AML983055:AMM983069 AWH983055:AWI983069 BGD983055:BGE983069 BPZ983055:BQA983069 BZV983055:BZW983069 CJR983055:CJS983069 CTN983055:CTO983069 DDJ983055:DDK983069 DNF983055:DNG983069 DXB983055:DXC983069 EGX983055:EGY983069 EQT983055:EQU983069 FAP983055:FAQ983069 FKL983055:FKM983069 FUH983055:FUI983069 GED983055:GEE983069 GNZ983055:GOA983069 GXV983055:GXW983069 HHR983055:HHS983069 HRN983055:HRO983069 IBJ983055:IBK983069 ILF983055:ILG983069 IVB983055:IVC983069 JEX983055:JEY983069 JOT983055:JOU983069 JYP983055:JYQ983069 KIL983055:KIM983069 KSH983055:KSI983069 LCD983055:LCE983069 LLZ983055:LMA983069 LVV983055:LVW983069 MFR983055:MFS983069 MPN983055:MPO983069 MZJ983055:MZK983069 NJF983055:NJG983069 NTB983055:NTC983069 OCX983055:OCY983069 OMT983055:OMU983069 OWP983055:OWQ983069 PGL983055:PGM983069 PQH983055:PQI983069 QAD983055:QAE983069 QJZ983055:QKA983069 QTV983055:QTW983069 RDR983055:RDS983069 RNN983055:RNO983069 RXJ983055:RXK983069 SHF983055:SHG983069 SRB983055:SRC983069 TAX983055:TAY983069 TKT983055:TKU983069 TUP983055:TUQ983069 UEL983055:UEM983069 UOH983055:UOI983069 UYD983055:UYE983069 VHZ983055:VIA983069 VRV983055:VRW983069 WBR983055:WBS983069 WLN983055:WLO983069 WVJ983055:WVK983069" xr:uid="{00000000-0002-0000-0300-000001000000}"/>
    <dataValidation imeMode="on" allowBlank="1" showInputMessage="1" showErrorMessage="1" promptTitle="全角文字のみ" prompt="全角文字で入力してください。_x000a_" sqref="K15:M29 JG15:JI29 TC15:TE29 ACY15:ADA29 AMU15:AMW29 AWQ15:AWS29 BGM15:BGO29 BQI15:BQK29 CAE15:CAG29 CKA15:CKC29 CTW15:CTY29 DDS15:DDU29 DNO15:DNQ29 DXK15:DXM29 EHG15:EHI29 ERC15:ERE29 FAY15:FBA29 FKU15:FKW29 FUQ15:FUS29 GEM15:GEO29 GOI15:GOK29 GYE15:GYG29 HIA15:HIC29 HRW15:HRY29 IBS15:IBU29 ILO15:ILQ29 IVK15:IVM29 JFG15:JFI29 JPC15:JPE29 JYY15:JZA29 KIU15:KIW29 KSQ15:KSS29 LCM15:LCO29 LMI15:LMK29 LWE15:LWG29 MGA15:MGC29 MPW15:MPY29 MZS15:MZU29 NJO15:NJQ29 NTK15:NTM29 ODG15:ODI29 ONC15:ONE29 OWY15:OXA29 PGU15:PGW29 PQQ15:PQS29 QAM15:QAO29 QKI15:QKK29 QUE15:QUG29 REA15:REC29 RNW15:RNY29 RXS15:RXU29 SHO15:SHQ29 SRK15:SRM29 TBG15:TBI29 TLC15:TLE29 TUY15:TVA29 UEU15:UEW29 UOQ15:UOS29 UYM15:UYO29 VII15:VIK29 VSE15:VSG29 WCA15:WCC29 WLW15:WLY29 WVS15:WVU29 K65551:M65565 JG65551:JI65565 TC65551:TE65565 ACY65551:ADA65565 AMU65551:AMW65565 AWQ65551:AWS65565 BGM65551:BGO65565 BQI65551:BQK65565 CAE65551:CAG65565 CKA65551:CKC65565 CTW65551:CTY65565 DDS65551:DDU65565 DNO65551:DNQ65565 DXK65551:DXM65565 EHG65551:EHI65565 ERC65551:ERE65565 FAY65551:FBA65565 FKU65551:FKW65565 FUQ65551:FUS65565 GEM65551:GEO65565 GOI65551:GOK65565 GYE65551:GYG65565 HIA65551:HIC65565 HRW65551:HRY65565 IBS65551:IBU65565 ILO65551:ILQ65565 IVK65551:IVM65565 JFG65551:JFI65565 JPC65551:JPE65565 JYY65551:JZA65565 KIU65551:KIW65565 KSQ65551:KSS65565 LCM65551:LCO65565 LMI65551:LMK65565 LWE65551:LWG65565 MGA65551:MGC65565 MPW65551:MPY65565 MZS65551:MZU65565 NJO65551:NJQ65565 NTK65551:NTM65565 ODG65551:ODI65565 ONC65551:ONE65565 OWY65551:OXA65565 PGU65551:PGW65565 PQQ65551:PQS65565 QAM65551:QAO65565 QKI65551:QKK65565 QUE65551:QUG65565 REA65551:REC65565 RNW65551:RNY65565 RXS65551:RXU65565 SHO65551:SHQ65565 SRK65551:SRM65565 TBG65551:TBI65565 TLC65551:TLE65565 TUY65551:TVA65565 UEU65551:UEW65565 UOQ65551:UOS65565 UYM65551:UYO65565 VII65551:VIK65565 VSE65551:VSG65565 WCA65551:WCC65565 WLW65551:WLY65565 WVS65551:WVU65565 K131087:M131101 JG131087:JI131101 TC131087:TE131101 ACY131087:ADA131101 AMU131087:AMW131101 AWQ131087:AWS131101 BGM131087:BGO131101 BQI131087:BQK131101 CAE131087:CAG131101 CKA131087:CKC131101 CTW131087:CTY131101 DDS131087:DDU131101 DNO131087:DNQ131101 DXK131087:DXM131101 EHG131087:EHI131101 ERC131087:ERE131101 FAY131087:FBA131101 FKU131087:FKW131101 FUQ131087:FUS131101 GEM131087:GEO131101 GOI131087:GOK131101 GYE131087:GYG131101 HIA131087:HIC131101 HRW131087:HRY131101 IBS131087:IBU131101 ILO131087:ILQ131101 IVK131087:IVM131101 JFG131087:JFI131101 JPC131087:JPE131101 JYY131087:JZA131101 KIU131087:KIW131101 KSQ131087:KSS131101 LCM131087:LCO131101 LMI131087:LMK131101 LWE131087:LWG131101 MGA131087:MGC131101 MPW131087:MPY131101 MZS131087:MZU131101 NJO131087:NJQ131101 NTK131087:NTM131101 ODG131087:ODI131101 ONC131087:ONE131101 OWY131087:OXA131101 PGU131087:PGW131101 PQQ131087:PQS131101 QAM131087:QAO131101 QKI131087:QKK131101 QUE131087:QUG131101 REA131087:REC131101 RNW131087:RNY131101 RXS131087:RXU131101 SHO131087:SHQ131101 SRK131087:SRM131101 TBG131087:TBI131101 TLC131087:TLE131101 TUY131087:TVA131101 UEU131087:UEW131101 UOQ131087:UOS131101 UYM131087:UYO131101 VII131087:VIK131101 VSE131087:VSG131101 WCA131087:WCC131101 WLW131087:WLY131101 WVS131087:WVU131101 K196623:M196637 JG196623:JI196637 TC196623:TE196637 ACY196623:ADA196637 AMU196623:AMW196637 AWQ196623:AWS196637 BGM196623:BGO196637 BQI196623:BQK196637 CAE196623:CAG196637 CKA196623:CKC196637 CTW196623:CTY196637 DDS196623:DDU196637 DNO196623:DNQ196637 DXK196623:DXM196637 EHG196623:EHI196637 ERC196623:ERE196637 FAY196623:FBA196637 FKU196623:FKW196637 FUQ196623:FUS196637 GEM196623:GEO196637 GOI196623:GOK196637 GYE196623:GYG196637 HIA196623:HIC196637 HRW196623:HRY196637 IBS196623:IBU196637 ILO196623:ILQ196637 IVK196623:IVM196637 JFG196623:JFI196637 JPC196623:JPE196637 JYY196623:JZA196637 KIU196623:KIW196637 KSQ196623:KSS196637 LCM196623:LCO196637 LMI196623:LMK196637 LWE196623:LWG196637 MGA196623:MGC196637 MPW196623:MPY196637 MZS196623:MZU196637 NJO196623:NJQ196637 NTK196623:NTM196637 ODG196623:ODI196637 ONC196623:ONE196637 OWY196623:OXA196637 PGU196623:PGW196637 PQQ196623:PQS196637 QAM196623:QAO196637 QKI196623:QKK196637 QUE196623:QUG196637 REA196623:REC196637 RNW196623:RNY196637 RXS196623:RXU196637 SHO196623:SHQ196637 SRK196623:SRM196637 TBG196623:TBI196637 TLC196623:TLE196637 TUY196623:TVA196637 UEU196623:UEW196637 UOQ196623:UOS196637 UYM196623:UYO196637 VII196623:VIK196637 VSE196623:VSG196637 WCA196623:WCC196637 WLW196623:WLY196637 WVS196623:WVU196637 K262159:M262173 JG262159:JI262173 TC262159:TE262173 ACY262159:ADA262173 AMU262159:AMW262173 AWQ262159:AWS262173 BGM262159:BGO262173 BQI262159:BQK262173 CAE262159:CAG262173 CKA262159:CKC262173 CTW262159:CTY262173 DDS262159:DDU262173 DNO262159:DNQ262173 DXK262159:DXM262173 EHG262159:EHI262173 ERC262159:ERE262173 FAY262159:FBA262173 FKU262159:FKW262173 FUQ262159:FUS262173 GEM262159:GEO262173 GOI262159:GOK262173 GYE262159:GYG262173 HIA262159:HIC262173 HRW262159:HRY262173 IBS262159:IBU262173 ILO262159:ILQ262173 IVK262159:IVM262173 JFG262159:JFI262173 JPC262159:JPE262173 JYY262159:JZA262173 KIU262159:KIW262173 KSQ262159:KSS262173 LCM262159:LCO262173 LMI262159:LMK262173 LWE262159:LWG262173 MGA262159:MGC262173 MPW262159:MPY262173 MZS262159:MZU262173 NJO262159:NJQ262173 NTK262159:NTM262173 ODG262159:ODI262173 ONC262159:ONE262173 OWY262159:OXA262173 PGU262159:PGW262173 PQQ262159:PQS262173 QAM262159:QAO262173 QKI262159:QKK262173 QUE262159:QUG262173 REA262159:REC262173 RNW262159:RNY262173 RXS262159:RXU262173 SHO262159:SHQ262173 SRK262159:SRM262173 TBG262159:TBI262173 TLC262159:TLE262173 TUY262159:TVA262173 UEU262159:UEW262173 UOQ262159:UOS262173 UYM262159:UYO262173 VII262159:VIK262173 VSE262159:VSG262173 WCA262159:WCC262173 WLW262159:WLY262173 WVS262159:WVU262173 K327695:M327709 JG327695:JI327709 TC327695:TE327709 ACY327695:ADA327709 AMU327695:AMW327709 AWQ327695:AWS327709 BGM327695:BGO327709 BQI327695:BQK327709 CAE327695:CAG327709 CKA327695:CKC327709 CTW327695:CTY327709 DDS327695:DDU327709 DNO327695:DNQ327709 DXK327695:DXM327709 EHG327695:EHI327709 ERC327695:ERE327709 FAY327695:FBA327709 FKU327695:FKW327709 FUQ327695:FUS327709 GEM327695:GEO327709 GOI327695:GOK327709 GYE327695:GYG327709 HIA327695:HIC327709 HRW327695:HRY327709 IBS327695:IBU327709 ILO327695:ILQ327709 IVK327695:IVM327709 JFG327695:JFI327709 JPC327695:JPE327709 JYY327695:JZA327709 KIU327695:KIW327709 KSQ327695:KSS327709 LCM327695:LCO327709 LMI327695:LMK327709 LWE327695:LWG327709 MGA327695:MGC327709 MPW327695:MPY327709 MZS327695:MZU327709 NJO327695:NJQ327709 NTK327695:NTM327709 ODG327695:ODI327709 ONC327695:ONE327709 OWY327695:OXA327709 PGU327695:PGW327709 PQQ327695:PQS327709 QAM327695:QAO327709 QKI327695:QKK327709 QUE327695:QUG327709 REA327695:REC327709 RNW327695:RNY327709 RXS327695:RXU327709 SHO327695:SHQ327709 SRK327695:SRM327709 TBG327695:TBI327709 TLC327695:TLE327709 TUY327695:TVA327709 UEU327695:UEW327709 UOQ327695:UOS327709 UYM327695:UYO327709 VII327695:VIK327709 VSE327695:VSG327709 WCA327695:WCC327709 WLW327695:WLY327709 WVS327695:WVU327709 K393231:M393245 JG393231:JI393245 TC393231:TE393245 ACY393231:ADA393245 AMU393231:AMW393245 AWQ393231:AWS393245 BGM393231:BGO393245 BQI393231:BQK393245 CAE393231:CAG393245 CKA393231:CKC393245 CTW393231:CTY393245 DDS393231:DDU393245 DNO393231:DNQ393245 DXK393231:DXM393245 EHG393231:EHI393245 ERC393231:ERE393245 FAY393231:FBA393245 FKU393231:FKW393245 FUQ393231:FUS393245 GEM393231:GEO393245 GOI393231:GOK393245 GYE393231:GYG393245 HIA393231:HIC393245 HRW393231:HRY393245 IBS393231:IBU393245 ILO393231:ILQ393245 IVK393231:IVM393245 JFG393231:JFI393245 JPC393231:JPE393245 JYY393231:JZA393245 KIU393231:KIW393245 KSQ393231:KSS393245 LCM393231:LCO393245 LMI393231:LMK393245 LWE393231:LWG393245 MGA393231:MGC393245 MPW393231:MPY393245 MZS393231:MZU393245 NJO393231:NJQ393245 NTK393231:NTM393245 ODG393231:ODI393245 ONC393231:ONE393245 OWY393231:OXA393245 PGU393231:PGW393245 PQQ393231:PQS393245 QAM393231:QAO393245 QKI393231:QKK393245 QUE393231:QUG393245 REA393231:REC393245 RNW393231:RNY393245 RXS393231:RXU393245 SHO393231:SHQ393245 SRK393231:SRM393245 TBG393231:TBI393245 TLC393231:TLE393245 TUY393231:TVA393245 UEU393231:UEW393245 UOQ393231:UOS393245 UYM393231:UYO393245 VII393231:VIK393245 VSE393231:VSG393245 WCA393231:WCC393245 WLW393231:WLY393245 WVS393231:WVU393245 K458767:M458781 JG458767:JI458781 TC458767:TE458781 ACY458767:ADA458781 AMU458767:AMW458781 AWQ458767:AWS458781 BGM458767:BGO458781 BQI458767:BQK458781 CAE458767:CAG458781 CKA458767:CKC458781 CTW458767:CTY458781 DDS458767:DDU458781 DNO458767:DNQ458781 DXK458767:DXM458781 EHG458767:EHI458781 ERC458767:ERE458781 FAY458767:FBA458781 FKU458767:FKW458781 FUQ458767:FUS458781 GEM458767:GEO458781 GOI458767:GOK458781 GYE458767:GYG458781 HIA458767:HIC458781 HRW458767:HRY458781 IBS458767:IBU458781 ILO458767:ILQ458781 IVK458767:IVM458781 JFG458767:JFI458781 JPC458767:JPE458781 JYY458767:JZA458781 KIU458767:KIW458781 KSQ458767:KSS458781 LCM458767:LCO458781 LMI458767:LMK458781 LWE458767:LWG458781 MGA458767:MGC458781 MPW458767:MPY458781 MZS458767:MZU458781 NJO458767:NJQ458781 NTK458767:NTM458781 ODG458767:ODI458781 ONC458767:ONE458781 OWY458767:OXA458781 PGU458767:PGW458781 PQQ458767:PQS458781 QAM458767:QAO458781 QKI458767:QKK458781 QUE458767:QUG458781 REA458767:REC458781 RNW458767:RNY458781 RXS458767:RXU458781 SHO458767:SHQ458781 SRK458767:SRM458781 TBG458767:TBI458781 TLC458767:TLE458781 TUY458767:TVA458781 UEU458767:UEW458781 UOQ458767:UOS458781 UYM458767:UYO458781 VII458767:VIK458781 VSE458767:VSG458781 WCA458767:WCC458781 WLW458767:WLY458781 WVS458767:WVU458781 K524303:M524317 JG524303:JI524317 TC524303:TE524317 ACY524303:ADA524317 AMU524303:AMW524317 AWQ524303:AWS524317 BGM524303:BGO524317 BQI524303:BQK524317 CAE524303:CAG524317 CKA524303:CKC524317 CTW524303:CTY524317 DDS524303:DDU524317 DNO524303:DNQ524317 DXK524303:DXM524317 EHG524303:EHI524317 ERC524303:ERE524317 FAY524303:FBA524317 FKU524303:FKW524317 FUQ524303:FUS524317 GEM524303:GEO524317 GOI524303:GOK524317 GYE524303:GYG524317 HIA524303:HIC524317 HRW524303:HRY524317 IBS524303:IBU524317 ILO524303:ILQ524317 IVK524303:IVM524317 JFG524303:JFI524317 JPC524303:JPE524317 JYY524303:JZA524317 KIU524303:KIW524317 KSQ524303:KSS524317 LCM524303:LCO524317 LMI524303:LMK524317 LWE524303:LWG524317 MGA524303:MGC524317 MPW524303:MPY524317 MZS524303:MZU524317 NJO524303:NJQ524317 NTK524303:NTM524317 ODG524303:ODI524317 ONC524303:ONE524317 OWY524303:OXA524317 PGU524303:PGW524317 PQQ524303:PQS524317 QAM524303:QAO524317 QKI524303:QKK524317 QUE524303:QUG524317 REA524303:REC524317 RNW524303:RNY524317 RXS524303:RXU524317 SHO524303:SHQ524317 SRK524303:SRM524317 TBG524303:TBI524317 TLC524303:TLE524317 TUY524303:TVA524317 UEU524303:UEW524317 UOQ524303:UOS524317 UYM524303:UYO524317 VII524303:VIK524317 VSE524303:VSG524317 WCA524303:WCC524317 WLW524303:WLY524317 WVS524303:WVU524317 K589839:M589853 JG589839:JI589853 TC589839:TE589853 ACY589839:ADA589853 AMU589839:AMW589853 AWQ589839:AWS589853 BGM589839:BGO589853 BQI589839:BQK589853 CAE589839:CAG589853 CKA589839:CKC589853 CTW589839:CTY589853 DDS589839:DDU589853 DNO589839:DNQ589853 DXK589839:DXM589853 EHG589839:EHI589853 ERC589839:ERE589853 FAY589839:FBA589853 FKU589839:FKW589853 FUQ589839:FUS589853 GEM589839:GEO589853 GOI589839:GOK589853 GYE589839:GYG589853 HIA589839:HIC589853 HRW589839:HRY589853 IBS589839:IBU589853 ILO589839:ILQ589853 IVK589839:IVM589853 JFG589839:JFI589853 JPC589839:JPE589853 JYY589839:JZA589853 KIU589839:KIW589853 KSQ589839:KSS589853 LCM589839:LCO589853 LMI589839:LMK589853 LWE589839:LWG589853 MGA589839:MGC589853 MPW589839:MPY589853 MZS589839:MZU589853 NJO589839:NJQ589853 NTK589839:NTM589853 ODG589839:ODI589853 ONC589839:ONE589853 OWY589839:OXA589853 PGU589839:PGW589853 PQQ589839:PQS589853 QAM589839:QAO589853 QKI589839:QKK589853 QUE589839:QUG589853 REA589839:REC589853 RNW589839:RNY589853 RXS589839:RXU589853 SHO589839:SHQ589853 SRK589839:SRM589853 TBG589839:TBI589853 TLC589839:TLE589853 TUY589839:TVA589853 UEU589839:UEW589853 UOQ589839:UOS589853 UYM589839:UYO589853 VII589839:VIK589853 VSE589839:VSG589853 WCA589839:WCC589853 WLW589839:WLY589853 WVS589839:WVU589853 K655375:M655389 JG655375:JI655389 TC655375:TE655389 ACY655375:ADA655389 AMU655375:AMW655389 AWQ655375:AWS655389 BGM655375:BGO655389 BQI655375:BQK655389 CAE655375:CAG655389 CKA655375:CKC655389 CTW655375:CTY655389 DDS655375:DDU655389 DNO655375:DNQ655389 DXK655375:DXM655389 EHG655375:EHI655389 ERC655375:ERE655389 FAY655375:FBA655389 FKU655375:FKW655389 FUQ655375:FUS655389 GEM655375:GEO655389 GOI655375:GOK655389 GYE655375:GYG655389 HIA655375:HIC655389 HRW655375:HRY655389 IBS655375:IBU655389 ILO655375:ILQ655389 IVK655375:IVM655389 JFG655375:JFI655389 JPC655375:JPE655389 JYY655375:JZA655389 KIU655375:KIW655389 KSQ655375:KSS655389 LCM655375:LCO655389 LMI655375:LMK655389 LWE655375:LWG655389 MGA655375:MGC655389 MPW655375:MPY655389 MZS655375:MZU655389 NJO655375:NJQ655389 NTK655375:NTM655389 ODG655375:ODI655389 ONC655375:ONE655389 OWY655375:OXA655389 PGU655375:PGW655389 PQQ655375:PQS655389 QAM655375:QAO655389 QKI655375:QKK655389 QUE655375:QUG655389 REA655375:REC655389 RNW655375:RNY655389 RXS655375:RXU655389 SHO655375:SHQ655389 SRK655375:SRM655389 TBG655375:TBI655389 TLC655375:TLE655389 TUY655375:TVA655389 UEU655375:UEW655389 UOQ655375:UOS655389 UYM655375:UYO655389 VII655375:VIK655389 VSE655375:VSG655389 WCA655375:WCC655389 WLW655375:WLY655389 WVS655375:WVU655389 K720911:M720925 JG720911:JI720925 TC720911:TE720925 ACY720911:ADA720925 AMU720911:AMW720925 AWQ720911:AWS720925 BGM720911:BGO720925 BQI720911:BQK720925 CAE720911:CAG720925 CKA720911:CKC720925 CTW720911:CTY720925 DDS720911:DDU720925 DNO720911:DNQ720925 DXK720911:DXM720925 EHG720911:EHI720925 ERC720911:ERE720925 FAY720911:FBA720925 FKU720911:FKW720925 FUQ720911:FUS720925 GEM720911:GEO720925 GOI720911:GOK720925 GYE720911:GYG720925 HIA720911:HIC720925 HRW720911:HRY720925 IBS720911:IBU720925 ILO720911:ILQ720925 IVK720911:IVM720925 JFG720911:JFI720925 JPC720911:JPE720925 JYY720911:JZA720925 KIU720911:KIW720925 KSQ720911:KSS720925 LCM720911:LCO720925 LMI720911:LMK720925 LWE720911:LWG720925 MGA720911:MGC720925 MPW720911:MPY720925 MZS720911:MZU720925 NJO720911:NJQ720925 NTK720911:NTM720925 ODG720911:ODI720925 ONC720911:ONE720925 OWY720911:OXA720925 PGU720911:PGW720925 PQQ720911:PQS720925 QAM720911:QAO720925 QKI720911:QKK720925 QUE720911:QUG720925 REA720911:REC720925 RNW720911:RNY720925 RXS720911:RXU720925 SHO720911:SHQ720925 SRK720911:SRM720925 TBG720911:TBI720925 TLC720911:TLE720925 TUY720911:TVA720925 UEU720911:UEW720925 UOQ720911:UOS720925 UYM720911:UYO720925 VII720911:VIK720925 VSE720911:VSG720925 WCA720911:WCC720925 WLW720911:WLY720925 WVS720911:WVU720925 K786447:M786461 JG786447:JI786461 TC786447:TE786461 ACY786447:ADA786461 AMU786447:AMW786461 AWQ786447:AWS786461 BGM786447:BGO786461 BQI786447:BQK786461 CAE786447:CAG786461 CKA786447:CKC786461 CTW786447:CTY786461 DDS786447:DDU786461 DNO786447:DNQ786461 DXK786447:DXM786461 EHG786447:EHI786461 ERC786447:ERE786461 FAY786447:FBA786461 FKU786447:FKW786461 FUQ786447:FUS786461 GEM786447:GEO786461 GOI786447:GOK786461 GYE786447:GYG786461 HIA786447:HIC786461 HRW786447:HRY786461 IBS786447:IBU786461 ILO786447:ILQ786461 IVK786447:IVM786461 JFG786447:JFI786461 JPC786447:JPE786461 JYY786447:JZA786461 KIU786447:KIW786461 KSQ786447:KSS786461 LCM786447:LCO786461 LMI786447:LMK786461 LWE786447:LWG786461 MGA786447:MGC786461 MPW786447:MPY786461 MZS786447:MZU786461 NJO786447:NJQ786461 NTK786447:NTM786461 ODG786447:ODI786461 ONC786447:ONE786461 OWY786447:OXA786461 PGU786447:PGW786461 PQQ786447:PQS786461 QAM786447:QAO786461 QKI786447:QKK786461 QUE786447:QUG786461 REA786447:REC786461 RNW786447:RNY786461 RXS786447:RXU786461 SHO786447:SHQ786461 SRK786447:SRM786461 TBG786447:TBI786461 TLC786447:TLE786461 TUY786447:TVA786461 UEU786447:UEW786461 UOQ786447:UOS786461 UYM786447:UYO786461 VII786447:VIK786461 VSE786447:VSG786461 WCA786447:WCC786461 WLW786447:WLY786461 WVS786447:WVU786461 K851983:M851997 JG851983:JI851997 TC851983:TE851997 ACY851983:ADA851997 AMU851983:AMW851997 AWQ851983:AWS851997 BGM851983:BGO851997 BQI851983:BQK851997 CAE851983:CAG851997 CKA851983:CKC851997 CTW851983:CTY851997 DDS851983:DDU851997 DNO851983:DNQ851997 DXK851983:DXM851997 EHG851983:EHI851997 ERC851983:ERE851997 FAY851983:FBA851997 FKU851983:FKW851997 FUQ851983:FUS851997 GEM851983:GEO851997 GOI851983:GOK851997 GYE851983:GYG851997 HIA851983:HIC851997 HRW851983:HRY851997 IBS851983:IBU851997 ILO851983:ILQ851997 IVK851983:IVM851997 JFG851983:JFI851997 JPC851983:JPE851997 JYY851983:JZA851997 KIU851983:KIW851997 KSQ851983:KSS851997 LCM851983:LCO851997 LMI851983:LMK851997 LWE851983:LWG851997 MGA851983:MGC851997 MPW851983:MPY851997 MZS851983:MZU851997 NJO851983:NJQ851997 NTK851983:NTM851997 ODG851983:ODI851997 ONC851983:ONE851997 OWY851983:OXA851997 PGU851983:PGW851997 PQQ851983:PQS851997 QAM851983:QAO851997 QKI851983:QKK851997 QUE851983:QUG851997 REA851983:REC851997 RNW851983:RNY851997 RXS851983:RXU851997 SHO851983:SHQ851997 SRK851983:SRM851997 TBG851983:TBI851997 TLC851983:TLE851997 TUY851983:TVA851997 UEU851983:UEW851997 UOQ851983:UOS851997 UYM851983:UYO851997 VII851983:VIK851997 VSE851983:VSG851997 WCA851983:WCC851997 WLW851983:WLY851997 WVS851983:WVU851997 K917519:M917533 JG917519:JI917533 TC917519:TE917533 ACY917519:ADA917533 AMU917519:AMW917533 AWQ917519:AWS917533 BGM917519:BGO917533 BQI917519:BQK917533 CAE917519:CAG917533 CKA917519:CKC917533 CTW917519:CTY917533 DDS917519:DDU917533 DNO917519:DNQ917533 DXK917519:DXM917533 EHG917519:EHI917533 ERC917519:ERE917533 FAY917519:FBA917533 FKU917519:FKW917533 FUQ917519:FUS917533 GEM917519:GEO917533 GOI917519:GOK917533 GYE917519:GYG917533 HIA917519:HIC917533 HRW917519:HRY917533 IBS917519:IBU917533 ILO917519:ILQ917533 IVK917519:IVM917533 JFG917519:JFI917533 JPC917519:JPE917533 JYY917519:JZA917533 KIU917519:KIW917533 KSQ917519:KSS917533 LCM917519:LCO917533 LMI917519:LMK917533 LWE917519:LWG917533 MGA917519:MGC917533 MPW917519:MPY917533 MZS917519:MZU917533 NJO917519:NJQ917533 NTK917519:NTM917533 ODG917519:ODI917533 ONC917519:ONE917533 OWY917519:OXA917533 PGU917519:PGW917533 PQQ917519:PQS917533 QAM917519:QAO917533 QKI917519:QKK917533 QUE917519:QUG917533 REA917519:REC917533 RNW917519:RNY917533 RXS917519:RXU917533 SHO917519:SHQ917533 SRK917519:SRM917533 TBG917519:TBI917533 TLC917519:TLE917533 TUY917519:TVA917533 UEU917519:UEW917533 UOQ917519:UOS917533 UYM917519:UYO917533 VII917519:VIK917533 VSE917519:VSG917533 WCA917519:WCC917533 WLW917519:WLY917533 WVS917519:WVU917533 K983055:M983069 JG983055:JI983069 TC983055:TE983069 ACY983055:ADA983069 AMU983055:AMW983069 AWQ983055:AWS983069 BGM983055:BGO983069 BQI983055:BQK983069 CAE983055:CAG983069 CKA983055:CKC983069 CTW983055:CTY983069 DDS983055:DDU983069 DNO983055:DNQ983069 DXK983055:DXM983069 EHG983055:EHI983069 ERC983055:ERE983069 FAY983055:FBA983069 FKU983055:FKW983069 FUQ983055:FUS983069 GEM983055:GEO983069 GOI983055:GOK983069 GYE983055:GYG983069 HIA983055:HIC983069 HRW983055:HRY983069 IBS983055:IBU983069 ILO983055:ILQ983069 IVK983055:IVM983069 JFG983055:JFI983069 JPC983055:JPE983069 JYY983055:JZA983069 KIU983055:KIW983069 KSQ983055:KSS983069 LCM983055:LCO983069 LMI983055:LMK983069 LWE983055:LWG983069 MGA983055:MGC983069 MPW983055:MPY983069 MZS983055:MZU983069 NJO983055:NJQ983069 NTK983055:NTM983069 ODG983055:ODI983069 ONC983055:ONE983069 OWY983055:OXA983069 PGU983055:PGW983069 PQQ983055:PQS983069 QAM983055:QAO983069 QKI983055:QKK983069 QUE983055:QUG983069 REA983055:REC983069 RNW983055:RNY983069 RXS983055:RXU983069 SHO983055:SHQ983069 SRK983055:SRM983069 TBG983055:TBI983069 TLC983055:TLE983069 TUY983055:TVA983069 UEU983055:UEW983069 UOQ983055:UOS983069 UYM983055:UYO983069 VII983055:VIK983069 VSE983055:VSG983069 WCA983055:WCC983069 WLW983055:WLY983069 WVS983055:WVU983069" xr:uid="{00000000-0002-0000-0300-000002000000}"/>
    <dataValidation imeMode="halfAlpha" allowBlank="1" showInputMessage="1" showErrorMessage="1" sqref="H15:J29 JD15:JF29 SZ15:TB29 ACV15:ACX29 AMR15:AMT29 AWN15:AWP29 BGJ15:BGL29 BQF15:BQH29 CAB15:CAD29 CJX15:CJZ29 CTT15:CTV29 DDP15:DDR29 DNL15:DNN29 DXH15:DXJ29 EHD15:EHF29 EQZ15:ERB29 FAV15:FAX29 FKR15:FKT29 FUN15:FUP29 GEJ15:GEL29 GOF15:GOH29 GYB15:GYD29 HHX15:HHZ29 HRT15:HRV29 IBP15:IBR29 ILL15:ILN29 IVH15:IVJ29 JFD15:JFF29 JOZ15:JPB29 JYV15:JYX29 KIR15:KIT29 KSN15:KSP29 LCJ15:LCL29 LMF15:LMH29 LWB15:LWD29 MFX15:MFZ29 MPT15:MPV29 MZP15:MZR29 NJL15:NJN29 NTH15:NTJ29 ODD15:ODF29 OMZ15:ONB29 OWV15:OWX29 PGR15:PGT29 PQN15:PQP29 QAJ15:QAL29 QKF15:QKH29 QUB15:QUD29 RDX15:RDZ29 RNT15:RNV29 RXP15:RXR29 SHL15:SHN29 SRH15:SRJ29 TBD15:TBF29 TKZ15:TLB29 TUV15:TUX29 UER15:UET29 UON15:UOP29 UYJ15:UYL29 VIF15:VIH29 VSB15:VSD29 WBX15:WBZ29 WLT15:WLV29 WVP15:WVR29 H65551:J65565 JD65551:JF65565 SZ65551:TB65565 ACV65551:ACX65565 AMR65551:AMT65565 AWN65551:AWP65565 BGJ65551:BGL65565 BQF65551:BQH65565 CAB65551:CAD65565 CJX65551:CJZ65565 CTT65551:CTV65565 DDP65551:DDR65565 DNL65551:DNN65565 DXH65551:DXJ65565 EHD65551:EHF65565 EQZ65551:ERB65565 FAV65551:FAX65565 FKR65551:FKT65565 FUN65551:FUP65565 GEJ65551:GEL65565 GOF65551:GOH65565 GYB65551:GYD65565 HHX65551:HHZ65565 HRT65551:HRV65565 IBP65551:IBR65565 ILL65551:ILN65565 IVH65551:IVJ65565 JFD65551:JFF65565 JOZ65551:JPB65565 JYV65551:JYX65565 KIR65551:KIT65565 KSN65551:KSP65565 LCJ65551:LCL65565 LMF65551:LMH65565 LWB65551:LWD65565 MFX65551:MFZ65565 MPT65551:MPV65565 MZP65551:MZR65565 NJL65551:NJN65565 NTH65551:NTJ65565 ODD65551:ODF65565 OMZ65551:ONB65565 OWV65551:OWX65565 PGR65551:PGT65565 PQN65551:PQP65565 QAJ65551:QAL65565 QKF65551:QKH65565 QUB65551:QUD65565 RDX65551:RDZ65565 RNT65551:RNV65565 RXP65551:RXR65565 SHL65551:SHN65565 SRH65551:SRJ65565 TBD65551:TBF65565 TKZ65551:TLB65565 TUV65551:TUX65565 UER65551:UET65565 UON65551:UOP65565 UYJ65551:UYL65565 VIF65551:VIH65565 VSB65551:VSD65565 WBX65551:WBZ65565 WLT65551:WLV65565 WVP65551:WVR65565 H131087:J131101 JD131087:JF131101 SZ131087:TB131101 ACV131087:ACX131101 AMR131087:AMT131101 AWN131087:AWP131101 BGJ131087:BGL131101 BQF131087:BQH131101 CAB131087:CAD131101 CJX131087:CJZ131101 CTT131087:CTV131101 DDP131087:DDR131101 DNL131087:DNN131101 DXH131087:DXJ131101 EHD131087:EHF131101 EQZ131087:ERB131101 FAV131087:FAX131101 FKR131087:FKT131101 FUN131087:FUP131101 GEJ131087:GEL131101 GOF131087:GOH131101 GYB131087:GYD131101 HHX131087:HHZ131101 HRT131087:HRV131101 IBP131087:IBR131101 ILL131087:ILN131101 IVH131087:IVJ131101 JFD131087:JFF131101 JOZ131087:JPB131101 JYV131087:JYX131101 KIR131087:KIT131101 KSN131087:KSP131101 LCJ131087:LCL131101 LMF131087:LMH131101 LWB131087:LWD131101 MFX131087:MFZ131101 MPT131087:MPV131101 MZP131087:MZR131101 NJL131087:NJN131101 NTH131087:NTJ131101 ODD131087:ODF131101 OMZ131087:ONB131101 OWV131087:OWX131101 PGR131087:PGT131101 PQN131087:PQP131101 QAJ131087:QAL131101 QKF131087:QKH131101 QUB131087:QUD131101 RDX131087:RDZ131101 RNT131087:RNV131101 RXP131087:RXR131101 SHL131087:SHN131101 SRH131087:SRJ131101 TBD131087:TBF131101 TKZ131087:TLB131101 TUV131087:TUX131101 UER131087:UET131101 UON131087:UOP131101 UYJ131087:UYL131101 VIF131087:VIH131101 VSB131087:VSD131101 WBX131087:WBZ131101 WLT131087:WLV131101 WVP131087:WVR131101 H196623:J196637 JD196623:JF196637 SZ196623:TB196637 ACV196623:ACX196637 AMR196623:AMT196637 AWN196623:AWP196637 BGJ196623:BGL196637 BQF196623:BQH196637 CAB196623:CAD196637 CJX196623:CJZ196637 CTT196623:CTV196637 DDP196623:DDR196637 DNL196623:DNN196637 DXH196623:DXJ196637 EHD196623:EHF196637 EQZ196623:ERB196637 FAV196623:FAX196637 FKR196623:FKT196637 FUN196623:FUP196637 GEJ196623:GEL196637 GOF196623:GOH196637 GYB196623:GYD196637 HHX196623:HHZ196637 HRT196623:HRV196637 IBP196623:IBR196637 ILL196623:ILN196637 IVH196623:IVJ196637 JFD196623:JFF196637 JOZ196623:JPB196637 JYV196623:JYX196637 KIR196623:KIT196637 KSN196623:KSP196637 LCJ196623:LCL196637 LMF196623:LMH196637 LWB196623:LWD196637 MFX196623:MFZ196637 MPT196623:MPV196637 MZP196623:MZR196637 NJL196623:NJN196637 NTH196623:NTJ196637 ODD196623:ODF196637 OMZ196623:ONB196637 OWV196623:OWX196637 PGR196623:PGT196637 PQN196623:PQP196637 QAJ196623:QAL196637 QKF196623:QKH196637 QUB196623:QUD196637 RDX196623:RDZ196637 RNT196623:RNV196637 RXP196623:RXR196637 SHL196623:SHN196637 SRH196623:SRJ196637 TBD196623:TBF196637 TKZ196623:TLB196637 TUV196623:TUX196637 UER196623:UET196637 UON196623:UOP196637 UYJ196623:UYL196637 VIF196623:VIH196637 VSB196623:VSD196637 WBX196623:WBZ196637 WLT196623:WLV196637 WVP196623:WVR196637 H262159:J262173 JD262159:JF262173 SZ262159:TB262173 ACV262159:ACX262173 AMR262159:AMT262173 AWN262159:AWP262173 BGJ262159:BGL262173 BQF262159:BQH262173 CAB262159:CAD262173 CJX262159:CJZ262173 CTT262159:CTV262173 DDP262159:DDR262173 DNL262159:DNN262173 DXH262159:DXJ262173 EHD262159:EHF262173 EQZ262159:ERB262173 FAV262159:FAX262173 FKR262159:FKT262173 FUN262159:FUP262173 GEJ262159:GEL262173 GOF262159:GOH262173 GYB262159:GYD262173 HHX262159:HHZ262173 HRT262159:HRV262173 IBP262159:IBR262173 ILL262159:ILN262173 IVH262159:IVJ262173 JFD262159:JFF262173 JOZ262159:JPB262173 JYV262159:JYX262173 KIR262159:KIT262173 KSN262159:KSP262173 LCJ262159:LCL262173 LMF262159:LMH262173 LWB262159:LWD262173 MFX262159:MFZ262173 MPT262159:MPV262173 MZP262159:MZR262173 NJL262159:NJN262173 NTH262159:NTJ262173 ODD262159:ODF262173 OMZ262159:ONB262173 OWV262159:OWX262173 PGR262159:PGT262173 PQN262159:PQP262173 QAJ262159:QAL262173 QKF262159:QKH262173 QUB262159:QUD262173 RDX262159:RDZ262173 RNT262159:RNV262173 RXP262159:RXR262173 SHL262159:SHN262173 SRH262159:SRJ262173 TBD262159:TBF262173 TKZ262159:TLB262173 TUV262159:TUX262173 UER262159:UET262173 UON262159:UOP262173 UYJ262159:UYL262173 VIF262159:VIH262173 VSB262159:VSD262173 WBX262159:WBZ262173 WLT262159:WLV262173 WVP262159:WVR262173 H327695:J327709 JD327695:JF327709 SZ327695:TB327709 ACV327695:ACX327709 AMR327695:AMT327709 AWN327695:AWP327709 BGJ327695:BGL327709 BQF327695:BQH327709 CAB327695:CAD327709 CJX327695:CJZ327709 CTT327695:CTV327709 DDP327695:DDR327709 DNL327695:DNN327709 DXH327695:DXJ327709 EHD327695:EHF327709 EQZ327695:ERB327709 FAV327695:FAX327709 FKR327695:FKT327709 FUN327695:FUP327709 GEJ327695:GEL327709 GOF327695:GOH327709 GYB327695:GYD327709 HHX327695:HHZ327709 HRT327695:HRV327709 IBP327695:IBR327709 ILL327695:ILN327709 IVH327695:IVJ327709 JFD327695:JFF327709 JOZ327695:JPB327709 JYV327695:JYX327709 KIR327695:KIT327709 KSN327695:KSP327709 LCJ327695:LCL327709 LMF327695:LMH327709 LWB327695:LWD327709 MFX327695:MFZ327709 MPT327695:MPV327709 MZP327695:MZR327709 NJL327695:NJN327709 NTH327695:NTJ327709 ODD327695:ODF327709 OMZ327695:ONB327709 OWV327695:OWX327709 PGR327695:PGT327709 PQN327695:PQP327709 QAJ327695:QAL327709 QKF327695:QKH327709 QUB327695:QUD327709 RDX327695:RDZ327709 RNT327695:RNV327709 RXP327695:RXR327709 SHL327695:SHN327709 SRH327695:SRJ327709 TBD327695:TBF327709 TKZ327695:TLB327709 TUV327695:TUX327709 UER327695:UET327709 UON327695:UOP327709 UYJ327695:UYL327709 VIF327695:VIH327709 VSB327695:VSD327709 WBX327695:WBZ327709 WLT327695:WLV327709 WVP327695:WVR327709 H393231:J393245 JD393231:JF393245 SZ393231:TB393245 ACV393231:ACX393245 AMR393231:AMT393245 AWN393231:AWP393245 BGJ393231:BGL393245 BQF393231:BQH393245 CAB393231:CAD393245 CJX393231:CJZ393245 CTT393231:CTV393245 DDP393231:DDR393245 DNL393231:DNN393245 DXH393231:DXJ393245 EHD393231:EHF393245 EQZ393231:ERB393245 FAV393231:FAX393245 FKR393231:FKT393245 FUN393231:FUP393245 GEJ393231:GEL393245 GOF393231:GOH393245 GYB393231:GYD393245 HHX393231:HHZ393245 HRT393231:HRV393245 IBP393231:IBR393245 ILL393231:ILN393245 IVH393231:IVJ393245 JFD393231:JFF393245 JOZ393231:JPB393245 JYV393231:JYX393245 KIR393231:KIT393245 KSN393231:KSP393245 LCJ393231:LCL393245 LMF393231:LMH393245 LWB393231:LWD393245 MFX393231:MFZ393245 MPT393231:MPV393245 MZP393231:MZR393245 NJL393231:NJN393245 NTH393231:NTJ393245 ODD393231:ODF393245 OMZ393231:ONB393245 OWV393231:OWX393245 PGR393231:PGT393245 PQN393231:PQP393245 QAJ393231:QAL393245 QKF393231:QKH393245 QUB393231:QUD393245 RDX393231:RDZ393245 RNT393231:RNV393245 RXP393231:RXR393245 SHL393231:SHN393245 SRH393231:SRJ393245 TBD393231:TBF393245 TKZ393231:TLB393245 TUV393231:TUX393245 UER393231:UET393245 UON393231:UOP393245 UYJ393231:UYL393245 VIF393231:VIH393245 VSB393231:VSD393245 WBX393231:WBZ393245 WLT393231:WLV393245 WVP393231:WVR393245 H458767:J458781 JD458767:JF458781 SZ458767:TB458781 ACV458767:ACX458781 AMR458767:AMT458781 AWN458767:AWP458781 BGJ458767:BGL458781 BQF458767:BQH458781 CAB458767:CAD458781 CJX458767:CJZ458781 CTT458767:CTV458781 DDP458767:DDR458781 DNL458767:DNN458781 DXH458767:DXJ458781 EHD458767:EHF458781 EQZ458767:ERB458781 FAV458767:FAX458781 FKR458767:FKT458781 FUN458767:FUP458781 GEJ458767:GEL458781 GOF458767:GOH458781 GYB458767:GYD458781 HHX458767:HHZ458781 HRT458767:HRV458781 IBP458767:IBR458781 ILL458767:ILN458781 IVH458767:IVJ458781 JFD458767:JFF458781 JOZ458767:JPB458781 JYV458767:JYX458781 KIR458767:KIT458781 KSN458767:KSP458781 LCJ458767:LCL458781 LMF458767:LMH458781 LWB458767:LWD458781 MFX458767:MFZ458781 MPT458767:MPV458781 MZP458767:MZR458781 NJL458767:NJN458781 NTH458767:NTJ458781 ODD458767:ODF458781 OMZ458767:ONB458781 OWV458767:OWX458781 PGR458767:PGT458781 PQN458767:PQP458781 QAJ458767:QAL458781 QKF458767:QKH458781 QUB458767:QUD458781 RDX458767:RDZ458781 RNT458767:RNV458781 RXP458767:RXR458781 SHL458767:SHN458781 SRH458767:SRJ458781 TBD458767:TBF458781 TKZ458767:TLB458781 TUV458767:TUX458781 UER458767:UET458781 UON458767:UOP458781 UYJ458767:UYL458781 VIF458767:VIH458781 VSB458767:VSD458781 WBX458767:WBZ458781 WLT458767:WLV458781 WVP458767:WVR458781 H524303:J524317 JD524303:JF524317 SZ524303:TB524317 ACV524303:ACX524317 AMR524303:AMT524317 AWN524303:AWP524317 BGJ524303:BGL524317 BQF524303:BQH524317 CAB524303:CAD524317 CJX524303:CJZ524317 CTT524303:CTV524317 DDP524303:DDR524317 DNL524303:DNN524317 DXH524303:DXJ524317 EHD524303:EHF524317 EQZ524303:ERB524317 FAV524303:FAX524317 FKR524303:FKT524317 FUN524303:FUP524317 GEJ524303:GEL524317 GOF524303:GOH524317 GYB524303:GYD524317 HHX524303:HHZ524317 HRT524303:HRV524317 IBP524303:IBR524317 ILL524303:ILN524317 IVH524303:IVJ524317 JFD524303:JFF524317 JOZ524303:JPB524317 JYV524303:JYX524317 KIR524303:KIT524317 KSN524303:KSP524317 LCJ524303:LCL524317 LMF524303:LMH524317 LWB524303:LWD524317 MFX524303:MFZ524317 MPT524303:MPV524317 MZP524303:MZR524317 NJL524303:NJN524317 NTH524303:NTJ524317 ODD524303:ODF524317 OMZ524303:ONB524317 OWV524303:OWX524317 PGR524303:PGT524317 PQN524303:PQP524317 QAJ524303:QAL524317 QKF524303:QKH524317 QUB524303:QUD524317 RDX524303:RDZ524317 RNT524303:RNV524317 RXP524303:RXR524317 SHL524303:SHN524317 SRH524303:SRJ524317 TBD524303:TBF524317 TKZ524303:TLB524317 TUV524303:TUX524317 UER524303:UET524317 UON524303:UOP524317 UYJ524303:UYL524317 VIF524303:VIH524317 VSB524303:VSD524317 WBX524303:WBZ524317 WLT524303:WLV524317 WVP524303:WVR524317 H589839:J589853 JD589839:JF589853 SZ589839:TB589853 ACV589839:ACX589853 AMR589839:AMT589853 AWN589839:AWP589853 BGJ589839:BGL589853 BQF589839:BQH589853 CAB589839:CAD589853 CJX589839:CJZ589853 CTT589839:CTV589853 DDP589839:DDR589853 DNL589839:DNN589853 DXH589839:DXJ589853 EHD589839:EHF589853 EQZ589839:ERB589853 FAV589839:FAX589853 FKR589839:FKT589853 FUN589839:FUP589853 GEJ589839:GEL589853 GOF589839:GOH589853 GYB589839:GYD589853 HHX589839:HHZ589853 HRT589839:HRV589853 IBP589839:IBR589853 ILL589839:ILN589853 IVH589839:IVJ589853 JFD589839:JFF589853 JOZ589839:JPB589853 JYV589839:JYX589853 KIR589839:KIT589853 KSN589839:KSP589853 LCJ589839:LCL589853 LMF589839:LMH589853 LWB589839:LWD589853 MFX589839:MFZ589853 MPT589839:MPV589853 MZP589839:MZR589853 NJL589839:NJN589853 NTH589839:NTJ589853 ODD589839:ODF589853 OMZ589839:ONB589853 OWV589839:OWX589853 PGR589839:PGT589853 PQN589839:PQP589853 QAJ589839:QAL589853 QKF589839:QKH589853 QUB589839:QUD589853 RDX589839:RDZ589853 RNT589839:RNV589853 RXP589839:RXR589853 SHL589839:SHN589853 SRH589839:SRJ589853 TBD589839:TBF589853 TKZ589839:TLB589853 TUV589839:TUX589853 UER589839:UET589853 UON589839:UOP589853 UYJ589839:UYL589853 VIF589839:VIH589853 VSB589839:VSD589853 WBX589839:WBZ589853 WLT589839:WLV589853 WVP589839:WVR589853 H655375:J655389 JD655375:JF655389 SZ655375:TB655389 ACV655375:ACX655389 AMR655375:AMT655389 AWN655375:AWP655389 BGJ655375:BGL655389 BQF655375:BQH655389 CAB655375:CAD655389 CJX655375:CJZ655389 CTT655375:CTV655389 DDP655375:DDR655389 DNL655375:DNN655389 DXH655375:DXJ655389 EHD655375:EHF655389 EQZ655375:ERB655389 FAV655375:FAX655389 FKR655375:FKT655389 FUN655375:FUP655389 GEJ655375:GEL655389 GOF655375:GOH655389 GYB655375:GYD655389 HHX655375:HHZ655389 HRT655375:HRV655389 IBP655375:IBR655389 ILL655375:ILN655389 IVH655375:IVJ655389 JFD655375:JFF655389 JOZ655375:JPB655389 JYV655375:JYX655389 KIR655375:KIT655389 KSN655375:KSP655389 LCJ655375:LCL655389 LMF655375:LMH655389 LWB655375:LWD655389 MFX655375:MFZ655389 MPT655375:MPV655389 MZP655375:MZR655389 NJL655375:NJN655389 NTH655375:NTJ655389 ODD655375:ODF655389 OMZ655375:ONB655389 OWV655375:OWX655389 PGR655375:PGT655389 PQN655375:PQP655389 QAJ655375:QAL655389 QKF655375:QKH655389 QUB655375:QUD655389 RDX655375:RDZ655389 RNT655375:RNV655389 RXP655375:RXR655389 SHL655375:SHN655389 SRH655375:SRJ655389 TBD655375:TBF655389 TKZ655375:TLB655389 TUV655375:TUX655389 UER655375:UET655389 UON655375:UOP655389 UYJ655375:UYL655389 VIF655375:VIH655389 VSB655375:VSD655389 WBX655375:WBZ655389 WLT655375:WLV655389 WVP655375:WVR655389 H720911:J720925 JD720911:JF720925 SZ720911:TB720925 ACV720911:ACX720925 AMR720911:AMT720925 AWN720911:AWP720925 BGJ720911:BGL720925 BQF720911:BQH720925 CAB720911:CAD720925 CJX720911:CJZ720925 CTT720911:CTV720925 DDP720911:DDR720925 DNL720911:DNN720925 DXH720911:DXJ720925 EHD720911:EHF720925 EQZ720911:ERB720925 FAV720911:FAX720925 FKR720911:FKT720925 FUN720911:FUP720925 GEJ720911:GEL720925 GOF720911:GOH720925 GYB720911:GYD720925 HHX720911:HHZ720925 HRT720911:HRV720925 IBP720911:IBR720925 ILL720911:ILN720925 IVH720911:IVJ720925 JFD720911:JFF720925 JOZ720911:JPB720925 JYV720911:JYX720925 KIR720911:KIT720925 KSN720911:KSP720925 LCJ720911:LCL720925 LMF720911:LMH720925 LWB720911:LWD720925 MFX720911:MFZ720925 MPT720911:MPV720925 MZP720911:MZR720925 NJL720911:NJN720925 NTH720911:NTJ720925 ODD720911:ODF720925 OMZ720911:ONB720925 OWV720911:OWX720925 PGR720911:PGT720925 PQN720911:PQP720925 QAJ720911:QAL720925 QKF720911:QKH720925 QUB720911:QUD720925 RDX720911:RDZ720925 RNT720911:RNV720925 RXP720911:RXR720925 SHL720911:SHN720925 SRH720911:SRJ720925 TBD720911:TBF720925 TKZ720911:TLB720925 TUV720911:TUX720925 UER720911:UET720925 UON720911:UOP720925 UYJ720911:UYL720925 VIF720911:VIH720925 VSB720911:VSD720925 WBX720911:WBZ720925 WLT720911:WLV720925 WVP720911:WVR720925 H786447:J786461 JD786447:JF786461 SZ786447:TB786461 ACV786447:ACX786461 AMR786447:AMT786461 AWN786447:AWP786461 BGJ786447:BGL786461 BQF786447:BQH786461 CAB786447:CAD786461 CJX786447:CJZ786461 CTT786447:CTV786461 DDP786447:DDR786461 DNL786447:DNN786461 DXH786447:DXJ786461 EHD786447:EHF786461 EQZ786447:ERB786461 FAV786447:FAX786461 FKR786447:FKT786461 FUN786447:FUP786461 GEJ786447:GEL786461 GOF786447:GOH786461 GYB786447:GYD786461 HHX786447:HHZ786461 HRT786447:HRV786461 IBP786447:IBR786461 ILL786447:ILN786461 IVH786447:IVJ786461 JFD786447:JFF786461 JOZ786447:JPB786461 JYV786447:JYX786461 KIR786447:KIT786461 KSN786447:KSP786461 LCJ786447:LCL786461 LMF786447:LMH786461 LWB786447:LWD786461 MFX786447:MFZ786461 MPT786447:MPV786461 MZP786447:MZR786461 NJL786447:NJN786461 NTH786447:NTJ786461 ODD786447:ODF786461 OMZ786447:ONB786461 OWV786447:OWX786461 PGR786447:PGT786461 PQN786447:PQP786461 QAJ786447:QAL786461 QKF786447:QKH786461 QUB786447:QUD786461 RDX786447:RDZ786461 RNT786447:RNV786461 RXP786447:RXR786461 SHL786447:SHN786461 SRH786447:SRJ786461 TBD786447:TBF786461 TKZ786447:TLB786461 TUV786447:TUX786461 UER786447:UET786461 UON786447:UOP786461 UYJ786447:UYL786461 VIF786447:VIH786461 VSB786447:VSD786461 WBX786447:WBZ786461 WLT786447:WLV786461 WVP786447:WVR786461 H851983:J851997 JD851983:JF851997 SZ851983:TB851997 ACV851983:ACX851997 AMR851983:AMT851997 AWN851983:AWP851997 BGJ851983:BGL851997 BQF851983:BQH851997 CAB851983:CAD851997 CJX851983:CJZ851997 CTT851983:CTV851997 DDP851983:DDR851997 DNL851983:DNN851997 DXH851983:DXJ851997 EHD851983:EHF851997 EQZ851983:ERB851997 FAV851983:FAX851997 FKR851983:FKT851997 FUN851983:FUP851997 GEJ851983:GEL851997 GOF851983:GOH851997 GYB851983:GYD851997 HHX851983:HHZ851997 HRT851983:HRV851997 IBP851983:IBR851997 ILL851983:ILN851997 IVH851983:IVJ851997 JFD851983:JFF851997 JOZ851983:JPB851997 JYV851983:JYX851997 KIR851983:KIT851997 KSN851983:KSP851997 LCJ851983:LCL851997 LMF851983:LMH851997 LWB851983:LWD851997 MFX851983:MFZ851997 MPT851983:MPV851997 MZP851983:MZR851997 NJL851983:NJN851997 NTH851983:NTJ851997 ODD851983:ODF851997 OMZ851983:ONB851997 OWV851983:OWX851997 PGR851983:PGT851997 PQN851983:PQP851997 QAJ851983:QAL851997 QKF851983:QKH851997 QUB851983:QUD851997 RDX851983:RDZ851997 RNT851983:RNV851997 RXP851983:RXR851997 SHL851983:SHN851997 SRH851983:SRJ851997 TBD851983:TBF851997 TKZ851983:TLB851997 TUV851983:TUX851997 UER851983:UET851997 UON851983:UOP851997 UYJ851983:UYL851997 VIF851983:VIH851997 VSB851983:VSD851997 WBX851983:WBZ851997 WLT851983:WLV851997 WVP851983:WVR851997 H917519:J917533 JD917519:JF917533 SZ917519:TB917533 ACV917519:ACX917533 AMR917519:AMT917533 AWN917519:AWP917533 BGJ917519:BGL917533 BQF917519:BQH917533 CAB917519:CAD917533 CJX917519:CJZ917533 CTT917519:CTV917533 DDP917519:DDR917533 DNL917519:DNN917533 DXH917519:DXJ917533 EHD917519:EHF917533 EQZ917519:ERB917533 FAV917519:FAX917533 FKR917519:FKT917533 FUN917519:FUP917533 GEJ917519:GEL917533 GOF917519:GOH917533 GYB917519:GYD917533 HHX917519:HHZ917533 HRT917519:HRV917533 IBP917519:IBR917533 ILL917519:ILN917533 IVH917519:IVJ917533 JFD917519:JFF917533 JOZ917519:JPB917533 JYV917519:JYX917533 KIR917519:KIT917533 KSN917519:KSP917533 LCJ917519:LCL917533 LMF917519:LMH917533 LWB917519:LWD917533 MFX917519:MFZ917533 MPT917519:MPV917533 MZP917519:MZR917533 NJL917519:NJN917533 NTH917519:NTJ917533 ODD917519:ODF917533 OMZ917519:ONB917533 OWV917519:OWX917533 PGR917519:PGT917533 PQN917519:PQP917533 QAJ917519:QAL917533 QKF917519:QKH917533 QUB917519:QUD917533 RDX917519:RDZ917533 RNT917519:RNV917533 RXP917519:RXR917533 SHL917519:SHN917533 SRH917519:SRJ917533 TBD917519:TBF917533 TKZ917519:TLB917533 TUV917519:TUX917533 UER917519:UET917533 UON917519:UOP917533 UYJ917519:UYL917533 VIF917519:VIH917533 VSB917519:VSD917533 WBX917519:WBZ917533 WLT917519:WLV917533 WVP917519:WVR917533 H983055:J983069 JD983055:JF983069 SZ983055:TB983069 ACV983055:ACX983069 AMR983055:AMT983069 AWN983055:AWP983069 BGJ983055:BGL983069 BQF983055:BQH983069 CAB983055:CAD983069 CJX983055:CJZ983069 CTT983055:CTV983069 DDP983055:DDR983069 DNL983055:DNN983069 DXH983055:DXJ983069 EHD983055:EHF983069 EQZ983055:ERB983069 FAV983055:FAX983069 FKR983055:FKT983069 FUN983055:FUP983069 GEJ983055:GEL983069 GOF983055:GOH983069 GYB983055:GYD983069 HHX983055:HHZ983069 HRT983055:HRV983069 IBP983055:IBR983069 ILL983055:ILN983069 IVH983055:IVJ983069 JFD983055:JFF983069 JOZ983055:JPB983069 JYV983055:JYX983069 KIR983055:KIT983069 KSN983055:KSP983069 LCJ983055:LCL983069 LMF983055:LMH983069 LWB983055:LWD983069 MFX983055:MFZ983069 MPT983055:MPV983069 MZP983055:MZR983069 NJL983055:NJN983069 NTH983055:NTJ983069 ODD983055:ODF983069 OMZ983055:ONB983069 OWV983055:OWX983069 PGR983055:PGT983069 PQN983055:PQP983069 QAJ983055:QAL983069 QKF983055:QKH983069 QUB983055:QUD983069 RDX983055:RDZ983069 RNT983055:RNV983069 RXP983055:RXR983069 SHL983055:SHN983069 SRH983055:SRJ983069 TBD983055:TBF983069 TKZ983055:TLB983069 TUV983055:TUX983069 UER983055:UET983069 UON983055:UOP983069 UYJ983055:UYL983069 VIF983055:VIH983069 VSB983055:VSD983069 WBX983055:WBZ983069 WLT983055:WLV983069 WVP983055:WVR983069" xr:uid="{00000000-0002-0000-0300-000003000000}"/>
    <dataValidation type="list" allowBlank="1" showInputMessage="1" showErrorMessage="1" promptTitle="入力方法" prompt="男性の場合：M_x000a_女性の場合：F" sqref="F15:F29" xr:uid="{00000000-0002-0000-0300-000004000000}">
      <formula1>"M,F"</formula1>
    </dataValidation>
  </dataValidations>
  <pageMargins left="0.7" right="0.3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0"/>
  <sheetViews>
    <sheetView view="pageBreakPreview" topLeftCell="A7" zoomScale="75" zoomScaleNormal="100" workbookViewId="0">
      <selection activeCell="A5" sqref="J6"/>
    </sheetView>
  </sheetViews>
  <sheetFormatPr defaultColWidth="17.33203125" defaultRowHeight="23.25" customHeight="1"/>
  <cols>
    <col min="1" max="1" width="17.33203125" style="154"/>
    <col min="2" max="7" width="26.109375" style="154" customWidth="1"/>
    <col min="8" max="8" width="22.44140625" style="154" customWidth="1"/>
    <col min="9" max="11" width="14.6640625" style="154" customWidth="1"/>
    <col min="12" max="16384" width="17.33203125" style="154"/>
  </cols>
  <sheetData>
    <row r="1" spans="2:12" ht="23.25" customHeight="1">
      <c r="B1" s="154" t="s">
        <v>74</v>
      </c>
    </row>
    <row r="2" spans="2:12" ht="23.25" customHeight="1">
      <c r="B2" s="432" t="s">
        <v>117</v>
      </c>
      <c r="C2" s="432"/>
      <c r="D2" s="432"/>
      <c r="E2" s="432"/>
      <c r="F2" s="155"/>
      <c r="G2" s="155"/>
      <c r="H2" s="155"/>
      <c r="I2" s="155"/>
      <c r="J2" s="155"/>
      <c r="K2" s="155"/>
    </row>
    <row r="3" spans="2:12" ht="26.25" customHeight="1">
      <c r="B3" s="155"/>
      <c r="D3" s="156" t="s">
        <v>51</v>
      </c>
      <c r="E3" s="433" t="str">
        <f>IF(基本情報※最初に記入してください!C7="","",基本情報※最初に記入してください!C7)</f>
        <v>○○病院</v>
      </c>
      <c r="F3" s="433"/>
      <c r="I3" s="157"/>
      <c r="J3" s="157"/>
    </row>
    <row r="4" spans="2:12" ht="23.25" customHeight="1">
      <c r="B4" s="155"/>
      <c r="G4" s="156"/>
      <c r="H4" s="158"/>
      <c r="I4" s="159"/>
    </row>
    <row r="5" spans="2:12" ht="15.75" customHeight="1">
      <c r="B5" s="160"/>
      <c r="C5" s="161" t="s">
        <v>84</v>
      </c>
      <c r="D5" s="160"/>
      <c r="E5" s="162" t="s">
        <v>86</v>
      </c>
    </row>
    <row r="6" spans="2:12" ht="15.75" customHeight="1">
      <c r="B6" s="163" t="s">
        <v>5</v>
      </c>
      <c r="C6" s="272" t="s">
        <v>2</v>
      </c>
      <c r="D6" s="163" t="s">
        <v>30</v>
      </c>
      <c r="E6" s="164" t="s">
        <v>87</v>
      </c>
    </row>
    <row r="7" spans="2:12" ht="15.75" customHeight="1">
      <c r="B7" s="165"/>
      <c r="C7" s="166" t="s">
        <v>85</v>
      </c>
      <c r="D7" s="165"/>
      <c r="E7" s="163" t="s">
        <v>88</v>
      </c>
    </row>
    <row r="8" spans="2:12" ht="15.75" customHeight="1">
      <c r="B8" s="167" t="s">
        <v>118</v>
      </c>
      <c r="C8" s="168" t="s">
        <v>119</v>
      </c>
      <c r="D8" s="167" t="s">
        <v>166</v>
      </c>
      <c r="E8" s="167" t="s">
        <v>120</v>
      </c>
    </row>
    <row r="9" spans="2:12" ht="15.75" customHeight="1">
      <c r="B9" s="169" t="s">
        <v>0</v>
      </c>
      <c r="C9" s="170" t="s">
        <v>0</v>
      </c>
      <c r="D9" s="169" t="s">
        <v>0</v>
      </c>
      <c r="E9" s="169" t="s">
        <v>0</v>
      </c>
    </row>
    <row r="10" spans="2:12" ht="35.25" customHeight="1">
      <c r="B10" s="171">
        <f>'8 収支予算書'!D9</f>
        <v>2164300</v>
      </c>
      <c r="C10" s="172">
        <f>'8 収支予算書'!E7</f>
        <v>0</v>
      </c>
      <c r="D10" s="173">
        <f>B10-C10</f>
        <v>2164300</v>
      </c>
      <c r="E10" s="173">
        <f>'7 実支出額'!G107</f>
        <v>2164300</v>
      </c>
    </row>
    <row r="11" spans="2:12" ht="23.25" customHeight="1">
      <c r="B11" s="155"/>
    </row>
    <row r="12" spans="2:12" ht="22.5" customHeight="1">
      <c r="B12" s="426" t="s">
        <v>31</v>
      </c>
      <c r="C12" s="427"/>
      <c r="D12" s="427"/>
      <c r="E12" s="427"/>
      <c r="F12" s="428"/>
      <c r="G12" s="174"/>
      <c r="K12" s="174"/>
      <c r="L12" s="174"/>
    </row>
    <row r="13" spans="2:12" ht="22.5" customHeight="1">
      <c r="B13" s="429" t="s">
        <v>79</v>
      </c>
      <c r="C13" s="430"/>
      <c r="D13" s="431"/>
      <c r="E13" s="426" t="s">
        <v>80</v>
      </c>
      <c r="F13" s="428"/>
      <c r="G13" s="174"/>
      <c r="K13" s="166"/>
      <c r="L13" s="166"/>
    </row>
    <row r="14" spans="2:12" ht="22.5" customHeight="1">
      <c r="B14" s="163" t="s">
        <v>83</v>
      </c>
      <c r="C14" s="175" t="s">
        <v>81</v>
      </c>
      <c r="D14" s="272" t="s">
        <v>7</v>
      </c>
      <c r="E14" s="162" t="s">
        <v>83</v>
      </c>
      <c r="F14" s="176" t="s">
        <v>7</v>
      </c>
      <c r="G14" s="272"/>
      <c r="K14" s="174"/>
      <c r="L14" s="174"/>
    </row>
    <row r="15" spans="2:12" ht="15.75" customHeight="1">
      <c r="B15" s="177"/>
      <c r="C15" s="178"/>
      <c r="D15" s="168"/>
      <c r="E15" s="179"/>
      <c r="F15" s="180" t="s">
        <v>121</v>
      </c>
      <c r="G15" s="174"/>
      <c r="K15" s="272"/>
      <c r="L15" s="166"/>
    </row>
    <row r="16" spans="2:12" ht="15.75" customHeight="1">
      <c r="B16" s="181"/>
      <c r="C16" s="424" t="s">
        <v>167</v>
      </c>
      <c r="D16" s="162"/>
      <c r="E16" s="160"/>
      <c r="F16" s="182"/>
      <c r="G16" s="174"/>
      <c r="K16" s="272"/>
      <c r="L16" s="166"/>
    </row>
    <row r="17" spans="1:12" ht="15.75" customHeight="1">
      <c r="B17" s="183" t="s">
        <v>0</v>
      </c>
      <c r="C17" s="425"/>
      <c r="D17" s="183" t="s">
        <v>0</v>
      </c>
      <c r="E17" s="183" t="s">
        <v>0</v>
      </c>
      <c r="F17" s="183" t="s">
        <v>0</v>
      </c>
      <c r="G17" s="184"/>
      <c r="K17" s="184"/>
      <c r="L17" s="184"/>
    </row>
    <row r="18" spans="1:12" ht="35.25" customHeight="1">
      <c r="B18" s="185">
        <v>117000</v>
      </c>
      <c r="C18" s="259">
        <f>'5 研修'!P17</f>
        <v>3</v>
      </c>
      <c r="D18" s="186">
        <f>B18*C18</f>
        <v>351000</v>
      </c>
      <c r="E18" s="186">
        <f>IF(E10&lt;0,0,461000)</f>
        <v>461000</v>
      </c>
      <c r="F18" s="187">
        <f>E18</f>
        <v>461000</v>
      </c>
      <c r="G18" s="188"/>
      <c r="K18" s="272"/>
      <c r="L18" s="272"/>
    </row>
    <row r="19" spans="1:12" ht="20.25" customHeight="1">
      <c r="A19" s="189" t="s">
        <v>161</v>
      </c>
      <c r="B19" s="190" t="s">
        <v>157</v>
      </c>
      <c r="C19" s="191" t="s">
        <v>156</v>
      </c>
      <c r="D19" s="192" t="s">
        <v>155</v>
      </c>
      <c r="E19" s="193"/>
      <c r="F19" s="194"/>
      <c r="G19" s="188"/>
      <c r="K19" s="272"/>
      <c r="L19" s="272"/>
    </row>
    <row r="20" spans="1:12" ht="35.25" customHeight="1">
      <c r="A20" s="255">
        <f>117000/12</f>
        <v>9750</v>
      </c>
      <c r="B20" s="205">
        <v>3</v>
      </c>
      <c r="C20" s="206">
        <v>1</v>
      </c>
      <c r="D20" s="192">
        <f>A20*B20*C20</f>
        <v>29250</v>
      </c>
      <c r="E20" s="193"/>
      <c r="F20" s="194"/>
      <c r="G20" s="188"/>
      <c r="K20" s="272"/>
      <c r="L20" s="272"/>
    </row>
    <row r="21" spans="1:12" ht="20.25" customHeight="1">
      <c r="A21" s="189" t="s">
        <v>161</v>
      </c>
      <c r="B21" s="190" t="s">
        <v>157</v>
      </c>
      <c r="C21" s="191" t="s">
        <v>156</v>
      </c>
      <c r="D21" s="195" t="s">
        <v>165</v>
      </c>
      <c r="E21" s="193"/>
      <c r="F21" s="194"/>
      <c r="G21" s="188"/>
      <c r="K21" s="272"/>
      <c r="L21" s="272"/>
    </row>
    <row r="22" spans="1:12" ht="35.25" customHeight="1">
      <c r="A22" s="255">
        <f>117000/12</f>
        <v>9750</v>
      </c>
      <c r="B22" s="205">
        <v>5</v>
      </c>
      <c r="C22" s="206">
        <v>1</v>
      </c>
      <c r="D22" s="192">
        <f>A22*B22*C22</f>
        <v>48750</v>
      </c>
      <c r="E22" s="193"/>
      <c r="F22" s="194"/>
      <c r="G22" s="188"/>
      <c r="K22" s="272"/>
      <c r="L22" s="272"/>
    </row>
    <row r="23" spans="1:12" ht="16.5" customHeight="1">
      <c r="B23" s="196"/>
      <c r="C23" s="197"/>
      <c r="D23" s="263" t="s">
        <v>126</v>
      </c>
      <c r="E23" s="193"/>
      <c r="F23" s="194"/>
      <c r="G23" s="188"/>
      <c r="K23" s="272"/>
      <c r="L23" s="272"/>
    </row>
    <row r="24" spans="1:12" ht="35.25" customHeight="1">
      <c r="B24" s="196"/>
      <c r="C24" s="198"/>
      <c r="D24" s="192">
        <f>IF(E10&lt;=0,0,D18+D20+D22)</f>
        <v>429000</v>
      </c>
      <c r="E24" s="193"/>
      <c r="F24" s="194"/>
      <c r="G24" s="188"/>
      <c r="K24" s="272"/>
      <c r="L24" s="272"/>
    </row>
    <row r="25" spans="1:12" ht="23.25" customHeight="1">
      <c r="B25" s="184"/>
      <c r="C25" s="199"/>
      <c r="F25" s="184"/>
      <c r="K25" s="184"/>
      <c r="L25" s="184"/>
    </row>
    <row r="26" spans="1:12" ht="23.25" customHeight="1">
      <c r="B26" s="264" t="s">
        <v>122</v>
      </c>
      <c r="C26" s="264" t="s">
        <v>123</v>
      </c>
      <c r="D26" s="266" t="s">
        <v>162</v>
      </c>
      <c r="E26" s="193"/>
      <c r="F26" s="200"/>
      <c r="G26" s="200"/>
      <c r="K26" s="272"/>
      <c r="L26" s="272"/>
    </row>
    <row r="27" spans="1:12" ht="23.25" customHeight="1">
      <c r="B27" s="167" t="s">
        <v>124</v>
      </c>
      <c r="C27" s="167" t="s">
        <v>125</v>
      </c>
      <c r="D27" s="262" t="s">
        <v>163</v>
      </c>
      <c r="E27" s="201"/>
      <c r="F27" s="201"/>
      <c r="G27" s="201"/>
      <c r="K27" s="272"/>
      <c r="L27" s="272"/>
    </row>
    <row r="28" spans="1:12" ht="16.5" customHeight="1">
      <c r="B28" s="202" t="s">
        <v>0</v>
      </c>
      <c r="C28" s="202" t="s">
        <v>0</v>
      </c>
      <c r="D28" s="202" t="s">
        <v>0</v>
      </c>
      <c r="E28" s="203"/>
      <c r="F28" s="203"/>
      <c r="G28" s="203"/>
      <c r="K28" s="188"/>
      <c r="L28" s="188"/>
    </row>
    <row r="29" spans="1:12" ht="35.25" customHeight="1">
      <c r="B29" s="187">
        <f>D24+F18</f>
        <v>890000</v>
      </c>
      <c r="C29" s="187">
        <f>ROUNDDOWN(MIN(D10,E10,B29),-3)</f>
        <v>890000</v>
      </c>
      <c r="D29" s="187">
        <f>C29</f>
        <v>890000</v>
      </c>
      <c r="E29" s="204"/>
      <c r="F29" s="204"/>
      <c r="G29" s="204"/>
    </row>
    <row r="30" spans="1:12" ht="15" customHeight="1"/>
  </sheetData>
  <sheetProtection password="C7FC" sheet="1" objects="1" scenarios="1"/>
  <mergeCells count="6">
    <mergeCell ref="C16:C17"/>
    <mergeCell ref="B12:F12"/>
    <mergeCell ref="B13:D13"/>
    <mergeCell ref="E13:F13"/>
    <mergeCell ref="B2:E2"/>
    <mergeCell ref="E3:F3"/>
  </mergeCells>
  <phoneticPr fontId="2"/>
  <pageMargins left="0.36" right="0.3" top="1" bottom="0.4" header="0.51200000000000001" footer="0.27"/>
  <pageSetup paperSize="9" scale="8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37"/>
  <sheetViews>
    <sheetView view="pageBreakPreview" topLeftCell="A6" zoomScale="60" zoomScaleNormal="100" workbookViewId="0">
      <selection activeCell="A5" sqref="J6"/>
    </sheetView>
  </sheetViews>
  <sheetFormatPr defaultColWidth="9" defaultRowHeight="18" customHeight="1"/>
  <cols>
    <col min="1" max="1" width="2" style="155" customWidth="1"/>
    <col min="2" max="2" width="4.6640625" style="155" customWidth="1"/>
    <col min="3" max="3" width="1.6640625" style="155" customWidth="1"/>
    <col min="4" max="4" width="36.6640625" style="155" customWidth="1"/>
    <col min="5" max="5" width="1.109375" style="155" customWidth="1"/>
    <col min="6" max="6" width="13.109375" style="155" customWidth="1"/>
    <col min="7" max="7" width="13.33203125" style="155" customWidth="1"/>
    <col min="8" max="11" width="15.44140625" style="155" bestFit="1" customWidth="1"/>
    <col min="12" max="12" width="44.88671875" style="155" bestFit="1" customWidth="1"/>
    <col min="13" max="13" width="27.88671875" style="155" bestFit="1" customWidth="1"/>
    <col min="14" max="14" width="25.33203125" style="155" bestFit="1" customWidth="1"/>
    <col min="15" max="16384" width="9" style="155"/>
  </cols>
  <sheetData>
    <row r="1" spans="2:15" ht="25.5" customHeight="1">
      <c r="B1" s="155" t="s">
        <v>95</v>
      </c>
    </row>
    <row r="2" spans="2:15" ht="36.75" customHeight="1">
      <c r="D2" s="207" t="s">
        <v>97</v>
      </c>
      <c r="K2" s="208" t="s">
        <v>67</v>
      </c>
      <c r="L2" s="444" t="str">
        <f>IF(基本情報※最初に記入してください!C7="","",基本情報※最初に記入してください!C7)</f>
        <v>○○病院</v>
      </c>
      <c r="M2" s="444"/>
    </row>
    <row r="3" spans="2:15" ht="11.25" customHeight="1">
      <c r="K3" s="208"/>
    </row>
    <row r="4" spans="2:15" ht="26.25" customHeight="1">
      <c r="B4" s="434" t="s">
        <v>99</v>
      </c>
      <c r="C4" s="270"/>
      <c r="D4" s="439" t="s">
        <v>182</v>
      </c>
      <c r="E4" s="270"/>
      <c r="F4" s="445" t="s">
        <v>183</v>
      </c>
      <c r="G4" s="434" t="s">
        <v>91</v>
      </c>
      <c r="H4" s="441" t="s">
        <v>96</v>
      </c>
      <c r="I4" s="434" t="s">
        <v>100</v>
      </c>
      <c r="J4" s="434" t="s">
        <v>101</v>
      </c>
      <c r="K4" s="434" t="s">
        <v>78</v>
      </c>
      <c r="L4" s="455" t="s">
        <v>151</v>
      </c>
      <c r="M4" s="456" t="s">
        <v>180</v>
      </c>
      <c r="N4" s="456" t="s">
        <v>181</v>
      </c>
    </row>
    <row r="5" spans="2:15" ht="22.5" customHeight="1">
      <c r="B5" s="435"/>
      <c r="C5" s="265"/>
      <c r="D5" s="440"/>
      <c r="E5" s="265"/>
      <c r="F5" s="435"/>
      <c r="G5" s="435"/>
      <c r="H5" s="442"/>
      <c r="I5" s="435"/>
      <c r="J5" s="435"/>
      <c r="K5" s="435"/>
      <c r="L5" s="455"/>
      <c r="M5" s="457"/>
      <c r="N5" s="457"/>
    </row>
    <row r="6" spans="2:15" ht="30" customHeight="1">
      <c r="B6" s="209">
        <v>1</v>
      </c>
      <c r="C6" s="210"/>
      <c r="D6" s="132" t="s">
        <v>238</v>
      </c>
      <c r="E6" s="284"/>
      <c r="F6" s="258" t="s">
        <v>243</v>
      </c>
      <c r="G6" s="134" t="s">
        <v>244</v>
      </c>
      <c r="H6" s="436">
        <v>1</v>
      </c>
      <c r="I6" s="436">
        <v>1</v>
      </c>
      <c r="J6" s="134" t="s">
        <v>250</v>
      </c>
      <c r="K6" s="135">
        <v>43800</v>
      </c>
      <c r="L6" s="136" t="s">
        <v>245</v>
      </c>
      <c r="M6" s="136" t="s">
        <v>246</v>
      </c>
      <c r="N6" s="136" t="s">
        <v>246</v>
      </c>
      <c r="O6" s="211"/>
    </row>
    <row r="7" spans="2:15" ht="30" customHeight="1">
      <c r="B7" s="212">
        <v>2</v>
      </c>
      <c r="C7" s="213"/>
      <c r="D7" s="133" t="s">
        <v>239</v>
      </c>
      <c r="E7" s="285"/>
      <c r="F7" s="258" t="s">
        <v>243</v>
      </c>
      <c r="G7" s="134" t="s">
        <v>244</v>
      </c>
      <c r="H7" s="437"/>
      <c r="I7" s="437"/>
      <c r="J7" s="134" t="s">
        <v>251</v>
      </c>
      <c r="K7" s="135">
        <v>44166</v>
      </c>
      <c r="L7" s="136" t="s">
        <v>247</v>
      </c>
      <c r="M7" s="136" t="s">
        <v>246</v>
      </c>
      <c r="N7" s="136" t="s">
        <v>248</v>
      </c>
      <c r="O7" s="211"/>
    </row>
    <row r="8" spans="2:15" ht="30" customHeight="1">
      <c r="B8" s="212">
        <v>3</v>
      </c>
      <c r="C8" s="210"/>
      <c r="D8" s="132" t="s">
        <v>240</v>
      </c>
      <c r="E8" s="284"/>
      <c r="F8" s="258"/>
      <c r="G8" s="134" t="s">
        <v>244</v>
      </c>
      <c r="H8" s="437"/>
      <c r="I8" s="437"/>
      <c r="J8" s="134" t="s">
        <v>278</v>
      </c>
      <c r="K8" s="135">
        <v>44531</v>
      </c>
      <c r="L8" s="136" t="s">
        <v>249</v>
      </c>
      <c r="M8" s="136" t="s">
        <v>246</v>
      </c>
      <c r="N8" s="136" t="s">
        <v>246</v>
      </c>
      <c r="O8" s="211"/>
    </row>
    <row r="9" spans="2:15" ht="30" customHeight="1">
      <c r="B9" s="212">
        <v>4</v>
      </c>
      <c r="C9" s="213"/>
      <c r="D9" s="133" t="s">
        <v>241</v>
      </c>
      <c r="E9" s="285"/>
      <c r="F9" s="258"/>
      <c r="G9" s="134" t="s">
        <v>244</v>
      </c>
      <c r="H9" s="437"/>
      <c r="I9" s="437"/>
      <c r="J9" s="134" t="s">
        <v>280</v>
      </c>
      <c r="K9" s="135">
        <v>44896</v>
      </c>
      <c r="L9" s="136" t="s">
        <v>245</v>
      </c>
      <c r="M9" s="136" t="s">
        <v>246</v>
      </c>
      <c r="N9" s="136" t="s">
        <v>248</v>
      </c>
      <c r="O9" s="211"/>
    </row>
    <row r="10" spans="2:15" ht="30" customHeight="1">
      <c r="B10" s="212">
        <v>5</v>
      </c>
      <c r="C10" s="210"/>
      <c r="D10" s="132"/>
      <c r="E10" s="284"/>
      <c r="F10" s="258"/>
      <c r="G10" s="134"/>
      <c r="H10" s="437"/>
      <c r="I10" s="437"/>
      <c r="J10" s="134"/>
      <c r="K10" s="137"/>
      <c r="L10" s="136"/>
      <c r="M10" s="136"/>
      <c r="N10" s="136"/>
    </row>
    <row r="11" spans="2:15" ht="30" customHeight="1">
      <c r="B11" s="212">
        <v>6</v>
      </c>
      <c r="C11" s="213"/>
      <c r="D11" s="133"/>
      <c r="E11" s="285"/>
      <c r="F11" s="258"/>
      <c r="G11" s="134"/>
      <c r="H11" s="437"/>
      <c r="I11" s="437"/>
      <c r="J11" s="134"/>
      <c r="K11" s="137"/>
      <c r="L11" s="136"/>
      <c r="M11" s="136"/>
      <c r="N11" s="136"/>
    </row>
    <row r="12" spans="2:15" ht="30" customHeight="1">
      <c r="B12" s="212">
        <v>7</v>
      </c>
      <c r="C12" s="215"/>
      <c r="D12" s="133"/>
      <c r="E12" s="285"/>
      <c r="F12" s="258"/>
      <c r="G12" s="320"/>
      <c r="H12" s="437"/>
      <c r="I12" s="437"/>
      <c r="J12" s="320"/>
      <c r="K12" s="137"/>
      <c r="L12" s="321"/>
      <c r="M12" s="321"/>
      <c r="N12" s="321"/>
    </row>
    <row r="13" spans="2:15" ht="30" customHeight="1">
      <c r="B13" s="262">
        <v>8</v>
      </c>
      <c r="C13" s="214"/>
      <c r="D13" s="322"/>
      <c r="E13" s="214"/>
      <c r="F13" s="319"/>
      <c r="G13" s="58"/>
      <c r="H13" s="437"/>
      <c r="I13" s="437"/>
      <c r="J13" s="320"/>
      <c r="K13" s="59"/>
      <c r="L13" s="127"/>
      <c r="M13" s="127"/>
      <c r="N13" s="127"/>
    </row>
    <row r="14" spans="2:15" ht="30" customHeight="1">
      <c r="B14" s="212">
        <v>9</v>
      </c>
      <c r="C14" s="215"/>
      <c r="D14" s="133"/>
      <c r="E14" s="215"/>
      <c r="F14" s="258"/>
      <c r="G14" s="58"/>
      <c r="H14" s="437"/>
      <c r="I14" s="437"/>
      <c r="J14" s="320"/>
      <c r="K14" s="65"/>
      <c r="L14" s="127"/>
      <c r="M14" s="127"/>
      <c r="N14" s="127"/>
    </row>
    <row r="15" spans="2:15" ht="30" customHeight="1">
      <c r="B15" s="212">
        <v>10</v>
      </c>
      <c r="C15" s="215"/>
      <c r="D15" s="120" t="s">
        <v>242</v>
      </c>
      <c r="E15" s="285"/>
      <c r="F15" s="258"/>
      <c r="G15" s="58" t="s">
        <v>244</v>
      </c>
      <c r="H15" s="437"/>
      <c r="I15" s="437"/>
      <c r="J15" s="229" t="s">
        <v>279</v>
      </c>
      <c r="K15" s="59">
        <v>45261</v>
      </c>
      <c r="L15" s="136" t="s">
        <v>249</v>
      </c>
      <c r="M15" s="136" t="s">
        <v>246</v>
      </c>
      <c r="N15" s="136" t="s">
        <v>246</v>
      </c>
    </row>
    <row r="16" spans="2:15" ht="30" customHeight="1">
      <c r="B16" s="212">
        <v>11</v>
      </c>
      <c r="C16" s="215"/>
      <c r="D16" s="121"/>
      <c r="E16" s="285"/>
      <c r="F16" s="258"/>
      <c r="G16" s="58"/>
      <c r="H16" s="438"/>
      <c r="I16" s="438"/>
      <c r="J16" s="229"/>
      <c r="K16" s="137"/>
      <c r="L16" s="136"/>
      <c r="M16" s="136"/>
      <c r="N16" s="136"/>
    </row>
    <row r="17" spans="2:16" ht="30" customHeight="1">
      <c r="B17" s="216" t="s">
        <v>7</v>
      </c>
      <c r="C17" s="217"/>
      <c r="D17" s="218">
        <f>COUNTA(D6:D16)</f>
        <v>5</v>
      </c>
      <c r="E17" s="219"/>
      <c r="F17" s="216">
        <f>COUNTA(F6:F16)</f>
        <v>2</v>
      </c>
      <c r="G17" s="260"/>
      <c r="H17" s="260"/>
      <c r="I17" s="260"/>
      <c r="J17" s="260"/>
      <c r="K17" s="260"/>
      <c r="L17" s="260"/>
      <c r="M17" s="260"/>
      <c r="P17" s="155">
        <f>D17-F17</f>
        <v>3</v>
      </c>
    </row>
    <row r="18" spans="2:16" ht="27" customHeight="1">
      <c r="C18" s="220"/>
      <c r="D18" s="221"/>
      <c r="E18" s="220"/>
      <c r="F18" s="220"/>
      <c r="G18" s="220"/>
      <c r="H18" s="200"/>
      <c r="I18" s="200"/>
    </row>
    <row r="19" spans="2:16" s="154" customFormat="1" ht="21" customHeight="1">
      <c r="B19" s="222"/>
      <c r="C19" s="261"/>
      <c r="D19" s="261"/>
      <c r="E19" s="261"/>
      <c r="F19" s="223" t="s">
        <v>102</v>
      </c>
      <c r="G19" s="223" t="s">
        <v>103</v>
      </c>
      <c r="H19" s="455" t="s">
        <v>152</v>
      </c>
      <c r="I19" s="455"/>
      <c r="J19" s="455"/>
      <c r="K19" s="455"/>
      <c r="L19" s="455"/>
      <c r="M19" s="455"/>
      <c r="N19" s="455"/>
    </row>
    <row r="20" spans="2:16" s="154" customFormat="1" ht="27" customHeight="1">
      <c r="B20" s="446" t="s">
        <v>79</v>
      </c>
      <c r="C20" s="447"/>
      <c r="D20" s="447"/>
      <c r="E20" s="224"/>
      <c r="F20" s="452">
        <v>10</v>
      </c>
      <c r="G20" s="452">
        <v>12</v>
      </c>
      <c r="H20" s="443" t="s">
        <v>252</v>
      </c>
      <c r="I20" s="443"/>
      <c r="J20" s="443"/>
      <c r="K20" s="443"/>
      <c r="L20" s="443"/>
      <c r="M20" s="443"/>
      <c r="N20" s="443"/>
    </row>
    <row r="21" spans="2:16" s="154" customFormat="1" ht="27" customHeight="1">
      <c r="B21" s="448"/>
      <c r="C21" s="449"/>
      <c r="D21" s="449"/>
      <c r="E21" s="225"/>
      <c r="F21" s="453"/>
      <c r="G21" s="453"/>
      <c r="H21" s="443"/>
      <c r="I21" s="443"/>
      <c r="J21" s="443"/>
      <c r="K21" s="443"/>
      <c r="L21" s="443"/>
      <c r="M21" s="443"/>
      <c r="N21" s="443"/>
    </row>
    <row r="22" spans="2:16" s="154" customFormat="1" ht="27" customHeight="1">
      <c r="B22" s="448"/>
      <c r="C22" s="449"/>
      <c r="D22" s="449"/>
      <c r="E22" s="225"/>
      <c r="F22" s="453"/>
      <c r="G22" s="453"/>
      <c r="H22" s="443"/>
      <c r="I22" s="443"/>
      <c r="J22" s="443"/>
      <c r="K22" s="443"/>
      <c r="L22" s="443"/>
      <c r="M22" s="443"/>
      <c r="N22" s="443"/>
    </row>
    <row r="23" spans="2:16" s="154" customFormat="1" ht="27" customHeight="1">
      <c r="B23" s="448"/>
      <c r="C23" s="449"/>
      <c r="D23" s="449"/>
      <c r="E23" s="225"/>
      <c r="F23" s="453"/>
      <c r="G23" s="453"/>
      <c r="H23" s="443"/>
      <c r="I23" s="443"/>
      <c r="J23" s="443"/>
      <c r="K23" s="443"/>
      <c r="L23" s="443"/>
      <c r="M23" s="443"/>
      <c r="N23" s="443"/>
    </row>
    <row r="24" spans="2:16" s="154" customFormat="1" ht="27" customHeight="1">
      <c r="B24" s="448"/>
      <c r="C24" s="449"/>
      <c r="D24" s="449"/>
      <c r="E24" s="225"/>
      <c r="F24" s="453"/>
      <c r="G24" s="453"/>
      <c r="H24" s="443"/>
      <c r="I24" s="443"/>
      <c r="J24" s="443"/>
      <c r="K24" s="443"/>
      <c r="L24" s="443"/>
      <c r="M24" s="443"/>
      <c r="N24" s="443"/>
    </row>
    <row r="25" spans="2:16" s="154" customFormat="1" ht="27" customHeight="1">
      <c r="B25" s="450"/>
      <c r="C25" s="451"/>
      <c r="D25" s="451"/>
      <c r="E25" s="226"/>
      <c r="F25" s="454"/>
      <c r="G25" s="454"/>
      <c r="H25" s="443"/>
      <c r="I25" s="443"/>
      <c r="J25" s="443"/>
      <c r="K25" s="443"/>
      <c r="L25" s="443"/>
      <c r="M25" s="443"/>
      <c r="N25" s="443"/>
    </row>
    <row r="26" spans="2:16" s="154" customFormat="1" ht="27" customHeight="1">
      <c r="B26" s="446" t="s">
        <v>80</v>
      </c>
      <c r="C26" s="447"/>
      <c r="D26" s="447"/>
      <c r="E26" s="227"/>
      <c r="F26" s="452">
        <v>10</v>
      </c>
      <c r="G26" s="452">
        <v>12</v>
      </c>
      <c r="H26" s="443" t="s">
        <v>252</v>
      </c>
      <c r="I26" s="443"/>
      <c r="J26" s="443"/>
      <c r="K26" s="443"/>
      <c r="L26" s="443"/>
      <c r="M26" s="443"/>
      <c r="N26" s="443"/>
    </row>
    <row r="27" spans="2:16" s="154" customFormat="1" ht="27" customHeight="1">
      <c r="B27" s="448"/>
      <c r="C27" s="449"/>
      <c r="D27" s="449"/>
      <c r="E27" s="225"/>
      <c r="F27" s="453"/>
      <c r="G27" s="453"/>
      <c r="H27" s="443"/>
      <c r="I27" s="443"/>
      <c r="J27" s="443"/>
      <c r="K27" s="443"/>
      <c r="L27" s="443"/>
      <c r="M27" s="443"/>
      <c r="N27" s="443"/>
    </row>
    <row r="28" spans="2:16" s="154" customFormat="1" ht="27" customHeight="1">
      <c r="B28" s="448"/>
      <c r="C28" s="449"/>
      <c r="D28" s="449"/>
      <c r="E28" s="225"/>
      <c r="F28" s="453"/>
      <c r="G28" s="453"/>
      <c r="H28" s="443"/>
      <c r="I28" s="443"/>
      <c r="J28" s="443"/>
      <c r="K28" s="443"/>
      <c r="L28" s="443"/>
      <c r="M28" s="443"/>
      <c r="N28" s="443"/>
    </row>
    <row r="29" spans="2:16" s="154" customFormat="1" ht="27" customHeight="1">
      <c r="B29" s="448"/>
      <c r="C29" s="449"/>
      <c r="D29" s="449"/>
      <c r="E29" s="225"/>
      <c r="F29" s="453"/>
      <c r="G29" s="453"/>
      <c r="H29" s="443"/>
      <c r="I29" s="443"/>
      <c r="J29" s="443"/>
      <c r="K29" s="443"/>
      <c r="L29" s="443"/>
      <c r="M29" s="443"/>
      <c r="N29" s="443"/>
    </row>
    <row r="30" spans="2:16" s="154" customFormat="1" ht="27" customHeight="1">
      <c r="B30" s="448"/>
      <c r="C30" s="449"/>
      <c r="D30" s="449"/>
      <c r="E30" s="225"/>
      <c r="F30" s="453"/>
      <c r="G30" s="453"/>
      <c r="H30" s="443"/>
      <c r="I30" s="443"/>
      <c r="J30" s="443"/>
      <c r="K30" s="443"/>
      <c r="L30" s="443"/>
      <c r="M30" s="443"/>
      <c r="N30" s="443"/>
    </row>
    <row r="31" spans="2:16" s="154" customFormat="1" ht="27" customHeight="1">
      <c r="B31" s="450"/>
      <c r="C31" s="451"/>
      <c r="D31" s="451"/>
      <c r="E31" s="226"/>
      <c r="F31" s="454"/>
      <c r="G31" s="454"/>
      <c r="H31" s="443"/>
      <c r="I31" s="443"/>
      <c r="J31" s="443"/>
      <c r="K31" s="443"/>
      <c r="L31" s="443"/>
      <c r="M31" s="443"/>
      <c r="N31" s="443"/>
    </row>
    <row r="32" spans="2:16" ht="21.75" customHeight="1"/>
    <row r="33" spans="4:4" ht="21.75" customHeight="1"/>
    <row r="34" spans="4:4" ht="18" customHeight="1">
      <c r="D34" s="228"/>
    </row>
    <row r="35" spans="4:4" ht="18" customHeight="1">
      <c r="D35" s="228"/>
    </row>
    <row r="36" spans="4:4" ht="18" customHeight="1">
      <c r="D36" s="228"/>
    </row>
    <row r="37" spans="4:4" ht="18" customHeight="1">
      <c r="D37" s="228"/>
    </row>
  </sheetData>
  <sheetProtection algorithmName="SHA-512" hashValue="ItADa2jtI93Tap4W+gg3mhV2OzUF0pv6kwL6ggtTA1JEgvp8JbyKdTJsgZwKr+p0qDtec992p6ZqzXtT8hNtzg==" saltValue="CCCxi5DcDvkpFoI1Nuiglw==" spinCount="100000" sheet="1" objects="1" scenarios="1"/>
  <mergeCells count="23">
    <mergeCell ref="H26:N31"/>
    <mergeCell ref="L2:M2"/>
    <mergeCell ref="F4:F5"/>
    <mergeCell ref="B20:D25"/>
    <mergeCell ref="F20:F25"/>
    <mergeCell ref="G20:G25"/>
    <mergeCell ref="H19:N19"/>
    <mergeCell ref="H20:N25"/>
    <mergeCell ref="B26:D31"/>
    <mergeCell ref="F26:F31"/>
    <mergeCell ref="G26:G31"/>
    <mergeCell ref="K4:K5"/>
    <mergeCell ref="L4:L5"/>
    <mergeCell ref="M4:M5"/>
    <mergeCell ref="N4:N5"/>
    <mergeCell ref="H6:H16"/>
    <mergeCell ref="J4:J5"/>
    <mergeCell ref="I6:I16"/>
    <mergeCell ref="B4:B5"/>
    <mergeCell ref="D4:D5"/>
    <mergeCell ref="G4:G5"/>
    <mergeCell ref="H4:H5"/>
    <mergeCell ref="I4:I5"/>
  </mergeCells>
  <phoneticPr fontId="2"/>
  <dataValidations count="4">
    <dataValidation type="list" allowBlank="1" showInputMessage="1" showErrorMessage="1" sqref="M6:N16" xr:uid="{00000000-0002-0000-0500-000000000000}">
      <formula1>"受験,非受験"</formula1>
    </dataValidation>
    <dataValidation type="list" allowBlank="1" showInputMessage="1" showErrorMessage="1" sqref="L6:L16" xr:uid="{00000000-0002-0000-0500-000001000000}">
      <formula1>"看護師として十分対応できる理解度の者,日常会話において十分な理解度の者,簡単な単語であれば理解できる者,ほとんど理解できていない者"</formula1>
    </dataValidation>
    <dataValidation type="list" allowBlank="1" showInputMessage="1" showErrorMessage="1" sqref="F6:F16" xr:uid="{00000000-0002-0000-0500-000002000000}">
      <formula1>"○"</formula1>
    </dataValidation>
    <dataValidation type="list" allowBlank="1" showInputMessage="1" showErrorMessage="1" sqref="J6:J14" xr:uid="{00000000-0002-0000-0500-000003000000}">
      <formula1>"平成28年度,平成29年度,平成30年度,令和元年度,令和２年度,令和３年度,令和４年度"</formula1>
    </dataValidation>
  </dataValidations>
  <pageMargins left="0.23" right="0.16" top="1.34" bottom="0.17" header="0.78" footer="0.15748031496062992"/>
  <pageSetup paperSize="9"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21"/>
  <sheetViews>
    <sheetView view="pageBreakPreview" topLeftCell="A2" zoomScale="60" zoomScaleNormal="100" workbookViewId="0">
      <selection activeCell="A5" sqref="J6"/>
    </sheetView>
  </sheetViews>
  <sheetFormatPr defaultColWidth="9" defaultRowHeight="18" customHeight="1"/>
  <cols>
    <col min="1" max="1" width="2" style="155" customWidth="1"/>
    <col min="2" max="2" width="4.6640625" style="155" customWidth="1"/>
    <col min="3" max="3" width="1.6640625" style="155" customWidth="1"/>
    <col min="4" max="4" width="36.6640625" style="155" customWidth="1"/>
    <col min="5" max="5" width="1.109375" style="155" hidden="1" customWidth="1"/>
    <col min="6" max="6" width="13.109375" style="155" customWidth="1"/>
    <col min="7" max="7" width="20.109375" style="155" customWidth="1"/>
    <col min="8" max="8" width="18.6640625" style="155" customWidth="1"/>
    <col min="9" max="10" width="20.44140625" style="155" customWidth="1"/>
    <col min="11" max="12" width="39.6640625" style="155" customWidth="1"/>
    <col min="13" max="16384" width="9" style="155"/>
  </cols>
  <sheetData>
    <row r="1" spans="2:12" ht="36.75" customHeight="1">
      <c r="B1" s="155" t="s">
        <v>130</v>
      </c>
    </row>
    <row r="2" spans="2:12" ht="36.75" customHeight="1">
      <c r="D2" s="207" t="s">
        <v>131</v>
      </c>
      <c r="I2" s="208" t="s">
        <v>67</v>
      </c>
      <c r="J2" s="458" t="str">
        <f>IF(基本情報※最初に記入してください!C7="","",基本情報※最初に記入してください!C7)</f>
        <v>○○病院</v>
      </c>
      <c r="K2" s="458"/>
      <c r="L2" s="458"/>
    </row>
    <row r="3" spans="2:12" ht="11.25" customHeight="1">
      <c r="H3" s="208"/>
    </row>
    <row r="4" spans="2:12" ht="26.25" customHeight="1">
      <c r="B4" s="434" t="s">
        <v>150</v>
      </c>
      <c r="C4" s="270"/>
      <c r="D4" s="459" t="s">
        <v>82</v>
      </c>
      <c r="E4" s="270"/>
      <c r="F4" s="434" t="s">
        <v>91</v>
      </c>
      <c r="G4" s="434" t="s">
        <v>101</v>
      </c>
      <c r="H4" s="434" t="s">
        <v>78</v>
      </c>
      <c r="I4" s="464" t="s">
        <v>164</v>
      </c>
      <c r="J4" s="466" t="s">
        <v>129</v>
      </c>
      <c r="K4" s="467"/>
      <c r="L4" s="468"/>
    </row>
    <row r="5" spans="2:12" ht="32.25" customHeight="1">
      <c r="B5" s="435"/>
      <c r="C5" s="265"/>
      <c r="D5" s="440"/>
      <c r="E5" s="265"/>
      <c r="F5" s="435"/>
      <c r="G5" s="435"/>
      <c r="H5" s="435"/>
      <c r="I5" s="465"/>
      <c r="J5" s="469"/>
      <c r="K5" s="470"/>
      <c r="L5" s="471"/>
    </row>
    <row r="6" spans="2:12" ht="30.75" customHeight="1">
      <c r="B6" s="472" t="s">
        <v>333</v>
      </c>
      <c r="C6" s="473"/>
      <c r="D6" s="473"/>
      <c r="E6" s="473"/>
      <c r="F6" s="473"/>
      <c r="G6" s="474"/>
      <c r="H6" s="474"/>
      <c r="I6" s="475"/>
      <c r="J6" s="267"/>
      <c r="K6" s="268"/>
      <c r="L6" s="269"/>
    </row>
    <row r="7" spans="2:12" ht="50.1" customHeight="1">
      <c r="B7" s="209">
        <v>1</v>
      </c>
      <c r="C7" s="210"/>
      <c r="D7" s="56" t="s">
        <v>238</v>
      </c>
      <c r="E7" s="57"/>
      <c r="F7" s="58" t="s">
        <v>244</v>
      </c>
      <c r="G7" s="58" t="s">
        <v>331</v>
      </c>
      <c r="H7" s="59">
        <v>44166</v>
      </c>
      <c r="I7" s="323">
        <v>45810</v>
      </c>
      <c r="J7" s="461" t="s">
        <v>253</v>
      </c>
      <c r="K7" s="462"/>
      <c r="L7" s="463"/>
    </row>
    <row r="8" spans="2:12" ht="50.1" customHeight="1">
      <c r="B8" s="212">
        <v>2</v>
      </c>
      <c r="C8" s="213"/>
      <c r="D8" s="61" t="s">
        <v>239</v>
      </c>
      <c r="E8" s="62"/>
      <c r="F8" s="58" t="s">
        <v>244</v>
      </c>
      <c r="G8" s="58" t="s">
        <v>332</v>
      </c>
      <c r="H8" s="59">
        <v>44531</v>
      </c>
      <c r="I8" s="323">
        <v>45891</v>
      </c>
      <c r="J8" s="461" t="s">
        <v>254</v>
      </c>
      <c r="K8" s="462"/>
      <c r="L8" s="463"/>
    </row>
    <row r="9" spans="2:12" ht="50.1" customHeight="1">
      <c r="B9" s="212">
        <v>3</v>
      </c>
      <c r="C9" s="210"/>
      <c r="D9" s="56"/>
      <c r="E9" s="63"/>
      <c r="F9" s="58"/>
      <c r="G9" s="58"/>
      <c r="H9" s="59"/>
      <c r="I9" s="60"/>
      <c r="J9" s="461"/>
      <c r="K9" s="462"/>
      <c r="L9" s="463"/>
    </row>
    <row r="10" spans="2:12" ht="50.1" customHeight="1">
      <c r="B10" s="212">
        <v>4</v>
      </c>
      <c r="C10" s="213"/>
      <c r="D10" s="61"/>
      <c r="E10" s="62"/>
      <c r="F10" s="58"/>
      <c r="G10" s="58"/>
      <c r="H10" s="59"/>
      <c r="I10" s="60"/>
      <c r="J10" s="461"/>
      <c r="K10" s="462"/>
      <c r="L10" s="463"/>
    </row>
    <row r="11" spans="2:12" ht="49.5" customHeight="1">
      <c r="B11" s="212">
        <v>5</v>
      </c>
      <c r="C11" s="215"/>
      <c r="D11" s="61"/>
      <c r="E11" s="62"/>
      <c r="F11" s="64"/>
      <c r="G11" s="64"/>
      <c r="H11" s="65"/>
      <c r="I11" s="60"/>
      <c r="J11" s="461"/>
      <c r="K11" s="462"/>
      <c r="L11" s="463"/>
    </row>
    <row r="12" spans="2:12" ht="49.5" customHeight="1">
      <c r="B12" s="212">
        <v>6</v>
      </c>
      <c r="C12" s="210"/>
      <c r="D12" s="56"/>
      <c r="E12" s="57"/>
      <c r="F12" s="58"/>
      <c r="G12" s="64"/>
      <c r="H12" s="65"/>
      <c r="I12" s="60"/>
      <c r="J12" s="461"/>
      <c r="K12" s="462"/>
      <c r="L12" s="463"/>
    </row>
    <row r="13" spans="2:12" ht="50.1" customHeight="1">
      <c r="B13" s="212">
        <v>7</v>
      </c>
      <c r="C13" s="213"/>
      <c r="D13" s="61"/>
      <c r="E13" s="62"/>
      <c r="F13" s="58"/>
      <c r="G13" s="58"/>
      <c r="H13" s="59"/>
      <c r="I13" s="60"/>
      <c r="J13" s="461"/>
      <c r="K13" s="462"/>
      <c r="L13" s="463"/>
    </row>
    <row r="14" spans="2:12" ht="50.1" customHeight="1">
      <c r="B14" s="212">
        <v>8</v>
      </c>
      <c r="C14" s="210"/>
      <c r="D14" s="56"/>
      <c r="E14" s="63"/>
      <c r="F14" s="58"/>
      <c r="G14" s="58"/>
      <c r="H14" s="59"/>
      <c r="I14" s="60"/>
      <c r="J14" s="461"/>
      <c r="K14" s="462"/>
      <c r="L14" s="463"/>
    </row>
    <row r="15" spans="2:12" ht="50.1" customHeight="1">
      <c r="B15" s="212">
        <v>9</v>
      </c>
      <c r="C15" s="213"/>
      <c r="D15" s="61"/>
      <c r="E15" s="62"/>
      <c r="F15" s="58"/>
      <c r="G15" s="58"/>
      <c r="H15" s="59"/>
      <c r="I15" s="60"/>
      <c r="J15" s="461"/>
      <c r="K15" s="462"/>
      <c r="L15" s="463"/>
    </row>
    <row r="16" spans="2:12" ht="42" customHeight="1">
      <c r="B16" s="212">
        <v>10</v>
      </c>
      <c r="C16" s="215"/>
      <c r="D16" s="61"/>
      <c r="E16" s="62"/>
      <c r="F16" s="64"/>
      <c r="G16" s="64"/>
      <c r="H16" s="65"/>
      <c r="I16" s="60"/>
      <c r="J16" s="461"/>
      <c r="K16" s="462"/>
      <c r="L16" s="463"/>
    </row>
    <row r="17" spans="3:12" ht="21.75" customHeight="1">
      <c r="C17" s="220"/>
      <c r="D17" s="221"/>
      <c r="E17" s="220"/>
      <c r="F17" s="220"/>
      <c r="G17" s="200"/>
    </row>
    <row r="18" spans="3:12" ht="18" customHeight="1">
      <c r="D18" s="460"/>
      <c r="E18" s="460"/>
      <c r="F18" s="460"/>
      <c r="G18" s="460"/>
      <c r="H18" s="460"/>
      <c r="I18" s="460"/>
      <c r="J18" s="460"/>
      <c r="K18" s="460"/>
      <c r="L18" s="460"/>
    </row>
    <row r="19" spans="3:12" ht="18" customHeight="1">
      <c r="D19" s="228"/>
    </row>
    <row r="20" spans="3:12" ht="18" customHeight="1">
      <c r="D20" s="228"/>
    </row>
    <row r="21" spans="3:12" ht="18" customHeight="1">
      <c r="D21" s="228"/>
    </row>
  </sheetData>
  <mergeCells count="20">
    <mergeCell ref="D18:L18"/>
    <mergeCell ref="J11:L11"/>
    <mergeCell ref="I4:I5"/>
    <mergeCell ref="J4:L5"/>
    <mergeCell ref="J7:L7"/>
    <mergeCell ref="J8:L8"/>
    <mergeCell ref="J9:L9"/>
    <mergeCell ref="J10:L10"/>
    <mergeCell ref="J15:L15"/>
    <mergeCell ref="J12:L12"/>
    <mergeCell ref="J16:L16"/>
    <mergeCell ref="J14:L14"/>
    <mergeCell ref="J13:L13"/>
    <mergeCell ref="B6:I6"/>
    <mergeCell ref="J2:L2"/>
    <mergeCell ref="B4:B5"/>
    <mergeCell ref="D4:D5"/>
    <mergeCell ref="F4:F5"/>
    <mergeCell ref="G4:G5"/>
    <mergeCell ref="H4:H5"/>
  </mergeCells>
  <phoneticPr fontId="2"/>
  <pageMargins left="0.23" right="0.16" top="1.34" bottom="0.17" header="0.78" footer="0.15748031496062992"/>
  <pageSetup paperSize="9" scale="5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B107"/>
  <sheetViews>
    <sheetView view="pageBreakPreview" topLeftCell="A91" zoomScale="60" zoomScaleNormal="75" workbookViewId="0">
      <selection activeCell="A5" sqref="J6"/>
    </sheetView>
  </sheetViews>
  <sheetFormatPr defaultColWidth="9" defaultRowHeight="24" customHeight="1"/>
  <cols>
    <col min="1" max="1" width="1.88671875" style="11" customWidth="1"/>
    <col min="2" max="3" width="3.109375" style="11" customWidth="1"/>
    <col min="4" max="4" width="20.109375" style="11" customWidth="1"/>
    <col min="5" max="6" width="2.109375" style="11" customWidth="1"/>
    <col min="7" max="7" width="21.6640625" style="11" customWidth="1"/>
    <col min="8" max="8" width="2.109375" style="11" customWidth="1"/>
    <col min="9" max="9" width="1.77734375" style="11" customWidth="1"/>
    <col min="10" max="10" width="20.44140625" style="11" customWidth="1"/>
    <col min="11" max="11" width="2.44140625" style="11" bestFit="1" customWidth="1"/>
    <col min="12" max="12" width="15.21875" style="11" customWidth="1"/>
    <col min="13" max="13" width="5.33203125" style="11" customWidth="1"/>
    <col min="14" max="14" width="3.33203125" style="11" customWidth="1"/>
    <col min="15" max="15" width="15.21875" style="11" customWidth="1"/>
    <col min="16" max="16" width="5.21875" style="11" customWidth="1"/>
    <col min="17" max="17" width="3.33203125" style="11" customWidth="1"/>
    <col min="18" max="18" width="15.21875" style="11" customWidth="1"/>
    <col min="19" max="19" width="5.21875" style="11" customWidth="1"/>
    <col min="20" max="20" width="3.33203125" style="11" customWidth="1"/>
    <col min="21" max="21" width="15.21875" style="11" customWidth="1"/>
    <col min="22" max="22" width="5.21875" style="11" customWidth="1"/>
    <col min="23" max="23" width="3.33203125" style="11" customWidth="1"/>
    <col min="24" max="24" width="15.21875" style="11" customWidth="1"/>
    <col min="25" max="25" width="5.21875" style="11" customWidth="1"/>
    <col min="26" max="26" width="3.33203125" style="11" customWidth="1"/>
    <col min="27" max="27" width="15.21875" style="11" customWidth="1"/>
    <col min="28" max="28" width="4.21875" style="11" customWidth="1"/>
    <col min="29" max="16384" width="9" style="11"/>
  </cols>
  <sheetData>
    <row r="1" spans="2:28" ht="24" customHeight="1">
      <c r="B1" s="66" t="s">
        <v>133</v>
      </c>
      <c r="I1" s="12"/>
      <c r="J1" s="12"/>
      <c r="K1" s="12"/>
      <c r="M1" s="12"/>
      <c r="N1" s="12"/>
      <c r="Q1" s="12"/>
      <c r="R1" s="12"/>
      <c r="S1" s="12"/>
      <c r="T1" s="12"/>
      <c r="U1" s="12"/>
      <c r="V1" s="12"/>
      <c r="W1" s="12"/>
      <c r="X1" s="12"/>
      <c r="Y1" s="12"/>
      <c r="Z1" s="12"/>
      <c r="AA1" s="12"/>
    </row>
    <row r="2" spans="2:28" ht="24" customHeight="1">
      <c r="H2" s="13"/>
      <c r="I2" s="13"/>
      <c r="J2" s="13"/>
      <c r="K2" s="13"/>
      <c r="N2" s="67"/>
      <c r="O2" s="68" t="s">
        <v>52</v>
      </c>
      <c r="P2" s="477" t="str">
        <f>IF(基本情報※最初に記入してください!C7="","",基本情報※最初に記入してください!C7)</f>
        <v>○○病院</v>
      </c>
      <c r="Q2" s="477"/>
      <c r="R2" s="477"/>
      <c r="S2" s="477"/>
      <c r="T2" s="477"/>
      <c r="U2" s="477"/>
      <c r="V2" s="477"/>
      <c r="W2" s="477"/>
      <c r="X2" s="477"/>
      <c r="Y2" s="477"/>
      <c r="Z2" s="477"/>
      <c r="AA2" s="477"/>
      <c r="AB2" s="477"/>
    </row>
    <row r="3" spans="2:28" s="10" customFormat="1" ht="24" customHeight="1">
      <c r="I3" s="9"/>
      <c r="J3" s="9"/>
      <c r="K3" s="9"/>
    </row>
    <row r="4" spans="2:28" s="10" customFormat="1" ht="24" customHeight="1">
      <c r="B4" s="478" t="s">
        <v>32</v>
      </c>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row>
    <row r="5" spans="2:28" s="10" customFormat="1" ht="24" customHeight="1">
      <c r="B5" s="14"/>
      <c r="C5" s="479" t="s">
        <v>6</v>
      </c>
      <c r="D5" s="479"/>
      <c r="E5" s="15"/>
      <c r="F5" s="32"/>
      <c r="G5" s="69" t="s">
        <v>134</v>
      </c>
      <c r="H5" s="33"/>
      <c r="I5" s="16"/>
      <c r="J5" s="480" t="s">
        <v>135</v>
      </c>
      <c r="K5" s="480"/>
      <c r="L5" s="480"/>
      <c r="M5" s="480"/>
      <c r="N5" s="480"/>
      <c r="O5" s="480"/>
      <c r="P5" s="480"/>
      <c r="Q5" s="480"/>
      <c r="R5" s="480"/>
      <c r="S5" s="480"/>
      <c r="T5" s="480"/>
      <c r="U5" s="480"/>
      <c r="V5" s="480"/>
      <c r="W5" s="480"/>
      <c r="X5" s="480"/>
      <c r="Y5" s="480"/>
      <c r="Z5" s="480"/>
      <c r="AA5" s="480"/>
      <c r="AB5" s="20"/>
    </row>
    <row r="6" spans="2:28" s="10" customFormat="1" ht="21" customHeight="1">
      <c r="B6" s="17"/>
      <c r="C6" s="18"/>
      <c r="D6" s="19"/>
      <c r="E6" s="20"/>
      <c r="F6" s="18"/>
      <c r="G6" s="22" t="s">
        <v>0</v>
      </c>
      <c r="H6" s="34"/>
      <c r="I6" s="21"/>
      <c r="J6" s="22"/>
      <c r="K6" s="22"/>
      <c r="L6" s="22"/>
      <c r="M6" s="22"/>
      <c r="N6" s="22"/>
      <c r="O6" s="22"/>
      <c r="P6" s="22"/>
      <c r="Q6" s="22"/>
      <c r="R6" s="22"/>
      <c r="S6" s="22"/>
      <c r="T6" s="22"/>
      <c r="U6" s="22"/>
      <c r="V6" s="22"/>
      <c r="W6" s="22"/>
      <c r="X6" s="22"/>
      <c r="Y6" s="22"/>
      <c r="Z6" s="22"/>
      <c r="AA6" s="22"/>
      <c r="AB6" s="20"/>
    </row>
    <row r="7" spans="2:28" s="10" customFormat="1" ht="17.25" customHeight="1">
      <c r="B7" s="23"/>
      <c r="C7" s="476" t="s">
        <v>90</v>
      </c>
      <c r="D7" s="476"/>
      <c r="E7" s="26"/>
      <c r="F7" s="24"/>
      <c r="G7" s="71">
        <f>SUM(G9:G45)</f>
        <v>1600000</v>
      </c>
      <c r="H7" s="35"/>
      <c r="I7" s="27"/>
      <c r="J7" s="28"/>
      <c r="K7" s="28"/>
      <c r="L7" s="28"/>
      <c r="M7" s="28"/>
      <c r="N7" s="28"/>
      <c r="O7" s="28"/>
      <c r="P7" s="28"/>
      <c r="Q7" s="28"/>
      <c r="R7" s="28"/>
      <c r="S7" s="72"/>
      <c r="T7" s="72"/>
      <c r="U7" s="72"/>
      <c r="V7" s="72"/>
      <c r="W7" s="72"/>
      <c r="X7" s="72"/>
      <c r="Y7" s="72"/>
      <c r="Z7" s="72"/>
      <c r="AA7" s="72"/>
      <c r="AB7" s="26"/>
    </row>
    <row r="8" spans="2:28" s="10" customFormat="1" ht="17.25" customHeight="1">
      <c r="B8" s="23"/>
      <c r="C8" s="25"/>
      <c r="D8" s="25"/>
      <c r="E8" s="26"/>
      <c r="F8" s="24"/>
      <c r="G8" s="73"/>
      <c r="H8" s="35"/>
      <c r="I8" s="27"/>
      <c r="J8" s="28"/>
      <c r="K8" s="28"/>
      <c r="L8" s="28"/>
      <c r="M8" s="28"/>
      <c r="N8" s="28"/>
      <c r="O8" s="28"/>
      <c r="P8" s="28"/>
      <c r="Q8" s="28"/>
      <c r="R8" s="28"/>
      <c r="S8" s="72"/>
      <c r="T8" s="72"/>
      <c r="U8" s="72"/>
      <c r="V8" s="72"/>
      <c r="W8" s="72"/>
      <c r="X8" s="72"/>
      <c r="Y8" s="72"/>
      <c r="Z8" s="72"/>
      <c r="AA8" s="72"/>
      <c r="AB8" s="26"/>
    </row>
    <row r="9" spans="2:28" s="10" customFormat="1" ht="17.25" customHeight="1">
      <c r="B9" s="23"/>
      <c r="C9" s="24"/>
      <c r="D9" s="70" t="s">
        <v>184</v>
      </c>
      <c r="E9" s="24"/>
      <c r="F9" s="23"/>
      <c r="G9" s="74">
        <f>SUM(X10:X16)</f>
        <v>1600000</v>
      </c>
      <c r="H9" s="35"/>
      <c r="I9" s="27"/>
      <c r="J9" s="81" t="s">
        <v>38</v>
      </c>
      <c r="K9" s="68"/>
      <c r="L9" s="81" t="s">
        <v>106</v>
      </c>
      <c r="M9" s="68"/>
      <c r="N9" s="68"/>
      <c r="O9" s="81" t="s">
        <v>107</v>
      </c>
      <c r="P9" s="68"/>
      <c r="Q9" s="68"/>
      <c r="R9" s="81" t="s">
        <v>108</v>
      </c>
      <c r="S9" s="68"/>
      <c r="T9" s="68"/>
      <c r="U9" s="81" t="s">
        <v>109</v>
      </c>
      <c r="V9" s="68"/>
      <c r="W9" s="68"/>
      <c r="X9" s="68"/>
      <c r="Y9" s="68"/>
      <c r="Z9" s="78"/>
      <c r="AA9" s="80"/>
      <c r="AB9" s="48"/>
    </row>
    <row r="10" spans="2:28" s="10" customFormat="1" ht="17.25" customHeight="1">
      <c r="B10" s="23"/>
      <c r="C10" s="24"/>
      <c r="D10" s="25"/>
      <c r="E10" s="24"/>
      <c r="F10" s="23"/>
      <c r="G10" s="50"/>
      <c r="H10" s="35"/>
      <c r="I10" s="27"/>
      <c r="J10" s="114" t="s">
        <v>255</v>
      </c>
      <c r="K10" s="100"/>
      <c r="L10" s="129">
        <v>4500</v>
      </c>
      <c r="M10" s="102" t="s">
        <v>0</v>
      </c>
      <c r="N10" s="100" t="s">
        <v>153</v>
      </c>
      <c r="O10" s="129">
        <v>2</v>
      </c>
      <c r="P10" s="104" t="s">
        <v>138</v>
      </c>
      <c r="Q10" s="100" t="s">
        <v>136</v>
      </c>
      <c r="R10" s="129">
        <v>5</v>
      </c>
      <c r="S10" s="105" t="s">
        <v>4</v>
      </c>
      <c r="T10" s="100" t="s">
        <v>139</v>
      </c>
      <c r="U10" s="129">
        <v>7</v>
      </c>
      <c r="V10" s="91" t="s">
        <v>3</v>
      </c>
      <c r="W10" s="84" t="s">
        <v>140</v>
      </c>
      <c r="X10" s="92">
        <f>ROUNDDOWN(L10*O10*R10*U10,0)</f>
        <v>315000</v>
      </c>
      <c r="Y10" s="86" t="s">
        <v>0</v>
      </c>
      <c r="Z10" s="78"/>
      <c r="AA10" s="80"/>
      <c r="AB10" s="48"/>
    </row>
    <row r="11" spans="2:28" s="10" customFormat="1" ht="17.25" customHeight="1">
      <c r="B11" s="23"/>
      <c r="C11" s="24"/>
      <c r="D11" s="25"/>
      <c r="E11" s="24"/>
      <c r="F11" s="23"/>
      <c r="G11" s="50"/>
      <c r="H11" s="35"/>
      <c r="I11" s="27"/>
      <c r="J11" s="114" t="s">
        <v>255</v>
      </c>
      <c r="K11" s="100"/>
      <c r="L11" s="129">
        <v>2200</v>
      </c>
      <c r="M11" s="102" t="s">
        <v>0</v>
      </c>
      <c r="N11" s="100" t="s">
        <v>136</v>
      </c>
      <c r="O11" s="129">
        <v>5</v>
      </c>
      <c r="P11" s="104" t="s">
        <v>138</v>
      </c>
      <c r="Q11" s="100" t="s">
        <v>136</v>
      </c>
      <c r="R11" s="129">
        <v>5</v>
      </c>
      <c r="S11" s="105" t="s">
        <v>4</v>
      </c>
      <c r="T11" s="100" t="s">
        <v>139</v>
      </c>
      <c r="U11" s="129">
        <v>12</v>
      </c>
      <c r="V11" s="91" t="s">
        <v>3</v>
      </c>
      <c r="W11" s="84" t="s">
        <v>140</v>
      </c>
      <c r="X11" s="92">
        <f>ROUNDDOWN(L11*O11*R11*U11,0)</f>
        <v>660000</v>
      </c>
      <c r="Y11" s="86" t="s">
        <v>0</v>
      </c>
      <c r="Z11" s="78"/>
      <c r="AA11" s="80"/>
      <c r="AB11" s="48"/>
    </row>
    <row r="12" spans="2:28" s="10" customFormat="1" ht="17.25" customHeight="1">
      <c r="B12" s="23"/>
      <c r="C12" s="24"/>
      <c r="D12" s="25"/>
      <c r="E12" s="24"/>
      <c r="F12" s="23"/>
      <c r="G12" s="50"/>
      <c r="H12" s="35"/>
      <c r="I12" s="27"/>
      <c r="J12" s="114" t="s">
        <v>255</v>
      </c>
      <c r="K12" s="100"/>
      <c r="L12" s="129">
        <v>2500</v>
      </c>
      <c r="M12" s="102" t="s">
        <v>0</v>
      </c>
      <c r="N12" s="100" t="s">
        <v>136</v>
      </c>
      <c r="O12" s="129">
        <v>5</v>
      </c>
      <c r="P12" s="104" t="s">
        <v>138</v>
      </c>
      <c r="Q12" s="100" t="s">
        <v>136</v>
      </c>
      <c r="R12" s="129">
        <v>5</v>
      </c>
      <c r="S12" s="105" t="s">
        <v>4</v>
      </c>
      <c r="T12" s="100" t="s">
        <v>139</v>
      </c>
      <c r="U12" s="129">
        <v>10</v>
      </c>
      <c r="V12" s="91" t="s">
        <v>3</v>
      </c>
      <c r="W12" s="84" t="s">
        <v>137</v>
      </c>
      <c r="X12" s="92">
        <f t="shared" ref="X12:X13" si="0">ROUNDDOWN(L12*O12*R12*U12,0)</f>
        <v>625000</v>
      </c>
      <c r="Y12" s="86" t="s">
        <v>0</v>
      </c>
      <c r="Z12" s="78"/>
      <c r="AA12" s="80"/>
      <c r="AB12" s="48"/>
    </row>
    <row r="13" spans="2:28" s="10" customFormat="1" ht="17.25" customHeight="1">
      <c r="B13" s="23"/>
      <c r="C13" s="24"/>
      <c r="D13" s="25"/>
      <c r="E13" s="24"/>
      <c r="F13" s="23"/>
      <c r="G13" s="50"/>
      <c r="H13" s="35"/>
      <c r="I13" s="27"/>
      <c r="J13" s="114"/>
      <c r="K13" s="100"/>
      <c r="L13" s="129"/>
      <c r="M13" s="102" t="s">
        <v>0</v>
      </c>
      <c r="N13" s="100" t="s">
        <v>136</v>
      </c>
      <c r="O13" s="129"/>
      <c r="P13" s="104" t="s">
        <v>138</v>
      </c>
      <c r="Q13" s="100" t="s">
        <v>136</v>
      </c>
      <c r="R13" s="129"/>
      <c r="S13" s="105" t="s">
        <v>4</v>
      </c>
      <c r="T13" s="100" t="s">
        <v>139</v>
      </c>
      <c r="U13" s="129"/>
      <c r="V13" s="91" t="s">
        <v>3</v>
      </c>
      <c r="W13" s="84" t="s">
        <v>137</v>
      </c>
      <c r="X13" s="92">
        <f t="shared" si="0"/>
        <v>0</v>
      </c>
      <c r="Y13" s="86" t="s">
        <v>0</v>
      </c>
      <c r="Z13" s="78"/>
      <c r="AA13" s="80"/>
      <c r="AB13" s="48"/>
    </row>
    <row r="14" spans="2:28" s="10" customFormat="1" ht="17.25" customHeight="1">
      <c r="B14" s="23"/>
      <c r="C14" s="24"/>
      <c r="F14" s="23"/>
      <c r="G14" s="24"/>
      <c r="H14" s="35"/>
      <c r="I14" s="27"/>
      <c r="J14" s="114"/>
      <c r="K14" s="100"/>
      <c r="L14" s="129"/>
      <c r="M14" s="102" t="s">
        <v>0</v>
      </c>
      <c r="N14" s="100" t="s">
        <v>136</v>
      </c>
      <c r="O14" s="129"/>
      <c r="P14" s="104" t="s">
        <v>138</v>
      </c>
      <c r="Q14" s="100" t="s">
        <v>136</v>
      </c>
      <c r="R14" s="129"/>
      <c r="S14" s="105" t="s">
        <v>4</v>
      </c>
      <c r="T14" s="100" t="s">
        <v>139</v>
      </c>
      <c r="U14" s="129"/>
      <c r="V14" s="91" t="s">
        <v>3</v>
      </c>
      <c r="W14" s="84" t="s">
        <v>140</v>
      </c>
      <c r="X14" s="92">
        <f>ROUNDDOWN(L14*O14*R14*U14,0)</f>
        <v>0</v>
      </c>
      <c r="Y14" s="86" t="s">
        <v>0</v>
      </c>
      <c r="Z14" s="37"/>
      <c r="AA14" s="80"/>
      <c r="AB14" s="26"/>
    </row>
    <row r="15" spans="2:28" s="10" customFormat="1" ht="17.25" customHeight="1">
      <c r="B15" s="23"/>
      <c r="C15" s="24"/>
      <c r="F15" s="23"/>
      <c r="G15" s="24"/>
      <c r="H15" s="35"/>
      <c r="I15" s="27"/>
      <c r="J15" s="114"/>
      <c r="K15" s="100"/>
      <c r="L15" s="129"/>
      <c r="M15" s="102" t="s">
        <v>0</v>
      </c>
      <c r="N15" s="100" t="s">
        <v>136</v>
      </c>
      <c r="O15" s="129"/>
      <c r="P15" s="104" t="s">
        <v>138</v>
      </c>
      <c r="Q15" s="100" t="s">
        <v>136</v>
      </c>
      <c r="R15" s="129"/>
      <c r="S15" s="105" t="s">
        <v>4</v>
      </c>
      <c r="T15" s="100" t="s">
        <v>139</v>
      </c>
      <c r="U15" s="129"/>
      <c r="V15" s="91" t="s">
        <v>3</v>
      </c>
      <c r="W15" s="84" t="s">
        <v>140</v>
      </c>
      <c r="X15" s="92">
        <f>ROUNDDOWN(L15*O15*R15*U15,0)</f>
        <v>0</v>
      </c>
      <c r="Y15" s="86" t="s">
        <v>0</v>
      </c>
      <c r="Z15" s="37"/>
      <c r="AA15" s="80"/>
      <c r="AB15" s="26"/>
    </row>
    <row r="16" spans="2:28" s="10" customFormat="1" ht="17.25" customHeight="1">
      <c r="B16" s="23"/>
      <c r="C16" s="24"/>
      <c r="F16" s="23"/>
      <c r="G16" s="24"/>
      <c r="H16" s="35"/>
      <c r="I16" s="88"/>
      <c r="J16" s="114"/>
      <c r="K16" s="100"/>
      <c r="L16" s="129"/>
      <c r="M16" s="102" t="s">
        <v>0</v>
      </c>
      <c r="N16" s="100" t="s">
        <v>136</v>
      </c>
      <c r="O16" s="129"/>
      <c r="P16" s="104" t="s">
        <v>138</v>
      </c>
      <c r="Q16" s="100" t="s">
        <v>136</v>
      </c>
      <c r="R16" s="129"/>
      <c r="S16" s="105" t="s">
        <v>4</v>
      </c>
      <c r="T16" s="100" t="s">
        <v>139</v>
      </c>
      <c r="U16" s="129"/>
      <c r="V16" s="91" t="s">
        <v>3</v>
      </c>
      <c r="W16" s="84" t="s">
        <v>140</v>
      </c>
      <c r="X16" s="92">
        <f>ROUNDDOWN(L16*O16*R16*U16,0)</f>
        <v>0</v>
      </c>
      <c r="Y16" s="86" t="s">
        <v>0</v>
      </c>
      <c r="Z16" s="37"/>
      <c r="AA16" s="80"/>
      <c r="AB16" s="26"/>
    </row>
    <row r="17" spans="2:28" s="10" customFormat="1" ht="17.25" customHeight="1">
      <c r="B17" s="23"/>
      <c r="C17" s="24"/>
      <c r="D17" s="25"/>
      <c r="E17" s="24"/>
      <c r="F17" s="23"/>
      <c r="G17" s="72"/>
      <c r="H17" s="87"/>
      <c r="I17" s="88"/>
      <c r="J17" s="89"/>
      <c r="K17" s="68"/>
      <c r="L17" s="68"/>
      <c r="M17" s="68"/>
      <c r="N17" s="68"/>
      <c r="O17" s="68"/>
      <c r="P17" s="68"/>
      <c r="Q17" s="72"/>
      <c r="R17" s="72"/>
      <c r="S17" s="72"/>
      <c r="T17" s="72"/>
      <c r="U17" s="72"/>
      <c r="V17" s="72"/>
      <c r="W17" s="72"/>
      <c r="X17" s="72"/>
      <c r="Y17" s="72"/>
      <c r="Z17" s="68"/>
      <c r="AA17" s="68"/>
      <c r="AB17" s="90"/>
    </row>
    <row r="18" spans="2:28" s="10" customFormat="1" ht="17.25" customHeight="1">
      <c r="B18" s="23"/>
      <c r="C18" s="24"/>
      <c r="D18" s="70" t="s">
        <v>185</v>
      </c>
      <c r="E18" s="24"/>
      <c r="F18" s="23"/>
      <c r="G18" s="74">
        <f>SUM(R19:R25)</f>
        <v>0</v>
      </c>
      <c r="H18" s="87"/>
      <c r="I18" s="88"/>
      <c r="J18" s="81" t="s">
        <v>38</v>
      </c>
      <c r="K18" s="68"/>
      <c r="L18" s="81" t="s">
        <v>83</v>
      </c>
      <c r="M18" s="68"/>
      <c r="N18" s="68"/>
      <c r="O18" s="81" t="s">
        <v>104</v>
      </c>
      <c r="P18" s="72"/>
      <c r="Q18" s="82"/>
      <c r="R18" s="51"/>
      <c r="S18" s="82"/>
      <c r="T18" s="82"/>
      <c r="U18" s="51"/>
      <c r="V18" s="72"/>
      <c r="W18" s="79"/>
      <c r="X18" s="79"/>
      <c r="Y18" s="78"/>
      <c r="Z18" s="68"/>
      <c r="AA18" s="68"/>
      <c r="AB18" s="90"/>
    </row>
    <row r="19" spans="2:28" s="10" customFormat="1" ht="17.25" customHeight="1">
      <c r="B19" s="23"/>
      <c r="C19" s="24"/>
      <c r="D19" s="25"/>
      <c r="E19" s="24"/>
      <c r="F19" s="23"/>
      <c r="G19" s="50"/>
      <c r="H19" s="87"/>
      <c r="I19" s="88"/>
      <c r="J19" s="114"/>
      <c r="K19" s="100"/>
      <c r="L19" s="129"/>
      <c r="M19" s="102" t="s">
        <v>0</v>
      </c>
      <c r="N19" s="100" t="s">
        <v>136</v>
      </c>
      <c r="O19" s="129"/>
      <c r="P19" s="83" t="s">
        <v>105</v>
      </c>
      <c r="Q19" s="84" t="s">
        <v>137</v>
      </c>
      <c r="R19" s="85">
        <f>ROUNDDOWN(L19*O19,0)</f>
        <v>0</v>
      </c>
      <c r="S19" s="86" t="s">
        <v>0</v>
      </c>
      <c r="T19" s="82"/>
      <c r="U19" s="51"/>
      <c r="V19" s="72"/>
      <c r="W19" s="79"/>
      <c r="X19" s="79"/>
      <c r="Y19" s="78"/>
      <c r="Z19" s="91"/>
      <c r="AB19" s="90"/>
    </row>
    <row r="20" spans="2:28" s="10" customFormat="1" ht="17.25" customHeight="1">
      <c r="B20" s="23"/>
      <c r="C20" s="24"/>
      <c r="D20" s="25"/>
      <c r="E20" s="24"/>
      <c r="F20" s="23"/>
      <c r="G20" s="50"/>
      <c r="H20" s="87"/>
      <c r="I20" s="88"/>
      <c r="J20" s="114"/>
      <c r="K20" s="100"/>
      <c r="L20" s="129"/>
      <c r="M20" s="102" t="s">
        <v>0</v>
      </c>
      <c r="N20" s="100" t="s">
        <v>136</v>
      </c>
      <c r="O20" s="129"/>
      <c r="P20" s="83" t="s">
        <v>105</v>
      </c>
      <c r="Q20" s="84" t="s">
        <v>137</v>
      </c>
      <c r="R20" s="85">
        <f t="shared" ref="R20:R25" si="1">ROUNDDOWN(L20*O20,0)</f>
        <v>0</v>
      </c>
      <c r="S20" s="86" t="s">
        <v>0</v>
      </c>
      <c r="T20" s="82"/>
      <c r="U20" s="51"/>
      <c r="V20" s="72"/>
      <c r="W20" s="79"/>
      <c r="X20" s="79"/>
      <c r="Y20" s="78"/>
      <c r="Z20" s="91"/>
      <c r="AB20" s="90"/>
    </row>
    <row r="21" spans="2:28" s="10" customFormat="1" ht="17.25" customHeight="1">
      <c r="B21" s="23"/>
      <c r="C21" s="24"/>
      <c r="D21" s="25"/>
      <c r="E21" s="24"/>
      <c r="F21" s="23"/>
      <c r="G21" s="50"/>
      <c r="H21" s="87"/>
      <c r="I21" s="88"/>
      <c r="J21" s="114"/>
      <c r="K21" s="100"/>
      <c r="L21" s="129"/>
      <c r="M21" s="102" t="s">
        <v>0</v>
      </c>
      <c r="N21" s="100" t="s">
        <v>136</v>
      </c>
      <c r="O21" s="129"/>
      <c r="P21" s="83" t="s">
        <v>105</v>
      </c>
      <c r="Q21" s="84" t="s">
        <v>137</v>
      </c>
      <c r="R21" s="85">
        <f>ROUNDDOWN(L21*O21,0)</f>
        <v>0</v>
      </c>
      <c r="S21" s="86" t="s">
        <v>0</v>
      </c>
      <c r="T21" s="82"/>
      <c r="U21" s="51"/>
      <c r="V21" s="72"/>
      <c r="W21" s="79"/>
      <c r="X21" s="79"/>
      <c r="Y21" s="78"/>
      <c r="Z21" s="91"/>
      <c r="AB21" s="90"/>
    </row>
    <row r="22" spans="2:28" s="10" customFormat="1" ht="17.25" customHeight="1">
      <c r="B22" s="23"/>
      <c r="C22" s="24"/>
      <c r="D22" s="25"/>
      <c r="E22" s="24"/>
      <c r="F22" s="23"/>
      <c r="G22" s="50"/>
      <c r="H22" s="87"/>
      <c r="I22" s="88"/>
      <c r="J22" s="114"/>
      <c r="K22" s="100"/>
      <c r="L22" s="129"/>
      <c r="M22" s="102" t="s">
        <v>0</v>
      </c>
      <c r="N22" s="100" t="s">
        <v>136</v>
      </c>
      <c r="O22" s="129"/>
      <c r="P22" s="83" t="s">
        <v>105</v>
      </c>
      <c r="Q22" s="84" t="s">
        <v>137</v>
      </c>
      <c r="R22" s="85">
        <f t="shared" ref="R22:R23" si="2">ROUNDDOWN(L22*O22,0)</f>
        <v>0</v>
      </c>
      <c r="S22" s="86" t="s">
        <v>0</v>
      </c>
      <c r="T22" s="82"/>
      <c r="U22" s="51"/>
      <c r="V22" s="72"/>
      <c r="W22" s="79"/>
      <c r="X22" s="79"/>
      <c r="Y22" s="78"/>
      <c r="Z22" s="91"/>
      <c r="AB22" s="90"/>
    </row>
    <row r="23" spans="2:28" s="10" customFormat="1" ht="17.25" customHeight="1">
      <c r="B23" s="23"/>
      <c r="C23" s="24"/>
      <c r="D23" s="25"/>
      <c r="E23" s="24"/>
      <c r="F23" s="23"/>
      <c r="G23" s="72"/>
      <c r="H23" s="87"/>
      <c r="I23" s="88"/>
      <c r="J23" s="114"/>
      <c r="K23" s="100"/>
      <c r="L23" s="129"/>
      <c r="M23" s="102" t="s">
        <v>0</v>
      </c>
      <c r="N23" s="100" t="s">
        <v>136</v>
      </c>
      <c r="O23" s="129"/>
      <c r="P23" s="83" t="s">
        <v>105</v>
      </c>
      <c r="Q23" s="84" t="s">
        <v>137</v>
      </c>
      <c r="R23" s="85">
        <f t="shared" si="2"/>
        <v>0</v>
      </c>
      <c r="S23" s="86" t="s">
        <v>0</v>
      </c>
      <c r="T23" s="46"/>
      <c r="U23" s="79"/>
      <c r="Y23" s="37"/>
      <c r="Z23" s="91"/>
      <c r="AB23" s="90"/>
    </row>
    <row r="24" spans="2:28" s="10" customFormat="1" ht="17.25" customHeight="1">
      <c r="B24" s="23"/>
      <c r="C24" s="24"/>
      <c r="D24" s="25"/>
      <c r="E24" s="24"/>
      <c r="F24" s="23"/>
      <c r="G24" s="72"/>
      <c r="H24" s="87"/>
      <c r="I24" s="88"/>
      <c r="J24" s="114"/>
      <c r="K24" s="100"/>
      <c r="L24" s="129"/>
      <c r="M24" s="102" t="s">
        <v>0</v>
      </c>
      <c r="N24" s="100" t="s">
        <v>136</v>
      </c>
      <c r="O24" s="129"/>
      <c r="P24" s="83" t="s">
        <v>105</v>
      </c>
      <c r="Q24" s="84" t="s">
        <v>137</v>
      </c>
      <c r="R24" s="85">
        <f t="shared" si="1"/>
        <v>0</v>
      </c>
      <c r="S24" s="86" t="s">
        <v>0</v>
      </c>
      <c r="T24" s="46"/>
      <c r="U24" s="79"/>
      <c r="Y24" s="37"/>
      <c r="Z24" s="91"/>
      <c r="AB24" s="90"/>
    </row>
    <row r="25" spans="2:28" s="10" customFormat="1" ht="17.25" customHeight="1">
      <c r="B25" s="23"/>
      <c r="C25" s="24"/>
      <c r="D25" s="25"/>
      <c r="E25" s="24"/>
      <c r="F25" s="23"/>
      <c r="G25" s="72"/>
      <c r="H25" s="87"/>
      <c r="I25" s="88"/>
      <c r="J25" s="114"/>
      <c r="K25" s="100"/>
      <c r="L25" s="129"/>
      <c r="M25" s="102" t="s">
        <v>0</v>
      </c>
      <c r="N25" s="100" t="s">
        <v>136</v>
      </c>
      <c r="O25" s="129"/>
      <c r="P25" s="83" t="s">
        <v>105</v>
      </c>
      <c r="Q25" s="84" t="s">
        <v>137</v>
      </c>
      <c r="R25" s="85">
        <f t="shared" si="1"/>
        <v>0</v>
      </c>
      <c r="S25" s="86" t="s">
        <v>0</v>
      </c>
      <c r="T25" s="46"/>
      <c r="U25" s="79"/>
      <c r="Y25" s="37"/>
      <c r="Z25" s="91"/>
      <c r="AB25" s="90"/>
    </row>
    <row r="26" spans="2:28" s="10" customFormat="1" ht="17.25" customHeight="1">
      <c r="B26" s="23"/>
      <c r="C26" s="24"/>
      <c r="D26" s="25"/>
      <c r="E26" s="24"/>
      <c r="F26" s="23"/>
      <c r="G26" s="72"/>
      <c r="H26" s="87"/>
      <c r="I26" s="88"/>
      <c r="J26" s="89"/>
      <c r="K26" s="68"/>
      <c r="L26" s="68"/>
      <c r="M26" s="68"/>
      <c r="N26" s="68"/>
      <c r="O26" s="68"/>
      <c r="P26" s="68"/>
      <c r="Q26" s="68"/>
      <c r="R26" s="68"/>
      <c r="S26" s="68"/>
      <c r="T26" s="68"/>
      <c r="U26" s="68"/>
      <c r="V26" s="68"/>
      <c r="W26" s="68"/>
      <c r="X26" s="68"/>
      <c r="Y26" s="68"/>
      <c r="Z26" s="72"/>
      <c r="AA26" s="72"/>
      <c r="AB26" s="26"/>
    </row>
    <row r="27" spans="2:28" s="10" customFormat="1" ht="17.25" customHeight="1">
      <c r="B27" s="23"/>
      <c r="C27" s="24"/>
      <c r="D27" s="70" t="s">
        <v>186</v>
      </c>
      <c r="E27" s="26"/>
      <c r="F27" s="24"/>
      <c r="G27" s="93">
        <f>SUM(R28:R34)</f>
        <v>0</v>
      </c>
      <c r="H27" s="87"/>
      <c r="I27" s="88"/>
      <c r="J27" s="81" t="s">
        <v>38</v>
      </c>
      <c r="K27" s="68"/>
      <c r="L27" s="81" t="s">
        <v>83</v>
      </c>
      <c r="M27" s="68"/>
      <c r="N27" s="68"/>
      <c r="O27" s="81" t="s">
        <v>104</v>
      </c>
      <c r="P27" s="68"/>
      <c r="Q27" s="72"/>
      <c r="R27" s="72"/>
      <c r="S27" s="72"/>
      <c r="T27" s="72"/>
      <c r="U27" s="72"/>
      <c r="V27" s="72"/>
      <c r="W27" s="72"/>
      <c r="X27" s="72"/>
      <c r="Y27" s="72"/>
      <c r="Z27" s="72"/>
      <c r="AA27" s="72"/>
      <c r="AB27" s="26"/>
    </row>
    <row r="28" spans="2:28" s="10" customFormat="1" ht="17.25" customHeight="1">
      <c r="B28" s="23"/>
      <c r="C28" s="24"/>
      <c r="D28" s="25"/>
      <c r="E28" s="26"/>
      <c r="F28" s="24"/>
      <c r="G28" s="54"/>
      <c r="H28" s="87"/>
      <c r="I28" s="88"/>
      <c r="J28" s="114"/>
      <c r="K28" s="100"/>
      <c r="L28" s="128"/>
      <c r="M28" s="102" t="s">
        <v>0</v>
      </c>
      <c r="N28" s="100" t="s">
        <v>153</v>
      </c>
      <c r="O28" s="130"/>
      <c r="P28" s="83" t="s">
        <v>105</v>
      </c>
      <c r="Q28" s="84" t="s">
        <v>137</v>
      </c>
      <c r="R28" s="92">
        <f>ROUNDDOWN(L28*O28,0)</f>
        <v>0</v>
      </c>
      <c r="S28" s="86" t="s">
        <v>0</v>
      </c>
      <c r="T28" s="72"/>
      <c r="U28" s="72"/>
      <c r="V28" s="72"/>
      <c r="W28" s="72"/>
      <c r="X28" s="72"/>
      <c r="Y28" s="72"/>
      <c r="Z28" s="72"/>
      <c r="AA28" s="72"/>
      <c r="AB28" s="26"/>
    </row>
    <row r="29" spans="2:28" s="10" customFormat="1" ht="17.25" customHeight="1">
      <c r="B29" s="23"/>
      <c r="C29" s="24"/>
      <c r="D29" s="25"/>
      <c r="E29" s="26"/>
      <c r="F29" s="24"/>
      <c r="G29" s="54"/>
      <c r="H29" s="87"/>
      <c r="I29" s="88"/>
      <c r="J29" s="114"/>
      <c r="K29" s="100"/>
      <c r="L29" s="128"/>
      <c r="M29" s="102" t="s">
        <v>0</v>
      </c>
      <c r="N29" s="100" t="s">
        <v>153</v>
      </c>
      <c r="O29" s="130"/>
      <c r="P29" s="83" t="s">
        <v>105</v>
      </c>
      <c r="Q29" s="84" t="s">
        <v>137</v>
      </c>
      <c r="R29" s="92">
        <f>ROUNDDOWN(L29*O29,0)</f>
        <v>0</v>
      </c>
      <c r="S29" s="86" t="s">
        <v>0</v>
      </c>
      <c r="T29" s="72"/>
      <c r="U29" s="72"/>
      <c r="V29" s="72"/>
      <c r="W29" s="72"/>
      <c r="X29" s="72"/>
      <c r="Y29" s="72"/>
      <c r="Z29" s="72"/>
      <c r="AA29" s="72"/>
      <c r="AB29" s="26"/>
    </row>
    <row r="30" spans="2:28" s="10" customFormat="1" ht="17.25" customHeight="1">
      <c r="B30" s="23"/>
      <c r="C30" s="24"/>
      <c r="D30" s="25"/>
      <c r="E30" s="26"/>
      <c r="F30" s="24"/>
      <c r="G30" s="54"/>
      <c r="H30" s="87"/>
      <c r="I30" s="88"/>
      <c r="J30" s="114"/>
      <c r="K30" s="100"/>
      <c r="L30" s="128"/>
      <c r="M30" s="102" t="s">
        <v>0</v>
      </c>
      <c r="N30" s="100" t="s">
        <v>153</v>
      </c>
      <c r="O30" s="130"/>
      <c r="P30" s="83" t="s">
        <v>105</v>
      </c>
      <c r="Q30" s="84" t="s">
        <v>137</v>
      </c>
      <c r="R30" s="92">
        <f t="shared" ref="R30" si="3">ROUNDDOWN(L30*O30,0)</f>
        <v>0</v>
      </c>
      <c r="S30" s="86" t="s">
        <v>0</v>
      </c>
      <c r="T30" s="72"/>
      <c r="U30" s="72"/>
      <c r="V30" s="72"/>
      <c r="W30" s="72"/>
      <c r="X30" s="72"/>
      <c r="Y30" s="72"/>
      <c r="Z30" s="72"/>
      <c r="AA30" s="72"/>
      <c r="AB30" s="26"/>
    </row>
    <row r="31" spans="2:28" s="10" customFormat="1" ht="17.25" customHeight="1">
      <c r="B31" s="23"/>
      <c r="C31" s="24"/>
      <c r="D31" s="25"/>
      <c r="E31" s="26"/>
      <c r="F31" s="24"/>
      <c r="G31" s="54"/>
      <c r="H31" s="87"/>
      <c r="I31" s="88"/>
      <c r="J31" s="114"/>
      <c r="K31" s="100"/>
      <c r="L31" s="128"/>
      <c r="M31" s="102" t="s">
        <v>0</v>
      </c>
      <c r="N31" s="100" t="s">
        <v>136</v>
      </c>
      <c r="O31" s="130"/>
      <c r="P31" s="83" t="s">
        <v>105</v>
      </c>
      <c r="Q31" s="84" t="s">
        <v>137</v>
      </c>
      <c r="R31" s="92">
        <f t="shared" ref="R31:R34" si="4">ROUNDDOWN(L31*O31,0)</f>
        <v>0</v>
      </c>
      <c r="S31" s="86" t="s">
        <v>0</v>
      </c>
      <c r="T31" s="72"/>
      <c r="U31" s="72"/>
      <c r="V31" s="72"/>
      <c r="W31" s="72"/>
      <c r="X31" s="72"/>
      <c r="Y31" s="72"/>
      <c r="Z31" s="72"/>
      <c r="AA31" s="72"/>
      <c r="AB31" s="26"/>
    </row>
    <row r="32" spans="2:28" s="10" customFormat="1" ht="17.25" customHeight="1">
      <c r="B32" s="23"/>
      <c r="C32" s="24"/>
      <c r="D32" s="25"/>
      <c r="E32" s="26"/>
      <c r="F32" s="24"/>
      <c r="G32" s="54"/>
      <c r="H32" s="87"/>
      <c r="I32" s="88"/>
      <c r="J32" s="114"/>
      <c r="K32" s="100"/>
      <c r="L32" s="128"/>
      <c r="M32" s="102" t="s">
        <v>0</v>
      </c>
      <c r="N32" s="100" t="s">
        <v>136</v>
      </c>
      <c r="O32" s="130"/>
      <c r="P32" s="83" t="s">
        <v>105</v>
      </c>
      <c r="Q32" s="84" t="s">
        <v>137</v>
      </c>
      <c r="R32" s="92">
        <f t="shared" si="4"/>
        <v>0</v>
      </c>
      <c r="S32" s="86" t="s">
        <v>0</v>
      </c>
      <c r="T32" s="72"/>
      <c r="U32" s="72"/>
      <c r="V32" s="72"/>
      <c r="W32" s="72"/>
      <c r="X32" s="72"/>
      <c r="Y32" s="72"/>
      <c r="Z32" s="72"/>
      <c r="AA32" s="72"/>
      <c r="AB32" s="26"/>
    </row>
    <row r="33" spans="2:28" s="10" customFormat="1" ht="17.25" customHeight="1">
      <c r="B33" s="23"/>
      <c r="C33" s="24"/>
      <c r="D33" s="25"/>
      <c r="E33" s="26"/>
      <c r="F33" s="24"/>
      <c r="G33" s="72"/>
      <c r="H33" s="87"/>
      <c r="I33" s="88"/>
      <c r="J33" s="114"/>
      <c r="K33" s="100"/>
      <c r="L33" s="128"/>
      <c r="M33" s="102" t="s">
        <v>0</v>
      </c>
      <c r="N33" s="100" t="s">
        <v>136</v>
      </c>
      <c r="O33" s="130"/>
      <c r="P33" s="83" t="s">
        <v>105</v>
      </c>
      <c r="Q33" s="84" t="s">
        <v>137</v>
      </c>
      <c r="R33" s="92">
        <f t="shared" si="4"/>
        <v>0</v>
      </c>
      <c r="S33" s="86" t="s">
        <v>0</v>
      </c>
      <c r="T33" s="72"/>
      <c r="U33" s="72"/>
      <c r="V33" s="72"/>
      <c r="W33" s="72"/>
      <c r="X33" s="72"/>
      <c r="Y33" s="72"/>
      <c r="Z33" s="72"/>
      <c r="AA33" s="72"/>
      <c r="AB33" s="26"/>
    </row>
    <row r="34" spans="2:28" s="10" customFormat="1" ht="17.25" customHeight="1">
      <c r="B34" s="23"/>
      <c r="C34" s="24"/>
      <c r="D34" s="25"/>
      <c r="E34" s="26"/>
      <c r="F34" s="24"/>
      <c r="G34" s="72"/>
      <c r="H34" s="87"/>
      <c r="I34" s="88"/>
      <c r="J34" s="114"/>
      <c r="K34" s="100"/>
      <c r="L34" s="128"/>
      <c r="M34" s="102" t="s">
        <v>0</v>
      </c>
      <c r="N34" s="100" t="s">
        <v>136</v>
      </c>
      <c r="O34" s="130"/>
      <c r="P34" s="83" t="s">
        <v>105</v>
      </c>
      <c r="Q34" s="84" t="s">
        <v>137</v>
      </c>
      <c r="R34" s="92">
        <f t="shared" si="4"/>
        <v>0</v>
      </c>
      <c r="S34" s="86" t="s">
        <v>0</v>
      </c>
      <c r="T34" s="72"/>
      <c r="U34" s="72"/>
      <c r="V34" s="72"/>
      <c r="W34" s="72"/>
      <c r="X34" s="72"/>
      <c r="Y34" s="72"/>
      <c r="Z34" s="72"/>
      <c r="AA34" s="72"/>
      <c r="AB34" s="26"/>
    </row>
    <row r="35" spans="2:28" s="10" customFormat="1" ht="17.25" customHeight="1">
      <c r="B35" s="23"/>
      <c r="C35" s="24"/>
      <c r="D35" s="25"/>
      <c r="E35" s="24"/>
      <c r="F35" s="23"/>
      <c r="G35" s="72"/>
      <c r="H35" s="87"/>
      <c r="I35" s="88"/>
      <c r="J35" s="89"/>
      <c r="K35" s="68"/>
      <c r="L35" s="68"/>
      <c r="M35" s="68"/>
      <c r="N35" s="68"/>
      <c r="O35" s="68"/>
      <c r="P35" s="68"/>
      <c r="Q35" s="72"/>
      <c r="R35" s="72"/>
      <c r="S35" s="72"/>
      <c r="T35" s="72"/>
      <c r="U35" s="72"/>
      <c r="V35" s="72"/>
      <c r="W35" s="72"/>
      <c r="X35" s="72"/>
      <c r="Y35" s="72"/>
      <c r="Z35" s="72"/>
      <c r="AA35" s="72"/>
      <c r="AB35" s="26"/>
    </row>
    <row r="36" spans="2:28" s="10" customFormat="1" ht="17.25" customHeight="1">
      <c r="B36" s="23"/>
      <c r="C36" s="24"/>
      <c r="D36" s="256" t="s">
        <v>187</v>
      </c>
      <c r="E36" s="26"/>
      <c r="F36" s="24"/>
      <c r="G36" s="93">
        <f>SUM(R37:R43)</f>
        <v>0</v>
      </c>
      <c r="H36" s="87"/>
      <c r="I36" s="88"/>
      <c r="J36" s="81" t="s">
        <v>38</v>
      </c>
      <c r="K36" s="68"/>
      <c r="L36" s="81" t="s">
        <v>83</v>
      </c>
      <c r="M36" s="68"/>
      <c r="N36" s="68"/>
      <c r="O36" s="81" t="s">
        <v>104</v>
      </c>
      <c r="P36" s="68"/>
      <c r="Q36" s="72"/>
      <c r="R36" s="72"/>
      <c r="S36" s="72"/>
      <c r="T36" s="72"/>
      <c r="U36" s="72"/>
      <c r="V36" s="72"/>
      <c r="W36" s="72"/>
      <c r="X36" s="72"/>
      <c r="Y36" s="72"/>
      <c r="Z36" s="72"/>
      <c r="AA36" s="72"/>
      <c r="AB36" s="26"/>
    </row>
    <row r="37" spans="2:28" s="10" customFormat="1" ht="17.25" customHeight="1">
      <c r="B37" s="23"/>
      <c r="C37" s="24"/>
      <c r="D37" s="25"/>
      <c r="E37" s="26"/>
      <c r="F37" s="24"/>
      <c r="G37" s="54"/>
      <c r="H37" s="87"/>
      <c r="I37" s="88"/>
      <c r="J37" s="114"/>
      <c r="K37" s="100"/>
      <c r="L37" s="128"/>
      <c r="M37" s="102" t="s">
        <v>0</v>
      </c>
      <c r="N37" s="100" t="s">
        <v>153</v>
      </c>
      <c r="O37" s="130"/>
      <c r="P37" s="83" t="s">
        <v>105</v>
      </c>
      <c r="Q37" s="84" t="s">
        <v>137</v>
      </c>
      <c r="R37" s="92">
        <f>ROUNDDOWN(L37*O37,0)</f>
        <v>0</v>
      </c>
      <c r="S37" s="86" t="s">
        <v>0</v>
      </c>
      <c r="T37" s="72"/>
      <c r="U37" s="72"/>
      <c r="V37" s="72"/>
      <c r="W37" s="72"/>
      <c r="X37" s="72"/>
      <c r="Y37" s="72"/>
      <c r="Z37" s="72"/>
      <c r="AA37" s="72"/>
      <c r="AB37" s="26"/>
    </row>
    <row r="38" spans="2:28" s="10" customFormat="1" ht="17.25" customHeight="1">
      <c r="B38" s="23"/>
      <c r="C38" s="24"/>
      <c r="D38" s="25"/>
      <c r="E38" s="26"/>
      <c r="F38" s="24"/>
      <c r="G38" s="54"/>
      <c r="H38" s="87"/>
      <c r="I38" s="88"/>
      <c r="J38" s="114"/>
      <c r="K38" s="100"/>
      <c r="L38" s="128"/>
      <c r="M38" s="102" t="s">
        <v>0</v>
      </c>
      <c r="N38" s="100" t="s">
        <v>153</v>
      </c>
      <c r="O38" s="130"/>
      <c r="P38" s="83" t="s">
        <v>105</v>
      </c>
      <c r="Q38" s="84" t="s">
        <v>137</v>
      </c>
      <c r="R38" s="92">
        <f t="shared" ref="R38:R39" si="5">ROUNDDOWN(L38*O38,0)</f>
        <v>0</v>
      </c>
      <c r="S38" s="86" t="s">
        <v>0</v>
      </c>
      <c r="T38" s="72"/>
      <c r="U38" s="72"/>
      <c r="V38" s="72"/>
      <c r="W38" s="72"/>
      <c r="X38" s="72"/>
      <c r="Y38" s="72"/>
      <c r="Z38" s="72"/>
      <c r="AA38" s="72"/>
      <c r="AB38" s="26"/>
    </row>
    <row r="39" spans="2:28" s="10" customFormat="1" ht="17.25" customHeight="1">
      <c r="B39" s="23"/>
      <c r="C39" s="24"/>
      <c r="D39" s="25"/>
      <c r="E39" s="26"/>
      <c r="F39" s="24"/>
      <c r="G39" s="54"/>
      <c r="H39" s="87"/>
      <c r="I39" s="88"/>
      <c r="J39" s="114"/>
      <c r="K39" s="100"/>
      <c r="L39" s="128"/>
      <c r="M39" s="102" t="s">
        <v>0</v>
      </c>
      <c r="N39" s="100" t="s">
        <v>153</v>
      </c>
      <c r="O39" s="130"/>
      <c r="P39" s="83" t="s">
        <v>105</v>
      </c>
      <c r="Q39" s="84" t="s">
        <v>137</v>
      </c>
      <c r="R39" s="92">
        <f t="shared" si="5"/>
        <v>0</v>
      </c>
      <c r="S39" s="86" t="s">
        <v>0</v>
      </c>
      <c r="T39" s="72"/>
      <c r="U39" s="72"/>
      <c r="V39" s="72"/>
      <c r="W39" s="72"/>
      <c r="X39" s="72"/>
      <c r="Y39" s="72"/>
      <c r="Z39" s="72"/>
      <c r="AA39" s="72"/>
      <c r="AB39" s="26"/>
    </row>
    <row r="40" spans="2:28" s="10" customFormat="1" ht="17.25" customHeight="1">
      <c r="B40" s="23"/>
      <c r="C40" s="24"/>
      <c r="D40" s="25"/>
      <c r="E40" s="26"/>
      <c r="F40" s="24"/>
      <c r="G40" s="54"/>
      <c r="H40" s="87"/>
      <c r="I40" s="88"/>
      <c r="J40" s="114"/>
      <c r="K40" s="100"/>
      <c r="L40" s="128"/>
      <c r="M40" s="102" t="s">
        <v>0</v>
      </c>
      <c r="N40" s="100" t="s">
        <v>136</v>
      </c>
      <c r="O40" s="130"/>
      <c r="P40" s="83" t="s">
        <v>105</v>
      </c>
      <c r="Q40" s="84" t="s">
        <v>137</v>
      </c>
      <c r="R40" s="92">
        <f t="shared" ref="R40:R43" si="6">ROUNDDOWN(L40*O40,0)</f>
        <v>0</v>
      </c>
      <c r="S40" s="86" t="s">
        <v>0</v>
      </c>
      <c r="T40" s="72"/>
      <c r="U40" s="72"/>
      <c r="V40" s="72"/>
      <c r="W40" s="72"/>
      <c r="X40" s="72"/>
      <c r="Y40" s="72"/>
      <c r="Z40" s="72"/>
      <c r="AA40" s="72"/>
      <c r="AB40" s="26"/>
    </row>
    <row r="41" spans="2:28" s="10" customFormat="1" ht="17.25" customHeight="1">
      <c r="B41" s="23"/>
      <c r="C41" s="24"/>
      <c r="D41" s="25"/>
      <c r="E41" s="26"/>
      <c r="F41" s="24"/>
      <c r="G41" s="54"/>
      <c r="H41" s="87"/>
      <c r="I41" s="88"/>
      <c r="J41" s="114"/>
      <c r="K41" s="100"/>
      <c r="L41" s="128"/>
      <c r="M41" s="102" t="s">
        <v>0</v>
      </c>
      <c r="N41" s="100" t="s">
        <v>136</v>
      </c>
      <c r="O41" s="130"/>
      <c r="P41" s="83" t="s">
        <v>105</v>
      </c>
      <c r="Q41" s="84" t="s">
        <v>137</v>
      </c>
      <c r="R41" s="92">
        <f t="shared" si="6"/>
        <v>0</v>
      </c>
      <c r="S41" s="86" t="s">
        <v>0</v>
      </c>
      <c r="T41" s="72"/>
      <c r="U41" s="72"/>
      <c r="V41" s="72"/>
      <c r="W41" s="72"/>
      <c r="X41" s="72"/>
      <c r="Y41" s="72"/>
      <c r="Z41" s="72"/>
      <c r="AA41" s="72"/>
      <c r="AB41" s="26"/>
    </row>
    <row r="42" spans="2:28" s="10" customFormat="1" ht="17.25" customHeight="1">
      <c r="B42" s="23"/>
      <c r="C42" s="24"/>
      <c r="D42" s="25"/>
      <c r="E42" s="26"/>
      <c r="F42" s="24"/>
      <c r="G42" s="72"/>
      <c r="H42" s="87"/>
      <c r="I42" s="88"/>
      <c r="J42" s="114"/>
      <c r="K42" s="100"/>
      <c r="L42" s="128"/>
      <c r="M42" s="102" t="s">
        <v>0</v>
      </c>
      <c r="N42" s="100" t="s">
        <v>136</v>
      </c>
      <c r="O42" s="130"/>
      <c r="P42" s="83" t="s">
        <v>105</v>
      </c>
      <c r="Q42" s="84" t="s">
        <v>137</v>
      </c>
      <c r="R42" s="92">
        <f t="shared" si="6"/>
        <v>0</v>
      </c>
      <c r="S42" s="86" t="s">
        <v>0</v>
      </c>
      <c r="T42" s="72"/>
      <c r="U42" s="72"/>
      <c r="V42" s="72"/>
      <c r="W42" s="72"/>
      <c r="X42" s="72"/>
      <c r="Y42" s="72"/>
      <c r="Z42" s="72"/>
      <c r="AA42" s="72"/>
      <c r="AB42" s="26"/>
    </row>
    <row r="43" spans="2:28" s="10" customFormat="1" ht="17.25" customHeight="1">
      <c r="B43" s="23"/>
      <c r="C43" s="24"/>
      <c r="D43" s="25"/>
      <c r="E43" s="26"/>
      <c r="F43" s="24"/>
      <c r="G43" s="72"/>
      <c r="H43" s="87"/>
      <c r="I43" s="88"/>
      <c r="J43" s="114"/>
      <c r="K43" s="100"/>
      <c r="L43" s="128"/>
      <c r="M43" s="102" t="s">
        <v>0</v>
      </c>
      <c r="N43" s="100" t="s">
        <v>136</v>
      </c>
      <c r="O43" s="130"/>
      <c r="P43" s="83" t="s">
        <v>105</v>
      </c>
      <c r="Q43" s="84" t="s">
        <v>137</v>
      </c>
      <c r="R43" s="92">
        <f t="shared" si="6"/>
        <v>0</v>
      </c>
      <c r="S43" s="86" t="s">
        <v>0</v>
      </c>
      <c r="T43" s="72"/>
      <c r="U43" s="72"/>
      <c r="V43" s="72"/>
      <c r="W43" s="72"/>
      <c r="X43" s="72"/>
      <c r="Y43" s="72"/>
      <c r="Z43" s="72"/>
      <c r="AA43" s="72"/>
      <c r="AB43" s="26"/>
    </row>
    <row r="44" spans="2:28" s="10" customFormat="1" ht="17.25" customHeight="1">
      <c r="B44" s="23"/>
      <c r="C44" s="24"/>
      <c r="D44" s="25"/>
      <c r="E44" s="24"/>
      <c r="F44" s="23"/>
      <c r="G44" s="72"/>
      <c r="H44" s="87"/>
      <c r="I44" s="88"/>
      <c r="J44" s="89"/>
      <c r="K44" s="68"/>
      <c r="L44" s="68"/>
      <c r="M44" s="68"/>
      <c r="N44" s="68"/>
      <c r="O44" s="68"/>
      <c r="P44" s="68"/>
      <c r="Q44" s="72"/>
      <c r="R44" s="72"/>
      <c r="S44" s="72"/>
      <c r="T44" s="72"/>
      <c r="U44" s="72"/>
      <c r="V44" s="72"/>
      <c r="W44" s="72"/>
      <c r="X44" s="72"/>
      <c r="Y44" s="72"/>
      <c r="Z44" s="72"/>
      <c r="AA44" s="72"/>
      <c r="AB44" s="26"/>
    </row>
    <row r="45" spans="2:28" s="10" customFormat="1" ht="17.25" customHeight="1">
      <c r="B45" s="23"/>
      <c r="C45" s="24"/>
      <c r="D45" s="256" t="s">
        <v>188</v>
      </c>
      <c r="E45" s="26"/>
      <c r="F45" s="24"/>
      <c r="G45" s="93">
        <f>SUM(R46:R52)</f>
        <v>0</v>
      </c>
      <c r="H45" s="87"/>
      <c r="I45" s="88"/>
      <c r="J45" s="81" t="s">
        <v>38</v>
      </c>
      <c r="K45" s="68"/>
      <c r="L45" s="81" t="s">
        <v>83</v>
      </c>
      <c r="M45" s="68"/>
      <c r="N45" s="68"/>
      <c r="O45" s="81" t="s">
        <v>104</v>
      </c>
      <c r="P45" s="68"/>
      <c r="Q45" s="72"/>
      <c r="R45" s="72"/>
      <c r="S45" s="72"/>
      <c r="T45" s="72"/>
      <c r="U45" s="72"/>
      <c r="V45" s="72"/>
      <c r="W45" s="72"/>
      <c r="X45" s="72"/>
      <c r="Y45" s="72"/>
      <c r="Z45" s="72"/>
      <c r="AA45" s="72"/>
      <c r="AB45" s="26"/>
    </row>
    <row r="46" spans="2:28" s="10" customFormat="1" ht="17.25" customHeight="1">
      <c r="B46" s="23"/>
      <c r="C46" s="24"/>
      <c r="D46" s="25"/>
      <c r="E46" s="26"/>
      <c r="F46" s="24"/>
      <c r="G46" s="54"/>
      <c r="H46" s="87"/>
      <c r="I46" s="88"/>
      <c r="J46" s="114"/>
      <c r="K46" s="100"/>
      <c r="L46" s="128"/>
      <c r="M46" s="102" t="s">
        <v>0</v>
      </c>
      <c r="N46" s="100" t="s">
        <v>153</v>
      </c>
      <c r="O46" s="130"/>
      <c r="P46" s="83" t="s">
        <v>105</v>
      </c>
      <c r="Q46" s="84" t="s">
        <v>137</v>
      </c>
      <c r="R46" s="92">
        <f>ROUNDDOWN(L46*O46,0)</f>
        <v>0</v>
      </c>
      <c r="S46" s="86" t="s">
        <v>0</v>
      </c>
      <c r="T46" s="72"/>
      <c r="U46" s="72"/>
      <c r="V46" s="72"/>
      <c r="W46" s="72"/>
      <c r="X46" s="72"/>
      <c r="Y46" s="72"/>
      <c r="Z46" s="72"/>
      <c r="AA46" s="72"/>
      <c r="AB46" s="26"/>
    </row>
    <row r="47" spans="2:28" s="10" customFormat="1" ht="17.25" customHeight="1">
      <c r="B47" s="23"/>
      <c r="C47" s="24"/>
      <c r="D47" s="25"/>
      <c r="E47" s="26"/>
      <c r="F47" s="24"/>
      <c r="G47" s="54"/>
      <c r="H47" s="87"/>
      <c r="I47" s="88"/>
      <c r="J47" s="114"/>
      <c r="K47" s="100"/>
      <c r="L47" s="128"/>
      <c r="M47" s="102" t="s">
        <v>0</v>
      </c>
      <c r="N47" s="100" t="s">
        <v>153</v>
      </c>
      <c r="O47" s="130"/>
      <c r="P47" s="83" t="s">
        <v>105</v>
      </c>
      <c r="Q47" s="84" t="s">
        <v>137</v>
      </c>
      <c r="R47" s="92">
        <f t="shared" ref="R47:R48" si="7">ROUNDDOWN(L47*O47,0)</f>
        <v>0</v>
      </c>
      <c r="S47" s="86" t="s">
        <v>0</v>
      </c>
      <c r="T47" s="72"/>
      <c r="U47" s="72"/>
      <c r="V47" s="72"/>
      <c r="W47" s="72"/>
      <c r="X47" s="72"/>
      <c r="Y47" s="72"/>
      <c r="Z47" s="72"/>
      <c r="AA47" s="72"/>
      <c r="AB47" s="26"/>
    </row>
    <row r="48" spans="2:28" s="10" customFormat="1" ht="17.25" customHeight="1">
      <c r="B48" s="23"/>
      <c r="C48" s="24"/>
      <c r="D48" s="25"/>
      <c r="E48" s="26"/>
      <c r="F48" s="24"/>
      <c r="G48" s="54"/>
      <c r="H48" s="87"/>
      <c r="I48" s="88"/>
      <c r="J48" s="114"/>
      <c r="K48" s="100"/>
      <c r="L48" s="128"/>
      <c r="M48" s="102" t="s">
        <v>0</v>
      </c>
      <c r="N48" s="100" t="s">
        <v>153</v>
      </c>
      <c r="O48" s="130"/>
      <c r="P48" s="83" t="s">
        <v>105</v>
      </c>
      <c r="Q48" s="84" t="s">
        <v>137</v>
      </c>
      <c r="R48" s="92">
        <f t="shared" si="7"/>
        <v>0</v>
      </c>
      <c r="S48" s="86" t="s">
        <v>0</v>
      </c>
      <c r="T48" s="72"/>
      <c r="U48" s="72"/>
      <c r="V48" s="72"/>
      <c r="W48" s="72"/>
      <c r="X48" s="72"/>
      <c r="Y48" s="72"/>
      <c r="Z48" s="72"/>
      <c r="AA48" s="72"/>
      <c r="AB48" s="26"/>
    </row>
    <row r="49" spans="2:28" s="10" customFormat="1" ht="17.25" customHeight="1">
      <c r="B49" s="23"/>
      <c r="C49" s="24"/>
      <c r="D49" s="25"/>
      <c r="E49" s="26"/>
      <c r="F49" s="24"/>
      <c r="G49" s="54"/>
      <c r="H49" s="87"/>
      <c r="I49" s="88"/>
      <c r="J49" s="114"/>
      <c r="K49" s="100"/>
      <c r="L49" s="128"/>
      <c r="M49" s="102" t="s">
        <v>0</v>
      </c>
      <c r="N49" s="100" t="s">
        <v>136</v>
      </c>
      <c r="O49" s="130"/>
      <c r="P49" s="83" t="s">
        <v>105</v>
      </c>
      <c r="Q49" s="84" t="s">
        <v>137</v>
      </c>
      <c r="R49" s="92">
        <f t="shared" ref="R49:R52" si="8">ROUNDDOWN(L49*O49,0)</f>
        <v>0</v>
      </c>
      <c r="S49" s="86" t="s">
        <v>0</v>
      </c>
      <c r="T49" s="72"/>
      <c r="U49" s="72"/>
      <c r="V49" s="72"/>
      <c r="W49" s="72"/>
      <c r="X49" s="72"/>
      <c r="Y49" s="72"/>
      <c r="Z49" s="72"/>
      <c r="AA49" s="72"/>
      <c r="AB49" s="26"/>
    </row>
    <row r="50" spans="2:28" s="10" customFormat="1" ht="17.25" customHeight="1">
      <c r="B50" s="23"/>
      <c r="C50" s="24"/>
      <c r="D50" s="25"/>
      <c r="E50" s="26"/>
      <c r="F50" s="24"/>
      <c r="G50" s="54"/>
      <c r="H50" s="87"/>
      <c r="I50" s="88"/>
      <c r="J50" s="114"/>
      <c r="K50" s="100"/>
      <c r="L50" s="128"/>
      <c r="M50" s="102" t="s">
        <v>0</v>
      </c>
      <c r="N50" s="100" t="s">
        <v>136</v>
      </c>
      <c r="O50" s="130"/>
      <c r="P50" s="83" t="s">
        <v>105</v>
      </c>
      <c r="Q50" s="84" t="s">
        <v>137</v>
      </c>
      <c r="R50" s="92">
        <f t="shared" si="8"/>
        <v>0</v>
      </c>
      <c r="S50" s="86" t="s">
        <v>0</v>
      </c>
      <c r="T50" s="72"/>
      <c r="U50" s="72"/>
      <c r="V50" s="72"/>
      <c r="W50" s="72"/>
      <c r="X50" s="72"/>
      <c r="Y50" s="72"/>
      <c r="Z50" s="72"/>
      <c r="AA50" s="72"/>
      <c r="AB50" s="26"/>
    </row>
    <row r="51" spans="2:28" s="10" customFormat="1" ht="17.25" customHeight="1">
      <c r="B51" s="23"/>
      <c r="C51" s="24"/>
      <c r="D51" s="25"/>
      <c r="E51" s="26"/>
      <c r="F51" s="24"/>
      <c r="G51" s="72"/>
      <c r="H51" s="87"/>
      <c r="I51" s="88"/>
      <c r="J51" s="114"/>
      <c r="K51" s="100"/>
      <c r="L51" s="128"/>
      <c r="M51" s="102" t="s">
        <v>0</v>
      </c>
      <c r="N51" s="100" t="s">
        <v>136</v>
      </c>
      <c r="O51" s="130"/>
      <c r="P51" s="83" t="s">
        <v>105</v>
      </c>
      <c r="Q51" s="84" t="s">
        <v>137</v>
      </c>
      <c r="R51" s="92">
        <f t="shared" si="8"/>
        <v>0</v>
      </c>
      <c r="S51" s="86" t="s">
        <v>0</v>
      </c>
      <c r="T51" s="72"/>
      <c r="U51" s="72"/>
      <c r="V51" s="72"/>
      <c r="W51" s="72"/>
      <c r="X51" s="72"/>
      <c r="Y51" s="72"/>
      <c r="Z51" s="72"/>
      <c r="AA51" s="72"/>
      <c r="AB51" s="26"/>
    </row>
    <row r="52" spans="2:28" s="10" customFormat="1" ht="17.25" customHeight="1">
      <c r="B52" s="23"/>
      <c r="C52" s="24"/>
      <c r="D52" s="25"/>
      <c r="E52" s="26"/>
      <c r="F52" s="24"/>
      <c r="G52" s="72"/>
      <c r="H52" s="87"/>
      <c r="I52" s="88"/>
      <c r="J52" s="114"/>
      <c r="K52" s="100"/>
      <c r="L52" s="128"/>
      <c r="M52" s="102" t="s">
        <v>0</v>
      </c>
      <c r="N52" s="100" t="s">
        <v>136</v>
      </c>
      <c r="O52" s="130"/>
      <c r="P52" s="83" t="s">
        <v>105</v>
      </c>
      <c r="Q52" s="84" t="s">
        <v>137</v>
      </c>
      <c r="R52" s="92">
        <f t="shared" si="8"/>
        <v>0</v>
      </c>
      <c r="S52" s="86" t="s">
        <v>0</v>
      </c>
      <c r="T52" s="72"/>
      <c r="U52" s="72"/>
      <c r="V52" s="72"/>
      <c r="W52" s="72"/>
      <c r="X52" s="72"/>
      <c r="Y52" s="72"/>
      <c r="Z52" s="72"/>
      <c r="AA52" s="72"/>
      <c r="AB52" s="26"/>
    </row>
    <row r="53" spans="2:28" s="10" customFormat="1" ht="17.25" customHeight="1">
      <c r="B53" s="23"/>
      <c r="C53" s="24"/>
      <c r="D53" s="25"/>
      <c r="E53" s="26"/>
      <c r="F53" s="24"/>
      <c r="G53" s="72"/>
      <c r="H53" s="87"/>
      <c r="I53" s="88"/>
      <c r="J53" s="118"/>
      <c r="K53" s="116"/>
      <c r="L53" s="273"/>
      <c r="M53" s="117"/>
      <c r="N53" s="116"/>
      <c r="O53" s="274"/>
      <c r="P53" s="83"/>
      <c r="Q53" s="84"/>
      <c r="R53" s="92"/>
      <c r="S53" s="86"/>
      <c r="T53" s="72"/>
      <c r="U53" s="72"/>
      <c r="V53" s="72"/>
      <c r="W53" s="72"/>
      <c r="X53" s="72"/>
      <c r="Y53" s="72"/>
      <c r="Z53" s="72"/>
      <c r="AA53" s="72"/>
      <c r="AB53" s="26"/>
    </row>
    <row r="54" spans="2:28" s="10" customFormat="1" ht="17.25" customHeight="1">
      <c r="B54" s="23"/>
      <c r="C54" s="476" t="s">
        <v>141</v>
      </c>
      <c r="D54" s="476"/>
      <c r="E54" s="26"/>
      <c r="F54" s="24"/>
      <c r="G54" s="74">
        <f>SUM(X56:X60)</f>
        <v>500000</v>
      </c>
      <c r="H54" s="35"/>
      <c r="I54" s="27"/>
      <c r="J54" s="91" t="s">
        <v>110</v>
      </c>
      <c r="K54" s="91"/>
      <c r="L54" s="91"/>
      <c r="M54" s="91"/>
      <c r="N54" s="91"/>
      <c r="O54" s="91"/>
      <c r="P54" s="91"/>
      <c r="Q54" s="91"/>
      <c r="R54" s="91"/>
      <c r="S54" s="91"/>
      <c r="T54" s="91"/>
      <c r="U54" s="91"/>
      <c r="V54" s="91"/>
      <c r="AB54" s="26"/>
    </row>
    <row r="55" spans="2:28" s="10" customFormat="1" ht="17.25" customHeight="1">
      <c r="B55" s="23"/>
      <c r="C55" s="25"/>
      <c r="D55" s="25"/>
      <c r="E55" s="26"/>
      <c r="F55" s="24"/>
      <c r="G55" s="50"/>
      <c r="H55" s="35"/>
      <c r="I55" s="27"/>
      <c r="J55" s="84" t="s">
        <v>75</v>
      </c>
      <c r="K55" s="91"/>
      <c r="L55" s="84" t="s">
        <v>83</v>
      </c>
      <c r="M55" s="91"/>
      <c r="N55" s="91"/>
      <c r="O55" s="84" t="s">
        <v>111</v>
      </c>
      <c r="P55" s="91"/>
      <c r="Q55" s="91"/>
      <c r="R55" s="84" t="s">
        <v>112</v>
      </c>
      <c r="S55" s="91"/>
      <c r="T55" s="91"/>
      <c r="U55" s="81" t="s">
        <v>109</v>
      </c>
      <c r="V55" s="68"/>
      <c r="AB55" s="26"/>
    </row>
    <row r="56" spans="2:28" s="10" customFormat="1" ht="17.25" customHeight="1">
      <c r="B56" s="23"/>
      <c r="C56" s="25"/>
      <c r="D56" s="25"/>
      <c r="E56" s="26"/>
      <c r="F56" s="24"/>
      <c r="G56" s="50"/>
      <c r="H56" s="35"/>
      <c r="I56" s="27"/>
      <c r="J56" s="114" t="s">
        <v>256</v>
      </c>
      <c r="K56" s="100"/>
      <c r="L56" s="101">
        <v>100000</v>
      </c>
      <c r="M56" s="102" t="s">
        <v>0</v>
      </c>
      <c r="N56" s="100" t="s">
        <v>153</v>
      </c>
      <c r="O56" s="103">
        <v>1</v>
      </c>
      <c r="P56" s="104" t="s">
        <v>105</v>
      </c>
      <c r="Q56" s="100" t="s">
        <v>142</v>
      </c>
      <c r="R56" s="124">
        <v>1</v>
      </c>
      <c r="S56" s="105" t="s">
        <v>112</v>
      </c>
      <c r="T56" s="105" t="s">
        <v>143</v>
      </c>
      <c r="U56" s="124">
        <v>1</v>
      </c>
      <c r="V56" s="84" t="s">
        <v>3</v>
      </c>
      <c r="W56" s="84" t="s">
        <v>140</v>
      </c>
      <c r="X56" s="92">
        <f>ROUNDDOWN(L56*O56*R56*U56,0)</f>
        <v>100000</v>
      </c>
      <c r="Y56" s="86" t="s">
        <v>0</v>
      </c>
      <c r="Z56" s="37"/>
      <c r="AB56" s="26"/>
    </row>
    <row r="57" spans="2:28" s="10" customFormat="1" ht="17.25" customHeight="1">
      <c r="B57" s="23"/>
      <c r="C57" s="25"/>
      <c r="D57" s="25"/>
      <c r="E57" s="26"/>
      <c r="F57" s="24"/>
      <c r="G57" s="50"/>
      <c r="H57" s="35"/>
      <c r="I57" s="27"/>
      <c r="J57" s="114" t="s">
        <v>257</v>
      </c>
      <c r="K57" s="100"/>
      <c r="L57" s="101">
        <v>100000</v>
      </c>
      <c r="M57" s="102" t="s">
        <v>0</v>
      </c>
      <c r="N57" s="100" t="s">
        <v>136</v>
      </c>
      <c r="O57" s="103">
        <v>1</v>
      </c>
      <c r="P57" s="104" t="s">
        <v>105</v>
      </c>
      <c r="Q57" s="100" t="s">
        <v>142</v>
      </c>
      <c r="R57" s="124">
        <v>1</v>
      </c>
      <c r="S57" s="105" t="s">
        <v>112</v>
      </c>
      <c r="T57" s="105" t="s">
        <v>143</v>
      </c>
      <c r="U57" s="124">
        <v>1</v>
      </c>
      <c r="V57" s="84" t="s">
        <v>3</v>
      </c>
      <c r="W57" s="84" t="s">
        <v>140</v>
      </c>
      <c r="X57" s="92">
        <f t="shared" ref="X57:X60" si="9">ROUNDDOWN(L57*O57*R57*U57,0)</f>
        <v>100000</v>
      </c>
      <c r="Y57" s="86" t="s">
        <v>0</v>
      </c>
      <c r="Z57" s="37"/>
      <c r="AB57" s="26"/>
    </row>
    <row r="58" spans="2:28" s="10" customFormat="1" ht="17.25" customHeight="1">
      <c r="B58" s="23"/>
      <c r="C58" s="25"/>
      <c r="D58" s="25"/>
      <c r="E58" s="26"/>
      <c r="F58" s="24"/>
      <c r="G58" s="50"/>
      <c r="H58" s="35"/>
      <c r="I58" s="27"/>
      <c r="J58" s="114" t="s">
        <v>258</v>
      </c>
      <c r="K58" s="100"/>
      <c r="L58" s="101">
        <v>100000</v>
      </c>
      <c r="M58" s="102" t="s">
        <v>0</v>
      </c>
      <c r="N58" s="100" t="s">
        <v>136</v>
      </c>
      <c r="O58" s="103">
        <v>1</v>
      </c>
      <c r="P58" s="104" t="s">
        <v>105</v>
      </c>
      <c r="Q58" s="100" t="s">
        <v>142</v>
      </c>
      <c r="R58" s="124">
        <v>1</v>
      </c>
      <c r="S58" s="105" t="s">
        <v>112</v>
      </c>
      <c r="T58" s="105" t="s">
        <v>143</v>
      </c>
      <c r="U58" s="124">
        <v>1</v>
      </c>
      <c r="V58" s="84" t="s">
        <v>3</v>
      </c>
      <c r="W58" s="84" t="s">
        <v>140</v>
      </c>
      <c r="X58" s="92">
        <f t="shared" si="9"/>
        <v>100000</v>
      </c>
      <c r="Y58" s="86" t="s">
        <v>0</v>
      </c>
      <c r="Z58" s="37"/>
      <c r="AB58" s="26"/>
    </row>
    <row r="59" spans="2:28" s="10" customFormat="1" ht="17.25" customHeight="1">
      <c r="B59" s="23"/>
      <c r="C59" s="25"/>
      <c r="D59" s="25"/>
      <c r="E59" s="26"/>
      <c r="F59" s="24"/>
      <c r="G59" s="50"/>
      <c r="H59" s="35"/>
      <c r="I59" s="27"/>
      <c r="J59" s="114" t="s">
        <v>259</v>
      </c>
      <c r="K59" s="100"/>
      <c r="L59" s="101">
        <v>100000</v>
      </c>
      <c r="M59" s="102" t="s">
        <v>0</v>
      </c>
      <c r="N59" s="100" t="s">
        <v>136</v>
      </c>
      <c r="O59" s="103">
        <v>1</v>
      </c>
      <c r="P59" s="104" t="s">
        <v>105</v>
      </c>
      <c r="Q59" s="100" t="s">
        <v>142</v>
      </c>
      <c r="R59" s="124">
        <v>1</v>
      </c>
      <c r="S59" s="105" t="s">
        <v>112</v>
      </c>
      <c r="T59" s="105" t="s">
        <v>143</v>
      </c>
      <c r="U59" s="124">
        <v>1</v>
      </c>
      <c r="V59" s="84" t="s">
        <v>3</v>
      </c>
      <c r="W59" s="84" t="s">
        <v>140</v>
      </c>
      <c r="X59" s="92">
        <f t="shared" si="9"/>
        <v>100000</v>
      </c>
      <c r="Y59" s="86" t="s">
        <v>0</v>
      </c>
      <c r="Z59" s="37"/>
      <c r="AB59" s="26"/>
    </row>
    <row r="60" spans="2:28" s="10" customFormat="1" ht="17.25" customHeight="1">
      <c r="B60" s="23"/>
      <c r="C60" s="25"/>
      <c r="D60" s="25"/>
      <c r="E60" s="26"/>
      <c r="F60" s="24"/>
      <c r="G60" s="50"/>
      <c r="H60" s="35"/>
      <c r="I60" s="27"/>
      <c r="J60" s="114" t="s">
        <v>260</v>
      </c>
      <c r="K60" s="100"/>
      <c r="L60" s="101">
        <v>100000</v>
      </c>
      <c r="M60" s="102" t="s">
        <v>0</v>
      </c>
      <c r="N60" s="100" t="s">
        <v>136</v>
      </c>
      <c r="O60" s="103">
        <v>1</v>
      </c>
      <c r="P60" s="104" t="s">
        <v>105</v>
      </c>
      <c r="Q60" s="100" t="s">
        <v>142</v>
      </c>
      <c r="R60" s="124">
        <v>1</v>
      </c>
      <c r="S60" s="105" t="s">
        <v>112</v>
      </c>
      <c r="T60" s="105" t="s">
        <v>143</v>
      </c>
      <c r="U60" s="124">
        <v>1</v>
      </c>
      <c r="V60" s="84" t="s">
        <v>3</v>
      </c>
      <c r="W60" s="84" t="s">
        <v>140</v>
      </c>
      <c r="X60" s="92">
        <f t="shared" si="9"/>
        <v>100000</v>
      </c>
      <c r="Y60" s="86" t="s">
        <v>0</v>
      </c>
      <c r="Z60" s="37"/>
      <c r="AB60" s="26"/>
    </row>
    <row r="61" spans="2:28" s="10" customFormat="1" ht="17.25" customHeight="1">
      <c r="B61" s="23"/>
      <c r="C61" s="25"/>
      <c r="D61" s="25"/>
      <c r="E61" s="26"/>
      <c r="F61" s="24"/>
      <c r="G61" s="50"/>
      <c r="H61" s="35"/>
      <c r="I61" s="27"/>
      <c r="J61" s="47"/>
      <c r="K61" s="46"/>
      <c r="L61" s="50"/>
      <c r="M61" s="46"/>
      <c r="N61" s="46"/>
      <c r="O61" s="76"/>
      <c r="P61" s="47"/>
      <c r="Q61" s="46"/>
      <c r="R61" s="77"/>
      <c r="S61" s="37"/>
      <c r="T61" s="37"/>
      <c r="U61" s="37"/>
      <c r="V61" s="37"/>
      <c r="W61" s="37"/>
      <c r="X61" s="37"/>
      <c r="Y61" s="37"/>
      <c r="Z61" s="37"/>
      <c r="AA61" s="80"/>
      <c r="AB61" s="26"/>
    </row>
    <row r="62" spans="2:28" s="10" customFormat="1" ht="17.25" customHeight="1">
      <c r="B62" s="23"/>
      <c r="C62" s="476" t="s">
        <v>98</v>
      </c>
      <c r="D62" s="476"/>
      <c r="E62" s="26"/>
      <c r="F62" s="24"/>
      <c r="G62" s="74">
        <f>SUM(AA64:AA68)</f>
        <v>2000</v>
      </c>
      <c r="H62" s="35"/>
      <c r="I62" s="27"/>
      <c r="J62" s="75" t="s">
        <v>113</v>
      </c>
      <c r="K62" s="75"/>
      <c r="L62" s="74"/>
      <c r="M62" s="75"/>
      <c r="N62" s="75"/>
      <c r="O62" s="94"/>
      <c r="P62" s="95"/>
      <c r="Q62" s="75"/>
      <c r="R62" s="96"/>
      <c r="S62" s="84"/>
      <c r="T62" s="84"/>
      <c r="U62" s="84"/>
      <c r="V62" s="84"/>
      <c r="W62" s="84"/>
      <c r="X62" s="84"/>
      <c r="Y62" s="84"/>
      <c r="Z62" s="84"/>
      <c r="AA62" s="92"/>
      <c r="AB62" s="90"/>
    </row>
    <row r="63" spans="2:28" s="10" customFormat="1" ht="17.25" customHeight="1">
      <c r="B63" s="23"/>
      <c r="C63" s="25"/>
      <c r="D63" s="25"/>
      <c r="E63" s="26"/>
      <c r="F63" s="24"/>
      <c r="G63" s="50"/>
      <c r="H63" s="35"/>
      <c r="I63" s="27"/>
      <c r="J63" s="84" t="s">
        <v>75</v>
      </c>
      <c r="K63" s="91"/>
      <c r="L63" s="84" t="s">
        <v>83</v>
      </c>
      <c r="M63" s="91"/>
      <c r="N63" s="91"/>
      <c r="O63" s="84" t="s">
        <v>114</v>
      </c>
      <c r="P63" s="91"/>
      <c r="Q63" s="91"/>
      <c r="R63" s="84" t="s">
        <v>115</v>
      </c>
      <c r="S63" s="91"/>
      <c r="T63" s="91"/>
      <c r="U63" s="81" t="s">
        <v>112</v>
      </c>
      <c r="V63" s="84"/>
      <c r="W63" s="84"/>
      <c r="X63" s="84" t="s">
        <v>109</v>
      </c>
      <c r="Y63" s="84"/>
      <c r="Z63" s="84"/>
      <c r="AA63" s="92"/>
      <c r="AB63" s="90"/>
    </row>
    <row r="64" spans="2:28" s="10" customFormat="1" ht="17.25" customHeight="1">
      <c r="B64" s="23"/>
      <c r="C64" s="25"/>
      <c r="D64" s="25"/>
      <c r="E64" s="26"/>
      <c r="F64" s="24"/>
      <c r="G64" s="50"/>
      <c r="H64" s="35"/>
      <c r="I64" s="27"/>
      <c r="J64" s="114" t="s">
        <v>261</v>
      </c>
      <c r="K64" s="100"/>
      <c r="L64" s="101">
        <v>250</v>
      </c>
      <c r="M64" s="102" t="s">
        <v>0</v>
      </c>
      <c r="N64" s="100" t="s">
        <v>136</v>
      </c>
      <c r="O64" s="103">
        <v>1</v>
      </c>
      <c r="P64" s="104" t="s">
        <v>92</v>
      </c>
      <c r="Q64" s="100" t="s">
        <v>144</v>
      </c>
      <c r="R64" s="124">
        <v>1</v>
      </c>
      <c r="S64" s="105" t="s">
        <v>92</v>
      </c>
      <c r="T64" s="105" t="s">
        <v>144</v>
      </c>
      <c r="U64" s="124">
        <v>1</v>
      </c>
      <c r="V64" s="105" t="s">
        <v>112</v>
      </c>
      <c r="W64" s="105" t="s">
        <v>145</v>
      </c>
      <c r="X64" s="125">
        <v>4</v>
      </c>
      <c r="Y64" s="84" t="s">
        <v>3</v>
      </c>
      <c r="Z64" s="84" t="s">
        <v>140</v>
      </c>
      <c r="AA64" s="92">
        <f>ROUNDDOWN(L64*O64*R64*U64*X64,0)</f>
        <v>1000</v>
      </c>
      <c r="AB64" s="97" t="s">
        <v>0</v>
      </c>
    </row>
    <row r="65" spans="2:28" s="10" customFormat="1" ht="17.25" customHeight="1">
      <c r="B65" s="23"/>
      <c r="C65" s="25"/>
      <c r="D65" s="25"/>
      <c r="E65" s="26"/>
      <c r="F65" s="24"/>
      <c r="G65" s="50"/>
      <c r="H65" s="35"/>
      <c r="I65" s="27"/>
      <c r="J65" s="114" t="s">
        <v>261</v>
      </c>
      <c r="K65" s="100"/>
      <c r="L65" s="101">
        <v>250</v>
      </c>
      <c r="M65" s="102" t="s">
        <v>0</v>
      </c>
      <c r="N65" s="100" t="s">
        <v>136</v>
      </c>
      <c r="O65" s="103">
        <v>1</v>
      </c>
      <c r="P65" s="104" t="s">
        <v>92</v>
      </c>
      <c r="Q65" s="100" t="s">
        <v>144</v>
      </c>
      <c r="R65" s="124">
        <v>1</v>
      </c>
      <c r="S65" s="105" t="s">
        <v>92</v>
      </c>
      <c r="T65" s="105" t="s">
        <v>144</v>
      </c>
      <c r="U65" s="124">
        <v>1</v>
      </c>
      <c r="V65" s="105" t="s">
        <v>112</v>
      </c>
      <c r="W65" s="105" t="s">
        <v>145</v>
      </c>
      <c r="X65" s="125">
        <v>4</v>
      </c>
      <c r="Y65" s="84" t="s">
        <v>3</v>
      </c>
      <c r="Z65" s="84" t="s">
        <v>140</v>
      </c>
      <c r="AA65" s="92">
        <f t="shared" ref="AA65:AA68" si="10">ROUNDDOWN(L65*O65*R65*U65*X65,0)</f>
        <v>1000</v>
      </c>
      <c r="AB65" s="97" t="s">
        <v>0</v>
      </c>
    </row>
    <row r="66" spans="2:28" s="10" customFormat="1" ht="17.25" customHeight="1">
      <c r="B66" s="23"/>
      <c r="C66" s="25"/>
      <c r="D66" s="25"/>
      <c r="E66" s="26"/>
      <c r="F66" s="24"/>
      <c r="G66" s="50"/>
      <c r="H66" s="35"/>
      <c r="I66" s="27"/>
      <c r="J66" s="114"/>
      <c r="K66" s="100"/>
      <c r="L66" s="101"/>
      <c r="M66" s="102" t="s">
        <v>0</v>
      </c>
      <c r="N66" s="100" t="s">
        <v>136</v>
      </c>
      <c r="O66" s="103"/>
      <c r="P66" s="104" t="s">
        <v>92</v>
      </c>
      <c r="Q66" s="100" t="s">
        <v>144</v>
      </c>
      <c r="R66" s="124"/>
      <c r="S66" s="105" t="s">
        <v>92</v>
      </c>
      <c r="T66" s="105" t="s">
        <v>144</v>
      </c>
      <c r="U66" s="124"/>
      <c r="V66" s="105" t="s">
        <v>112</v>
      </c>
      <c r="W66" s="105" t="s">
        <v>145</v>
      </c>
      <c r="X66" s="125"/>
      <c r="Y66" s="84" t="s">
        <v>3</v>
      </c>
      <c r="Z66" s="84" t="s">
        <v>140</v>
      </c>
      <c r="AA66" s="92">
        <f t="shared" si="10"/>
        <v>0</v>
      </c>
      <c r="AB66" s="97" t="s">
        <v>0</v>
      </c>
    </row>
    <row r="67" spans="2:28" s="10" customFormat="1" ht="17.25" customHeight="1">
      <c r="B67" s="23"/>
      <c r="C67" s="25"/>
      <c r="D67" s="25"/>
      <c r="E67" s="26"/>
      <c r="F67" s="24"/>
      <c r="G67" s="50"/>
      <c r="H67" s="35"/>
      <c r="I67" s="27"/>
      <c r="J67" s="114"/>
      <c r="K67" s="100"/>
      <c r="L67" s="101"/>
      <c r="M67" s="102" t="s">
        <v>0</v>
      </c>
      <c r="N67" s="100" t="s">
        <v>136</v>
      </c>
      <c r="O67" s="103"/>
      <c r="P67" s="104" t="s">
        <v>92</v>
      </c>
      <c r="Q67" s="100" t="s">
        <v>144</v>
      </c>
      <c r="R67" s="124"/>
      <c r="S67" s="105" t="s">
        <v>92</v>
      </c>
      <c r="T67" s="105" t="s">
        <v>144</v>
      </c>
      <c r="U67" s="124"/>
      <c r="V67" s="105" t="s">
        <v>112</v>
      </c>
      <c r="W67" s="105" t="s">
        <v>145</v>
      </c>
      <c r="X67" s="125"/>
      <c r="Y67" s="84" t="s">
        <v>3</v>
      </c>
      <c r="Z67" s="84" t="s">
        <v>140</v>
      </c>
      <c r="AA67" s="92">
        <f t="shared" si="10"/>
        <v>0</v>
      </c>
      <c r="AB67" s="97" t="s">
        <v>0</v>
      </c>
    </row>
    <row r="68" spans="2:28" s="10" customFormat="1" ht="17.25" customHeight="1">
      <c r="B68" s="23"/>
      <c r="C68" s="25"/>
      <c r="D68" s="25"/>
      <c r="E68" s="26"/>
      <c r="F68" s="24"/>
      <c r="G68" s="50"/>
      <c r="H68" s="35"/>
      <c r="I68" s="27"/>
      <c r="J68" s="114"/>
      <c r="K68" s="100"/>
      <c r="L68" s="101"/>
      <c r="M68" s="102" t="s">
        <v>0</v>
      </c>
      <c r="N68" s="100" t="s">
        <v>136</v>
      </c>
      <c r="O68" s="103"/>
      <c r="P68" s="104" t="s">
        <v>92</v>
      </c>
      <c r="Q68" s="100" t="s">
        <v>144</v>
      </c>
      <c r="R68" s="124"/>
      <c r="S68" s="105" t="s">
        <v>92</v>
      </c>
      <c r="T68" s="105" t="s">
        <v>144</v>
      </c>
      <c r="U68" s="124"/>
      <c r="V68" s="105" t="s">
        <v>112</v>
      </c>
      <c r="W68" s="105" t="s">
        <v>145</v>
      </c>
      <c r="X68" s="125"/>
      <c r="Y68" s="84" t="s">
        <v>3</v>
      </c>
      <c r="Z68" s="84" t="s">
        <v>140</v>
      </c>
      <c r="AA68" s="92">
        <f t="shared" si="10"/>
        <v>0</v>
      </c>
      <c r="AB68" s="97" t="s">
        <v>0</v>
      </c>
    </row>
    <row r="69" spans="2:28" s="10" customFormat="1" ht="17.25" customHeight="1">
      <c r="B69" s="23"/>
      <c r="C69" s="476"/>
      <c r="D69" s="476"/>
      <c r="E69" s="26"/>
      <c r="F69" s="24"/>
      <c r="G69" s="98"/>
      <c r="H69" s="35"/>
      <c r="I69" s="27"/>
      <c r="J69" s="28"/>
      <c r="K69" s="28"/>
      <c r="L69" s="46"/>
      <c r="M69" s="28"/>
      <c r="N69" s="28"/>
      <c r="O69" s="47"/>
      <c r="P69" s="47"/>
      <c r="R69" s="52"/>
      <c r="S69" s="52"/>
      <c r="T69" s="47"/>
      <c r="U69" s="47"/>
      <c r="V69" s="47"/>
      <c r="W69" s="47"/>
      <c r="X69" s="47"/>
      <c r="Y69" s="47"/>
      <c r="Z69" s="47"/>
      <c r="AA69" s="80"/>
      <c r="AB69" s="26"/>
    </row>
    <row r="70" spans="2:28" s="10" customFormat="1" ht="17.25" customHeight="1">
      <c r="B70" s="23"/>
      <c r="C70" s="25"/>
      <c r="D70" s="25"/>
      <c r="E70" s="26"/>
      <c r="F70" s="24"/>
      <c r="G70" s="49"/>
      <c r="H70" s="35"/>
      <c r="I70" s="27"/>
      <c r="J70" s="84" t="s">
        <v>190</v>
      </c>
      <c r="K70" s="28"/>
      <c r="L70" s="275" t="s">
        <v>191</v>
      </c>
      <c r="M70" s="28"/>
      <c r="N70" s="28"/>
      <c r="O70" s="276" t="s">
        <v>192</v>
      </c>
      <c r="P70" s="47"/>
      <c r="R70" s="52"/>
      <c r="S70" s="52"/>
      <c r="T70" s="47"/>
      <c r="U70" s="47"/>
      <c r="V70" s="47"/>
      <c r="W70" s="47"/>
      <c r="X70" s="47"/>
      <c r="Y70" s="47"/>
      <c r="Z70" s="47"/>
      <c r="AA70" s="80"/>
      <c r="AB70" s="26"/>
    </row>
    <row r="71" spans="2:28" s="10" customFormat="1" ht="17.25" customHeight="1">
      <c r="B71" s="23"/>
      <c r="C71" s="476" t="s">
        <v>189</v>
      </c>
      <c r="D71" s="476"/>
      <c r="E71" s="26"/>
      <c r="F71" s="24"/>
      <c r="G71" s="74">
        <f>SUM(R71:R75)</f>
        <v>0</v>
      </c>
      <c r="H71" s="35"/>
      <c r="I71" s="27"/>
      <c r="J71" s="99"/>
      <c r="K71" s="100"/>
      <c r="L71" s="101"/>
      <c r="M71" s="102" t="s">
        <v>0</v>
      </c>
      <c r="N71" s="102" t="s">
        <v>136</v>
      </c>
      <c r="O71" s="103"/>
      <c r="P71" s="104"/>
      <c r="Q71" s="105" t="s">
        <v>137</v>
      </c>
      <c r="R71" s="92">
        <f>ROUNDDOWN(L71*O71,0)</f>
        <v>0</v>
      </c>
      <c r="S71" s="86" t="s">
        <v>0</v>
      </c>
      <c r="U71" s="106"/>
      <c r="V71" s="106"/>
      <c r="W71" s="106"/>
      <c r="X71" s="106"/>
      <c r="Y71" s="106"/>
      <c r="Z71" s="106"/>
      <c r="AA71" s="80"/>
      <c r="AB71" s="26"/>
    </row>
    <row r="72" spans="2:28" s="10" customFormat="1" ht="17.25" customHeight="1">
      <c r="B72" s="23"/>
      <c r="C72" s="24"/>
      <c r="E72" s="26"/>
      <c r="F72" s="24"/>
      <c r="G72" s="50"/>
      <c r="H72" s="35"/>
      <c r="I72" s="27"/>
      <c r="J72" s="99"/>
      <c r="K72" s="100"/>
      <c r="L72" s="101"/>
      <c r="M72" s="102" t="s">
        <v>0</v>
      </c>
      <c r="N72" s="102" t="s">
        <v>136</v>
      </c>
      <c r="O72" s="103"/>
      <c r="P72" s="104"/>
      <c r="Q72" s="105" t="s">
        <v>137</v>
      </c>
      <c r="R72" s="92">
        <f>ROUNDDOWN(L72*O72,0)</f>
        <v>0</v>
      </c>
      <c r="S72" s="86" t="s">
        <v>0</v>
      </c>
      <c r="U72" s="106"/>
      <c r="V72" s="106"/>
      <c r="W72" s="106"/>
      <c r="X72" s="106"/>
      <c r="Y72" s="106"/>
      <c r="Z72" s="106"/>
      <c r="AA72" s="80"/>
      <c r="AB72" s="26"/>
    </row>
    <row r="73" spans="2:28" s="10" customFormat="1" ht="17.25" customHeight="1">
      <c r="B73" s="23"/>
      <c r="C73" s="24"/>
      <c r="D73" s="25"/>
      <c r="E73" s="26"/>
      <c r="F73" s="24"/>
      <c r="G73" s="50"/>
      <c r="H73" s="35"/>
      <c r="I73" s="27"/>
      <c r="J73" s="99"/>
      <c r="K73" s="100"/>
      <c r="L73" s="101"/>
      <c r="M73" s="102" t="s">
        <v>0</v>
      </c>
      <c r="N73" s="102" t="s">
        <v>136</v>
      </c>
      <c r="O73" s="103"/>
      <c r="P73" s="104"/>
      <c r="Q73" s="105" t="s">
        <v>137</v>
      </c>
      <c r="R73" s="92">
        <f>ROUNDDOWN(L73*O73,0)</f>
        <v>0</v>
      </c>
      <c r="S73" s="86" t="s">
        <v>0</v>
      </c>
      <c r="U73" s="106"/>
      <c r="V73" s="106"/>
      <c r="W73" s="106"/>
      <c r="X73" s="106"/>
      <c r="Y73" s="106"/>
      <c r="Z73" s="106"/>
      <c r="AA73" s="80"/>
      <c r="AB73" s="26"/>
    </row>
    <row r="74" spans="2:28" s="10" customFormat="1" ht="17.25" customHeight="1">
      <c r="B74" s="23"/>
      <c r="C74" s="24"/>
      <c r="D74" s="25"/>
      <c r="E74" s="26"/>
      <c r="F74" s="24"/>
      <c r="G74" s="50"/>
      <c r="H74" s="35"/>
      <c r="I74" s="27"/>
      <c r="J74" s="99"/>
      <c r="K74" s="100"/>
      <c r="L74" s="101"/>
      <c r="M74" s="102" t="s">
        <v>0</v>
      </c>
      <c r="N74" s="102" t="s">
        <v>136</v>
      </c>
      <c r="O74" s="103"/>
      <c r="P74" s="104"/>
      <c r="Q74" s="105" t="s">
        <v>137</v>
      </c>
      <c r="R74" s="92">
        <f>ROUNDDOWN(L74*O74,0)</f>
        <v>0</v>
      </c>
      <c r="S74" s="86" t="s">
        <v>0</v>
      </c>
      <c r="U74" s="106"/>
      <c r="V74" s="106"/>
      <c r="W74" s="106"/>
      <c r="X74" s="106"/>
      <c r="Y74" s="106"/>
      <c r="Z74" s="106"/>
      <c r="AA74" s="80"/>
      <c r="AB74" s="26"/>
    </row>
    <row r="75" spans="2:28" s="10" customFormat="1" ht="17.25" customHeight="1">
      <c r="B75" s="23"/>
      <c r="C75" s="24"/>
      <c r="D75" s="25"/>
      <c r="E75" s="26"/>
      <c r="F75" s="24"/>
      <c r="G75" s="50"/>
      <c r="H75" s="35"/>
      <c r="I75" s="27"/>
      <c r="J75" s="99"/>
      <c r="K75" s="100"/>
      <c r="L75" s="101"/>
      <c r="M75" s="102" t="s">
        <v>0</v>
      </c>
      <c r="N75" s="102" t="s">
        <v>136</v>
      </c>
      <c r="O75" s="103"/>
      <c r="P75" s="104"/>
      <c r="Q75" s="105" t="s">
        <v>137</v>
      </c>
      <c r="R75" s="92">
        <f>ROUNDDOWN(L75*O75,0)</f>
        <v>0</v>
      </c>
      <c r="S75" s="86" t="s">
        <v>0</v>
      </c>
      <c r="U75" s="106"/>
      <c r="V75" s="106"/>
      <c r="W75" s="106"/>
      <c r="X75" s="106"/>
      <c r="Y75" s="106"/>
      <c r="Z75" s="106"/>
      <c r="AA75" s="80"/>
      <c r="AB75" s="26"/>
    </row>
    <row r="76" spans="2:28" s="10" customFormat="1" ht="17.25" customHeight="1">
      <c r="B76" s="23"/>
      <c r="C76" s="24"/>
      <c r="D76" s="25"/>
      <c r="E76" s="26"/>
      <c r="F76" s="24"/>
      <c r="G76" s="50"/>
      <c r="H76" s="35"/>
      <c r="I76" s="27"/>
      <c r="J76" s="107"/>
      <c r="K76" s="108"/>
      <c r="L76" s="109"/>
      <c r="M76" s="108"/>
      <c r="N76" s="108"/>
      <c r="O76" s="110"/>
      <c r="P76" s="111"/>
      <c r="Q76" s="108"/>
      <c r="R76" s="112"/>
      <c r="S76" s="106"/>
      <c r="T76" s="106"/>
      <c r="U76" s="106"/>
      <c r="V76" s="106"/>
      <c r="W76" s="106"/>
      <c r="X76" s="106"/>
      <c r="Y76" s="106"/>
      <c r="Z76" s="106"/>
      <c r="AA76" s="80"/>
      <c r="AB76" s="26"/>
    </row>
    <row r="77" spans="2:28" s="10" customFormat="1" ht="17.25" customHeight="1">
      <c r="B77" s="23"/>
      <c r="C77" s="476" t="s">
        <v>35</v>
      </c>
      <c r="D77" s="476"/>
      <c r="E77" s="26"/>
      <c r="F77" s="24"/>
      <c r="G77" s="74">
        <f>SUM(R77:R81)</f>
        <v>44000</v>
      </c>
      <c r="H77" s="35"/>
      <c r="I77" s="27"/>
      <c r="J77" s="99" t="s">
        <v>262</v>
      </c>
      <c r="K77" s="100"/>
      <c r="L77" s="101">
        <v>5000</v>
      </c>
      <c r="M77" s="102" t="s">
        <v>0</v>
      </c>
      <c r="N77" s="102" t="s">
        <v>136</v>
      </c>
      <c r="O77" s="103">
        <v>4</v>
      </c>
      <c r="P77" s="104" t="s">
        <v>116</v>
      </c>
      <c r="Q77" s="105" t="s">
        <v>146</v>
      </c>
      <c r="R77" s="92">
        <f>ROUNDDOWN(L77*O77,0)</f>
        <v>20000</v>
      </c>
      <c r="S77" s="86" t="s">
        <v>0</v>
      </c>
      <c r="U77" s="106"/>
      <c r="V77" s="106"/>
      <c r="W77" s="106"/>
      <c r="X77" s="106"/>
      <c r="Y77" s="106"/>
      <c r="Z77" s="106"/>
      <c r="AA77" s="80"/>
      <c r="AB77" s="26"/>
    </row>
    <row r="78" spans="2:28" s="10" customFormat="1" ht="17.25" customHeight="1">
      <c r="B78" s="23"/>
      <c r="C78" s="24"/>
      <c r="E78" s="26"/>
      <c r="F78" s="24"/>
      <c r="G78" s="50"/>
      <c r="H78" s="35"/>
      <c r="I78" s="27"/>
      <c r="J78" s="99" t="s">
        <v>263</v>
      </c>
      <c r="K78" s="100"/>
      <c r="L78" s="101">
        <v>3000</v>
      </c>
      <c r="M78" s="102" t="s">
        <v>0</v>
      </c>
      <c r="N78" s="102" t="s">
        <v>136</v>
      </c>
      <c r="O78" s="103">
        <v>4</v>
      </c>
      <c r="P78" s="104" t="s">
        <v>116</v>
      </c>
      <c r="Q78" s="105" t="s">
        <v>146</v>
      </c>
      <c r="R78" s="92">
        <f>ROUNDDOWN(L78*O78,0)</f>
        <v>12000</v>
      </c>
      <c r="S78" s="86" t="s">
        <v>0</v>
      </c>
      <c r="U78" s="106"/>
      <c r="V78" s="106"/>
      <c r="W78" s="106"/>
      <c r="X78" s="106"/>
      <c r="Y78" s="106"/>
      <c r="Z78" s="106"/>
      <c r="AA78" s="80"/>
      <c r="AB78" s="26"/>
    </row>
    <row r="79" spans="2:28" s="10" customFormat="1" ht="17.25" customHeight="1">
      <c r="B79" s="23"/>
      <c r="C79" s="24"/>
      <c r="D79" s="25"/>
      <c r="E79" s="26"/>
      <c r="F79" s="24"/>
      <c r="G79" s="50"/>
      <c r="H79" s="35"/>
      <c r="I79" s="27"/>
      <c r="J79" s="99" t="s">
        <v>264</v>
      </c>
      <c r="K79" s="100"/>
      <c r="L79" s="101">
        <v>3000</v>
      </c>
      <c r="M79" s="102" t="s">
        <v>0</v>
      </c>
      <c r="N79" s="102" t="s">
        <v>136</v>
      </c>
      <c r="O79" s="103">
        <v>4</v>
      </c>
      <c r="P79" s="104" t="s">
        <v>116</v>
      </c>
      <c r="Q79" s="105" t="s">
        <v>146</v>
      </c>
      <c r="R79" s="92">
        <f>ROUNDDOWN(L79*O79,0)</f>
        <v>12000</v>
      </c>
      <c r="S79" s="86" t="s">
        <v>0</v>
      </c>
      <c r="U79" s="106"/>
      <c r="V79" s="106"/>
      <c r="W79" s="106"/>
      <c r="X79" s="106"/>
      <c r="Y79" s="106"/>
      <c r="Z79" s="106"/>
      <c r="AA79" s="80"/>
      <c r="AB79" s="26"/>
    </row>
    <row r="80" spans="2:28" s="10" customFormat="1" ht="17.25" customHeight="1">
      <c r="B80" s="23"/>
      <c r="C80" s="24"/>
      <c r="D80" s="25"/>
      <c r="E80" s="26"/>
      <c r="F80" s="24"/>
      <c r="G80" s="50"/>
      <c r="H80" s="35"/>
      <c r="I80" s="27"/>
      <c r="J80" s="99"/>
      <c r="K80" s="100"/>
      <c r="L80" s="101"/>
      <c r="M80" s="102" t="s">
        <v>0</v>
      </c>
      <c r="N80" s="102" t="s">
        <v>136</v>
      </c>
      <c r="O80" s="103"/>
      <c r="P80" s="104" t="s">
        <v>116</v>
      </c>
      <c r="Q80" s="105" t="s">
        <v>147</v>
      </c>
      <c r="R80" s="92">
        <f>ROUNDDOWN(L80*O80,0)</f>
        <v>0</v>
      </c>
      <c r="S80" s="86" t="s">
        <v>0</v>
      </c>
      <c r="U80" s="106"/>
      <c r="V80" s="106"/>
      <c r="W80" s="106"/>
      <c r="X80" s="106"/>
      <c r="Y80" s="106"/>
      <c r="Z80" s="106"/>
      <c r="AA80" s="80"/>
      <c r="AB80" s="26"/>
    </row>
    <row r="81" spans="2:28" s="10" customFormat="1" ht="17.25" customHeight="1">
      <c r="B81" s="23"/>
      <c r="C81" s="24"/>
      <c r="D81" s="25"/>
      <c r="E81" s="26"/>
      <c r="F81" s="24"/>
      <c r="G81" s="50"/>
      <c r="H81" s="35"/>
      <c r="I81" s="27"/>
      <c r="J81" s="99"/>
      <c r="K81" s="100"/>
      <c r="L81" s="101"/>
      <c r="M81" s="102" t="s">
        <v>0</v>
      </c>
      <c r="N81" s="102" t="s">
        <v>136</v>
      </c>
      <c r="O81" s="103"/>
      <c r="P81" s="104" t="s">
        <v>116</v>
      </c>
      <c r="Q81" s="105" t="s">
        <v>147</v>
      </c>
      <c r="R81" s="92">
        <f>ROUNDDOWN(L81*O81,0)</f>
        <v>0</v>
      </c>
      <c r="S81" s="86" t="s">
        <v>0</v>
      </c>
      <c r="U81" s="106"/>
      <c r="V81" s="106"/>
      <c r="W81" s="106"/>
      <c r="X81" s="106"/>
      <c r="Y81" s="106"/>
      <c r="Z81" s="106"/>
      <c r="AA81" s="80"/>
      <c r="AB81" s="26"/>
    </row>
    <row r="82" spans="2:28" s="10" customFormat="1" ht="17.25" customHeight="1">
      <c r="B82" s="23"/>
      <c r="C82" s="24"/>
      <c r="D82" s="25"/>
      <c r="E82" s="26"/>
      <c r="F82" s="24"/>
      <c r="G82" s="50"/>
      <c r="H82" s="35"/>
      <c r="I82" s="27"/>
      <c r="J82" s="107"/>
      <c r="K82" s="108"/>
      <c r="L82" s="109"/>
      <c r="M82" s="108"/>
      <c r="N82" s="108"/>
      <c r="O82" s="110"/>
      <c r="P82" s="111"/>
      <c r="Q82" s="108"/>
      <c r="R82" s="112"/>
      <c r="S82" s="106"/>
      <c r="T82" s="106"/>
      <c r="U82" s="106"/>
      <c r="V82" s="106"/>
      <c r="W82" s="106"/>
      <c r="X82" s="106"/>
      <c r="Y82" s="106"/>
      <c r="Z82" s="106"/>
      <c r="AA82" s="80"/>
      <c r="AB82" s="26"/>
    </row>
    <row r="83" spans="2:28" s="10" customFormat="1" ht="17.25" customHeight="1">
      <c r="B83" s="23"/>
      <c r="C83" s="476" t="s">
        <v>33</v>
      </c>
      <c r="D83" s="476"/>
      <c r="E83" s="26"/>
      <c r="F83" s="24"/>
      <c r="G83" s="74">
        <f>SUM(R83:R87)</f>
        <v>12000</v>
      </c>
      <c r="H83" s="35"/>
      <c r="I83" s="27"/>
      <c r="J83" s="99" t="s">
        <v>265</v>
      </c>
      <c r="K83" s="100"/>
      <c r="L83" s="101">
        <v>3000</v>
      </c>
      <c r="M83" s="102" t="s">
        <v>0</v>
      </c>
      <c r="N83" s="102" t="s">
        <v>136</v>
      </c>
      <c r="O83" s="103">
        <v>4</v>
      </c>
      <c r="P83" s="104"/>
      <c r="Q83" s="105" t="s">
        <v>148</v>
      </c>
      <c r="R83" s="92">
        <f>ROUNDDOWN(L83*O83,0)</f>
        <v>12000</v>
      </c>
      <c r="S83" s="86" t="s">
        <v>0</v>
      </c>
      <c r="T83" s="113"/>
      <c r="U83" s="106"/>
      <c r="V83" s="106"/>
      <c r="W83" s="106"/>
      <c r="X83" s="106"/>
      <c r="Y83" s="106"/>
      <c r="Z83" s="106"/>
      <c r="AA83" s="80"/>
      <c r="AB83" s="26"/>
    </row>
    <row r="84" spans="2:28" s="10" customFormat="1" ht="17.25" customHeight="1">
      <c r="B84" s="23"/>
      <c r="C84" s="24"/>
      <c r="D84" s="25"/>
      <c r="E84" s="26"/>
      <c r="F84" s="24"/>
      <c r="G84" s="50"/>
      <c r="H84" s="35"/>
      <c r="I84" s="27"/>
      <c r="J84" s="99"/>
      <c r="K84" s="100"/>
      <c r="L84" s="101"/>
      <c r="M84" s="102" t="s">
        <v>0</v>
      </c>
      <c r="N84" s="102" t="s">
        <v>136</v>
      </c>
      <c r="O84" s="103"/>
      <c r="P84" s="104"/>
      <c r="Q84" s="105" t="s">
        <v>147</v>
      </c>
      <c r="R84" s="92">
        <f>ROUNDDOWN(L84*O84,0)</f>
        <v>0</v>
      </c>
      <c r="S84" s="86" t="s">
        <v>0</v>
      </c>
      <c r="T84" s="113"/>
      <c r="U84" s="106"/>
      <c r="V84" s="106"/>
      <c r="W84" s="106"/>
      <c r="X84" s="106"/>
      <c r="Y84" s="106"/>
      <c r="Z84" s="106"/>
      <c r="AA84" s="80"/>
      <c r="AB84" s="26"/>
    </row>
    <row r="85" spans="2:28" s="10" customFormat="1" ht="17.25" customHeight="1">
      <c r="B85" s="23"/>
      <c r="C85" s="24"/>
      <c r="D85" s="25"/>
      <c r="E85" s="26"/>
      <c r="F85" s="24"/>
      <c r="G85" s="50"/>
      <c r="H85" s="35"/>
      <c r="I85" s="27"/>
      <c r="J85" s="99"/>
      <c r="K85" s="100"/>
      <c r="L85" s="101"/>
      <c r="M85" s="102" t="s">
        <v>0</v>
      </c>
      <c r="N85" s="102" t="s">
        <v>136</v>
      </c>
      <c r="O85" s="103"/>
      <c r="P85" s="104"/>
      <c r="Q85" s="105" t="s">
        <v>147</v>
      </c>
      <c r="R85" s="92">
        <f>ROUNDDOWN(L85*O85,0)</f>
        <v>0</v>
      </c>
      <c r="S85" s="86" t="s">
        <v>0</v>
      </c>
      <c r="T85" s="113"/>
      <c r="U85" s="106"/>
      <c r="V85" s="106"/>
      <c r="W85" s="106"/>
      <c r="X85" s="106"/>
      <c r="Y85" s="106"/>
      <c r="Z85" s="106"/>
      <c r="AA85" s="80"/>
      <c r="AB85" s="26"/>
    </row>
    <row r="86" spans="2:28" s="10" customFormat="1" ht="17.25" customHeight="1">
      <c r="B86" s="23"/>
      <c r="C86" s="24"/>
      <c r="D86" s="25"/>
      <c r="E86" s="26"/>
      <c r="F86" s="24"/>
      <c r="G86" s="50"/>
      <c r="H86" s="35"/>
      <c r="I86" s="27"/>
      <c r="J86" s="99"/>
      <c r="K86" s="100"/>
      <c r="L86" s="101"/>
      <c r="M86" s="102" t="s">
        <v>0</v>
      </c>
      <c r="N86" s="102" t="s">
        <v>136</v>
      </c>
      <c r="O86" s="103"/>
      <c r="P86" s="104"/>
      <c r="Q86" s="105" t="s">
        <v>147</v>
      </c>
      <c r="R86" s="92">
        <f>ROUNDDOWN(L86*O86,0)</f>
        <v>0</v>
      </c>
      <c r="S86" s="86" t="s">
        <v>0</v>
      </c>
      <c r="T86" s="113"/>
      <c r="U86" s="106"/>
      <c r="V86" s="106"/>
      <c r="W86" s="106"/>
      <c r="X86" s="106"/>
      <c r="Y86" s="106"/>
      <c r="Z86" s="106"/>
      <c r="AA86" s="80"/>
      <c r="AB86" s="26"/>
    </row>
    <row r="87" spans="2:28" s="10" customFormat="1" ht="17.25" customHeight="1">
      <c r="B87" s="23"/>
      <c r="C87" s="24"/>
      <c r="D87" s="25"/>
      <c r="E87" s="26"/>
      <c r="F87" s="24"/>
      <c r="G87" s="50"/>
      <c r="H87" s="35"/>
      <c r="I87" s="27"/>
      <c r="J87" s="99"/>
      <c r="K87" s="100"/>
      <c r="L87" s="101"/>
      <c r="M87" s="102" t="s">
        <v>0</v>
      </c>
      <c r="N87" s="102" t="s">
        <v>136</v>
      </c>
      <c r="O87" s="103"/>
      <c r="P87" s="104"/>
      <c r="Q87" s="105" t="s">
        <v>147</v>
      </c>
      <c r="R87" s="92">
        <f>ROUNDDOWN(L87*O87,0)</f>
        <v>0</v>
      </c>
      <c r="S87" s="86" t="s">
        <v>0</v>
      </c>
      <c r="T87" s="113"/>
      <c r="U87" s="106"/>
      <c r="V87" s="106"/>
      <c r="W87" s="106"/>
      <c r="X87" s="106"/>
      <c r="Y87" s="106"/>
      <c r="Z87" s="106"/>
      <c r="AA87" s="80"/>
      <c r="AB87" s="26"/>
    </row>
    <row r="88" spans="2:28" s="10" customFormat="1" ht="17.25" customHeight="1">
      <c r="B88" s="23"/>
      <c r="C88" s="24"/>
      <c r="D88" s="25"/>
      <c r="E88" s="26"/>
      <c r="F88" s="24"/>
      <c r="G88" s="50"/>
      <c r="H88" s="35"/>
      <c r="I88" s="27"/>
      <c r="J88" s="107"/>
      <c r="K88" s="108"/>
      <c r="L88" s="109"/>
      <c r="M88" s="108"/>
      <c r="N88" s="108"/>
      <c r="O88" s="110"/>
      <c r="P88" s="111"/>
      <c r="Q88" s="108"/>
      <c r="R88" s="112"/>
      <c r="S88" s="106"/>
      <c r="T88" s="106"/>
      <c r="U88" s="106"/>
      <c r="V88" s="106"/>
      <c r="W88" s="106"/>
      <c r="X88" s="106"/>
      <c r="Y88" s="106"/>
      <c r="Z88" s="106"/>
      <c r="AA88" s="80"/>
      <c r="AB88" s="26"/>
    </row>
    <row r="89" spans="2:28" s="10" customFormat="1" ht="17.25" customHeight="1">
      <c r="B89" s="23"/>
      <c r="C89" s="476" t="s">
        <v>34</v>
      </c>
      <c r="D89" s="476"/>
      <c r="E89" s="26"/>
      <c r="F89" s="24"/>
      <c r="G89" s="74">
        <f>SUM(R89:R93)</f>
        <v>5300</v>
      </c>
      <c r="H89" s="35"/>
      <c r="I89" s="27"/>
      <c r="J89" s="99" t="s">
        <v>266</v>
      </c>
      <c r="K89" s="100"/>
      <c r="L89" s="101">
        <v>100</v>
      </c>
      <c r="M89" s="102" t="s">
        <v>0</v>
      </c>
      <c r="N89" s="102" t="s">
        <v>136</v>
      </c>
      <c r="O89" s="103">
        <v>4</v>
      </c>
      <c r="P89" s="104"/>
      <c r="Q89" s="105" t="s">
        <v>140</v>
      </c>
      <c r="R89" s="92">
        <f>ROUNDDOWN(L89*O89,0)</f>
        <v>400</v>
      </c>
      <c r="S89" s="86" t="s">
        <v>0</v>
      </c>
      <c r="T89" s="106"/>
      <c r="U89" s="106"/>
      <c r="V89" s="106"/>
      <c r="W89" s="106"/>
      <c r="X89" s="106"/>
      <c r="Y89" s="106"/>
      <c r="Z89" s="106"/>
      <c r="AA89" s="80"/>
      <c r="AB89" s="26"/>
    </row>
    <row r="90" spans="2:28" s="10" customFormat="1" ht="17.25" customHeight="1">
      <c r="B90" s="23"/>
      <c r="C90" s="24"/>
      <c r="D90" s="25"/>
      <c r="E90" s="26"/>
      <c r="F90" s="24"/>
      <c r="G90" s="50"/>
      <c r="H90" s="35"/>
      <c r="I90" s="27"/>
      <c r="J90" s="99" t="s">
        <v>267</v>
      </c>
      <c r="K90" s="100"/>
      <c r="L90" s="101">
        <v>700</v>
      </c>
      <c r="M90" s="102" t="s">
        <v>0</v>
      </c>
      <c r="N90" s="102" t="s">
        <v>136</v>
      </c>
      <c r="O90" s="103">
        <v>7</v>
      </c>
      <c r="P90" s="104"/>
      <c r="Q90" s="105" t="s">
        <v>147</v>
      </c>
      <c r="R90" s="92">
        <f>ROUNDDOWN(L90*O90,0)</f>
        <v>4900</v>
      </c>
      <c r="S90" s="86" t="s">
        <v>0</v>
      </c>
      <c r="T90" s="106"/>
      <c r="U90" s="106"/>
      <c r="V90" s="106"/>
      <c r="W90" s="106"/>
      <c r="X90" s="106"/>
      <c r="Y90" s="106"/>
      <c r="Z90" s="106"/>
      <c r="AA90" s="80"/>
      <c r="AB90" s="26"/>
    </row>
    <row r="91" spans="2:28" s="10" customFormat="1" ht="17.25" customHeight="1">
      <c r="B91" s="23"/>
      <c r="C91" s="24"/>
      <c r="D91" s="25"/>
      <c r="E91" s="26"/>
      <c r="F91" s="24"/>
      <c r="G91" s="50"/>
      <c r="H91" s="35"/>
      <c r="I91" s="27"/>
      <c r="J91" s="99"/>
      <c r="K91" s="100"/>
      <c r="L91" s="101"/>
      <c r="M91" s="102" t="s">
        <v>0</v>
      </c>
      <c r="N91" s="102" t="s">
        <v>136</v>
      </c>
      <c r="O91" s="103"/>
      <c r="P91" s="104"/>
      <c r="Q91" s="105" t="s">
        <v>147</v>
      </c>
      <c r="R91" s="92">
        <f>ROUNDDOWN(L91*O91,0)</f>
        <v>0</v>
      </c>
      <c r="S91" s="86" t="s">
        <v>0</v>
      </c>
      <c r="T91" s="106"/>
      <c r="U91" s="106"/>
      <c r="V91" s="106"/>
      <c r="W91" s="106"/>
      <c r="X91" s="106"/>
      <c r="Y91" s="106"/>
      <c r="Z91" s="106"/>
      <c r="AA91" s="80"/>
      <c r="AB91" s="26"/>
    </row>
    <row r="92" spans="2:28" s="10" customFormat="1" ht="17.25" customHeight="1">
      <c r="B92" s="23"/>
      <c r="C92" s="24"/>
      <c r="D92" s="25"/>
      <c r="E92" s="26"/>
      <c r="F92" s="24"/>
      <c r="G92" s="50"/>
      <c r="H92" s="35"/>
      <c r="I92" s="27"/>
      <c r="J92" s="99"/>
      <c r="K92" s="100"/>
      <c r="L92" s="101"/>
      <c r="M92" s="102" t="s">
        <v>0</v>
      </c>
      <c r="N92" s="102" t="s">
        <v>136</v>
      </c>
      <c r="O92" s="103"/>
      <c r="P92" s="104"/>
      <c r="Q92" s="105" t="s">
        <v>147</v>
      </c>
      <c r="R92" s="92">
        <f>ROUNDDOWN(L92*O92,0)</f>
        <v>0</v>
      </c>
      <c r="S92" s="86" t="s">
        <v>0</v>
      </c>
      <c r="T92" s="106"/>
      <c r="U92" s="106"/>
      <c r="V92" s="106"/>
      <c r="W92" s="106"/>
      <c r="X92" s="106"/>
      <c r="Y92" s="106"/>
      <c r="Z92" s="106"/>
      <c r="AA92" s="80"/>
      <c r="AB92" s="26"/>
    </row>
    <row r="93" spans="2:28" s="10" customFormat="1" ht="17.25" customHeight="1">
      <c r="B93" s="23"/>
      <c r="C93" s="24"/>
      <c r="D93" s="25"/>
      <c r="E93" s="26"/>
      <c r="F93" s="24"/>
      <c r="G93" s="50"/>
      <c r="H93" s="35"/>
      <c r="I93" s="27"/>
      <c r="J93" s="99"/>
      <c r="K93" s="100"/>
      <c r="L93" s="101"/>
      <c r="M93" s="102" t="s">
        <v>0</v>
      </c>
      <c r="N93" s="102" t="s">
        <v>136</v>
      </c>
      <c r="O93" s="103"/>
      <c r="P93" s="104"/>
      <c r="Q93" s="105" t="s">
        <v>147</v>
      </c>
      <c r="R93" s="92">
        <f>ROUNDDOWN(L93*O93,0)</f>
        <v>0</v>
      </c>
      <c r="S93" s="86" t="s">
        <v>0</v>
      </c>
      <c r="T93" s="106"/>
      <c r="U93" s="106"/>
      <c r="V93" s="106"/>
      <c r="W93" s="106"/>
      <c r="X93" s="106"/>
      <c r="Y93" s="106"/>
      <c r="Z93" s="106"/>
      <c r="AA93" s="80"/>
      <c r="AB93" s="26"/>
    </row>
    <row r="94" spans="2:28" s="10" customFormat="1" ht="17.25" customHeight="1">
      <c r="B94" s="23"/>
      <c r="C94" s="24"/>
      <c r="D94" s="25"/>
      <c r="E94" s="26"/>
      <c r="F94" s="24"/>
      <c r="G94" s="50"/>
      <c r="H94" s="35"/>
      <c r="I94" s="27"/>
      <c r="J94" s="107"/>
      <c r="K94" s="108"/>
      <c r="L94" s="109"/>
      <c r="M94" s="108"/>
      <c r="N94" s="108"/>
      <c r="O94" s="110"/>
      <c r="P94" s="111"/>
      <c r="Q94" s="108"/>
      <c r="R94" s="112"/>
      <c r="S94" s="106"/>
      <c r="T94" s="106"/>
      <c r="U94" s="106"/>
      <c r="V94" s="106"/>
      <c r="W94" s="106"/>
      <c r="X94" s="106"/>
      <c r="Y94" s="106"/>
      <c r="Z94" s="106"/>
      <c r="AA94" s="80"/>
      <c r="AB94" s="26"/>
    </row>
    <row r="95" spans="2:28" s="10" customFormat="1" ht="17.25" customHeight="1">
      <c r="B95" s="23"/>
      <c r="C95" s="476" t="s">
        <v>36</v>
      </c>
      <c r="D95" s="476"/>
      <c r="E95" s="26"/>
      <c r="F95" s="24"/>
      <c r="G95" s="74">
        <f>SUM(R95:R99)</f>
        <v>1000</v>
      </c>
      <c r="H95" s="35"/>
      <c r="I95" s="27"/>
      <c r="J95" s="114" t="s">
        <v>268</v>
      </c>
      <c r="K95" s="115"/>
      <c r="L95" s="101">
        <v>1000</v>
      </c>
      <c r="M95" s="102" t="s">
        <v>0</v>
      </c>
      <c r="N95" s="100" t="s">
        <v>136</v>
      </c>
      <c r="O95" s="103">
        <v>1</v>
      </c>
      <c r="P95" s="104"/>
      <c r="Q95" s="105" t="s">
        <v>147</v>
      </c>
      <c r="R95" s="92">
        <f>ROUNDDOWN(L95*O95,0)</f>
        <v>1000</v>
      </c>
      <c r="S95" s="86" t="s">
        <v>0</v>
      </c>
      <c r="T95" s="106"/>
      <c r="U95" s="106"/>
      <c r="V95" s="106"/>
      <c r="W95" s="106"/>
      <c r="X95" s="106"/>
      <c r="Y95" s="106"/>
      <c r="Z95" s="106"/>
      <c r="AA95" s="80"/>
      <c r="AB95" s="26"/>
    </row>
    <row r="96" spans="2:28" s="10" customFormat="1" ht="17.25" customHeight="1">
      <c r="B96" s="23"/>
      <c r="C96" s="24"/>
      <c r="D96" s="25"/>
      <c r="E96" s="26"/>
      <c r="F96" s="24"/>
      <c r="G96" s="50"/>
      <c r="H96" s="35"/>
      <c r="I96" s="27"/>
      <c r="J96" s="114"/>
      <c r="K96" s="115"/>
      <c r="L96" s="101"/>
      <c r="M96" s="102" t="s">
        <v>0</v>
      </c>
      <c r="N96" s="100" t="s">
        <v>136</v>
      </c>
      <c r="O96" s="103"/>
      <c r="P96" s="104"/>
      <c r="Q96" s="105" t="s">
        <v>147</v>
      </c>
      <c r="R96" s="92">
        <f>ROUNDDOWN(L96*O96,0)</f>
        <v>0</v>
      </c>
      <c r="S96" s="86" t="s">
        <v>0</v>
      </c>
      <c r="T96" s="106"/>
      <c r="U96" s="106"/>
      <c r="V96" s="106"/>
      <c r="W96" s="106"/>
      <c r="X96" s="106"/>
      <c r="Y96" s="106"/>
      <c r="Z96" s="106"/>
      <c r="AA96" s="80"/>
      <c r="AB96" s="26"/>
    </row>
    <row r="97" spans="2:28" s="10" customFormat="1" ht="17.25" customHeight="1">
      <c r="B97" s="23"/>
      <c r="C97" s="24"/>
      <c r="D97" s="25"/>
      <c r="E97" s="26"/>
      <c r="F97" s="24"/>
      <c r="G97" s="50"/>
      <c r="H97" s="35"/>
      <c r="I97" s="27"/>
      <c r="J97" s="114"/>
      <c r="K97" s="115"/>
      <c r="L97" s="101"/>
      <c r="M97" s="102" t="s">
        <v>0</v>
      </c>
      <c r="N97" s="100" t="s">
        <v>136</v>
      </c>
      <c r="O97" s="103"/>
      <c r="P97" s="104"/>
      <c r="Q97" s="105" t="s">
        <v>147</v>
      </c>
      <c r="R97" s="92">
        <f>ROUNDDOWN(L97*O97,0)</f>
        <v>0</v>
      </c>
      <c r="S97" s="86" t="s">
        <v>0</v>
      </c>
      <c r="T97" s="106"/>
      <c r="U97" s="106"/>
      <c r="V97" s="106"/>
      <c r="W97" s="106"/>
      <c r="X97" s="106"/>
      <c r="Y97" s="106"/>
      <c r="Z97" s="106"/>
      <c r="AA97" s="80"/>
      <c r="AB97" s="26"/>
    </row>
    <row r="98" spans="2:28" s="10" customFormat="1" ht="17.25" customHeight="1">
      <c r="B98" s="23"/>
      <c r="C98" s="24"/>
      <c r="D98" s="25"/>
      <c r="E98" s="26"/>
      <c r="F98" s="24"/>
      <c r="G98" s="50"/>
      <c r="H98" s="35"/>
      <c r="I98" s="27"/>
      <c r="J98" s="114"/>
      <c r="K98" s="115"/>
      <c r="L98" s="101"/>
      <c r="M98" s="102" t="s">
        <v>0</v>
      </c>
      <c r="N98" s="100" t="s">
        <v>136</v>
      </c>
      <c r="O98" s="103"/>
      <c r="P98" s="104"/>
      <c r="Q98" s="105" t="s">
        <v>147</v>
      </c>
      <c r="R98" s="92">
        <f>ROUNDDOWN(L98*O98,0)</f>
        <v>0</v>
      </c>
      <c r="S98" s="86" t="s">
        <v>0</v>
      </c>
      <c r="T98" s="106"/>
      <c r="U98" s="106"/>
      <c r="V98" s="106"/>
      <c r="W98" s="106"/>
      <c r="X98" s="106"/>
      <c r="Y98" s="106"/>
      <c r="Z98" s="106"/>
      <c r="AA98" s="80"/>
      <c r="AB98" s="26"/>
    </row>
    <row r="99" spans="2:28" s="10" customFormat="1" ht="17.25" customHeight="1">
      <c r="B99" s="23"/>
      <c r="C99" s="24"/>
      <c r="D99" s="25"/>
      <c r="E99" s="26"/>
      <c r="F99" s="24"/>
      <c r="G99" s="50"/>
      <c r="H99" s="35"/>
      <c r="I99" s="27"/>
      <c r="J99" s="114"/>
      <c r="K99" s="115"/>
      <c r="L99" s="101"/>
      <c r="M99" s="102" t="s">
        <v>0</v>
      </c>
      <c r="N99" s="100" t="s">
        <v>136</v>
      </c>
      <c r="O99" s="103"/>
      <c r="P99" s="104"/>
      <c r="Q99" s="105" t="s">
        <v>147</v>
      </c>
      <c r="R99" s="92">
        <f>ROUNDDOWN(L99*O99,0)</f>
        <v>0</v>
      </c>
      <c r="S99" s="86" t="s">
        <v>0</v>
      </c>
      <c r="T99" s="106"/>
      <c r="U99" s="106"/>
      <c r="V99" s="106"/>
      <c r="W99" s="106"/>
      <c r="X99" s="106"/>
      <c r="Y99" s="106"/>
      <c r="Z99" s="106"/>
      <c r="AA99" s="80"/>
      <c r="AB99" s="26"/>
    </row>
    <row r="100" spans="2:28" s="10" customFormat="1" ht="17.25" customHeight="1">
      <c r="B100" s="23"/>
      <c r="C100" s="24"/>
      <c r="D100" s="25"/>
      <c r="E100" s="26"/>
      <c r="F100" s="24"/>
      <c r="G100" s="50"/>
      <c r="H100" s="35"/>
      <c r="I100" s="27"/>
      <c r="J100" s="111"/>
      <c r="K100" s="108"/>
      <c r="L100" s="109"/>
      <c r="M100" s="108"/>
      <c r="N100" s="108"/>
      <c r="O100" s="110"/>
      <c r="P100" s="111"/>
      <c r="Q100" s="108"/>
      <c r="R100" s="112"/>
      <c r="S100" s="106"/>
      <c r="T100" s="106"/>
      <c r="U100" s="106"/>
      <c r="V100" s="106"/>
      <c r="W100" s="106"/>
      <c r="X100" s="106"/>
      <c r="Y100" s="106"/>
      <c r="Z100" s="106"/>
      <c r="AA100" s="80"/>
      <c r="AB100" s="26"/>
    </row>
    <row r="101" spans="2:28" s="10" customFormat="1" ht="17.25" customHeight="1">
      <c r="B101" s="23"/>
      <c r="C101" s="476" t="s">
        <v>37</v>
      </c>
      <c r="D101" s="476"/>
      <c r="E101" s="26"/>
      <c r="F101" s="24"/>
      <c r="G101" s="74">
        <f>SUM(R101:R105)</f>
        <v>0</v>
      </c>
      <c r="H101" s="35"/>
      <c r="I101" s="27"/>
      <c r="J101" s="114"/>
      <c r="K101" s="100"/>
      <c r="L101" s="101"/>
      <c r="M101" s="102" t="s">
        <v>0</v>
      </c>
      <c r="N101" s="100" t="s">
        <v>136</v>
      </c>
      <c r="O101" s="103"/>
      <c r="P101" s="104"/>
      <c r="Q101" s="105" t="s">
        <v>137</v>
      </c>
      <c r="R101" s="126">
        <f>L101*O101</f>
        <v>0</v>
      </c>
      <c r="S101" s="86" t="s">
        <v>0</v>
      </c>
      <c r="T101" s="105"/>
      <c r="U101" s="92"/>
      <c r="V101" s="86"/>
      <c r="W101" s="106"/>
      <c r="X101" s="106"/>
      <c r="Y101" s="106"/>
      <c r="Z101" s="106"/>
      <c r="AA101" s="80"/>
      <c r="AB101" s="26"/>
    </row>
    <row r="102" spans="2:28" s="10" customFormat="1" ht="17.25" customHeight="1">
      <c r="B102" s="23"/>
      <c r="C102" s="25"/>
      <c r="E102" s="26"/>
      <c r="F102" s="24"/>
      <c r="G102" s="50"/>
      <c r="H102" s="35"/>
      <c r="I102" s="27"/>
      <c r="J102" s="114"/>
      <c r="K102" s="100"/>
      <c r="L102" s="101"/>
      <c r="M102" s="102" t="s">
        <v>0</v>
      </c>
      <c r="N102" s="100" t="s">
        <v>136</v>
      </c>
      <c r="O102" s="103"/>
      <c r="P102" s="104"/>
      <c r="Q102" s="105" t="s">
        <v>137</v>
      </c>
      <c r="R102" s="126">
        <f>L102*O102</f>
        <v>0</v>
      </c>
      <c r="S102" s="86" t="s">
        <v>0</v>
      </c>
      <c r="T102" s="105"/>
      <c r="U102" s="92"/>
      <c r="V102" s="86"/>
      <c r="W102" s="106"/>
      <c r="X102" s="106"/>
      <c r="Y102" s="106"/>
      <c r="Z102" s="106"/>
      <c r="AA102" s="80"/>
      <c r="AB102" s="26"/>
    </row>
    <row r="103" spans="2:28" s="10" customFormat="1" ht="17.25" customHeight="1">
      <c r="B103" s="23"/>
      <c r="C103" s="25"/>
      <c r="D103" s="25"/>
      <c r="E103" s="26"/>
      <c r="F103" s="24"/>
      <c r="G103" s="50"/>
      <c r="H103" s="35"/>
      <c r="I103" s="27"/>
      <c r="J103" s="114"/>
      <c r="K103" s="100"/>
      <c r="L103" s="101"/>
      <c r="M103" s="102" t="s">
        <v>0</v>
      </c>
      <c r="N103" s="100" t="s">
        <v>136</v>
      </c>
      <c r="O103" s="103"/>
      <c r="P103" s="104"/>
      <c r="Q103" s="105" t="s">
        <v>137</v>
      </c>
      <c r="R103" s="126">
        <f>L103*O103</f>
        <v>0</v>
      </c>
      <c r="S103" s="86" t="s">
        <v>0</v>
      </c>
      <c r="T103" s="105"/>
      <c r="U103" s="92"/>
      <c r="V103" s="86"/>
      <c r="W103" s="106"/>
      <c r="X103" s="106"/>
      <c r="Y103" s="106"/>
      <c r="Z103" s="106"/>
      <c r="AA103" s="80"/>
      <c r="AB103" s="26"/>
    </row>
    <row r="104" spans="2:28" s="10" customFormat="1" ht="17.25" customHeight="1">
      <c r="B104" s="23"/>
      <c r="C104" s="25"/>
      <c r="D104" s="25"/>
      <c r="E104" s="26"/>
      <c r="F104" s="24"/>
      <c r="G104" s="50"/>
      <c r="H104" s="35"/>
      <c r="I104" s="27"/>
      <c r="J104" s="114"/>
      <c r="K104" s="100"/>
      <c r="L104" s="101"/>
      <c r="M104" s="102" t="s">
        <v>0</v>
      </c>
      <c r="N104" s="100" t="s">
        <v>136</v>
      </c>
      <c r="O104" s="103"/>
      <c r="P104" s="104"/>
      <c r="Q104" s="105" t="s">
        <v>137</v>
      </c>
      <c r="R104" s="126">
        <f>L104*O104</f>
        <v>0</v>
      </c>
      <c r="S104" s="86" t="s">
        <v>0</v>
      </c>
      <c r="T104" s="105"/>
      <c r="U104" s="92"/>
      <c r="V104" s="86"/>
      <c r="W104" s="106"/>
      <c r="X104" s="106"/>
      <c r="Y104" s="106"/>
      <c r="Z104" s="106"/>
      <c r="AA104" s="80"/>
      <c r="AB104" s="26"/>
    </row>
    <row r="105" spans="2:28" s="10" customFormat="1" ht="17.25" customHeight="1">
      <c r="B105" s="23"/>
      <c r="C105" s="25"/>
      <c r="D105" s="25"/>
      <c r="E105" s="26"/>
      <c r="F105" s="24"/>
      <c r="G105" s="50"/>
      <c r="H105" s="35"/>
      <c r="I105" s="27"/>
      <c r="J105" s="114"/>
      <c r="K105" s="100"/>
      <c r="L105" s="101"/>
      <c r="M105" s="102" t="s">
        <v>0</v>
      </c>
      <c r="N105" s="100" t="s">
        <v>136</v>
      </c>
      <c r="O105" s="103"/>
      <c r="P105" s="104"/>
      <c r="Q105" s="105" t="s">
        <v>137</v>
      </c>
      <c r="R105" s="126">
        <f>L105*O105</f>
        <v>0</v>
      </c>
      <c r="S105" s="86" t="s">
        <v>0</v>
      </c>
      <c r="T105" s="105"/>
      <c r="U105" s="92"/>
      <c r="V105" s="86"/>
      <c r="W105" s="106"/>
      <c r="X105" s="106"/>
      <c r="Y105" s="106"/>
      <c r="Z105" s="106"/>
      <c r="AA105" s="80"/>
      <c r="AB105" s="26"/>
    </row>
    <row r="106" spans="2:28" s="10" customFormat="1" ht="17.25" customHeight="1">
      <c r="B106" s="23"/>
      <c r="C106" s="24"/>
      <c r="D106" s="29"/>
      <c r="E106" s="26"/>
      <c r="F106" s="24"/>
      <c r="G106" s="24"/>
      <c r="H106" s="35"/>
      <c r="I106" s="27"/>
      <c r="J106" s="53"/>
      <c r="K106" s="53"/>
      <c r="L106" s="53"/>
      <c r="M106" s="28"/>
      <c r="N106" s="53"/>
      <c r="O106" s="53"/>
      <c r="P106" s="53"/>
      <c r="Q106" s="53"/>
      <c r="R106" s="53"/>
      <c r="S106" s="53"/>
      <c r="T106" s="53"/>
      <c r="U106" s="53"/>
      <c r="V106" s="53"/>
      <c r="W106" s="53"/>
      <c r="X106" s="53"/>
      <c r="Y106" s="53"/>
      <c r="Z106" s="53"/>
      <c r="AA106" s="53"/>
      <c r="AB106" s="26"/>
    </row>
    <row r="107" spans="2:28" s="10" customFormat="1" ht="24" customHeight="1">
      <c r="B107" s="14"/>
      <c r="C107" s="481" t="s">
        <v>89</v>
      </c>
      <c r="D107" s="481"/>
      <c r="E107" s="15"/>
      <c r="F107" s="32"/>
      <c r="G107" s="119">
        <f>SUM(G7,G54:G101)</f>
        <v>2164300</v>
      </c>
      <c r="H107" s="36"/>
      <c r="I107" s="30"/>
      <c r="J107" s="31"/>
      <c r="K107" s="31"/>
      <c r="L107" s="31"/>
      <c r="M107" s="31"/>
      <c r="N107" s="31"/>
      <c r="O107" s="31"/>
      <c r="P107" s="31"/>
      <c r="Q107" s="31"/>
      <c r="R107" s="31"/>
      <c r="S107" s="31"/>
      <c r="T107" s="31"/>
      <c r="U107" s="31"/>
      <c r="V107" s="31"/>
      <c r="W107" s="31"/>
      <c r="X107" s="31"/>
      <c r="Y107" s="31"/>
      <c r="Z107" s="31"/>
      <c r="AA107" s="31"/>
      <c r="AB107" s="15"/>
    </row>
  </sheetData>
  <mergeCells count="15">
    <mergeCell ref="C62:D62"/>
    <mergeCell ref="C69:D69"/>
    <mergeCell ref="C95:D95"/>
    <mergeCell ref="C107:D107"/>
    <mergeCell ref="C89:D89"/>
    <mergeCell ref="C83:D83"/>
    <mergeCell ref="C77:D77"/>
    <mergeCell ref="C71:D71"/>
    <mergeCell ref="C101:D101"/>
    <mergeCell ref="C54:D54"/>
    <mergeCell ref="P2:AB2"/>
    <mergeCell ref="B4:AB4"/>
    <mergeCell ref="C5:D5"/>
    <mergeCell ref="J5:AA5"/>
    <mergeCell ref="C7:D7"/>
  </mergeCells>
  <phoneticPr fontId="2"/>
  <printOptions horizontalCentered="1" verticalCentered="1"/>
  <pageMargins left="0.23622047244094491" right="0.23622047244094491" top="0.74803149606299213" bottom="0.74803149606299213" header="0.31496062992125984" footer="0.31496062992125984"/>
  <pageSetup paperSize="9" scale="4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34"/>
  <sheetViews>
    <sheetView view="pageBreakPreview" topLeftCell="A13" zoomScale="75" zoomScaleNormal="100" workbookViewId="0">
      <selection activeCell="A5" sqref="J6"/>
    </sheetView>
  </sheetViews>
  <sheetFormatPr defaultColWidth="9" defaultRowHeight="25.5" customHeight="1"/>
  <cols>
    <col min="1" max="1" width="2.6640625" style="230" customWidth="1"/>
    <col min="2" max="2" width="26.21875" style="230" customWidth="1"/>
    <col min="3" max="3" width="5.6640625" style="230" customWidth="1"/>
    <col min="4" max="4" width="4" style="230" customWidth="1"/>
    <col min="5" max="5" width="5.6640625" style="230" customWidth="1"/>
    <col min="6" max="6" width="24.21875" style="230" customWidth="1"/>
    <col min="7" max="7" width="44.21875" style="230" customWidth="1"/>
    <col min="8" max="8" width="3.6640625" style="230" customWidth="1"/>
    <col min="9" max="16384" width="9" style="230"/>
  </cols>
  <sheetData>
    <row r="1" spans="2:7" ht="25.5" customHeight="1">
      <c r="B1" s="230" t="s">
        <v>132</v>
      </c>
    </row>
    <row r="2" spans="2:7" ht="25.5" customHeight="1">
      <c r="B2" s="493" t="s">
        <v>336</v>
      </c>
      <c r="C2" s="493"/>
      <c r="D2" s="493"/>
      <c r="E2" s="493"/>
      <c r="F2" s="493"/>
      <c r="G2" s="493"/>
    </row>
    <row r="3" spans="2:7" ht="25.5" customHeight="1">
      <c r="G3" s="231" t="s">
        <v>53</v>
      </c>
    </row>
    <row r="4" spans="2:7" ht="25.5" customHeight="1">
      <c r="B4" s="230" t="s">
        <v>43</v>
      </c>
    </row>
    <row r="5" spans="2:7" ht="25.5" customHeight="1">
      <c r="B5" s="488" t="s">
        <v>39</v>
      </c>
      <c r="C5" s="489"/>
      <c r="D5" s="490" t="s">
        <v>40</v>
      </c>
      <c r="E5" s="491"/>
      <c r="F5" s="492"/>
      <c r="G5" s="271" t="s">
        <v>29</v>
      </c>
    </row>
    <row r="6" spans="2:7" ht="25.5" customHeight="1">
      <c r="B6" s="488" t="s">
        <v>128</v>
      </c>
      <c r="C6" s="489"/>
      <c r="D6" s="494">
        <f>'4 所要額 '!D29</f>
        <v>890000</v>
      </c>
      <c r="E6" s="495"/>
      <c r="F6" s="496"/>
      <c r="G6" s="232"/>
    </row>
    <row r="7" spans="2:7" ht="25.5" customHeight="1">
      <c r="B7" s="488" t="s">
        <v>41</v>
      </c>
      <c r="C7" s="489"/>
      <c r="D7" s="485">
        <v>0</v>
      </c>
      <c r="E7" s="486"/>
      <c r="F7" s="487"/>
      <c r="G7" s="233" t="s">
        <v>149</v>
      </c>
    </row>
    <row r="8" spans="2:7" ht="25.5" customHeight="1">
      <c r="B8" s="488" t="s">
        <v>42</v>
      </c>
      <c r="C8" s="489"/>
      <c r="D8" s="482">
        <f>D9-D6-D7</f>
        <v>1274300</v>
      </c>
      <c r="E8" s="483"/>
      <c r="F8" s="484"/>
      <c r="G8" s="234"/>
    </row>
    <row r="9" spans="2:7" ht="25.5" customHeight="1">
      <c r="B9" s="488" t="s">
        <v>7</v>
      </c>
      <c r="C9" s="489"/>
      <c r="D9" s="482">
        <f>D15</f>
        <v>2164300</v>
      </c>
      <c r="E9" s="483"/>
      <c r="F9" s="484"/>
      <c r="G9" s="235"/>
    </row>
    <row r="11" spans="2:7" ht="25.5" customHeight="1">
      <c r="B11" s="230" t="s">
        <v>44</v>
      </c>
    </row>
    <row r="12" spans="2:7" ht="25.5" customHeight="1">
      <c r="B12" s="488" t="s">
        <v>39</v>
      </c>
      <c r="C12" s="489"/>
      <c r="D12" s="490" t="s">
        <v>40</v>
      </c>
      <c r="E12" s="491"/>
      <c r="F12" s="492"/>
      <c r="G12" s="236" t="s">
        <v>29</v>
      </c>
    </row>
    <row r="13" spans="2:7" ht="25.5" customHeight="1">
      <c r="B13" s="488" t="s">
        <v>45</v>
      </c>
      <c r="C13" s="489"/>
      <c r="D13" s="482">
        <f>'7 実支出額'!G107</f>
        <v>2164300</v>
      </c>
      <c r="E13" s="483"/>
      <c r="F13" s="484"/>
      <c r="G13" s="237" t="s">
        <v>54</v>
      </c>
    </row>
    <row r="14" spans="2:7" ht="25.5" customHeight="1">
      <c r="B14" s="488" t="s">
        <v>46</v>
      </c>
      <c r="C14" s="489"/>
      <c r="D14" s="485">
        <v>0</v>
      </c>
      <c r="E14" s="486"/>
      <c r="F14" s="487"/>
      <c r="G14" s="238" t="s">
        <v>149</v>
      </c>
    </row>
    <row r="15" spans="2:7" ht="25.5" customHeight="1">
      <c r="B15" s="488" t="s">
        <v>7</v>
      </c>
      <c r="C15" s="489"/>
      <c r="D15" s="482">
        <f>SUM(D13:D14)</f>
        <v>2164300</v>
      </c>
      <c r="E15" s="483"/>
      <c r="F15" s="484"/>
      <c r="G15" s="235"/>
    </row>
    <row r="17" spans="2:7" ht="25.5" customHeight="1">
      <c r="B17" s="239"/>
      <c r="C17" s="239"/>
      <c r="D17" s="239"/>
      <c r="E17" s="239"/>
      <c r="F17" s="239"/>
      <c r="G17" s="203"/>
    </row>
    <row r="18" spans="2:7" ht="25.5" customHeight="1">
      <c r="B18" s="239"/>
      <c r="C18" s="239"/>
      <c r="D18" s="239"/>
      <c r="E18" s="239"/>
      <c r="F18" s="239"/>
      <c r="G18" s="239"/>
    </row>
    <row r="19" spans="2:7" ht="25.5" customHeight="1">
      <c r="B19" s="240"/>
      <c r="C19" s="239"/>
      <c r="D19" s="239"/>
      <c r="E19" s="240"/>
      <c r="F19" s="239"/>
      <c r="G19" s="240"/>
    </row>
    <row r="20" spans="2:7" ht="25.5" customHeight="1">
      <c r="B20" s="241"/>
      <c r="C20" s="239"/>
      <c r="D20" s="239"/>
      <c r="E20" s="204"/>
      <c r="F20" s="239"/>
      <c r="G20" s="239"/>
    </row>
    <row r="21" spans="2:7" ht="25.5" customHeight="1">
      <c r="B21" s="241"/>
      <c r="C21" s="239"/>
      <c r="D21" s="239"/>
      <c r="E21" s="204"/>
      <c r="F21" s="239"/>
      <c r="G21" s="239"/>
    </row>
    <row r="22" spans="2:7" ht="25.5" customHeight="1">
      <c r="B22" s="241"/>
      <c r="C22" s="239"/>
      <c r="D22" s="239"/>
      <c r="E22" s="204"/>
      <c r="F22" s="239"/>
      <c r="G22" s="239"/>
    </row>
    <row r="23" spans="2:7" ht="25.5" customHeight="1">
      <c r="B23" s="239"/>
      <c r="C23" s="239"/>
      <c r="D23" s="239"/>
      <c r="E23" s="239"/>
      <c r="F23" s="239"/>
      <c r="G23" s="239"/>
    </row>
    <row r="24" spans="2:7" ht="25.5" customHeight="1">
      <c r="B24" s="239"/>
      <c r="C24" s="239"/>
      <c r="D24" s="239"/>
      <c r="E24" s="239"/>
      <c r="F24" s="239"/>
      <c r="G24" s="239"/>
    </row>
    <row r="25" spans="2:7" ht="25.5" customHeight="1">
      <c r="B25" s="240"/>
      <c r="C25" s="239"/>
      <c r="D25" s="239"/>
      <c r="E25" s="240"/>
      <c r="F25" s="239"/>
      <c r="G25" s="240"/>
    </row>
    <row r="26" spans="2:7" ht="25.5" customHeight="1">
      <c r="B26" s="241"/>
      <c r="C26" s="239"/>
      <c r="D26" s="239"/>
      <c r="E26" s="204"/>
      <c r="F26" s="239"/>
      <c r="G26" s="242"/>
    </row>
    <row r="27" spans="2:7" ht="25.5" customHeight="1">
      <c r="B27" s="241"/>
      <c r="C27" s="239"/>
      <c r="D27" s="239"/>
      <c r="E27" s="204"/>
      <c r="F27" s="239"/>
      <c r="G27" s="239"/>
    </row>
    <row r="28" spans="2:7" ht="25.5" customHeight="1">
      <c r="B28" s="230" t="s">
        <v>171</v>
      </c>
      <c r="G28" s="239"/>
    </row>
    <row r="29" spans="2:7" ht="25.5" customHeight="1">
      <c r="B29" s="231"/>
      <c r="C29" s="230" t="str">
        <f>'1 申請書'!S2</f>
        <v>令和8年3月17日</v>
      </c>
      <c r="G29" s="239"/>
    </row>
    <row r="31" spans="2:7" ht="25.5" customHeight="1">
      <c r="F31" s="243" t="s">
        <v>178</v>
      </c>
    </row>
    <row r="32" spans="2:7" ht="25.5" customHeight="1">
      <c r="F32" s="230" t="s">
        <v>175</v>
      </c>
      <c r="G32" s="230" t="str">
        <f>IF(基本情報※最初に記入してください!C4="","",基本情報※最初に記入してください!C4)</f>
        <v>大阪府大阪市中央区大手前２－１－２２</v>
      </c>
    </row>
    <row r="33" spans="6:7" ht="25.5" customHeight="1">
      <c r="F33" s="230" t="s">
        <v>176</v>
      </c>
      <c r="G33" s="230" t="str">
        <f>IF(基本情報※最初に記入してください!C5="","",基本情報※最初に記入してください!C5)</f>
        <v>医療法人○○会</v>
      </c>
    </row>
    <row r="34" spans="6:7" ht="25.5" customHeight="1">
      <c r="F34" s="230" t="s">
        <v>177</v>
      </c>
      <c r="G34" s="230" t="str">
        <f>IF(基本情報※最初に記入してください!C6="","",基本情報※最初に記入してください!C6)</f>
        <v>理事長××　××</v>
      </c>
    </row>
  </sheetData>
  <mergeCells count="19">
    <mergeCell ref="D7:F7"/>
    <mergeCell ref="B2:G2"/>
    <mergeCell ref="B8:C8"/>
    <mergeCell ref="B7:C7"/>
    <mergeCell ref="B6:C6"/>
    <mergeCell ref="B5:C5"/>
    <mergeCell ref="D6:F6"/>
    <mergeCell ref="D5:F5"/>
    <mergeCell ref="B12:C12"/>
    <mergeCell ref="B9:C9"/>
    <mergeCell ref="D12:F12"/>
    <mergeCell ref="D9:F9"/>
    <mergeCell ref="D8:F8"/>
    <mergeCell ref="D15:F15"/>
    <mergeCell ref="D14:F14"/>
    <mergeCell ref="D13:F13"/>
    <mergeCell ref="B15:C15"/>
    <mergeCell ref="B14:C14"/>
    <mergeCell ref="B13:C13"/>
  </mergeCells>
  <phoneticPr fontId="2"/>
  <pageMargins left="0.92" right="0.21" top="1" bottom="0.28000000000000003" header="0.51200000000000001" footer="0.18"/>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基本情報※最初に記入してください</vt:lpstr>
      <vt:lpstr>1 申請書</vt:lpstr>
      <vt:lpstr>2 要件確認申立書</vt:lpstr>
      <vt:lpstr>3 暴力団等審査情報</vt:lpstr>
      <vt:lpstr>4 所要額 </vt:lpstr>
      <vt:lpstr>5 研修</vt:lpstr>
      <vt:lpstr>6 帰国者</vt:lpstr>
      <vt:lpstr>7 実支出額</vt:lpstr>
      <vt:lpstr>8 収支予算書</vt:lpstr>
      <vt:lpstr>9 口座</vt:lpstr>
      <vt:lpstr>【支出説明】</vt:lpstr>
      <vt:lpstr>【支出説明】!Print_Area</vt:lpstr>
      <vt:lpstr>'1 申請書'!Print_Area</vt:lpstr>
      <vt:lpstr>'4 所要額 '!Print_Area</vt:lpstr>
      <vt:lpstr>'5 研修'!Print_Area</vt:lpstr>
      <vt:lpstr>'6 帰国者'!Print_Area</vt:lpstr>
      <vt:lpstr>'7 実支出額'!Print_Area</vt:lpstr>
      <vt:lpstr>'8 収支予算書'!Print_Area</vt:lpstr>
      <vt:lpstr>基本情報※最初に記入してください!Print_Area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大野　晃平</cp:lastModifiedBy>
  <cp:lastPrinted>2026-03-11T05:29:01Z</cp:lastPrinted>
  <dcterms:created xsi:type="dcterms:W3CDTF">1997-01-08T22:48:59Z</dcterms:created>
  <dcterms:modified xsi:type="dcterms:W3CDTF">2026-03-11T05:29:21Z</dcterms:modified>
</cp:coreProperties>
</file>