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6.163.25\kyoutsu\04_市街地整備共有\04-区画整理Ｇ\４（ＨＰ・パンフレット）\01_大阪府HP（ホームページ）\2024.6.1時点 HP更新\"/>
    </mc:Choice>
  </mc:AlternateContent>
  <xr:revisionPtr revIDLastSave="0" documentId="13_ncr:1_{1BD40E25-E09B-4AC8-979B-294C588AE7F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事業地区一覧" sheetId="8" r:id="rId1"/>
  </sheets>
  <definedNames>
    <definedName name="_xlnm.Print_Area" localSheetId="0">事業地区一覧!$A$1:$K$27</definedName>
    <definedName name="並び替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E24" i="8"/>
  <c r="E11" i="8"/>
  <c r="C11" i="8"/>
  <c r="E26" i="8" l="1"/>
  <c r="C26" i="8"/>
  <c r="E27" i="8" l="1"/>
  <c r="H27" i="8"/>
</calcChain>
</file>

<file path=xl/sharedStrings.xml><?xml version="1.0" encoding="utf-8"?>
<sst xmlns="http://schemas.openxmlformats.org/spreadsheetml/2006/main" count="80" uniqueCount="68">
  <si>
    <t>ha</t>
    <phoneticPr fontId="2"/>
  </si>
  <si>
    <t>箕面市</t>
    <rPh sb="0" eb="3">
      <t>ミノオシ</t>
    </rPh>
    <phoneticPr fontId="2"/>
  </si>
  <si>
    <t>市町村</t>
    <rPh sb="0" eb="3">
      <t>シチョウソン</t>
    </rPh>
    <phoneticPr fontId="2"/>
  </si>
  <si>
    <t>施行期間
（年度）</t>
    <rPh sb="0" eb="2">
      <t>セコウ</t>
    </rPh>
    <rPh sb="2" eb="4">
      <t>キカン</t>
    </rPh>
    <rPh sb="6" eb="8">
      <t>ネンド</t>
    </rPh>
    <phoneticPr fontId="2"/>
  </si>
  <si>
    <t>都市計画決定</t>
    <rPh sb="0" eb="2">
      <t>トシ</t>
    </rPh>
    <rPh sb="2" eb="4">
      <t>ケイカク</t>
    </rPh>
    <rPh sb="4" eb="6">
      <t>ケッテイ</t>
    </rPh>
    <phoneticPr fontId="2"/>
  </si>
  <si>
    <t>事業計画認可日
(※早期設立日)</t>
    <rPh sb="0" eb="2">
      <t>ジギョウ</t>
    </rPh>
    <rPh sb="2" eb="4">
      <t>ケイカク</t>
    </rPh>
    <rPh sb="4" eb="6">
      <t>ニンカ</t>
    </rPh>
    <rPh sb="6" eb="7">
      <t>ヒ</t>
    </rPh>
    <rPh sb="10" eb="12">
      <t>ソウキ</t>
    </rPh>
    <rPh sb="12" eb="15">
      <t>セツリツビ</t>
    </rPh>
    <phoneticPr fontId="2"/>
  </si>
  <si>
    <r>
      <rPr>
        <sz val="40"/>
        <color theme="1"/>
        <rFont val="ＦＡ 丸ゴシックＭ"/>
        <family val="3"/>
        <charset val="128"/>
      </rPr>
      <t>施行者</t>
    </r>
    <rPh sb="0" eb="2">
      <t>セコウ</t>
    </rPh>
    <rPh sb="2" eb="3">
      <t>モノ</t>
    </rPh>
    <phoneticPr fontId="2"/>
  </si>
  <si>
    <r>
      <rPr>
        <sz val="40"/>
        <color theme="1"/>
        <rFont val="ＦＡ 丸ゴシックＭ"/>
        <family val="3"/>
        <charset val="128"/>
      </rPr>
      <t>地区名</t>
    </r>
    <rPh sb="0" eb="3">
      <t>チクメイ</t>
    </rPh>
    <phoneticPr fontId="2"/>
  </si>
  <si>
    <r>
      <rPr>
        <sz val="40"/>
        <color theme="1"/>
        <rFont val="ＦＡ 丸ゴシックＭ"/>
        <family val="3"/>
        <charset val="128"/>
      </rPr>
      <t>面積</t>
    </r>
    <r>
      <rPr>
        <sz val="40"/>
        <color theme="1"/>
        <rFont val="Arial"/>
        <family val="2"/>
      </rPr>
      <t>(ha)</t>
    </r>
    <rPh sb="0" eb="2">
      <t>メンセキ</t>
    </rPh>
    <phoneticPr fontId="2"/>
  </si>
  <si>
    <r>
      <rPr>
        <sz val="40"/>
        <rFont val="ＦＡ 丸ゴシックＭ"/>
        <family val="3"/>
        <charset val="128"/>
      </rPr>
      <t>合計</t>
    </r>
    <rPh sb="0" eb="2">
      <t>ゴウケイ</t>
    </rPh>
    <phoneticPr fontId="2"/>
  </si>
  <si>
    <r>
      <rPr>
        <sz val="40"/>
        <rFont val="ＦＡ 丸ゴシックＭ"/>
        <family val="3"/>
        <charset val="128"/>
      </rPr>
      <t>地区</t>
    </r>
    <rPh sb="0" eb="2">
      <t>チク</t>
    </rPh>
    <phoneticPr fontId="2"/>
  </si>
  <si>
    <t>岸和田丘陵</t>
    <rPh sb="0" eb="3">
      <t>キシワダ</t>
    </rPh>
    <rPh sb="3" eb="5">
      <t>キュウリョウ</t>
    </rPh>
    <phoneticPr fontId="2"/>
  </si>
  <si>
    <t>箕面船場駅前</t>
    <rPh sb="0" eb="2">
      <t>ミノオ</t>
    </rPh>
    <rPh sb="2" eb="4">
      <t>センバ</t>
    </rPh>
    <rPh sb="4" eb="6">
      <t>エキマエ</t>
    </rPh>
    <phoneticPr fontId="2"/>
  </si>
  <si>
    <t>―</t>
    <phoneticPr fontId="2"/>
  </si>
  <si>
    <t>交野市</t>
    <rPh sb="0" eb="3">
      <t>カタノシ</t>
    </rPh>
    <phoneticPr fontId="2"/>
  </si>
  <si>
    <t>星田駅北</t>
    <rPh sb="0" eb="2">
      <t>ホシダ</t>
    </rPh>
    <rPh sb="2" eb="3">
      <t>エキ</t>
    </rPh>
    <rPh sb="3" eb="4">
      <t>キタ</t>
    </rPh>
    <phoneticPr fontId="2"/>
  </si>
  <si>
    <t>高槻市</t>
    <rPh sb="0" eb="3">
      <t>タカツキシ</t>
    </rPh>
    <phoneticPr fontId="2"/>
  </si>
  <si>
    <t>成合南</t>
    <rPh sb="0" eb="2">
      <t>ナリアイ</t>
    </rPh>
    <rPh sb="2" eb="3">
      <t>ミナミ</t>
    </rPh>
    <phoneticPr fontId="2"/>
  </si>
  <si>
    <t>南目垣・東野々宮</t>
    <rPh sb="0" eb="1">
      <t>ミナミ</t>
    </rPh>
    <rPh sb="1" eb="3">
      <t>メガキ</t>
    </rPh>
    <rPh sb="4" eb="5">
      <t>ヒガシ</t>
    </rPh>
    <rPh sb="5" eb="8">
      <t>ノノミヤ</t>
    </rPh>
    <phoneticPr fontId="2"/>
  </si>
  <si>
    <t>幸福東</t>
    <rPh sb="0" eb="2">
      <t>コウフク</t>
    </rPh>
    <rPh sb="2" eb="3">
      <t>ヒガシ</t>
    </rPh>
    <phoneticPr fontId="2"/>
  </si>
  <si>
    <t>JR島本駅西</t>
    <rPh sb="2" eb="4">
      <t>シマモト</t>
    </rPh>
    <rPh sb="4" eb="5">
      <t>エキ</t>
    </rPh>
    <rPh sb="5" eb="6">
      <t>ニシ</t>
    </rPh>
    <phoneticPr fontId="2"/>
  </si>
  <si>
    <t>茨木市</t>
    <rPh sb="0" eb="3">
      <t>イバラキシ</t>
    </rPh>
    <phoneticPr fontId="2"/>
  </si>
  <si>
    <t>門真市</t>
    <rPh sb="0" eb="3">
      <t>カドマシ</t>
    </rPh>
    <phoneticPr fontId="2"/>
  </si>
  <si>
    <t>島本町</t>
    <rPh sb="0" eb="3">
      <t>シマモトチョウ</t>
    </rPh>
    <phoneticPr fontId="2"/>
  </si>
  <si>
    <t>個人</t>
    <rPh sb="0" eb="2">
      <t>コジン</t>
    </rPh>
    <phoneticPr fontId="2"/>
  </si>
  <si>
    <t>令和元年9月20日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</si>
  <si>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令和元年11月15日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</si>
  <si>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交野市</t>
    <phoneticPr fontId="2"/>
  </si>
  <si>
    <t>星田北二丁目</t>
    <rPh sb="0" eb="2">
      <t>ホシダ</t>
    </rPh>
    <rPh sb="2" eb="3">
      <t>キタ</t>
    </rPh>
    <rPh sb="3" eb="4">
      <t>フタ</t>
    </rPh>
    <rPh sb="4" eb="6">
      <t>チョウメ</t>
    </rPh>
    <phoneticPr fontId="2"/>
  </si>
  <si>
    <t>―</t>
    <phoneticPr fontId="2"/>
  </si>
  <si>
    <t>茨木市</t>
    <rPh sb="0" eb="3">
      <t>イバラキシ</t>
    </rPh>
    <phoneticPr fontId="2"/>
  </si>
  <si>
    <t>豊中市</t>
    <rPh sb="0" eb="3">
      <t>トヨナカシ</t>
    </rPh>
    <phoneticPr fontId="2"/>
  </si>
  <si>
    <t>彩都東部地区A区域</t>
    <rPh sb="0" eb="2">
      <t>サイト</t>
    </rPh>
    <rPh sb="2" eb="4">
      <t>トウブ</t>
    </rPh>
    <rPh sb="4" eb="6">
      <t>チク</t>
    </rPh>
    <rPh sb="7" eb="9">
      <t>クイキ</t>
    </rPh>
    <phoneticPr fontId="2"/>
  </si>
  <si>
    <t>令和３年度から
令和６年度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</si>
  <si>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令和３年度から
令和８年度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</si>
  <si>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彩都東部地区C区域</t>
    <rPh sb="0" eb="2">
      <t>サイト</t>
    </rPh>
    <rPh sb="2" eb="6">
      <t>トウブチク</t>
    </rPh>
    <rPh sb="7" eb="9">
      <t>クイキ</t>
    </rPh>
    <phoneticPr fontId="2"/>
  </si>
  <si>
    <t>土地区画整理事業の事業中地区一覧(政令市（大阪市・堺市）除く)</t>
    <rPh sb="0" eb="2">
      <t>トチ</t>
    </rPh>
    <rPh sb="2" eb="4">
      <t>クカク</t>
    </rPh>
    <rPh sb="4" eb="6">
      <t>セイリ</t>
    </rPh>
    <rPh sb="6" eb="8">
      <t>ジギョウ</t>
    </rPh>
    <rPh sb="9" eb="11">
      <t>ジギョウ</t>
    </rPh>
    <rPh sb="11" eb="12">
      <t>ナカ</t>
    </rPh>
    <rPh sb="12" eb="14">
      <t>チク</t>
    </rPh>
    <rPh sb="14" eb="16">
      <t>イチラン</t>
    </rPh>
    <rPh sb="17" eb="20">
      <t>セイレイシ</t>
    </rPh>
    <rPh sb="21" eb="24">
      <t>オオサカシ</t>
    </rPh>
    <rPh sb="25" eb="27">
      <t>サカイシ</t>
    </rPh>
    <rPh sb="28" eb="29">
      <t>ノゾ</t>
    </rPh>
    <phoneticPr fontId="2"/>
  </si>
  <si>
    <t>公共</t>
    <rPh sb="0" eb="2">
      <t>コウキョウ</t>
    </rPh>
    <phoneticPr fontId="2"/>
  </si>
  <si>
    <t>合計</t>
    <rPh sb="0" eb="2">
      <t>ゴウケイ</t>
    </rPh>
    <phoneticPr fontId="2"/>
  </si>
  <si>
    <t>地区</t>
    <rPh sb="0" eb="2">
      <t>チク</t>
    </rPh>
    <phoneticPr fontId="2"/>
  </si>
  <si>
    <t>吹田市</t>
    <rPh sb="0" eb="3">
      <t>スイタシ</t>
    </rPh>
    <phoneticPr fontId="2"/>
  </si>
  <si>
    <t>佐井寺西地区</t>
    <rPh sb="0" eb="1">
      <t>サ</t>
    </rPh>
    <rPh sb="1" eb="2">
      <t>イ</t>
    </rPh>
    <rPh sb="2" eb="3">
      <t>テラ</t>
    </rPh>
    <rPh sb="3" eb="4">
      <t>ニシ</t>
    </rPh>
    <rPh sb="4" eb="6">
      <t>チク</t>
    </rPh>
    <phoneticPr fontId="2"/>
  </si>
  <si>
    <t>令和２年度から
令和17年度</t>
    <rPh sb="0" eb="2">
      <t>レイワ</t>
    </rPh>
    <rPh sb="3" eb="5">
      <t>ネンド</t>
    </rPh>
    <rPh sb="8" eb="10">
      <t>レイワ</t>
    </rPh>
    <rPh sb="12" eb="14">
      <t>ネンド</t>
    </rPh>
    <phoneticPr fontId="2"/>
  </si>
  <si>
    <t>令和元年7月5日</t>
    <rPh sb="0" eb="2">
      <t>レイワ</t>
    </rPh>
    <rPh sb="2" eb="4">
      <t>モトネン</t>
    </rPh>
    <rPh sb="5" eb="6">
      <t>ガツ</t>
    </rPh>
    <rPh sb="7" eb="8">
      <t>ニチ</t>
    </rPh>
    <phoneticPr fontId="2"/>
  </si>
  <si>
    <r>
      <rPr>
        <sz val="40"/>
        <rFont val="ＦＡ 丸ゴシックＭ"/>
        <family val="3"/>
        <charset val="128"/>
      </rPr>
      <t>岸和田市</t>
    </r>
    <rPh sb="0" eb="4">
      <t>キシワダシ</t>
    </rPh>
    <phoneticPr fontId="2"/>
  </si>
  <si>
    <r>
      <rPr>
        <sz val="40"/>
        <rFont val="ＦＡ 丸ゴシックＭ"/>
        <family val="3"/>
        <charset val="128"/>
      </rPr>
      <t>総　　計</t>
    </r>
    <rPh sb="0" eb="4">
      <t>ソウケイ</t>
    </rPh>
    <phoneticPr fontId="2"/>
  </si>
  <si>
    <t>松原市</t>
    <rPh sb="0" eb="3">
      <t>マツバラシ</t>
    </rPh>
    <phoneticPr fontId="2"/>
  </si>
  <si>
    <t>三宅西</t>
    <rPh sb="0" eb="3">
      <t>ミヤケニシ</t>
    </rPh>
    <phoneticPr fontId="2"/>
  </si>
  <si>
    <t>令和４年度から
令和８年度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</si>
  <si>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河内長野市</t>
    <rPh sb="0" eb="5">
      <t>カワチナガノシ</t>
    </rPh>
    <phoneticPr fontId="2"/>
  </si>
  <si>
    <t>高向・上原</t>
    <rPh sb="0" eb="1">
      <t>タカ</t>
    </rPh>
    <rPh sb="1" eb="2">
      <t>ム</t>
    </rPh>
    <rPh sb="3" eb="5">
      <t>ウエハラ</t>
    </rPh>
    <phoneticPr fontId="2"/>
  </si>
  <si>
    <t>令和５年度から
令和９年度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</si>
  <si>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r>
      <rPr>
        <sz val="40"/>
        <rFont val="ＦＡ 丸ゴシックＭ"/>
        <family val="3"/>
        <charset val="128"/>
      </rPr>
      <t>平成</t>
    </r>
    <r>
      <rPr>
        <sz val="40"/>
        <rFont val="Arial"/>
        <family val="2"/>
      </rPr>
      <t>26</t>
    </r>
    <r>
      <rPr>
        <sz val="40"/>
        <rFont val="ＦＡ 丸ゴシックＭ"/>
        <family val="3"/>
        <charset val="128"/>
      </rPr>
      <t>年度から
令和６年度</t>
    </r>
    <rPh sb="0" eb="2">
      <t>ヘイセイ</t>
    </rPh>
    <rPh sb="4" eb="6">
      <t>ネンド</t>
    </rPh>
    <rPh sb="9" eb="11">
      <t>レイワ</t>
    </rPh>
    <rPh sb="12" eb="14">
      <t>ネンド</t>
    </rPh>
    <phoneticPr fontId="2"/>
  </si>
  <si>
    <r>
      <rPr>
        <sz val="40"/>
        <rFont val="ＦＡ 丸ゴシックＭ"/>
        <family val="3"/>
        <charset val="128"/>
      </rPr>
      <t>平成</t>
    </r>
    <r>
      <rPr>
        <sz val="40"/>
        <rFont val="Arial"/>
        <family val="2"/>
      </rPr>
      <t>28</t>
    </r>
    <r>
      <rPr>
        <sz val="40"/>
        <rFont val="ＦＡ 丸ゴシックＭ"/>
        <family val="3"/>
        <charset val="128"/>
      </rPr>
      <t>年度から
令和７年度</t>
    </r>
    <rPh sb="0" eb="2">
      <t>ヘイセイ</t>
    </rPh>
    <rPh sb="4" eb="6">
      <t>ネンド</t>
    </rPh>
    <rPh sb="9" eb="11">
      <t>レイワ</t>
    </rPh>
    <rPh sb="12" eb="14">
      <t>ネンド</t>
    </rPh>
    <phoneticPr fontId="2"/>
  </si>
  <si>
    <t>令和元年度から
令和６年度</t>
    <rPh sb="0" eb="2">
      <t>レイワ</t>
    </rPh>
    <rPh sb="2" eb="3">
      <t>ガン</t>
    </rPh>
    <rPh sb="3" eb="5">
      <t>ネンド</t>
    </rPh>
    <rPh sb="8" eb="10">
      <t>レイワ</t>
    </rPh>
    <rPh sb="11" eb="13">
      <t>ネンド</t>
    </rPh>
    <phoneticPr fontId="2"/>
  </si>
  <si>
    <t>令和6年6月1日時点</t>
    <phoneticPr fontId="2"/>
  </si>
  <si>
    <r>
      <rPr>
        <sz val="40"/>
        <rFont val="ＭＳ Ｐゴシック"/>
        <family val="3"/>
        <charset val="128"/>
      </rPr>
      <t>平成</t>
    </r>
    <r>
      <rPr>
        <sz val="40"/>
        <rFont val="Arial"/>
        <family val="2"/>
      </rPr>
      <t>30</t>
    </r>
    <r>
      <rPr>
        <sz val="40"/>
        <rFont val="ＭＳ Ｐゴシック"/>
        <family val="3"/>
        <charset val="128"/>
      </rPr>
      <t>年度から
令和６年度</t>
    </r>
    <rPh sb="4" eb="6">
      <t>ネンド</t>
    </rPh>
    <rPh sb="9" eb="11">
      <t>レイワ</t>
    </rPh>
    <rPh sb="12" eb="14">
      <t>ネンド</t>
    </rPh>
    <phoneticPr fontId="2"/>
  </si>
  <si>
    <t>令和２年度から
令和６年度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</si>
  <si>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枚方市</t>
    <rPh sb="0" eb="3">
      <t>ヒラカタシ</t>
    </rPh>
    <phoneticPr fontId="2"/>
  </si>
  <si>
    <t>令和５年度から
令和７年度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</si>
  <si>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寝屋川市</t>
    <rPh sb="0" eb="4">
      <t>ネヤガワシ</t>
    </rPh>
    <phoneticPr fontId="2"/>
  </si>
  <si>
    <t>川合・山之口</t>
    <rPh sb="0" eb="2">
      <t>カワイ</t>
    </rPh>
    <rPh sb="3" eb="6">
      <t>ヤマノクチ</t>
    </rPh>
    <phoneticPr fontId="2"/>
  </si>
  <si>
    <t>服部天神駅周辺</t>
    <rPh sb="0" eb="2">
      <t>ハットリ</t>
    </rPh>
    <rPh sb="2" eb="5">
      <t>テンジンエキ</t>
    </rPh>
    <rPh sb="5" eb="7">
      <t>シュウヘン</t>
    </rPh>
    <phoneticPr fontId="2"/>
  </si>
  <si>
    <t>北中振</t>
    <rPh sb="0" eb="3">
      <t>キタナカブリ</t>
    </rPh>
    <phoneticPr fontId="2"/>
  </si>
  <si>
    <t>国松</t>
    <rPh sb="0" eb="2">
      <t>クニマツ</t>
    </rPh>
    <phoneticPr fontId="2"/>
  </si>
  <si>
    <t>令和５年度から
令和８年度</t>
    <rPh sb="0" eb="2">
      <t>レイワ</t>
    </rPh>
    <rPh sb="3" eb="5">
      <t>ネンド</t>
    </rPh>
    <rPh sb="8" eb="10">
      <t>レイワ</t>
    </rPh>
    <rPh sb="11" eb="13">
      <t>ネンド</t>
    </rPh>
    <phoneticPr fontId="2"/>
  </si>
  <si>
    <t>平成30年度から
令和７年度</t>
    <rPh sb="0" eb="2">
      <t>ヘイセイ</t>
    </rPh>
    <rPh sb="4" eb="6">
      <t>ネンド</t>
    </rPh>
    <phoneticPr fontId="2"/>
  </si>
  <si>
    <t>平成29年度から
令和7年末</t>
    <rPh sb="13" eb="14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</si>
</sst>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[$-411]ge\.m\.d;@"/>
    <numFmt numFmtId="179" formatCode="[$-411]ggge&quot;年&quot;m&quot;月&quot;d&quot;日&quot;;@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6"/>
      <color theme="1"/>
      <name val="Arial"/>
      <family val="2"/>
    </font>
    <font>
      <b/>
      <sz val="14"/>
      <color theme="1"/>
      <name val="Arial"/>
      <family val="2"/>
    </font>
    <font>
      <b/>
      <sz val="30"/>
      <color theme="1"/>
      <name val="Arial"/>
      <family val="2"/>
    </font>
    <font>
      <b/>
      <sz val="22"/>
      <color theme="1"/>
      <name val="Arial"/>
      <family val="2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50"/>
      <color theme="1"/>
      <name val="ＦＡ 丸ゴシックＭ"/>
      <family val="3"/>
      <charset val="128"/>
    </font>
    <font>
      <sz val="40"/>
      <color theme="1"/>
      <name val="Arial"/>
      <family val="2"/>
    </font>
    <font>
      <sz val="40"/>
      <color theme="1"/>
      <name val="ＦＡ 丸ゴシックＭ"/>
      <family val="3"/>
      <charset val="128"/>
    </font>
    <font>
      <sz val="40"/>
      <color theme="1"/>
      <name val="ＭＳ Ｐゴシック"/>
      <family val="3"/>
      <charset val="128"/>
    </font>
    <font>
      <sz val="40"/>
      <name val="ＭＳ Ｐゴシック"/>
      <family val="3"/>
      <charset val="128"/>
    </font>
    <font>
      <sz val="40"/>
      <name val="Arial"/>
      <family val="2"/>
    </font>
    <font>
      <sz val="40"/>
      <name val="ＦＡ 丸ゴシックＭ"/>
      <family val="3"/>
      <charset val="128"/>
    </font>
    <font>
      <sz val="40"/>
      <color theme="1"/>
      <name val="メイリオ"/>
      <family val="3"/>
      <charset val="128"/>
    </font>
    <font>
      <sz val="40"/>
      <name val="Arial"/>
      <family val="3"/>
      <charset val="128"/>
    </font>
    <font>
      <sz val="4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27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0" borderId="0" xfId="1" applyFont="1" applyFill="1" applyAlignment="1">
      <alignment vertical="center" shrinkToFit="1"/>
    </xf>
    <xf numFmtId="0" fontId="12" fillId="2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shrinkToFi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center" vertical="center" shrinkToFit="1"/>
    </xf>
    <xf numFmtId="0" fontId="18" fillId="0" borderId="4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vertical="center"/>
    </xf>
    <xf numFmtId="0" fontId="18" fillId="0" borderId="2" xfId="1" applyFont="1" applyFill="1" applyBorder="1" applyAlignment="1">
      <alignment horizontal="center" vertical="center" shrinkToFit="1"/>
    </xf>
    <xf numFmtId="178" fontId="18" fillId="0" borderId="2" xfId="1" applyNumberFormat="1" applyFont="1" applyFill="1" applyBorder="1" applyAlignment="1">
      <alignment horizontal="center" vertical="center" shrinkToFit="1"/>
    </xf>
    <xf numFmtId="178" fontId="18" fillId="0" borderId="2" xfId="1" applyNumberFormat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178" fontId="18" fillId="0" borderId="6" xfId="1" applyNumberFormat="1" applyFont="1" applyFill="1" applyBorder="1" applyAlignment="1">
      <alignment vertical="center" shrinkToFit="1"/>
    </xf>
    <xf numFmtId="0" fontId="15" fillId="0" borderId="10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Continuous" vertical="center" shrinkToFit="1"/>
    </xf>
    <xf numFmtId="0" fontId="15" fillId="0" borderId="10" xfId="1" applyFont="1" applyFill="1" applyBorder="1" applyAlignment="1">
      <alignment horizontal="center" vertical="center" wrapText="1" shrinkToFit="1"/>
    </xf>
    <xf numFmtId="0" fontId="20" fillId="0" borderId="0" xfId="1" applyFont="1" applyFill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vertical="center"/>
    </xf>
    <xf numFmtId="179" fontId="18" fillId="0" borderId="26" xfId="1" applyNumberFormat="1" applyFont="1" applyFill="1" applyBorder="1" applyAlignment="1">
      <alignment horizontal="center" vertical="center" shrinkToFit="1"/>
    </xf>
    <xf numFmtId="0" fontId="17" fillId="0" borderId="21" xfId="1" applyFont="1" applyFill="1" applyBorder="1" applyAlignment="1">
      <alignment horizontal="center" vertical="center" wrapText="1"/>
    </xf>
    <xf numFmtId="179" fontId="18" fillId="0" borderId="21" xfId="1" applyNumberFormat="1" applyFont="1" applyFill="1" applyBorder="1" applyAlignment="1">
      <alignment horizontal="center" vertical="center" shrinkToFit="1"/>
    </xf>
    <xf numFmtId="0" fontId="17" fillId="0" borderId="15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 wrapText="1"/>
    </xf>
    <xf numFmtId="178" fontId="18" fillId="0" borderId="2" xfId="1" applyNumberFormat="1" applyFont="1" applyFill="1" applyBorder="1" applyAlignment="1">
      <alignment horizontal="center" vertical="center"/>
    </xf>
    <xf numFmtId="178" fontId="18" fillId="0" borderId="2" xfId="1" applyNumberFormat="1" applyFont="1" applyFill="1" applyBorder="1" applyAlignment="1">
      <alignment vertical="center"/>
    </xf>
    <xf numFmtId="178" fontId="18" fillId="0" borderId="6" xfId="1" applyNumberFormat="1" applyFont="1" applyFill="1" applyBorder="1" applyAlignment="1">
      <alignment vertical="center"/>
    </xf>
    <xf numFmtId="0" fontId="18" fillId="0" borderId="13" xfId="1" applyFont="1" applyFill="1" applyBorder="1" applyAlignment="1">
      <alignment horizontal="center" vertical="center" wrapText="1" shrinkToFit="1"/>
    </xf>
    <xf numFmtId="0" fontId="18" fillId="0" borderId="20" xfId="1" applyFont="1" applyFill="1" applyBorder="1" applyAlignment="1">
      <alignment horizontal="center" vertical="center"/>
    </xf>
    <xf numFmtId="179" fontId="18" fillId="0" borderId="11" xfId="1" applyNumberFormat="1" applyFont="1" applyFill="1" applyBorder="1" applyAlignment="1">
      <alignment horizontal="center" vertical="center" shrinkToFit="1"/>
    </xf>
    <xf numFmtId="0" fontId="18" fillId="0" borderId="24" xfId="1" applyFont="1" applyFill="1" applyBorder="1" applyAlignment="1">
      <alignment horizontal="center" vertical="center" wrapText="1" shrinkToFit="1"/>
    </xf>
    <xf numFmtId="179" fontId="17" fillId="0" borderId="11" xfId="1" applyNumberFormat="1" applyFont="1" applyFill="1" applyBorder="1" applyAlignment="1">
      <alignment horizontal="center" vertical="center" shrinkToFit="1"/>
    </xf>
    <xf numFmtId="0" fontId="17" fillId="0" borderId="13" xfId="1" applyFont="1" applyFill="1" applyBorder="1" applyAlignment="1">
      <alignment horizontal="center" vertical="center" wrapText="1" shrinkToFit="1"/>
    </xf>
    <xf numFmtId="0" fontId="17" fillId="0" borderId="8" xfId="1" applyFont="1" applyFill="1" applyBorder="1" applyAlignment="1">
      <alignment horizontal="center" vertical="center" wrapText="1" shrinkToFit="1"/>
    </xf>
    <xf numFmtId="179" fontId="17" fillId="0" borderId="13" xfId="1" applyNumberFormat="1" applyFont="1" applyFill="1" applyBorder="1" applyAlignment="1">
      <alignment horizontal="center" vertical="center" shrinkToFit="1"/>
    </xf>
    <xf numFmtId="0" fontId="17" fillId="0" borderId="29" xfId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 wrapText="1" shrinkToFit="1"/>
    </xf>
    <xf numFmtId="178" fontId="17" fillId="0" borderId="30" xfId="1" applyNumberFormat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Continuous" vertical="center"/>
    </xf>
    <xf numFmtId="177" fontId="18" fillId="0" borderId="2" xfId="1" applyNumberFormat="1" applyFont="1" applyFill="1" applyBorder="1" applyAlignment="1">
      <alignment vertical="center"/>
    </xf>
    <xf numFmtId="0" fontId="18" fillId="0" borderId="6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 wrapText="1" shrinkToFit="1"/>
    </xf>
    <xf numFmtId="179" fontId="17" fillId="0" borderId="23" xfId="1" applyNumberFormat="1" applyFont="1" applyFill="1" applyBorder="1" applyAlignment="1">
      <alignment horizontal="center" vertical="center" shrinkToFit="1"/>
    </xf>
    <xf numFmtId="0" fontId="17" fillId="0" borderId="33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 shrinkToFit="1"/>
    </xf>
    <xf numFmtId="179" fontId="17" fillId="0" borderId="24" xfId="1" applyNumberFormat="1" applyFont="1" applyFill="1" applyBorder="1" applyAlignment="1">
      <alignment horizontal="center" vertical="center" shrinkToFit="1"/>
    </xf>
    <xf numFmtId="179" fontId="17" fillId="0" borderId="13" xfId="1" applyNumberFormat="1" applyFont="1" applyFill="1" applyBorder="1" applyAlignment="1">
      <alignment horizontal="center" vertical="center" shrinkToFit="1"/>
    </xf>
    <xf numFmtId="0" fontId="21" fillId="0" borderId="13" xfId="1" applyFont="1" applyFill="1" applyBorder="1" applyAlignment="1">
      <alignment horizontal="center" vertical="center" wrapText="1" shrinkToFit="1"/>
    </xf>
    <xf numFmtId="179" fontId="17" fillId="0" borderId="26" xfId="1" applyNumberFormat="1" applyFont="1" applyFill="1" applyBorder="1" applyAlignment="1">
      <alignment horizontal="center" vertical="center" shrinkToFit="1"/>
    </xf>
    <xf numFmtId="179" fontId="22" fillId="0" borderId="12" xfId="1" applyNumberFormat="1" applyFont="1" applyFill="1" applyBorder="1" applyAlignment="1">
      <alignment horizontal="center" vertical="center" shrinkToFit="1"/>
    </xf>
    <xf numFmtId="0" fontId="17" fillId="0" borderId="24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179" fontId="18" fillId="0" borderId="13" xfId="1" applyNumberFormat="1" applyFont="1" applyFill="1" applyBorder="1" applyAlignment="1">
      <alignment horizontal="center" vertical="center" shrinkToFit="1"/>
    </xf>
    <xf numFmtId="179" fontId="18" fillId="0" borderId="8" xfId="1" applyNumberFormat="1" applyFont="1" applyFill="1" applyBorder="1" applyAlignment="1">
      <alignment horizontal="center" vertical="center" shrinkToFit="1"/>
    </xf>
    <xf numFmtId="179" fontId="18" fillId="0" borderId="5" xfId="1" applyNumberFormat="1" applyFont="1" applyFill="1" applyBorder="1" applyAlignment="1">
      <alignment horizontal="center" vertical="center" shrinkToFit="1"/>
    </xf>
    <xf numFmtId="0" fontId="17" fillId="0" borderId="13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177" fontId="18" fillId="0" borderId="13" xfId="1" applyNumberFormat="1" applyFont="1" applyFill="1" applyBorder="1" applyAlignment="1">
      <alignment horizontal="center" vertical="center"/>
    </xf>
    <xf numFmtId="177" fontId="18" fillId="0" borderId="7" xfId="1" applyNumberFormat="1" applyFont="1" applyFill="1" applyBorder="1" applyAlignment="1">
      <alignment horizontal="center" vertical="center"/>
    </xf>
    <xf numFmtId="177" fontId="18" fillId="0" borderId="26" xfId="1" applyNumberFormat="1" applyFont="1" applyFill="1" applyBorder="1" applyAlignment="1">
      <alignment horizontal="center" vertical="center"/>
    </xf>
    <xf numFmtId="177" fontId="18" fillId="0" borderId="25" xfId="1" applyNumberFormat="1" applyFont="1" applyFill="1" applyBorder="1" applyAlignment="1">
      <alignment horizontal="center" vertical="center"/>
    </xf>
    <xf numFmtId="179" fontId="18" fillId="0" borderId="24" xfId="1" applyNumberFormat="1" applyFont="1" applyFill="1" applyBorder="1" applyAlignment="1">
      <alignment horizontal="center" vertical="center" shrinkToFit="1"/>
    </xf>
    <xf numFmtId="179" fontId="18" fillId="0" borderId="26" xfId="1" applyNumberFormat="1" applyFont="1" applyFill="1" applyBorder="1" applyAlignment="1">
      <alignment horizontal="center" vertical="center" shrinkToFit="1"/>
    </xf>
    <xf numFmtId="179" fontId="18" fillId="0" borderId="27" xfId="1" applyNumberFormat="1" applyFont="1" applyFill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textRotation="255"/>
    </xf>
    <xf numFmtId="0" fontId="16" fillId="0" borderId="19" xfId="0" applyFont="1" applyBorder="1" applyAlignment="1">
      <alignment horizontal="center" vertical="center" textRotation="255"/>
    </xf>
    <xf numFmtId="0" fontId="17" fillId="0" borderId="31" xfId="1" applyFont="1" applyFill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177" fontId="18" fillId="0" borderId="31" xfId="1" applyNumberFormat="1" applyFont="1" applyFill="1" applyBorder="1" applyAlignment="1">
      <alignment horizontal="center" vertical="center"/>
    </xf>
    <xf numFmtId="177" fontId="18" fillId="0" borderId="32" xfId="1" applyNumberFormat="1" applyFont="1" applyFill="1" applyBorder="1" applyAlignment="1">
      <alignment horizontal="center" vertical="center"/>
    </xf>
    <xf numFmtId="179" fontId="18" fillId="0" borderId="2" xfId="1" applyNumberFormat="1" applyFont="1" applyFill="1" applyBorder="1" applyAlignment="1">
      <alignment horizontal="center" vertical="center" shrinkToFit="1"/>
    </xf>
    <xf numFmtId="179" fontId="18" fillId="0" borderId="6" xfId="1" applyNumberFormat="1" applyFont="1" applyFill="1" applyBorder="1" applyAlignment="1">
      <alignment horizontal="center" vertical="center" shrinkToFit="1"/>
    </xf>
    <xf numFmtId="177" fontId="18" fillId="0" borderId="2" xfId="1" applyNumberFormat="1" applyFont="1" applyFill="1" applyBorder="1" applyAlignment="1">
      <alignment horizontal="center" vertical="center"/>
    </xf>
    <xf numFmtId="179" fontId="18" fillId="0" borderId="13" xfId="1" applyNumberFormat="1" applyFont="1" applyFill="1" applyBorder="1" applyAlignment="1">
      <alignment horizontal="center" vertical="center"/>
    </xf>
    <xf numFmtId="179" fontId="18" fillId="0" borderId="8" xfId="1" applyNumberFormat="1" applyFont="1" applyFill="1" applyBorder="1" applyAlignment="1">
      <alignment horizontal="center" vertical="center"/>
    </xf>
    <xf numFmtId="179" fontId="18" fillId="0" borderId="5" xfId="1" applyNumberFormat="1" applyFont="1" applyFill="1" applyBorder="1" applyAlignment="1">
      <alignment horizontal="center" vertical="center"/>
    </xf>
    <xf numFmtId="176" fontId="18" fillId="0" borderId="2" xfId="1" applyNumberFormat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177" fontId="18" fillId="0" borderId="24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5" fillId="0" borderId="10" xfId="1" applyFont="1" applyFill="1" applyBorder="1" applyAlignment="1">
      <alignment horizontal="center" vertical="center" wrapText="1" shrinkToFit="1"/>
    </xf>
    <xf numFmtId="0" fontId="14" fillId="0" borderId="10" xfId="1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10" xfId="1" applyFont="1" applyFill="1" applyBorder="1" applyAlignment="1">
      <alignment horizontal="center" vertical="center" shrinkToFit="1"/>
    </xf>
    <xf numFmtId="179" fontId="18" fillId="0" borderId="24" xfId="1" applyNumberFormat="1" applyFont="1" applyFill="1" applyBorder="1" applyAlignment="1">
      <alignment horizontal="center" vertical="center"/>
    </xf>
    <xf numFmtId="179" fontId="18" fillId="0" borderId="26" xfId="1" applyNumberFormat="1" applyFont="1" applyFill="1" applyBorder="1" applyAlignment="1">
      <alignment horizontal="center" vertical="center"/>
    </xf>
    <xf numFmtId="179" fontId="18" fillId="0" borderId="27" xfId="1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vertical="center" textRotation="255"/>
    </xf>
    <xf numFmtId="0" fontId="14" fillId="0" borderId="18" xfId="0" applyFont="1" applyBorder="1" applyAlignment="1">
      <alignment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horizontal="center" vertical="center" textRotation="255"/>
    </xf>
    <xf numFmtId="0" fontId="17" fillId="0" borderId="2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177" fontId="18" fillId="0" borderId="17" xfId="1" applyNumberFormat="1" applyFont="1" applyFill="1" applyBorder="1" applyAlignment="1">
      <alignment horizontal="center" vertical="center"/>
    </xf>
    <xf numFmtId="177" fontId="18" fillId="0" borderId="14" xfId="1" applyNumberFormat="1" applyFont="1" applyFill="1" applyBorder="1" applyAlignment="1">
      <alignment horizontal="center" vertical="center"/>
    </xf>
    <xf numFmtId="179" fontId="18" fillId="0" borderId="17" xfId="1" applyNumberFormat="1" applyFont="1" applyFill="1" applyBorder="1" applyAlignment="1">
      <alignment horizontal="center" vertical="center"/>
    </xf>
    <xf numFmtId="179" fontId="18" fillId="0" borderId="12" xfId="1" applyNumberFormat="1" applyFont="1" applyFill="1" applyBorder="1" applyAlignment="1">
      <alignment horizontal="center" vertical="center"/>
    </xf>
    <xf numFmtId="179" fontId="18" fillId="0" borderId="22" xfId="1" applyNumberFormat="1" applyFont="1" applyFill="1" applyBorder="1" applyAlignment="1">
      <alignment horizontal="center" vertical="center"/>
    </xf>
    <xf numFmtId="179" fontId="17" fillId="0" borderId="13" xfId="1" applyNumberFormat="1" applyFont="1" applyFill="1" applyBorder="1" applyAlignment="1">
      <alignment horizontal="center" vertical="center" shrinkToFit="1"/>
    </xf>
    <xf numFmtId="179" fontId="17" fillId="0" borderId="8" xfId="1" applyNumberFormat="1" applyFont="1" applyFill="1" applyBorder="1" applyAlignment="1">
      <alignment horizontal="center" vertical="center" shrinkToFit="1"/>
    </xf>
    <xf numFmtId="179" fontId="17" fillId="0" borderId="5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区画整理事業一覧　Ｈ１３年度２月議会" xfId="1" xr:uid="{00000000-0005-0000-0000-000001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8"/>
  <sheetViews>
    <sheetView tabSelected="1" view="pageBreakPreview" zoomScale="25" zoomScaleNormal="25" zoomScaleSheetLayoutView="25" zoomScalePageLayoutView="25" workbookViewId="0">
      <selection activeCell="G7" sqref="G7"/>
    </sheetView>
  </sheetViews>
  <sheetFormatPr defaultColWidth="9" defaultRowHeight="13.8"/>
  <cols>
    <col min="1" max="1" width="27.88671875" style="6" customWidth="1"/>
    <col min="2" max="2" width="35.44140625" style="6" customWidth="1"/>
    <col min="3" max="4" width="37.88671875" style="6" customWidth="1"/>
    <col min="5" max="6" width="21.44140625" style="6" customWidth="1"/>
    <col min="7" max="7" width="58.33203125" style="6" customWidth="1"/>
    <col min="8" max="8" width="65.88671875" style="6" customWidth="1"/>
    <col min="9" max="11" width="23.33203125" style="6" customWidth="1"/>
    <col min="12" max="12" width="6" style="6" customWidth="1"/>
    <col min="13" max="13" width="19.21875" style="6" customWidth="1"/>
    <col min="14" max="14" width="6.21875" style="6" customWidth="1"/>
    <col min="15" max="15" width="9" style="6"/>
    <col min="16" max="16" width="26.6640625" style="6" bestFit="1" customWidth="1"/>
    <col min="17" max="17" width="35.109375" style="6" bestFit="1" customWidth="1"/>
    <col min="18" max="26" width="20.77734375" style="6" bestFit="1" customWidth="1"/>
    <col min="27" max="27" width="23.44140625" style="6" bestFit="1" customWidth="1"/>
    <col min="28" max="31" width="20.77734375" style="6" bestFit="1" customWidth="1"/>
    <col min="32" max="32" width="21.109375" style="6" bestFit="1" customWidth="1"/>
    <col min="33" max="37" width="9.6640625" style="6" bestFit="1" customWidth="1"/>
    <col min="38" max="38" width="10.77734375" style="6" bestFit="1" customWidth="1"/>
    <col min="39" max="39" width="9.6640625" style="6" bestFit="1" customWidth="1"/>
    <col min="40" max="16384" width="9" style="6"/>
  </cols>
  <sheetData>
    <row r="1" spans="1:14" ht="71.25" customHeight="1">
      <c r="B1" s="1"/>
      <c r="I1" s="36" t="s">
        <v>55</v>
      </c>
      <c r="L1" s="7"/>
      <c r="M1" s="8"/>
      <c r="N1" s="8"/>
    </row>
    <row r="2" spans="1:14" ht="79.5" customHeight="1">
      <c r="A2" s="100" t="s">
        <v>36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4" ht="20.25" customHeight="1">
      <c r="A3" s="2"/>
      <c r="B3" s="2"/>
      <c r="C3" s="2"/>
      <c r="D3" s="2"/>
      <c r="E3" s="2"/>
      <c r="F3" s="2"/>
      <c r="G3" s="2"/>
      <c r="H3" s="2"/>
    </row>
    <row r="4" spans="1:14" s="9" customFormat="1" ht="39.75" customHeight="1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5"/>
      <c r="L4" s="10"/>
    </row>
    <row r="5" spans="1:14" s="9" customFormat="1" ht="42" customHeight="1">
      <c r="A5" s="3"/>
      <c r="B5" s="5"/>
      <c r="C5" s="5"/>
      <c r="D5" s="5"/>
      <c r="E5" s="5"/>
      <c r="F5" s="5"/>
      <c r="G5" s="5"/>
      <c r="H5" s="5"/>
      <c r="I5" s="5"/>
      <c r="J5" s="5"/>
      <c r="L5" s="10"/>
      <c r="M5" s="10"/>
    </row>
    <row r="6" spans="1:14" s="13" customFormat="1" ht="180" customHeight="1">
      <c r="A6" s="21" t="s">
        <v>6</v>
      </c>
      <c r="B6" s="33" t="s">
        <v>2</v>
      </c>
      <c r="C6" s="34" t="s">
        <v>7</v>
      </c>
      <c r="D6" s="34"/>
      <c r="E6" s="106" t="s">
        <v>8</v>
      </c>
      <c r="F6" s="106"/>
      <c r="G6" s="35" t="s">
        <v>3</v>
      </c>
      <c r="H6" s="33" t="s">
        <v>4</v>
      </c>
      <c r="I6" s="101" t="s">
        <v>5</v>
      </c>
      <c r="J6" s="102"/>
      <c r="K6" s="102"/>
      <c r="L6" s="11"/>
      <c r="M6" s="12"/>
    </row>
    <row r="7" spans="1:14" s="9" customFormat="1" ht="180" customHeight="1">
      <c r="A7" s="110" t="s">
        <v>24</v>
      </c>
      <c r="B7" s="28" t="s">
        <v>27</v>
      </c>
      <c r="C7" s="75" t="s">
        <v>28</v>
      </c>
      <c r="D7" s="76"/>
      <c r="E7" s="77">
        <v>6.39</v>
      </c>
      <c r="F7" s="78"/>
      <c r="G7" s="40" t="s">
        <v>67</v>
      </c>
      <c r="H7" s="41" t="s">
        <v>29</v>
      </c>
      <c r="I7" s="93">
        <v>43137</v>
      </c>
      <c r="J7" s="94"/>
      <c r="K7" s="95"/>
    </row>
    <row r="8" spans="1:14" s="9" customFormat="1" ht="180" customHeight="1">
      <c r="A8" s="110"/>
      <c r="B8" s="28" t="s">
        <v>31</v>
      </c>
      <c r="C8" s="75" t="s">
        <v>62</v>
      </c>
      <c r="D8" s="76"/>
      <c r="E8" s="77">
        <v>0.6</v>
      </c>
      <c r="F8" s="78"/>
      <c r="G8" s="40" t="s">
        <v>33</v>
      </c>
      <c r="H8" s="39">
        <v>38769</v>
      </c>
      <c r="I8" s="93">
        <v>44433</v>
      </c>
      <c r="J8" s="94"/>
      <c r="K8" s="95"/>
    </row>
    <row r="9" spans="1:14" s="14" customFormat="1" ht="180" customHeight="1">
      <c r="A9" s="111"/>
      <c r="B9" s="28" t="s">
        <v>30</v>
      </c>
      <c r="C9" s="70" t="s">
        <v>32</v>
      </c>
      <c r="D9" s="115"/>
      <c r="E9" s="99">
        <v>31.12</v>
      </c>
      <c r="F9" s="80"/>
      <c r="G9" s="40" t="s">
        <v>34</v>
      </c>
      <c r="H9" s="68">
        <v>33732</v>
      </c>
      <c r="I9" s="107">
        <v>44526</v>
      </c>
      <c r="J9" s="108"/>
      <c r="K9" s="109"/>
    </row>
    <row r="10" spans="1:14" s="14" customFormat="1" ht="180" customHeight="1">
      <c r="A10" s="111"/>
      <c r="B10" s="42" t="s">
        <v>58</v>
      </c>
      <c r="C10" s="117" t="s">
        <v>63</v>
      </c>
      <c r="D10" s="118"/>
      <c r="E10" s="119">
        <v>0.72</v>
      </c>
      <c r="F10" s="120"/>
      <c r="G10" s="43" t="s">
        <v>59</v>
      </c>
      <c r="H10" s="69" t="s">
        <v>13</v>
      </c>
      <c r="I10" s="121">
        <v>45148</v>
      </c>
      <c r="J10" s="122"/>
      <c r="K10" s="123"/>
    </row>
    <row r="11" spans="1:14" s="9" customFormat="1" ht="180" customHeight="1">
      <c r="A11" s="112"/>
      <c r="B11" s="22" t="s">
        <v>9</v>
      </c>
      <c r="C11" s="23">
        <f>COUNTA(C7:D10)</f>
        <v>4</v>
      </c>
      <c r="D11" s="23" t="s">
        <v>10</v>
      </c>
      <c r="E11" s="92">
        <f>SUM(E7:F10)</f>
        <v>38.83</v>
      </c>
      <c r="F11" s="92"/>
      <c r="G11" s="23"/>
      <c r="H11" s="44"/>
      <c r="I11" s="45"/>
      <c r="J11" s="45"/>
      <c r="K11" s="46"/>
    </row>
    <row r="12" spans="1:14" s="14" customFormat="1" ht="180" customHeight="1">
      <c r="A12" s="113"/>
      <c r="B12" s="48" t="s">
        <v>44</v>
      </c>
      <c r="C12" s="97" t="s">
        <v>11</v>
      </c>
      <c r="D12" s="98"/>
      <c r="E12" s="77">
        <v>43.96</v>
      </c>
      <c r="F12" s="78"/>
      <c r="G12" s="47" t="s">
        <v>52</v>
      </c>
      <c r="H12" s="49">
        <v>41723</v>
      </c>
      <c r="I12" s="72">
        <v>41773</v>
      </c>
      <c r="J12" s="73"/>
      <c r="K12" s="74"/>
    </row>
    <row r="13" spans="1:14" s="14" customFormat="1" ht="180" customHeight="1">
      <c r="A13" s="113"/>
      <c r="B13" s="29" t="s">
        <v>1</v>
      </c>
      <c r="C13" s="75" t="s">
        <v>12</v>
      </c>
      <c r="D13" s="116"/>
      <c r="E13" s="99">
        <v>5.3</v>
      </c>
      <c r="F13" s="80"/>
      <c r="G13" s="50" t="s">
        <v>53</v>
      </c>
      <c r="H13" s="51" t="s">
        <v>13</v>
      </c>
      <c r="I13" s="81">
        <v>42641</v>
      </c>
      <c r="J13" s="82"/>
      <c r="K13" s="83"/>
    </row>
    <row r="14" spans="1:14" s="14" customFormat="1" ht="180" customHeight="1">
      <c r="A14" s="113"/>
      <c r="B14" s="29" t="s">
        <v>16</v>
      </c>
      <c r="C14" s="75" t="s">
        <v>17</v>
      </c>
      <c r="D14" s="76"/>
      <c r="E14" s="77">
        <v>9.99</v>
      </c>
      <c r="F14" s="78"/>
      <c r="G14" s="67" t="s">
        <v>56</v>
      </c>
      <c r="H14" s="51">
        <v>43187</v>
      </c>
      <c r="I14" s="72">
        <v>43343</v>
      </c>
      <c r="J14" s="73"/>
      <c r="K14" s="74"/>
    </row>
    <row r="15" spans="1:14" s="14" customFormat="1" ht="180" customHeight="1">
      <c r="A15" s="113"/>
      <c r="B15" s="29" t="s">
        <v>14</v>
      </c>
      <c r="C15" s="75" t="s">
        <v>15</v>
      </c>
      <c r="D15" s="76"/>
      <c r="E15" s="77">
        <v>26.37</v>
      </c>
      <c r="F15" s="78"/>
      <c r="G15" s="52" t="s">
        <v>66</v>
      </c>
      <c r="H15" s="51">
        <v>43187</v>
      </c>
      <c r="I15" s="72">
        <v>43356</v>
      </c>
      <c r="J15" s="73"/>
      <c r="K15" s="74"/>
    </row>
    <row r="16" spans="1:14" s="14" customFormat="1" ht="180" customHeight="1">
      <c r="A16" s="113"/>
      <c r="B16" s="30" t="s">
        <v>21</v>
      </c>
      <c r="C16" s="75" t="s">
        <v>18</v>
      </c>
      <c r="D16" s="76"/>
      <c r="E16" s="77">
        <v>28.18</v>
      </c>
      <c r="F16" s="78"/>
      <c r="G16" s="52" t="s">
        <v>54</v>
      </c>
      <c r="H16" s="51" t="s">
        <v>25</v>
      </c>
      <c r="I16" s="124" t="s">
        <v>26</v>
      </c>
      <c r="J16" s="125"/>
      <c r="K16" s="126"/>
    </row>
    <row r="17" spans="1:32" s="14" customFormat="1" ht="180" customHeight="1">
      <c r="A17" s="113"/>
      <c r="B17" s="29" t="s">
        <v>22</v>
      </c>
      <c r="C17" s="75" t="s">
        <v>19</v>
      </c>
      <c r="D17" s="76"/>
      <c r="E17" s="77">
        <v>2.78</v>
      </c>
      <c r="F17" s="78"/>
      <c r="G17" s="52" t="s">
        <v>54</v>
      </c>
      <c r="H17" s="51" t="s">
        <v>13</v>
      </c>
      <c r="I17" s="124">
        <v>43915</v>
      </c>
      <c r="J17" s="125"/>
      <c r="K17" s="126"/>
    </row>
    <row r="18" spans="1:32" s="14" customFormat="1" ht="180" customHeight="1">
      <c r="A18" s="113"/>
      <c r="B18" s="31" t="s">
        <v>23</v>
      </c>
      <c r="C18" s="75" t="s">
        <v>20</v>
      </c>
      <c r="D18" s="76"/>
      <c r="E18" s="77">
        <v>12.93</v>
      </c>
      <c r="F18" s="78"/>
      <c r="G18" s="53" t="s">
        <v>57</v>
      </c>
      <c r="H18" s="54" t="s">
        <v>25</v>
      </c>
      <c r="I18" s="72">
        <v>43945</v>
      </c>
      <c r="J18" s="73"/>
      <c r="K18" s="74"/>
    </row>
    <row r="19" spans="1:32" s="14" customFormat="1" ht="180" customHeight="1">
      <c r="A19" s="113"/>
      <c r="B19" s="30" t="s">
        <v>21</v>
      </c>
      <c r="C19" s="75" t="s">
        <v>35</v>
      </c>
      <c r="D19" s="76"/>
      <c r="E19" s="77">
        <v>49.16</v>
      </c>
      <c r="F19" s="78"/>
      <c r="G19" s="61" t="s">
        <v>34</v>
      </c>
      <c r="H19" s="62">
        <v>33732</v>
      </c>
      <c r="I19" s="72">
        <v>44469</v>
      </c>
      <c r="J19" s="73"/>
      <c r="K19" s="74"/>
    </row>
    <row r="20" spans="1:32" s="14" customFormat="1" ht="180" customHeight="1">
      <c r="A20" s="113"/>
      <c r="B20" s="63" t="s">
        <v>46</v>
      </c>
      <c r="C20" s="70" t="s">
        <v>47</v>
      </c>
      <c r="D20" s="71"/>
      <c r="E20" s="79">
        <v>11.7</v>
      </c>
      <c r="F20" s="80"/>
      <c r="G20" s="64" t="s">
        <v>48</v>
      </c>
      <c r="H20" s="65">
        <v>44648</v>
      </c>
      <c r="I20" s="81">
        <v>44765</v>
      </c>
      <c r="J20" s="82"/>
      <c r="K20" s="83"/>
    </row>
    <row r="21" spans="1:32" s="14" customFormat="1" ht="180" customHeight="1">
      <c r="A21" s="113"/>
      <c r="B21" s="63" t="s">
        <v>49</v>
      </c>
      <c r="C21" s="70" t="s">
        <v>50</v>
      </c>
      <c r="D21" s="71"/>
      <c r="E21" s="79">
        <v>21.5</v>
      </c>
      <c r="F21" s="80"/>
      <c r="G21" s="64" t="s">
        <v>51</v>
      </c>
      <c r="H21" s="65">
        <v>44917</v>
      </c>
      <c r="I21" s="81">
        <v>44930</v>
      </c>
      <c r="J21" s="82"/>
      <c r="K21" s="83"/>
    </row>
    <row r="22" spans="1:32" s="14" customFormat="1" ht="180" customHeight="1">
      <c r="A22" s="113"/>
      <c r="B22" s="31" t="s">
        <v>1</v>
      </c>
      <c r="C22" s="75" t="s">
        <v>61</v>
      </c>
      <c r="D22" s="76"/>
      <c r="E22" s="77">
        <v>20.29</v>
      </c>
      <c r="F22" s="78"/>
      <c r="G22" s="53" t="s">
        <v>51</v>
      </c>
      <c r="H22" s="66">
        <v>45198</v>
      </c>
      <c r="I22" s="72">
        <v>45231</v>
      </c>
      <c r="J22" s="73"/>
      <c r="K22" s="74"/>
    </row>
    <row r="23" spans="1:32" s="14" customFormat="1" ht="180" customHeight="1">
      <c r="A23" s="113"/>
      <c r="B23" s="63" t="s">
        <v>60</v>
      </c>
      <c r="C23" s="70" t="s">
        <v>64</v>
      </c>
      <c r="D23" s="71"/>
      <c r="E23" s="79">
        <v>4.18</v>
      </c>
      <c r="F23" s="80"/>
      <c r="G23" s="64" t="s">
        <v>65</v>
      </c>
      <c r="H23" s="65" t="s">
        <v>13</v>
      </c>
      <c r="I23" s="81">
        <v>45260</v>
      </c>
      <c r="J23" s="82"/>
      <c r="K23" s="83"/>
    </row>
    <row r="24" spans="1:32" s="9" customFormat="1" ht="180" customHeight="1">
      <c r="A24" s="114"/>
      <c r="B24" s="22" t="s">
        <v>9</v>
      </c>
      <c r="C24" s="23">
        <f>COUNTA(C12:D23)</f>
        <v>12</v>
      </c>
      <c r="D24" s="23" t="s">
        <v>10</v>
      </c>
      <c r="E24" s="92">
        <f>SUM(E12:F23)</f>
        <v>236.34</v>
      </c>
      <c r="F24" s="92"/>
      <c r="G24" s="24"/>
      <c r="H24" s="25"/>
      <c r="I24" s="26"/>
      <c r="J24" s="26"/>
      <c r="K24" s="32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s="9" customFormat="1" ht="180" customHeight="1">
      <c r="A25" s="84" t="s">
        <v>37</v>
      </c>
      <c r="B25" s="55" t="s">
        <v>40</v>
      </c>
      <c r="C25" s="86" t="s">
        <v>41</v>
      </c>
      <c r="D25" s="87"/>
      <c r="E25" s="88">
        <v>20.32</v>
      </c>
      <c r="F25" s="89"/>
      <c r="G25" s="56" t="s">
        <v>42</v>
      </c>
      <c r="H25" s="57" t="s">
        <v>43</v>
      </c>
      <c r="I25" s="90">
        <v>44278</v>
      </c>
      <c r="J25" s="90"/>
      <c r="K25" s="91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s="9" customFormat="1" ht="180" customHeight="1">
      <c r="A26" s="85"/>
      <c r="B26" s="37" t="s">
        <v>38</v>
      </c>
      <c r="C26" s="23">
        <f>COUNTA(C25)</f>
        <v>1</v>
      </c>
      <c r="D26" s="38" t="s">
        <v>39</v>
      </c>
      <c r="E26" s="92">
        <f>SUM(E25)</f>
        <v>20.32</v>
      </c>
      <c r="F26" s="92"/>
      <c r="G26" s="24"/>
      <c r="H26" s="25"/>
      <c r="I26" s="26"/>
      <c r="J26" s="26"/>
      <c r="K26" s="32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ht="157.5" customHeight="1">
      <c r="A27" s="27"/>
      <c r="B27" s="58" t="s">
        <v>45</v>
      </c>
      <c r="C27" s="23"/>
      <c r="D27" s="58"/>
      <c r="E27" s="96">
        <f>SUM(C24,C11,C26)</f>
        <v>17</v>
      </c>
      <c r="F27" s="96"/>
      <c r="G27" s="23" t="s">
        <v>10</v>
      </c>
      <c r="H27" s="59">
        <f>E11+E24+E26</f>
        <v>295.49</v>
      </c>
      <c r="I27" s="23" t="s">
        <v>0</v>
      </c>
      <c r="J27" s="23"/>
      <c r="K27" s="60"/>
      <c r="L27" s="20"/>
      <c r="M27" s="20"/>
      <c r="N27" s="20"/>
      <c r="O27" s="20"/>
      <c r="P27" s="20"/>
      <c r="Q27" s="20"/>
    </row>
    <row r="28" spans="1:32" ht="30">
      <c r="B28" s="4"/>
      <c r="C28" s="16"/>
      <c r="D28" s="17"/>
      <c r="E28" s="17"/>
      <c r="F28" s="18"/>
      <c r="G28" s="17"/>
      <c r="H28" s="17"/>
      <c r="I28" s="17"/>
      <c r="J28" s="17"/>
      <c r="K28" s="19"/>
    </row>
  </sheetData>
  <mergeCells count="62">
    <mergeCell ref="I14:K14"/>
    <mergeCell ref="I15:K15"/>
    <mergeCell ref="I16:K16"/>
    <mergeCell ref="I17:K17"/>
    <mergeCell ref="E22:F22"/>
    <mergeCell ref="I22:K22"/>
    <mergeCell ref="E18:F18"/>
    <mergeCell ref="C18:D18"/>
    <mergeCell ref="I19:K19"/>
    <mergeCell ref="A2:K2"/>
    <mergeCell ref="I6:K6"/>
    <mergeCell ref="A4:K4"/>
    <mergeCell ref="E6:F6"/>
    <mergeCell ref="I13:K13"/>
    <mergeCell ref="I9:K9"/>
    <mergeCell ref="I12:K12"/>
    <mergeCell ref="A7:A11"/>
    <mergeCell ref="A12:A24"/>
    <mergeCell ref="C9:D9"/>
    <mergeCell ref="E9:F9"/>
    <mergeCell ref="C13:D13"/>
    <mergeCell ref="C14:D14"/>
    <mergeCell ref="C7:D7"/>
    <mergeCell ref="E7:F7"/>
    <mergeCell ref="C15:D15"/>
    <mergeCell ref="I7:K7"/>
    <mergeCell ref="E27:F27"/>
    <mergeCell ref="E24:F24"/>
    <mergeCell ref="C12:D12"/>
    <mergeCell ref="E12:F12"/>
    <mergeCell ref="E13:F13"/>
    <mergeCell ref="E20:F20"/>
    <mergeCell ref="E14:F14"/>
    <mergeCell ref="E15:F15"/>
    <mergeCell ref="E16:F16"/>
    <mergeCell ref="E17:F17"/>
    <mergeCell ref="E19:F19"/>
    <mergeCell ref="E11:F11"/>
    <mergeCell ref="I20:K20"/>
    <mergeCell ref="I8:K8"/>
    <mergeCell ref="C21:D21"/>
    <mergeCell ref="C8:D8"/>
    <mergeCell ref="E8:F8"/>
    <mergeCell ref="E21:F21"/>
    <mergeCell ref="I21:K21"/>
    <mergeCell ref="A25:A26"/>
    <mergeCell ref="C25:D25"/>
    <mergeCell ref="E25:F25"/>
    <mergeCell ref="I25:K25"/>
    <mergeCell ref="E26:F26"/>
    <mergeCell ref="C23:D23"/>
    <mergeCell ref="E23:F23"/>
    <mergeCell ref="I23:K23"/>
    <mergeCell ref="C10:D10"/>
    <mergeCell ref="E10:F10"/>
    <mergeCell ref="I10:K10"/>
    <mergeCell ref="C22:D22"/>
    <mergeCell ref="C20:D20"/>
    <mergeCell ref="I18:K18"/>
    <mergeCell ref="C16:D16"/>
    <mergeCell ref="C17:D17"/>
    <mergeCell ref="C19:D19"/>
  </mergeCells>
  <phoneticPr fontId="2"/>
  <printOptions horizontalCentered="1"/>
  <pageMargins left="0.55118110236220474" right="0.35433070866141736" top="0.39370078740157483" bottom="0.19685039370078741" header="0.31496062992125984" footer="0.27559055118110237"/>
  <pageSetup paperSize="9" scale="20" orientation="portrait" r:id="rId1"/>
  <headerFooter scaleWithDoc="0"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事業地区一覧</vt:lpstr>
      <vt:lpstr>事業地区一覧!Print_Area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加地　隼人</cp:lastModifiedBy>
  <cp:lastPrinted>2024-08-28T02:22:40Z</cp:lastPrinted>
  <dcterms:created xsi:type="dcterms:W3CDTF">2002-01-17T07:33:00Z</dcterms:created>
  <dcterms:modified xsi:type="dcterms:W3CDTF">2024-08-28T02:22:49Z</dcterms:modified>
</cp:coreProperties>
</file>