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4$\doc\500 相談支援G\07_女性関係\06_各種調査・統計\統計\市町村統計\★HPアップ用\R5相談件数\合計　報告書①の上半期＋下半期\"/>
    </mc:Choice>
  </mc:AlternateContent>
  <xr:revisionPtr revIDLastSave="0" documentId="13_ncr:1_{53F5D811-3032-48DB-809E-CE236C76DD8F}" xr6:coauthVersionLast="47" xr6:coauthVersionMax="47" xr10:uidLastSave="{00000000-0000-0000-0000-000000000000}"/>
  <bookViews>
    <workbookView xWindow="-108" yWindow="-108" windowWidth="23256" windowHeight="14160" xr2:uid="{79EBB4BB-CF66-47D9-AEDF-F9A8FCCAB728}"/>
  </bookViews>
  <sheets>
    <sheet name="相談件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N39" i="1"/>
  <c r="M39" i="1"/>
  <c r="L39" i="1"/>
  <c r="J39" i="1"/>
  <c r="I39" i="1"/>
  <c r="H39" i="1"/>
  <c r="G39" i="1"/>
  <c r="F39" i="1"/>
  <c r="E39" i="1"/>
  <c r="D39" i="1"/>
  <c r="C39" i="1"/>
  <c r="O38" i="1"/>
  <c r="N38" i="1"/>
  <c r="M38" i="1"/>
  <c r="L38" i="1"/>
  <c r="J38" i="1"/>
  <c r="I38" i="1"/>
  <c r="H38" i="1"/>
  <c r="G38" i="1"/>
  <c r="F38" i="1"/>
  <c r="E38" i="1"/>
  <c r="D38" i="1"/>
  <c r="C38" i="1"/>
  <c r="O37" i="1"/>
  <c r="N37" i="1"/>
  <c r="M37" i="1"/>
  <c r="L37" i="1"/>
  <c r="J37" i="1"/>
  <c r="I37" i="1"/>
  <c r="H37" i="1"/>
  <c r="G37" i="1"/>
  <c r="F37" i="1"/>
  <c r="E37" i="1"/>
  <c r="D37" i="1"/>
  <c r="C37" i="1"/>
  <c r="O26" i="1"/>
  <c r="N26" i="1"/>
  <c r="M26" i="1"/>
  <c r="L26" i="1"/>
  <c r="J26" i="1"/>
  <c r="I26" i="1"/>
  <c r="H26" i="1"/>
  <c r="G26" i="1"/>
  <c r="F26" i="1"/>
  <c r="E26" i="1"/>
  <c r="D26" i="1"/>
  <c r="C26" i="1"/>
  <c r="C40" i="1" s="1"/>
  <c r="K25" i="1"/>
  <c r="B25" i="1"/>
  <c r="K24" i="1"/>
  <c r="B24" i="1"/>
  <c r="K23" i="1"/>
  <c r="B23" i="1"/>
  <c r="O13" i="1"/>
  <c r="O40" i="1" s="1"/>
  <c r="N13" i="1"/>
  <c r="N40" i="1" s="1"/>
  <c r="M13" i="1"/>
  <c r="L13" i="1"/>
  <c r="L40" i="1" s="1"/>
  <c r="J13" i="1"/>
  <c r="I13" i="1"/>
  <c r="H13" i="1"/>
  <c r="G13" i="1"/>
  <c r="F13" i="1"/>
  <c r="F40" i="1" s="1"/>
  <c r="E13" i="1"/>
  <c r="E40" i="1" s="1"/>
  <c r="D13" i="1"/>
  <c r="C13" i="1"/>
  <c r="K12" i="1"/>
  <c r="B12" i="1"/>
  <c r="B39" i="1" s="1"/>
  <c r="K11" i="1"/>
  <c r="K38" i="1" s="1"/>
  <c r="B11" i="1"/>
  <c r="B38" i="1" s="1"/>
  <c r="K10" i="1"/>
  <c r="K13" i="1" s="1"/>
  <c r="B10" i="1"/>
  <c r="B37" i="1" s="1"/>
  <c r="M40" i="1" l="1"/>
  <c r="G40" i="1"/>
  <c r="H40" i="1"/>
  <c r="I40" i="1"/>
  <c r="J40" i="1"/>
  <c r="K26" i="1"/>
  <c r="K40" i="1" s="1"/>
  <c r="K39" i="1"/>
  <c r="B26" i="1"/>
  <c r="D40" i="1"/>
  <c r="K37" i="1"/>
  <c r="B13" i="1"/>
  <c r="B40" i="1" l="1"/>
</calcChain>
</file>

<file path=xl/sharedStrings.xml><?xml version="1.0" encoding="utf-8"?>
<sst xmlns="http://schemas.openxmlformats.org/spreadsheetml/2006/main" count="79" uniqueCount="23">
  <si>
    <t>令和５年度府内市町村における配偶者からの暴力に関する相談件数報告【速報値】</t>
    <rPh sb="0" eb="2">
      <t>レイワ</t>
    </rPh>
    <rPh sb="3" eb="5">
      <t>ネンド</t>
    </rPh>
    <rPh sb="5" eb="6">
      <t>フ</t>
    </rPh>
    <rPh sb="6" eb="7">
      <t>ナイ</t>
    </rPh>
    <rPh sb="7" eb="10">
      <t>シチョウソン</t>
    </rPh>
    <rPh sb="23" eb="24">
      <t>カン</t>
    </rPh>
    <rPh sb="28" eb="30">
      <t>ケンスウ</t>
    </rPh>
    <rPh sb="30" eb="32">
      <t>ホウコク</t>
    </rPh>
    <rPh sb="33" eb="36">
      <t>ソクホウチ</t>
    </rPh>
    <phoneticPr fontId="4"/>
  </si>
  <si>
    <t>　　合　計</t>
    <rPh sb="2" eb="3">
      <t>ゴウ</t>
    </rPh>
    <rPh sb="4" eb="5">
      <t>ケイ</t>
    </rPh>
    <phoneticPr fontId="4"/>
  </si>
  <si>
    <t>合　計</t>
    <rPh sb="0" eb="1">
      <t>ゴウ</t>
    </rPh>
    <rPh sb="2" eb="3">
      <t>ケイ</t>
    </rPh>
    <phoneticPr fontId="4"/>
  </si>
  <si>
    <t>配偶者からの暴力</t>
    <rPh sb="0" eb="3">
      <t>ハイグウシャ</t>
    </rPh>
    <rPh sb="6" eb="8">
      <t>ボウリョク</t>
    </rPh>
    <phoneticPr fontId="4"/>
  </si>
  <si>
    <t>生活の本拠を共にする交際相手からの暴力</t>
    <rPh sb="0" eb="2">
      <t>セイカツ</t>
    </rPh>
    <rPh sb="3" eb="5">
      <t>ホンキョ</t>
    </rPh>
    <rPh sb="6" eb="7">
      <t>トモ</t>
    </rPh>
    <rPh sb="10" eb="12">
      <t>コウサイ</t>
    </rPh>
    <rPh sb="12" eb="14">
      <t>アイテ</t>
    </rPh>
    <rPh sb="17" eb="19">
      <t>ボウリョク</t>
    </rPh>
    <phoneticPr fontId="4"/>
  </si>
  <si>
    <t>(A)</t>
  </si>
  <si>
    <t>本人から</t>
    <rPh sb="0" eb="2">
      <t>ホンニン</t>
    </rPh>
    <phoneticPr fontId="4"/>
  </si>
  <si>
    <t>本人以外から</t>
    <rPh sb="0" eb="2">
      <t>ホンニン</t>
    </rPh>
    <rPh sb="2" eb="4">
      <t>イガイ</t>
    </rPh>
    <phoneticPr fontId="4"/>
  </si>
  <si>
    <t>(B)</t>
  </si>
  <si>
    <t>相談に対する対応</t>
    <rPh sb="0" eb="2">
      <t>ソウダン</t>
    </rPh>
    <rPh sb="3" eb="4">
      <t>タイ</t>
    </rPh>
    <rPh sb="6" eb="8">
      <t>タイオウ</t>
    </rPh>
    <phoneticPr fontId="4"/>
  </si>
  <si>
    <t>女性</t>
  </si>
  <si>
    <t>男性</t>
    <rPh sb="0" eb="2">
      <t>ダンセイ</t>
    </rPh>
    <phoneticPr fontId="4"/>
  </si>
  <si>
    <t>その他</t>
    <rPh sb="2" eb="3">
      <t>タ</t>
    </rPh>
    <phoneticPr fontId="4"/>
  </si>
  <si>
    <t>一時保護</t>
    <rPh sb="0" eb="2">
      <t>イチジ</t>
    </rPh>
    <rPh sb="2" eb="4">
      <t>ホゴ</t>
    </rPh>
    <phoneticPr fontId="4"/>
  </si>
  <si>
    <t>他機関紹介</t>
    <rPh sb="0" eb="1">
      <t>タ</t>
    </rPh>
    <rPh sb="1" eb="3">
      <t>キカン</t>
    </rPh>
    <rPh sb="3" eb="5">
      <t>ショウカイ</t>
    </rPh>
    <phoneticPr fontId="4"/>
  </si>
  <si>
    <t>助言</t>
    <rPh sb="0" eb="2">
      <t>ジョゲン</t>
    </rPh>
    <phoneticPr fontId="4"/>
  </si>
  <si>
    <t>情報提供</t>
    <rPh sb="0" eb="2">
      <t>ジョウホウ</t>
    </rPh>
    <rPh sb="2" eb="4">
      <t>テイキョウ</t>
    </rPh>
    <phoneticPr fontId="4"/>
  </si>
  <si>
    <t>来　所</t>
  </si>
  <si>
    <t>電　話</t>
  </si>
  <si>
    <t>その他</t>
  </si>
  <si>
    <t xml:space="preserve">【(令和５年度下半期）令和５年１０月～令和６年３月分】  </t>
    <rPh sb="2" eb="3">
      <t>レイ</t>
    </rPh>
    <rPh sb="3" eb="4">
      <t>ワ</t>
    </rPh>
    <rPh sb="5" eb="7">
      <t>ネンド</t>
    </rPh>
    <rPh sb="7" eb="10">
      <t>シモハンキ</t>
    </rPh>
    <rPh sb="11" eb="12">
      <t>レイ</t>
    </rPh>
    <rPh sb="12" eb="13">
      <t>ワ</t>
    </rPh>
    <rPh sb="14" eb="15">
      <t>ネン</t>
    </rPh>
    <rPh sb="17" eb="18">
      <t>ガツ</t>
    </rPh>
    <rPh sb="19" eb="20">
      <t>レイ</t>
    </rPh>
    <rPh sb="20" eb="21">
      <t>ワ</t>
    </rPh>
    <rPh sb="22" eb="23">
      <t>ネン</t>
    </rPh>
    <rPh sb="24" eb="25">
      <t>ツキ</t>
    </rPh>
    <rPh sb="25" eb="26">
      <t>ブン</t>
    </rPh>
    <phoneticPr fontId="4"/>
  </si>
  <si>
    <t xml:space="preserve">【(令和５年度合計）令和５年４月～令和６年３月分】  </t>
    <rPh sb="2" eb="3">
      <t>レイ</t>
    </rPh>
    <rPh sb="3" eb="4">
      <t>ワ</t>
    </rPh>
    <rPh sb="5" eb="7">
      <t>ネンド</t>
    </rPh>
    <rPh sb="7" eb="9">
      <t>ゴウケイ</t>
    </rPh>
    <rPh sb="10" eb="11">
      <t>レイ</t>
    </rPh>
    <rPh sb="11" eb="12">
      <t>ワ</t>
    </rPh>
    <rPh sb="13" eb="14">
      <t>ネン</t>
    </rPh>
    <rPh sb="15" eb="16">
      <t>ガツ</t>
    </rPh>
    <rPh sb="17" eb="18">
      <t>レイ</t>
    </rPh>
    <rPh sb="18" eb="19">
      <t>ワ</t>
    </rPh>
    <rPh sb="20" eb="21">
      <t>ネン</t>
    </rPh>
    <rPh sb="22" eb="23">
      <t>ツキ</t>
    </rPh>
    <rPh sb="23" eb="24">
      <t>ブン</t>
    </rPh>
    <phoneticPr fontId="4"/>
  </si>
  <si>
    <t xml:space="preserve">【(令和５年度上半期）令和５年４月～令和５年９月分】  </t>
    <rPh sb="2" eb="3">
      <t>レイ</t>
    </rPh>
    <rPh sb="3" eb="4">
      <t>ワ</t>
    </rPh>
    <rPh sb="5" eb="7">
      <t>ネンド</t>
    </rPh>
    <rPh sb="7" eb="10">
      <t>カミハンキ</t>
    </rPh>
    <rPh sb="11" eb="12">
      <t>レイ</t>
    </rPh>
    <rPh sb="12" eb="13">
      <t>ワ</t>
    </rPh>
    <rPh sb="14" eb="15">
      <t>ネン</t>
    </rPh>
    <rPh sb="16" eb="17">
      <t>ガツ</t>
    </rPh>
    <rPh sb="18" eb="19">
      <t>レイ</t>
    </rPh>
    <rPh sb="19" eb="20">
      <t>ワ</t>
    </rPh>
    <rPh sb="21" eb="22">
      <t>ネン</t>
    </rPh>
    <rPh sb="23" eb="24">
      <t>ツキ</t>
    </rPh>
    <rPh sb="24" eb="25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</si>
</sst>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0" borderId="0" xfId="1"/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76" fontId="6" fillId="3" borderId="18" xfId="1" applyNumberFormat="1" applyFont="1" applyFill="1" applyBorder="1" applyAlignment="1">
      <alignment horizontal="center" vertical="center"/>
    </xf>
    <xf numFmtId="176" fontId="7" fillId="3" borderId="25" xfId="1" applyNumberFormat="1" applyFont="1" applyFill="1" applyBorder="1" applyAlignment="1">
      <alignment horizontal="center" vertical="center"/>
    </xf>
    <xf numFmtId="176" fontId="8" fillId="3" borderId="26" xfId="1" applyNumberFormat="1" applyFont="1" applyFill="1" applyBorder="1" applyAlignment="1" applyProtection="1">
      <alignment horizontal="center" vertical="center"/>
      <protection locked="0"/>
    </xf>
    <xf numFmtId="176" fontId="7" fillId="3" borderId="27" xfId="1" applyNumberFormat="1" applyFont="1" applyFill="1" applyBorder="1" applyAlignment="1" applyProtection="1">
      <alignment horizontal="center" vertical="center"/>
      <protection locked="0"/>
    </xf>
    <xf numFmtId="176" fontId="7" fillId="3" borderId="18" xfId="1" applyNumberFormat="1" applyFont="1" applyFill="1" applyBorder="1" applyAlignment="1" applyProtection="1">
      <alignment horizontal="center" vertical="center"/>
      <protection locked="0"/>
    </xf>
    <xf numFmtId="176" fontId="8" fillId="3" borderId="27" xfId="1" applyNumberFormat="1" applyFont="1" applyFill="1" applyBorder="1" applyAlignment="1" applyProtection="1">
      <alignment horizontal="center" vertical="center"/>
      <protection locked="0"/>
    </xf>
    <xf numFmtId="176" fontId="7" fillId="3" borderId="28" xfId="1" applyNumberFormat="1" applyFont="1" applyFill="1" applyBorder="1" applyAlignment="1" applyProtection="1">
      <alignment horizontal="center" vertical="center"/>
      <protection locked="0"/>
    </xf>
    <xf numFmtId="176" fontId="6" fillId="3" borderId="5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 applyProtection="1">
      <alignment horizontal="center" vertical="center"/>
      <protection locked="0"/>
    </xf>
    <xf numFmtId="176" fontId="7" fillId="3" borderId="29" xfId="1" applyNumberFormat="1" applyFont="1" applyFill="1" applyBorder="1" applyAlignment="1" applyProtection="1">
      <alignment horizontal="center" vertical="center"/>
      <protection locked="0"/>
    </xf>
    <xf numFmtId="176" fontId="7" fillId="3" borderId="5" xfId="1" applyNumberFormat="1" applyFont="1" applyFill="1" applyBorder="1" applyAlignment="1" applyProtection="1">
      <alignment horizontal="center" vertical="center"/>
      <protection locked="0"/>
    </xf>
    <xf numFmtId="176" fontId="7" fillId="3" borderId="30" xfId="1" applyNumberFormat="1" applyFont="1" applyFill="1" applyBorder="1" applyAlignment="1" applyProtection="1">
      <alignment horizontal="center" vertical="center"/>
      <protection locked="0"/>
    </xf>
    <xf numFmtId="176" fontId="6" fillId="3" borderId="11" xfId="1" applyNumberFormat="1" applyFont="1" applyFill="1" applyBorder="1" applyAlignment="1">
      <alignment horizontal="center" vertical="center"/>
    </xf>
    <xf numFmtId="176" fontId="7" fillId="3" borderId="13" xfId="1" applyNumberFormat="1" applyFont="1" applyFill="1" applyBorder="1" applyAlignment="1" applyProtection="1">
      <alignment horizontal="center" vertical="center"/>
      <protection locked="0"/>
    </xf>
    <xf numFmtId="176" fontId="7" fillId="3" borderId="31" xfId="1" applyNumberFormat="1" applyFont="1" applyFill="1" applyBorder="1" applyAlignment="1" applyProtection="1">
      <alignment horizontal="center" vertical="center"/>
      <protection locked="0"/>
    </xf>
    <xf numFmtId="176" fontId="7" fillId="3" borderId="11" xfId="1" applyNumberFormat="1" applyFont="1" applyFill="1" applyBorder="1" applyAlignment="1" applyProtection="1">
      <alignment horizontal="center" vertical="center"/>
      <protection locked="0"/>
    </xf>
    <xf numFmtId="176" fontId="7" fillId="3" borderId="17" xfId="1" applyNumberFormat="1" applyFont="1" applyFill="1" applyBorder="1" applyAlignment="1">
      <alignment horizontal="center" vertical="center"/>
    </xf>
    <xf numFmtId="176" fontId="7" fillId="3" borderId="32" xfId="1" applyNumberFormat="1" applyFont="1" applyFill="1" applyBorder="1" applyAlignment="1" applyProtection="1">
      <alignment horizontal="center" vertical="center"/>
      <protection locked="0"/>
    </xf>
    <xf numFmtId="176" fontId="6" fillId="3" borderId="33" xfId="1" applyNumberFormat="1" applyFont="1" applyFill="1" applyBorder="1" applyAlignment="1">
      <alignment horizontal="center" vertical="center"/>
    </xf>
    <xf numFmtId="176" fontId="7" fillId="3" borderId="34" xfId="1" applyNumberFormat="1" applyFont="1" applyFill="1" applyBorder="1" applyAlignment="1">
      <alignment horizontal="center" vertical="center"/>
    </xf>
    <xf numFmtId="176" fontId="7" fillId="3" borderId="35" xfId="1" applyNumberFormat="1" applyFont="1" applyFill="1" applyBorder="1" applyAlignment="1">
      <alignment horizontal="center" vertical="center"/>
    </xf>
    <xf numFmtId="176" fontId="7" fillId="3" borderId="36" xfId="1" applyNumberFormat="1" applyFont="1" applyFill="1" applyBorder="1" applyAlignment="1">
      <alignment horizontal="center" vertical="center"/>
    </xf>
    <xf numFmtId="176" fontId="7" fillId="3" borderId="37" xfId="1" applyNumberFormat="1" applyFont="1" applyFill="1" applyBorder="1" applyAlignment="1">
      <alignment horizontal="center" vertical="center"/>
    </xf>
    <xf numFmtId="176" fontId="7" fillId="3" borderId="38" xfId="1" applyNumberFormat="1" applyFont="1" applyFill="1" applyBorder="1" applyAlignment="1">
      <alignment horizontal="center" vertical="center"/>
    </xf>
    <xf numFmtId="176" fontId="6" fillId="3" borderId="0" xfId="1" applyNumberFormat="1" applyFont="1" applyFill="1" applyAlignment="1">
      <alignment horizontal="center" vertical="center"/>
    </xf>
    <xf numFmtId="176" fontId="7" fillId="3" borderId="0" xfId="1" applyNumberFormat="1" applyFont="1" applyFill="1" applyAlignment="1">
      <alignment horizontal="center" vertical="center"/>
    </xf>
    <xf numFmtId="176" fontId="6" fillId="3" borderId="39" xfId="1" applyNumberFormat="1" applyFont="1" applyFill="1" applyBorder="1" applyAlignment="1">
      <alignment horizontal="center" vertical="center"/>
    </xf>
    <xf numFmtId="176" fontId="6" fillId="3" borderId="40" xfId="1" applyNumberFormat="1" applyFont="1" applyFill="1" applyBorder="1" applyAlignment="1">
      <alignment horizontal="center" vertical="center"/>
    </xf>
    <xf numFmtId="176" fontId="6" fillId="3" borderId="4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176" fontId="7" fillId="3" borderId="43" xfId="1" applyNumberFormat="1" applyFont="1" applyFill="1" applyBorder="1" applyAlignment="1">
      <alignment horizontal="center" vertical="center"/>
    </xf>
    <xf numFmtId="176" fontId="7" fillId="3" borderId="44" xfId="1" applyNumberFormat="1" applyFont="1" applyFill="1" applyBorder="1" applyAlignment="1">
      <alignment horizontal="center" vertical="center"/>
    </xf>
    <xf numFmtId="176" fontId="7" fillId="3" borderId="45" xfId="1" applyNumberFormat="1" applyFont="1" applyFill="1" applyBorder="1" applyAlignment="1">
      <alignment horizontal="center" vertical="center"/>
    </xf>
    <xf numFmtId="176" fontId="7" fillId="3" borderId="46" xfId="1" applyNumberFormat="1" applyFont="1" applyFill="1" applyBorder="1" applyAlignment="1">
      <alignment horizontal="center" vertical="center"/>
    </xf>
    <xf numFmtId="176" fontId="7" fillId="3" borderId="47" xfId="1" applyNumberFormat="1" applyFont="1" applyFill="1" applyBorder="1" applyAlignment="1">
      <alignment horizontal="center" vertical="center"/>
    </xf>
    <xf numFmtId="176" fontId="7" fillId="3" borderId="29" xfId="1" applyNumberFormat="1" applyFont="1" applyFill="1" applyBorder="1" applyAlignment="1">
      <alignment horizontal="center" vertical="center"/>
    </xf>
    <xf numFmtId="176" fontId="7" fillId="3" borderId="30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176" fontId="7" fillId="3" borderId="48" xfId="1" applyNumberFormat="1" applyFont="1" applyFill="1" applyBorder="1" applyAlignment="1">
      <alignment horizontal="center" vertical="center"/>
    </xf>
    <xf numFmtId="176" fontId="7" fillId="3" borderId="20" xfId="1" applyNumberFormat="1" applyFont="1" applyFill="1" applyBorder="1" applyAlignment="1">
      <alignment horizontal="center" vertical="center"/>
    </xf>
    <xf numFmtId="176" fontId="7" fillId="3" borderId="49" xfId="1" applyNumberFormat="1" applyFont="1" applyFill="1" applyBorder="1" applyAlignment="1">
      <alignment horizontal="center" vertical="center"/>
    </xf>
    <xf numFmtId="176" fontId="7" fillId="3" borderId="50" xfId="1" applyNumberFormat="1" applyFont="1" applyFill="1" applyBorder="1" applyAlignment="1">
      <alignment horizontal="center" vertical="center"/>
    </xf>
    <xf numFmtId="176" fontId="7" fillId="3" borderId="22" xfId="1" applyNumberFormat="1" applyFont="1" applyFill="1" applyBorder="1" applyAlignment="1">
      <alignment horizontal="center" vertical="center"/>
    </xf>
    <xf numFmtId="176" fontId="7" fillId="3" borderId="51" xfId="1" applyNumberFormat="1" applyFont="1" applyFill="1" applyBorder="1" applyAlignment="1">
      <alignment horizontal="center" vertical="center"/>
    </xf>
    <xf numFmtId="176" fontId="7" fillId="3" borderId="24" xfId="1" applyNumberFormat="1" applyFont="1" applyFill="1" applyBorder="1" applyAlignment="1">
      <alignment horizontal="center" vertical="center"/>
    </xf>
    <xf numFmtId="176" fontId="7" fillId="3" borderId="52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54C12A4B-10D1-4E4B-8F71-4CCE9A607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16EC-FBC6-4867-80F6-5B1D08D03810}">
  <sheetPr>
    <pageSetUpPr fitToPage="1"/>
  </sheetPr>
  <dimension ref="A1:O40"/>
  <sheetViews>
    <sheetView tabSelected="1" zoomScale="90" zoomScaleNormal="90" workbookViewId="0">
      <selection activeCell="Q24" sqref="Q24"/>
    </sheetView>
  </sheetViews>
  <sheetFormatPr defaultRowHeight="18" x14ac:dyDescent="0.45"/>
  <cols>
    <col min="1" max="15" width="11.3984375" customWidth="1"/>
    <col min="257" max="271" width="11.3984375" customWidth="1"/>
    <col min="513" max="527" width="11.3984375" customWidth="1"/>
    <col min="769" max="783" width="11.3984375" customWidth="1"/>
    <col min="1025" max="1039" width="11.3984375" customWidth="1"/>
    <col min="1281" max="1295" width="11.3984375" customWidth="1"/>
    <col min="1537" max="1551" width="11.3984375" customWidth="1"/>
    <col min="1793" max="1807" width="11.3984375" customWidth="1"/>
    <col min="2049" max="2063" width="11.3984375" customWidth="1"/>
    <col min="2305" max="2319" width="11.3984375" customWidth="1"/>
    <col min="2561" max="2575" width="11.3984375" customWidth="1"/>
    <col min="2817" max="2831" width="11.3984375" customWidth="1"/>
    <col min="3073" max="3087" width="11.3984375" customWidth="1"/>
    <col min="3329" max="3343" width="11.3984375" customWidth="1"/>
    <col min="3585" max="3599" width="11.3984375" customWidth="1"/>
    <col min="3841" max="3855" width="11.3984375" customWidth="1"/>
    <col min="4097" max="4111" width="11.3984375" customWidth="1"/>
    <col min="4353" max="4367" width="11.3984375" customWidth="1"/>
    <col min="4609" max="4623" width="11.3984375" customWidth="1"/>
    <col min="4865" max="4879" width="11.3984375" customWidth="1"/>
    <col min="5121" max="5135" width="11.3984375" customWidth="1"/>
    <col min="5377" max="5391" width="11.3984375" customWidth="1"/>
    <col min="5633" max="5647" width="11.3984375" customWidth="1"/>
    <col min="5889" max="5903" width="11.3984375" customWidth="1"/>
    <col min="6145" max="6159" width="11.3984375" customWidth="1"/>
    <col min="6401" max="6415" width="11.3984375" customWidth="1"/>
    <col min="6657" max="6671" width="11.3984375" customWidth="1"/>
    <col min="6913" max="6927" width="11.3984375" customWidth="1"/>
    <col min="7169" max="7183" width="11.3984375" customWidth="1"/>
    <col min="7425" max="7439" width="11.3984375" customWidth="1"/>
    <col min="7681" max="7695" width="11.3984375" customWidth="1"/>
    <col min="7937" max="7951" width="11.3984375" customWidth="1"/>
    <col min="8193" max="8207" width="11.3984375" customWidth="1"/>
    <col min="8449" max="8463" width="11.3984375" customWidth="1"/>
    <col min="8705" max="8719" width="11.3984375" customWidth="1"/>
    <col min="8961" max="8975" width="11.3984375" customWidth="1"/>
    <col min="9217" max="9231" width="11.3984375" customWidth="1"/>
    <col min="9473" max="9487" width="11.3984375" customWidth="1"/>
    <col min="9729" max="9743" width="11.3984375" customWidth="1"/>
    <col min="9985" max="9999" width="11.3984375" customWidth="1"/>
    <col min="10241" max="10255" width="11.3984375" customWidth="1"/>
    <col min="10497" max="10511" width="11.3984375" customWidth="1"/>
    <col min="10753" max="10767" width="11.3984375" customWidth="1"/>
    <col min="11009" max="11023" width="11.3984375" customWidth="1"/>
    <col min="11265" max="11279" width="11.3984375" customWidth="1"/>
    <col min="11521" max="11535" width="11.3984375" customWidth="1"/>
    <col min="11777" max="11791" width="11.3984375" customWidth="1"/>
    <col min="12033" max="12047" width="11.3984375" customWidth="1"/>
    <col min="12289" max="12303" width="11.3984375" customWidth="1"/>
    <col min="12545" max="12559" width="11.3984375" customWidth="1"/>
    <col min="12801" max="12815" width="11.3984375" customWidth="1"/>
    <col min="13057" max="13071" width="11.3984375" customWidth="1"/>
    <col min="13313" max="13327" width="11.3984375" customWidth="1"/>
    <col min="13569" max="13583" width="11.3984375" customWidth="1"/>
    <col min="13825" max="13839" width="11.3984375" customWidth="1"/>
    <col min="14081" max="14095" width="11.3984375" customWidth="1"/>
    <col min="14337" max="14351" width="11.3984375" customWidth="1"/>
    <col min="14593" max="14607" width="11.3984375" customWidth="1"/>
    <col min="14849" max="14863" width="11.3984375" customWidth="1"/>
    <col min="15105" max="15119" width="11.3984375" customWidth="1"/>
    <col min="15361" max="15375" width="11.3984375" customWidth="1"/>
    <col min="15617" max="15631" width="11.3984375" customWidth="1"/>
    <col min="15873" max="15887" width="11.3984375" customWidth="1"/>
    <col min="16129" max="16143" width="11.3984375" customWidth="1"/>
  </cols>
  <sheetData>
    <row r="1" spans="1:15" ht="19.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9.2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9.2" x14ac:dyDescent="0.45">
      <c r="A3" s="3" t="s">
        <v>22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600000000000001" thickBot="1" x14ac:dyDescent="0.25">
      <c r="A4" s="6"/>
      <c r="B4" s="6"/>
      <c r="C4" s="6"/>
      <c r="D4" s="6"/>
      <c r="E4" s="6"/>
      <c r="F4" s="7"/>
      <c r="G4" s="6"/>
      <c r="H4" s="6"/>
      <c r="I4" s="6"/>
      <c r="J4" s="7"/>
      <c r="K4" s="7"/>
      <c r="L4" s="7"/>
      <c r="M4" s="7"/>
      <c r="N4" s="7"/>
      <c r="O4" s="7"/>
    </row>
    <row r="5" spans="1:15" x14ac:dyDescent="0.45">
      <c r="A5" s="8"/>
      <c r="B5" s="67" t="s">
        <v>1</v>
      </c>
      <c r="C5" s="68"/>
      <c r="D5" s="68"/>
      <c r="E5" s="68"/>
      <c r="F5" s="68"/>
      <c r="G5" s="68"/>
      <c r="H5" s="68"/>
      <c r="I5" s="68"/>
      <c r="J5" s="68"/>
      <c r="K5" s="8" t="s">
        <v>2</v>
      </c>
      <c r="L5" s="70"/>
      <c r="M5" s="70"/>
      <c r="N5" s="70"/>
      <c r="O5" s="71"/>
    </row>
    <row r="6" spans="1:15" x14ac:dyDescent="0.45">
      <c r="A6" s="9"/>
      <c r="B6" s="10"/>
      <c r="C6" s="74" t="s">
        <v>3</v>
      </c>
      <c r="D6" s="75"/>
      <c r="E6" s="75"/>
      <c r="F6" s="76"/>
      <c r="G6" s="77" t="s">
        <v>4</v>
      </c>
      <c r="H6" s="78"/>
      <c r="I6" s="78"/>
      <c r="J6" s="79"/>
      <c r="K6" s="9"/>
      <c r="L6" s="72"/>
      <c r="M6" s="72"/>
      <c r="N6" s="72"/>
      <c r="O6" s="73"/>
    </row>
    <row r="7" spans="1:15" x14ac:dyDescent="0.45">
      <c r="A7" s="9"/>
      <c r="B7" s="9" t="s">
        <v>5</v>
      </c>
      <c r="C7" s="80" t="s">
        <v>6</v>
      </c>
      <c r="D7" s="81"/>
      <c r="E7" s="82"/>
      <c r="F7" s="86" t="s">
        <v>7</v>
      </c>
      <c r="G7" s="80" t="s">
        <v>6</v>
      </c>
      <c r="H7" s="81"/>
      <c r="I7" s="82"/>
      <c r="J7" s="86" t="s">
        <v>7</v>
      </c>
      <c r="K7" s="9" t="s">
        <v>8</v>
      </c>
      <c r="L7" s="80" t="s">
        <v>9</v>
      </c>
      <c r="M7" s="90"/>
      <c r="N7" s="90"/>
      <c r="O7" s="91"/>
    </row>
    <row r="8" spans="1:15" x14ac:dyDescent="0.45">
      <c r="A8" s="9"/>
      <c r="B8" s="9"/>
      <c r="C8" s="83"/>
      <c r="D8" s="84"/>
      <c r="E8" s="85"/>
      <c r="F8" s="87"/>
      <c r="G8" s="83"/>
      <c r="H8" s="84"/>
      <c r="I8" s="85"/>
      <c r="J8" s="87"/>
      <c r="K8" s="11"/>
      <c r="L8" s="92"/>
      <c r="M8" s="93"/>
      <c r="N8" s="93"/>
      <c r="O8" s="94"/>
    </row>
    <row r="9" spans="1:15" ht="18.600000000000001" thickBot="1" x14ac:dyDescent="0.5">
      <c r="A9" s="12"/>
      <c r="B9" s="12"/>
      <c r="C9" s="13" t="s">
        <v>10</v>
      </c>
      <c r="D9" s="13" t="s">
        <v>11</v>
      </c>
      <c r="E9" s="13" t="s">
        <v>12</v>
      </c>
      <c r="F9" s="95"/>
      <c r="G9" s="13" t="s">
        <v>10</v>
      </c>
      <c r="H9" s="13" t="s">
        <v>11</v>
      </c>
      <c r="I9" s="13" t="s">
        <v>12</v>
      </c>
      <c r="J9" s="95"/>
      <c r="K9" s="14"/>
      <c r="L9" s="15" t="s">
        <v>13</v>
      </c>
      <c r="M9" s="15" t="s">
        <v>14</v>
      </c>
      <c r="N9" s="15" t="s">
        <v>15</v>
      </c>
      <c r="O9" s="16" t="s">
        <v>16</v>
      </c>
    </row>
    <row r="10" spans="1:15" ht="19.2" x14ac:dyDescent="0.45">
      <c r="A10" s="17" t="s">
        <v>17</v>
      </c>
      <c r="B10" s="18">
        <f>SUM(C10:J10)</f>
        <v>4181</v>
      </c>
      <c r="C10" s="19">
        <v>3869</v>
      </c>
      <c r="D10" s="20">
        <v>96</v>
      </c>
      <c r="E10" s="21">
        <v>3</v>
      </c>
      <c r="F10" s="21">
        <v>117</v>
      </c>
      <c r="G10" s="22">
        <v>79</v>
      </c>
      <c r="H10" s="20">
        <v>7</v>
      </c>
      <c r="I10" s="21">
        <v>1</v>
      </c>
      <c r="J10" s="21">
        <v>9</v>
      </c>
      <c r="K10" s="18">
        <f>SUM(L10:O10)</f>
        <v>4181</v>
      </c>
      <c r="L10" s="20">
        <v>109</v>
      </c>
      <c r="M10" s="20">
        <v>668</v>
      </c>
      <c r="N10" s="20">
        <v>3007</v>
      </c>
      <c r="O10" s="23">
        <v>397</v>
      </c>
    </row>
    <row r="11" spans="1:15" ht="19.2" x14ac:dyDescent="0.45">
      <c r="A11" s="24" t="s">
        <v>18</v>
      </c>
      <c r="B11" s="18">
        <f>SUM(C11:J11)</f>
        <v>4277</v>
      </c>
      <c r="C11" s="25">
        <v>2735</v>
      </c>
      <c r="D11" s="26">
        <v>104</v>
      </c>
      <c r="E11" s="26">
        <v>30</v>
      </c>
      <c r="F11" s="26">
        <v>1197</v>
      </c>
      <c r="G11" s="25">
        <v>121</v>
      </c>
      <c r="H11" s="26">
        <v>4</v>
      </c>
      <c r="I11" s="27">
        <v>0</v>
      </c>
      <c r="J11" s="27">
        <v>86</v>
      </c>
      <c r="K11" s="18">
        <f>SUM(L11:O11)</f>
        <v>4277</v>
      </c>
      <c r="L11" s="26">
        <v>32</v>
      </c>
      <c r="M11" s="26">
        <v>390</v>
      </c>
      <c r="N11" s="26">
        <v>2757</v>
      </c>
      <c r="O11" s="28">
        <v>1098</v>
      </c>
    </row>
    <row r="12" spans="1:15" ht="19.8" thickBot="1" x14ac:dyDescent="0.5">
      <c r="A12" s="29" t="s">
        <v>19</v>
      </c>
      <c r="B12" s="18">
        <f>SUM(C12:J12)</f>
        <v>691</v>
      </c>
      <c r="C12" s="30">
        <v>359</v>
      </c>
      <c r="D12" s="31">
        <v>30</v>
      </c>
      <c r="E12" s="31">
        <v>2</v>
      </c>
      <c r="F12" s="31">
        <v>228</v>
      </c>
      <c r="G12" s="30">
        <v>54</v>
      </c>
      <c r="H12" s="31">
        <v>3</v>
      </c>
      <c r="I12" s="32">
        <v>0</v>
      </c>
      <c r="J12" s="32">
        <v>15</v>
      </c>
      <c r="K12" s="33">
        <f>SUM(L12:O12)</f>
        <v>691</v>
      </c>
      <c r="L12" s="31">
        <v>39</v>
      </c>
      <c r="M12" s="31">
        <v>188</v>
      </c>
      <c r="N12" s="31">
        <v>368</v>
      </c>
      <c r="O12" s="34">
        <v>96</v>
      </c>
    </row>
    <row r="13" spans="1:15" ht="19.8" thickBot="1" x14ac:dyDescent="0.5">
      <c r="A13" s="35" t="s">
        <v>2</v>
      </c>
      <c r="B13" s="36">
        <f>SUM(B10:B12)</f>
        <v>9149</v>
      </c>
      <c r="C13" s="37">
        <f t="shared" ref="C13:O13" si="0">SUM(C10:C12)</f>
        <v>6963</v>
      </c>
      <c r="D13" s="38">
        <f>SUM(D10:D12)</f>
        <v>230</v>
      </c>
      <c r="E13" s="38">
        <f>G11</f>
        <v>121</v>
      </c>
      <c r="F13" s="39">
        <f t="shared" si="0"/>
        <v>1542</v>
      </c>
      <c r="G13" s="37">
        <f>SUM(G10:G12)</f>
        <v>254</v>
      </c>
      <c r="H13" s="38">
        <f>SUM(H10:H12)</f>
        <v>14</v>
      </c>
      <c r="I13" s="38">
        <f>SUM(I10:I12)</f>
        <v>1</v>
      </c>
      <c r="J13" s="39">
        <f>SUM(J10:J12)</f>
        <v>110</v>
      </c>
      <c r="K13" s="36">
        <f t="shared" si="0"/>
        <v>9149</v>
      </c>
      <c r="L13" s="37">
        <f t="shared" si="0"/>
        <v>180</v>
      </c>
      <c r="M13" s="37">
        <f t="shared" si="0"/>
        <v>1246</v>
      </c>
      <c r="N13" s="37">
        <f t="shared" si="0"/>
        <v>6132</v>
      </c>
      <c r="O13" s="40">
        <f t="shared" si="0"/>
        <v>1591</v>
      </c>
    </row>
    <row r="14" spans="1:15" ht="19.2" x14ac:dyDescent="0.4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6" spans="1:15" ht="19.2" x14ac:dyDescent="0.45">
      <c r="A16" s="3" t="s">
        <v>20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8.600000000000001" thickBot="1" x14ac:dyDescent="0.25">
      <c r="A17" s="6"/>
      <c r="B17" s="6"/>
      <c r="C17" s="6"/>
      <c r="D17" s="6"/>
      <c r="E17" s="6"/>
      <c r="F17" s="7"/>
      <c r="G17" s="6"/>
      <c r="H17" s="6"/>
      <c r="I17" s="6"/>
      <c r="J17" s="7"/>
      <c r="K17" s="7"/>
      <c r="L17" s="7"/>
      <c r="M17" s="7"/>
      <c r="N17" s="7"/>
      <c r="O17" s="7"/>
    </row>
    <row r="18" spans="1:15" x14ac:dyDescent="0.45">
      <c r="A18" s="8"/>
      <c r="B18" s="67" t="s">
        <v>1</v>
      </c>
      <c r="C18" s="68"/>
      <c r="D18" s="68"/>
      <c r="E18" s="68"/>
      <c r="F18" s="68"/>
      <c r="G18" s="68"/>
      <c r="H18" s="68"/>
      <c r="I18" s="68"/>
      <c r="J18" s="68"/>
      <c r="K18" s="8" t="s">
        <v>2</v>
      </c>
      <c r="L18" s="70"/>
      <c r="M18" s="70"/>
      <c r="N18" s="70"/>
      <c r="O18" s="71"/>
    </row>
    <row r="19" spans="1:15" ht="14.25" customHeight="1" x14ac:dyDescent="0.45">
      <c r="A19" s="9"/>
      <c r="B19" s="10"/>
      <c r="C19" s="74" t="s">
        <v>3</v>
      </c>
      <c r="D19" s="75"/>
      <c r="E19" s="75"/>
      <c r="F19" s="76"/>
      <c r="G19" s="77" t="s">
        <v>4</v>
      </c>
      <c r="H19" s="78"/>
      <c r="I19" s="78"/>
      <c r="J19" s="79"/>
      <c r="K19" s="9"/>
      <c r="L19" s="72"/>
      <c r="M19" s="72"/>
      <c r="N19" s="72"/>
      <c r="O19" s="73"/>
    </row>
    <row r="20" spans="1:15" x14ac:dyDescent="0.45">
      <c r="A20" s="9"/>
      <c r="B20" s="9" t="s">
        <v>5</v>
      </c>
      <c r="C20" s="80" t="s">
        <v>6</v>
      </c>
      <c r="D20" s="81"/>
      <c r="E20" s="82"/>
      <c r="F20" s="86" t="s">
        <v>7</v>
      </c>
      <c r="G20" s="80" t="s">
        <v>6</v>
      </c>
      <c r="H20" s="81"/>
      <c r="I20" s="82"/>
      <c r="J20" s="86" t="s">
        <v>7</v>
      </c>
      <c r="K20" s="9" t="s">
        <v>8</v>
      </c>
      <c r="L20" s="80" t="s">
        <v>9</v>
      </c>
      <c r="M20" s="90"/>
      <c r="N20" s="90"/>
      <c r="O20" s="91"/>
    </row>
    <row r="21" spans="1:15" x14ac:dyDescent="0.45">
      <c r="A21" s="9"/>
      <c r="B21" s="9"/>
      <c r="C21" s="83"/>
      <c r="D21" s="84"/>
      <c r="E21" s="85"/>
      <c r="F21" s="87"/>
      <c r="G21" s="83"/>
      <c r="H21" s="84"/>
      <c r="I21" s="85"/>
      <c r="J21" s="87"/>
      <c r="K21" s="11"/>
      <c r="L21" s="92"/>
      <c r="M21" s="93"/>
      <c r="N21" s="93"/>
      <c r="O21" s="94"/>
    </row>
    <row r="22" spans="1:15" ht="18.600000000000001" thickBot="1" x14ac:dyDescent="0.5">
      <c r="A22" s="12"/>
      <c r="B22" s="12"/>
      <c r="C22" s="13" t="s">
        <v>10</v>
      </c>
      <c r="D22" s="13" t="s">
        <v>11</v>
      </c>
      <c r="E22" s="13" t="s">
        <v>12</v>
      </c>
      <c r="F22" s="95"/>
      <c r="G22" s="13" t="s">
        <v>10</v>
      </c>
      <c r="H22" s="13" t="s">
        <v>11</v>
      </c>
      <c r="I22" s="13" t="s">
        <v>12</v>
      </c>
      <c r="J22" s="95"/>
      <c r="K22" s="14"/>
      <c r="L22" s="15" t="s">
        <v>13</v>
      </c>
      <c r="M22" s="15" t="s">
        <v>14</v>
      </c>
      <c r="N22" s="15" t="s">
        <v>15</v>
      </c>
      <c r="O22" s="16" t="s">
        <v>16</v>
      </c>
    </row>
    <row r="23" spans="1:15" ht="19.2" x14ac:dyDescent="0.45">
      <c r="A23" s="43" t="s">
        <v>17</v>
      </c>
      <c r="B23" s="18">
        <f>SUM(C23:J23)</f>
        <v>4048</v>
      </c>
      <c r="C23" s="19">
        <v>3663</v>
      </c>
      <c r="D23" s="20">
        <v>90</v>
      </c>
      <c r="E23" s="21">
        <v>34</v>
      </c>
      <c r="F23" s="21">
        <v>167</v>
      </c>
      <c r="G23" s="22">
        <v>83</v>
      </c>
      <c r="H23" s="20">
        <v>6</v>
      </c>
      <c r="I23" s="21">
        <v>0</v>
      </c>
      <c r="J23" s="21">
        <v>5</v>
      </c>
      <c r="K23" s="18">
        <f>SUM(L23:O23)</f>
        <v>4048</v>
      </c>
      <c r="L23" s="20">
        <v>110</v>
      </c>
      <c r="M23" s="20">
        <v>612</v>
      </c>
      <c r="N23" s="20">
        <v>2883</v>
      </c>
      <c r="O23" s="23">
        <v>443</v>
      </c>
    </row>
    <row r="24" spans="1:15" ht="19.2" x14ac:dyDescent="0.45">
      <c r="A24" s="44" t="s">
        <v>18</v>
      </c>
      <c r="B24" s="18">
        <f>SUM(C24:J24)</f>
        <v>4122</v>
      </c>
      <c r="C24" s="25">
        <v>2697</v>
      </c>
      <c r="D24" s="26">
        <v>178</v>
      </c>
      <c r="E24" s="26">
        <v>0</v>
      </c>
      <c r="F24" s="26">
        <v>1039</v>
      </c>
      <c r="G24" s="25">
        <v>77</v>
      </c>
      <c r="H24" s="26">
        <v>60</v>
      </c>
      <c r="I24" s="27">
        <v>1</v>
      </c>
      <c r="J24" s="27">
        <v>70</v>
      </c>
      <c r="K24" s="18">
        <f>SUM(L24:O24)</f>
        <v>4122</v>
      </c>
      <c r="L24" s="26">
        <v>39</v>
      </c>
      <c r="M24" s="26">
        <v>268</v>
      </c>
      <c r="N24" s="26">
        <v>2854</v>
      </c>
      <c r="O24" s="28">
        <v>961</v>
      </c>
    </row>
    <row r="25" spans="1:15" ht="19.8" thickBot="1" x14ac:dyDescent="0.5">
      <c r="A25" s="45" t="s">
        <v>19</v>
      </c>
      <c r="B25" s="18">
        <f>SUM(C25:J25)</f>
        <v>627</v>
      </c>
      <c r="C25" s="30">
        <v>340</v>
      </c>
      <c r="D25" s="31">
        <v>29</v>
      </c>
      <c r="E25" s="31">
        <v>2</v>
      </c>
      <c r="F25" s="31">
        <v>195</v>
      </c>
      <c r="G25" s="30">
        <v>38</v>
      </c>
      <c r="H25" s="31">
        <v>15</v>
      </c>
      <c r="I25" s="32">
        <v>0</v>
      </c>
      <c r="J25" s="32">
        <v>8</v>
      </c>
      <c r="K25" s="33">
        <f>SUM(L25:O25)</f>
        <v>627</v>
      </c>
      <c r="L25" s="31">
        <v>30</v>
      </c>
      <c r="M25" s="31">
        <v>156</v>
      </c>
      <c r="N25" s="31">
        <v>333</v>
      </c>
      <c r="O25" s="34">
        <v>108</v>
      </c>
    </row>
    <row r="26" spans="1:15" ht="19.8" thickBot="1" x14ac:dyDescent="0.5">
      <c r="A26" s="35" t="s">
        <v>2</v>
      </c>
      <c r="B26" s="36">
        <f>SUM(B23:B25)</f>
        <v>8797</v>
      </c>
      <c r="C26" s="37">
        <f t="shared" ref="C26:O26" si="1">SUM(C23:C25)</f>
        <v>6700</v>
      </c>
      <c r="D26" s="38">
        <f t="shared" si="1"/>
        <v>297</v>
      </c>
      <c r="E26" s="38">
        <f t="shared" si="1"/>
        <v>36</v>
      </c>
      <c r="F26" s="38">
        <f t="shared" si="1"/>
        <v>1401</v>
      </c>
      <c r="G26" s="38">
        <f t="shared" si="1"/>
        <v>198</v>
      </c>
      <c r="H26" s="38">
        <f t="shared" si="1"/>
        <v>81</v>
      </c>
      <c r="I26" s="38">
        <f t="shared" si="1"/>
        <v>1</v>
      </c>
      <c r="J26" s="39">
        <f t="shared" si="1"/>
        <v>83</v>
      </c>
      <c r="K26" s="36">
        <f>SUM(K23:K25)</f>
        <v>8797</v>
      </c>
      <c r="L26" s="37">
        <f t="shared" si="1"/>
        <v>179</v>
      </c>
      <c r="M26" s="37">
        <f t="shared" si="1"/>
        <v>1036</v>
      </c>
      <c r="N26" s="37">
        <f t="shared" si="1"/>
        <v>6070</v>
      </c>
      <c r="O26" s="40">
        <f t="shared" si="1"/>
        <v>1512</v>
      </c>
    </row>
    <row r="27" spans="1:15" ht="13.8" customHeight="1" x14ac:dyDescent="0.45"/>
    <row r="30" spans="1:15" ht="19.2" x14ac:dyDescent="0.45">
      <c r="A30" s="3" t="s">
        <v>21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8.600000000000001" thickBot="1" x14ac:dyDescent="0.25">
      <c r="A31" s="6"/>
      <c r="B31" s="6"/>
      <c r="C31" s="6"/>
      <c r="D31" s="6"/>
      <c r="E31" s="6"/>
      <c r="F31" s="7"/>
      <c r="G31" s="6"/>
      <c r="H31" s="6"/>
      <c r="I31" s="6"/>
      <c r="J31" s="7"/>
      <c r="K31" s="7"/>
      <c r="L31" s="7"/>
      <c r="M31" s="7"/>
      <c r="N31" s="7"/>
      <c r="O31" s="7"/>
    </row>
    <row r="32" spans="1:15" x14ac:dyDescent="0.45">
      <c r="A32" s="8"/>
      <c r="B32" s="67" t="s">
        <v>1</v>
      </c>
      <c r="C32" s="68"/>
      <c r="D32" s="68"/>
      <c r="E32" s="68"/>
      <c r="F32" s="68"/>
      <c r="G32" s="68"/>
      <c r="H32" s="68"/>
      <c r="I32" s="68"/>
      <c r="J32" s="69"/>
      <c r="K32" s="46" t="s">
        <v>2</v>
      </c>
      <c r="L32" s="70"/>
      <c r="M32" s="70"/>
      <c r="N32" s="70"/>
      <c r="O32" s="71"/>
    </row>
    <row r="33" spans="1:15" ht="14.25" customHeight="1" x14ac:dyDescent="0.45">
      <c r="A33" s="9"/>
      <c r="B33" s="10"/>
      <c r="C33" s="74" t="s">
        <v>3</v>
      </c>
      <c r="D33" s="75"/>
      <c r="E33" s="75"/>
      <c r="F33" s="76"/>
      <c r="G33" s="77" t="s">
        <v>4</v>
      </c>
      <c r="H33" s="78"/>
      <c r="I33" s="78"/>
      <c r="J33" s="79"/>
      <c r="K33" s="7"/>
      <c r="L33" s="72"/>
      <c r="M33" s="72"/>
      <c r="N33" s="72"/>
      <c r="O33" s="73"/>
    </row>
    <row r="34" spans="1:15" x14ac:dyDescent="0.45">
      <c r="A34" s="9"/>
      <c r="B34" s="9" t="s">
        <v>5</v>
      </c>
      <c r="C34" s="80" t="s">
        <v>6</v>
      </c>
      <c r="D34" s="81"/>
      <c r="E34" s="82"/>
      <c r="F34" s="86" t="s">
        <v>7</v>
      </c>
      <c r="G34" s="80" t="s">
        <v>6</v>
      </c>
      <c r="H34" s="81"/>
      <c r="I34" s="82"/>
      <c r="J34" s="88" t="s">
        <v>7</v>
      </c>
      <c r="K34" s="7" t="s">
        <v>8</v>
      </c>
      <c r="L34" s="80" t="s">
        <v>9</v>
      </c>
      <c r="M34" s="90"/>
      <c r="N34" s="90"/>
      <c r="O34" s="91"/>
    </row>
    <row r="35" spans="1:15" x14ac:dyDescent="0.45">
      <c r="A35" s="9"/>
      <c r="B35" s="9"/>
      <c r="C35" s="83"/>
      <c r="D35" s="84"/>
      <c r="E35" s="85"/>
      <c r="F35" s="87"/>
      <c r="G35" s="83"/>
      <c r="H35" s="84"/>
      <c r="I35" s="85"/>
      <c r="J35" s="89"/>
      <c r="K35" s="47"/>
      <c r="L35" s="92"/>
      <c r="M35" s="93"/>
      <c r="N35" s="93"/>
      <c r="O35" s="94"/>
    </row>
    <row r="36" spans="1:15" ht="18.600000000000001" thickBot="1" x14ac:dyDescent="0.5">
      <c r="A36" s="12"/>
      <c r="B36" s="9"/>
      <c r="C36" s="48" t="s">
        <v>10</v>
      </c>
      <c r="D36" s="48" t="s">
        <v>11</v>
      </c>
      <c r="E36" s="48" t="s">
        <v>12</v>
      </c>
      <c r="F36" s="87"/>
      <c r="G36" s="48" t="s">
        <v>10</v>
      </c>
      <c r="H36" s="48" t="s">
        <v>11</v>
      </c>
      <c r="I36" s="48" t="s">
        <v>12</v>
      </c>
      <c r="J36" s="89"/>
      <c r="K36" s="47"/>
      <c r="L36" s="49" t="s">
        <v>13</v>
      </c>
      <c r="M36" s="49" t="s">
        <v>14</v>
      </c>
      <c r="N36" s="49" t="s">
        <v>15</v>
      </c>
      <c r="O36" s="50" t="s">
        <v>16</v>
      </c>
    </row>
    <row r="37" spans="1:15" ht="19.2" x14ac:dyDescent="0.45">
      <c r="A37" s="43" t="s">
        <v>17</v>
      </c>
      <c r="B37" s="51">
        <f>SUM(B10+B23)</f>
        <v>8229</v>
      </c>
      <c r="C37" s="52">
        <f t="shared" ref="C37:O40" si="2">SUM(C10+C23)</f>
        <v>7532</v>
      </c>
      <c r="D37" s="52">
        <f t="shared" si="2"/>
        <v>186</v>
      </c>
      <c r="E37" s="52">
        <f t="shared" si="2"/>
        <v>37</v>
      </c>
      <c r="F37" s="52">
        <f t="shared" si="2"/>
        <v>284</v>
      </c>
      <c r="G37" s="52">
        <f t="shared" si="2"/>
        <v>162</v>
      </c>
      <c r="H37" s="52">
        <f t="shared" si="2"/>
        <v>13</v>
      </c>
      <c r="I37" s="52">
        <f t="shared" si="2"/>
        <v>1</v>
      </c>
      <c r="J37" s="53">
        <f t="shared" si="2"/>
        <v>14</v>
      </c>
      <c r="K37" s="54">
        <f t="shared" si="2"/>
        <v>8229</v>
      </c>
      <c r="L37" s="52">
        <f t="shared" si="2"/>
        <v>219</v>
      </c>
      <c r="M37" s="52">
        <f t="shared" si="2"/>
        <v>1280</v>
      </c>
      <c r="N37" s="52">
        <f t="shared" si="2"/>
        <v>5890</v>
      </c>
      <c r="O37" s="53">
        <f t="shared" si="2"/>
        <v>840</v>
      </c>
    </row>
    <row r="38" spans="1:15" ht="19.2" x14ac:dyDescent="0.45">
      <c r="A38" s="44" t="s">
        <v>18</v>
      </c>
      <c r="B38" s="55">
        <f t="shared" ref="B38:J40" si="3">SUM(B11+B24)</f>
        <v>8399</v>
      </c>
      <c r="C38" s="56">
        <f t="shared" si="3"/>
        <v>5432</v>
      </c>
      <c r="D38" s="56">
        <f t="shared" si="3"/>
        <v>282</v>
      </c>
      <c r="E38" s="56">
        <f t="shared" si="3"/>
        <v>30</v>
      </c>
      <c r="F38" s="56">
        <f t="shared" si="3"/>
        <v>2236</v>
      </c>
      <c r="G38" s="56">
        <f t="shared" si="3"/>
        <v>198</v>
      </c>
      <c r="H38" s="56">
        <f t="shared" si="3"/>
        <v>64</v>
      </c>
      <c r="I38" s="56">
        <f t="shared" si="3"/>
        <v>1</v>
      </c>
      <c r="J38" s="57">
        <f t="shared" si="3"/>
        <v>156</v>
      </c>
      <c r="K38" s="58">
        <f t="shared" si="2"/>
        <v>8399</v>
      </c>
      <c r="L38" s="56">
        <f t="shared" si="2"/>
        <v>71</v>
      </c>
      <c r="M38" s="56">
        <f t="shared" si="2"/>
        <v>658</v>
      </c>
      <c r="N38" s="56">
        <f t="shared" si="2"/>
        <v>5611</v>
      </c>
      <c r="O38" s="57">
        <f t="shared" si="2"/>
        <v>2059</v>
      </c>
    </row>
    <row r="39" spans="1:15" ht="19.8" thickBot="1" x14ac:dyDescent="0.5">
      <c r="A39" s="45" t="s">
        <v>19</v>
      </c>
      <c r="B39" s="59">
        <f t="shared" si="3"/>
        <v>1318</v>
      </c>
      <c r="C39" s="60">
        <f t="shared" si="3"/>
        <v>699</v>
      </c>
      <c r="D39" s="60">
        <f t="shared" si="3"/>
        <v>59</v>
      </c>
      <c r="E39" s="60">
        <f t="shared" si="3"/>
        <v>4</v>
      </c>
      <c r="F39" s="60">
        <f t="shared" si="3"/>
        <v>423</v>
      </c>
      <c r="G39" s="60">
        <f t="shared" si="3"/>
        <v>92</v>
      </c>
      <c r="H39" s="60">
        <f t="shared" si="3"/>
        <v>18</v>
      </c>
      <c r="I39" s="60">
        <f t="shared" si="3"/>
        <v>0</v>
      </c>
      <c r="J39" s="61">
        <f t="shared" si="3"/>
        <v>23</v>
      </c>
      <c r="K39" s="62">
        <f t="shared" si="2"/>
        <v>1318</v>
      </c>
      <c r="L39" s="60">
        <f t="shared" si="2"/>
        <v>69</v>
      </c>
      <c r="M39" s="60">
        <f t="shared" si="2"/>
        <v>344</v>
      </c>
      <c r="N39" s="60">
        <f t="shared" si="2"/>
        <v>701</v>
      </c>
      <c r="O39" s="61">
        <f t="shared" si="2"/>
        <v>204</v>
      </c>
    </row>
    <row r="40" spans="1:15" ht="19.8" thickBot="1" x14ac:dyDescent="0.5">
      <c r="A40" s="35" t="s">
        <v>2</v>
      </c>
      <c r="B40" s="63">
        <f t="shared" si="3"/>
        <v>17946</v>
      </c>
      <c r="C40" s="64">
        <f t="shared" si="3"/>
        <v>13663</v>
      </c>
      <c r="D40" s="64">
        <f t="shared" si="3"/>
        <v>527</v>
      </c>
      <c r="E40" s="64">
        <f t="shared" si="3"/>
        <v>157</v>
      </c>
      <c r="F40" s="64">
        <f t="shared" si="3"/>
        <v>2943</v>
      </c>
      <c r="G40" s="64">
        <f t="shared" si="3"/>
        <v>452</v>
      </c>
      <c r="H40" s="64">
        <f t="shared" si="3"/>
        <v>95</v>
      </c>
      <c r="I40" s="64">
        <f t="shared" si="3"/>
        <v>2</v>
      </c>
      <c r="J40" s="65">
        <f t="shared" si="3"/>
        <v>193</v>
      </c>
      <c r="K40" s="66">
        <f t="shared" si="2"/>
        <v>17946</v>
      </c>
      <c r="L40" s="64">
        <f t="shared" si="2"/>
        <v>359</v>
      </c>
      <c r="M40" s="64">
        <f t="shared" si="2"/>
        <v>2282</v>
      </c>
      <c r="N40" s="64">
        <f t="shared" si="2"/>
        <v>12202</v>
      </c>
      <c r="O40" s="65">
        <f t="shared" si="2"/>
        <v>3103</v>
      </c>
    </row>
  </sheetData>
  <mergeCells count="27">
    <mergeCell ref="B5:J5"/>
    <mergeCell ref="L5:O6"/>
    <mergeCell ref="C6:F6"/>
    <mergeCell ref="G6:J6"/>
    <mergeCell ref="C7:E8"/>
    <mergeCell ref="F7:F9"/>
    <mergeCell ref="G7:I8"/>
    <mergeCell ref="J7:J9"/>
    <mergeCell ref="L7:O8"/>
    <mergeCell ref="B18:J18"/>
    <mergeCell ref="L18:O19"/>
    <mergeCell ref="C19:F19"/>
    <mergeCell ref="G19:J19"/>
    <mergeCell ref="C20:E21"/>
    <mergeCell ref="F20:F22"/>
    <mergeCell ref="G20:I21"/>
    <mergeCell ref="J20:J22"/>
    <mergeCell ref="L20:O21"/>
    <mergeCell ref="B32:J32"/>
    <mergeCell ref="L32:O33"/>
    <mergeCell ref="C33:F33"/>
    <mergeCell ref="G33:J33"/>
    <mergeCell ref="C34:E35"/>
    <mergeCell ref="F34:F36"/>
    <mergeCell ref="G34:I35"/>
    <mergeCell ref="J34:J36"/>
    <mergeCell ref="L34:O35"/>
  </mergeCells>
  <phoneticPr fontId="3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明日香</dc:creator>
  <cp:lastModifiedBy>宮澤　明日香</cp:lastModifiedBy>
  <dcterms:created xsi:type="dcterms:W3CDTF">2024-07-04T09:09:27Z</dcterms:created>
  <dcterms:modified xsi:type="dcterms:W3CDTF">2024-07-04T10:23:28Z</dcterms:modified>
</cp:coreProperties>
</file>