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00abbf34cd81c46/Desktop/指定管理監査資料/"/>
    </mc:Choice>
  </mc:AlternateContent>
  <xr:revisionPtr revIDLastSave="12" documentId="8_{1F137B87-5F06-4C56-80CE-E4B0CBF4ACB8}" xr6:coauthVersionLast="47" xr6:coauthVersionMax="47" xr10:uidLastSave="{BDA3C6AF-A929-4177-BCB4-B5CE45F9996A}"/>
  <bookViews>
    <workbookView xWindow="-108" yWindow="-108" windowWidth="23256" windowHeight="12456" tabRatio="866" xr2:uid="{00000000-000D-0000-FFFF-FFFF00000000}"/>
  </bookViews>
  <sheets>
    <sheet name="Ｒ7収支予算書0627 (個別会計)" sheetId="50" r:id="rId1"/>
  </sheets>
  <definedNames>
    <definedName name="_xlnm.Print_Area" localSheetId="0">'Ｒ7収支予算書0627 (個別会計)'!$A$1:$L$98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50" l="1"/>
  <c r="F21" i="50"/>
  <c r="F13" i="50"/>
  <c r="F10" i="50"/>
  <c r="F16" i="50" l="1"/>
  <c r="F9" i="50" s="1"/>
  <c r="F23" i="50" s="1"/>
  <c r="F26" i="50"/>
  <c r="C43" i="50" l="1"/>
  <c r="F77" i="50" l="1"/>
  <c r="I90" i="50"/>
  <c r="I72" i="50"/>
  <c r="I73" i="50"/>
  <c r="I74" i="50"/>
  <c r="I75" i="50"/>
  <c r="I76" i="50"/>
  <c r="I64" i="50"/>
  <c r="I65" i="50"/>
  <c r="I66" i="50"/>
  <c r="I68" i="50"/>
  <c r="I69" i="50"/>
  <c r="I70" i="50"/>
  <c r="I59" i="50"/>
  <c r="I60" i="50"/>
  <c r="I61" i="50"/>
  <c r="I62" i="50"/>
  <c r="I58" i="50"/>
  <c r="I57" i="50"/>
  <c r="I45" i="50"/>
  <c r="I46" i="50"/>
  <c r="I47" i="50"/>
  <c r="I48" i="50"/>
  <c r="I49" i="50"/>
  <c r="I50" i="50"/>
  <c r="I51" i="50"/>
  <c r="I44" i="50"/>
  <c r="I39" i="50"/>
  <c r="I40" i="50"/>
  <c r="I41" i="50"/>
  <c r="I28" i="50"/>
  <c r="I29" i="50"/>
  <c r="I30" i="50"/>
  <c r="I31" i="50"/>
  <c r="I32" i="50"/>
  <c r="I33" i="50"/>
  <c r="I27" i="50"/>
  <c r="I18" i="50"/>
  <c r="I19" i="50"/>
  <c r="I20" i="50"/>
  <c r="I17" i="50"/>
  <c r="I15" i="50"/>
  <c r="I14" i="50"/>
  <c r="I22" i="50"/>
  <c r="I12" i="50"/>
  <c r="F43" i="50" l="1"/>
  <c r="F25" i="50" s="1"/>
  <c r="F79" i="50" l="1"/>
  <c r="F80" i="50" s="1"/>
  <c r="I71" i="50" l="1"/>
  <c r="I67" i="50"/>
  <c r="I63" i="50"/>
  <c r="I42" i="50"/>
  <c r="I38" i="50"/>
  <c r="I37" i="50"/>
  <c r="I36" i="50"/>
  <c r="I35" i="50"/>
  <c r="C21" i="50"/>
  <c r="C16" i="50"/>
  <c r="C13" i="50"/>
  <c r="I21" i="50"/>
  <c r="I16" i="50"/>
  <c r="I13" i="50"/>
  <c r="I77" i="50"/>
  <c r="I34" i="50" l="1"/>
  <c r="I26" i="50" s="1"/>
  <c r="C10" i="50"/>
  <c r="C9" i="50" s="1"/>
  <c r="I11" i="50"/>
  <c r="I10" i="50" s="1"/>
  <c r="I9" i="50" s="1"/>
  <c r="I43" i="50"/>
  <c r="C25" i="50" l="1"/>
  <c r="C23" i="50"/>
  <c r="I25" i="50"/>
  <c r="I79" i="50" l="1"/>
  <c r="I23" i="50" l="1"/>
  <c r="I80" i="50" s="1"/>
  <c r="I84" i="50" l="1"/>
  <c r="I83" i="50" s="1"/>
  <c r="F83" i="50"/>
  <c r="F85" i="50" s="1"/>
  <c r="C83" i="50"/>
  <c r="C85" i="50" s="1"/>
  <c r="I85" i="50" l="1"/>
  <c r="A53" i="50" l="1"/>
  <c r="C77" i="50" l="1"/>
  <c r="I87" i="50"/>
  <c r="C88" i="50"/>
  <c r="F88" i="50"/>
  <c r="F89" i="50" s="1"/>
  <c r="I93" i="50"/>
  <c r="I94" i="50"/>
  <c r="C95" i="50"/>
  <c r="F95" i="50"/>
  <c r="I95" i="50" l="1"/>
  <c r="I88" i="50"/>
  <c r="C79" i="50" l="1"/>
  <c r="I89" i="50"/>
  <c r="C80" i="50" l="1"/>
  <c r="I91" i="50"/>
  <c r="C89" i="50" l="1"/>
  <c r="I96" i="50"/>
  <c r="C91" i="50" l="1"/>
  <c r="F91" i="50"/>
  <c r="F96" i="50" s="1"/>
  <c r="C96" i="50" l="1"/>
</calcChain>
</file>

<file path=xl/sharedStrings.xml><?xml version="1.0" encoding="utf-8"?>
<sst xmlns="http://schemas.openxmlformats.org/spreadsheetml/2006/main" count="176" uniqueCount="110">
  <si>
    <t>科　　　　目</t>
  </si>
  <si>
    <t>］</t>
    <phoneticPr fontId="3"/>
  </si>
  <si>
    <t xml:space="preserve"> （単位：千円）</t>
    <phoneticPr fontId="3"/>
  </si>
  <si>
    <t>）</t>
  </si>
  <si>
    <t xml:space="preserve"> 　                     　　              　　　　　　　　            　　　              　　　    　　　     　</t>
    <phoneticPr fontId="3"/>
  </si>
  <si>
    <t xml:space="preserve"> （単位：千円）</t>
    <phoneticPr fontId="3"/>
  </si>
  <si>
    <t>［</t>
    <phoneticPr fontId="3"/>
  </si>
  <si>
    <t>］</t>
    <phoneticPr fontId="3"/>
  </si>
  <si>
    <t>（</t>
    <phoneticPr fontId="3"/>
  </si>
  <si>
    <t>Ⅰ　一般正味財産増減の部</t>
    <rPh sb="2" eb="4">
      <t>イッパン</t>
    </rPh>
    <rPh sb="4" eb="6">
      <t>ショウミ</t>
    </rPh>
    <rPh sb="6" eb="8">
      <t>ザイサン</t>
    </rPh>
    <rPh sb="8" eb="10">
      <t>ゾウゲン</t>
    </rPh>
    <rPh sb="11" eb="12">
      <t>ブ</t>
    </rPh>
    <phoneticPr fontId="3"/>
  </si>
  <si>
    <t>　(1) 経常収益</t>
    <phoneticPr fontId="3"/>
  </si>
  <si>
    <t xml:space="preserve">   (2) 経常費用</t>
    <rPh sb="7" eb="9">
      <t>ケイジョウ</t>
    </rPh>
    <rPh sb="9" eb="11">
      <t>ヒヨウ</t>
    </rPh>
    <phoneticPr fontId="3"/>
  </si>
  <si>
    <t>　  ① 事業収益</t>
    <rPh sb="5" eb="7">
      <t>ジギョウ</t>
    </rPh>
    <rPh sb="7" eb="9">
      <t>シュウエキ</t>
    </rPh>
    <phoneticPr fontId="3"/>
  </si>
  <si>
    <t>　　　　　　本館テナント共益費収益</t>
  </si>
  <si>
    <t>　　　　　　光熱水費収益</t>
  </si>
  <si>
    <t>　　　　　　会議室収益</t>
  </si>
  <si>
    <t>　　　　　　ホール収益</t>
  </si>
  <si>
    <t xml:space="preserve">            駐車場収益</t>
    <phoneticPr fontId="3"/>
  </si>
  <si>
    <t>　 ② 雑収益</t>
    <rPh sb="4" eb="5">
      <t>ザツ</t>
    </rPh>
    <rPh sb="5" eb="7">
      <t>シュウエキ</t>
    </rPh>
    <phoneticPr fontId="3"/>
  </si>
  <si>
    <t>　　　　　雑収益</t>
  </si>
  <si>
    <t>　　　  　経常収益計</t>
    <phoneticPr fontId="3"/>
  </si>
  <si>
    <t xml:space="preserve">            旅費交通費</t>
    <phoneticPr fontId="3"/>
  </si>
  <si>
    <t xml:space="preserve">            諸謝金</t>
    <phoneticPr fontId="3"/>
  </si>
  <si>
    <t>　　　  　　賃借料</t>
    <phoneticPr fontId="3"/>
  </si>
  <si>
    <t>　　　　　一般会計への繰出額</t>
  </si>
  <si>
    <t xml:space="preserve"> １．経常増減の部</t>
    <phoneticPr fontId="3"/>
  </si>
  <si>
    <t>Ⅱ　指定正味財産増減の部</t>
  </si>
  <si>
    <t>Ⅲ　正味財産期末残高</t>
  </si>
  <si>
    <t xml:space="preserve"> ２．経常外増減の部</t>
  </si>
  <si>
    <t xml:space="preserve">  (1) 経常外収益</t>
  </si>
  <si>
    <t>　(2) 経常外費用</t>
  </si>
  <si>
    <t>備　  考</t>
    <phoneticPr fontId="3"/>
  </si>
  <si>
    <t>　　　  　　広告宣伝費</t>
    <phoneticPr fontId="3"/>
  </si>
  <si>
    <t>（</t>
    <phoneticPr fontId="3"/>
  </si>
  <si>
    <t xml:space="preserve">            給料手当</t>
    <phoneticPr fontId="3"/>
  </si>
  <si>
    <t xml:space="preserve">            福利厚生費</t>
    <phoneticPr fontId="3"/>
  </si>
  <si>
    <t xml:space="preserve">            諸謝金</t>
    <phoneticPr fontId="3"/>
  </si>
  <si>
    <t xml:space="preserve">            渉外費</t>
    <phoneticPr fontId="3"/>
  </si>
  <si>
    <t xml:space="preserve">            エスコ負担金</t>
    <phoneticPr fontId="3"/>
  </si>
  <si>
    <t xml:space="preserve">            賃借料</t>
    <phoneticPr fontId="3"/>
  </si>
  <si>
    <t xml:space="preserve">            備品購入費</t>
    <phoneticPr fontId="3"/>
  </si>
  <si>
    <t xml:space="preserve">            広告宣伝費</t>
    <phoneticPr fontId="3"/>
  </si>
  <si>
    <t xml:space="preserve">            納付金</t>
    <phoneticPr fontId="3"/>
  </si>
  <si>
    <t>　　　　　　諸会費等</t>
    <phoneticPr fontId="3"/>
  </si>
  <si>
    <t xml:space="preserve">            支払負担金</t>
    <phoneticPr fontId="3"/>
  </si>
  <si>
    <t xml:space="preserve">            租税公課</t>
    <phoneticPr fontId="3"/>
  </si>
  <si>
    <t>［</t>
    <phoneticPr fontId="3"/>
  </si>
  <si>
    <t>］</t>
    <phoneticPr fontId="3"/>
  </si>
  <si>
    <t>　　 　経常費用計</t>
    <phoneticPr fontId="3"/>
  </si>
  <si>
    <t>　　 　  当期経常増減額</t>
    <phoneticPr fontId="3"/>
  </si>
  <si>
    <t>　　　　　経常外収益計</t>
    <phoneticPr fontId="3"/>
  </si>
  <si>
    <t>　　　　　経常外費用計</t>
    <phoneticPr fontId="3"/>
  </si>
  <si>
    <t>　　　当期一般正味財産増減額</t>
    <phoneticPr fontId="3"/>
  </si>
  <si>
    <t>　　　一般正味財産期首残高</t>
    <phoneticPr fontId="3"/>
  </si>
  <si>
    <t>　　　一般正味財産期末残高</t>
    <phoneticPr fontId="3"/>
  </si>
  <si>
    <t>　　　当期指定正味財産増減額</t>
    <phoneticPr fontId="3"/>
  </si>
  <si>
    <t>　　　指定正味財産期首残高</t>
    <phoneticPr fontId="3"/>
  </si>
  <si>
    <t>　　　指定正味財産期末残高</t>
    <phoneticPr fontId="3"/>
  </si>
  <si>
    <t xml:space="preserve">            減価償却費</t>
    <phoneticPr fontId="3"/>
  </si>
  <si>
    <t>　　　　　　　リハーサル室（プチ・エル）収益</t>
    <phoneticPr fontId="3"/>
  </si>
  <si>
    <t>（損益計算ベース）</t>
    <phoneticPr fontId="3"/>
  </si>
  <si>
    <t xml:space="preserve">            通勤手当</t>
    <rPh sb="12" eb="14">
      <t>ツウキン</t>
    </rPh>
    <phoneticPr fontId="3"/>
  </si>
  <si>
    <t>　　② 他会計への繰出額</t>
    <phoneticPr fontId="3"/>
  </si>
  <si>
    <t xml:space="preserve">            会議費</t>
    <rPh sb="12" eb="14">
      <t>カイギ</t>
    </rPh>
    <phoneticPr fontId="3"/>
  </si>
  <si>
    <t>会計士等顧問料</t>
    <rPh sb="0" eb="3">
      <t>カイケイシ</t>
    </rPh>
    <rPh sb="3" eb="4">
      <t>トウ</t>
    </rPh>
    <rPh sb="4" eb="6">
      <t>コモン</t>
    </rPh>
    <rPh sb="6" eb="7">
      <t>リョウ</t>
    </rPh>
    <phoneticPr fontId="3"/>
  </si>
  <si>
    <t>美術展室料等</t>
    <rPh sb="0" eb="3">
      <t>ビジュツテン</t>
    </rPh>
    <rPh sb="3" eb="5">
      <t>シツリョウ</t>
    </rPh>
    <rPh sb="5" eb="6">
      <t>トウ</t>
    </rPh>
    <phoneticPr fontId="3"/>
  </si>
  <si>
    <t>指定管理事業会計</t>
    <rPh sb="0" eb="2">
      <t>シテイ</t>
    </rPh>
    <rPh sb="2" eb="4">
      <t>カンリ</t>
    </rPh>
    <rPh sb="4" eb="6">
      <t>ジギョウ</t>
    </rPh>
    <phoneticPr fontId="3"/>
  </si>
  <si>
    <t>大林ﾌｧｼﾘﾃｨｰｽﾞ、コングレへの業務分担金</t>
    <rPh sb="0" eb="2">
      <t>オオバヤシ</t>
    </rPh>
    <rPh sb="18" eb="20">
      <t>ギョウム</t>
    </rPh>
    <rPh sb="20" eb="23">
      <t>ブンタンキン</t>
    </rPh>
    <phoneticPr fontId="3"/>
  </si>
  <si>
    <t>　　　①特定預金取崩収益</t>
    <rPh sb="4" eb="6">
      <t>トクテイ</t>
    </rPh>
    <rPh sb="6" eb="8">
      <t>ヨキン</t>
    </rPh>
    <rPh sb="8" eb="10">
      <t>トリクズシ</t>
    </rPh>
    <rPh sb="10" eb="12">
      <t>シュウエキ</t>
    </rPh>
    <phoneticPr fontId="3"/>
  </si>
  <si>
    <t>　　　　　事業活動準備金取崩収益</t>
    <rPh sb="5" eb="7">
      <t>ジギョウ</t>
    </rPh>
    <rPh sb="7" eb="9">
      <t>カツドウ</t>
    </rPh>
    <rPh sb="9" eb="12">
      <t>ジュンビキン</t>
    </rPh>
    <rPh sb="12" eb="13">
      <t>ト</t>
    </rPh>
    <rPh sb="13" eb="14">
      <t>クズ</t>
    </rPh>
    <rPh sb="14" eb="16">
      <t>シュウエキ</t>
    </rPh>
    <phoneticPr fontId="3"/>
  </si>
  <si>
    <t>　　　当期経常外増減額</t>
    <phoneticPr fontId="3"/>
  </si>
  <si>
    <t>　　　　　　広告料収益</t>
    <rPh sb="6" eb="8">
      <t>コウコク</t>
    </rPh>
    <phoneticPr fontId="3"/>
  </si>
  <si>
    <t>　　   自主事業収益</t>
    <phoneticPr fontId="3"/>
  </si>
  <si>
    <t>　　　　　　受講料収益</t>
  </si>
  <si>
    <t>　　　 共益費等収益</t>
    <phoneticPr fontId="3"/>
  </si>
  <si>
    <t>　　　 利用料金収益</t>
    <phoneticPr fontId="3"/>
  </si>
  <si>
    <t xml:space="preserve">     ① 事業費</t>
    <rPh sb="7" eb="10">
      <t>ジギョウヒ</t>
    </rPh>
    <phoneticPr fontId="3"/>
  </si>
  <si>
    <t xml:space="preserve">        自主事業費</t>
    <rPh sb="12" eb="13">
      <t>ヒ</t>
    </rPh>
    <phoneticPr fontId="3"/>
  </si>
  <si>
    <t xml:space="preserve">        施設管理事業費</t>
    <rPh sb="8" eb="10">
      <t>シセツ</t>
    </rPh>
    <rPh sb="10" eb="12">
      <t>カンリ</t>
    </rPh>
    <rPh sb="14" eb="15">
      <t>ヒ</t>
    </rPh>
    <phoneticPr fontId="3"/>
  </si>
  <si>
    <t>　（注）収支予算書（平成16年公益会計基準）により作成している。</t>
    <rPh sb="2" eb="3">
      <t>チュウ</t>
    </rPh>
    <rPh sb="4" eb="6">
      <t>シュウシ</t>
    </rPh>
    <rPh sb="6" eb="9">
      <t>ヨサンショ</t>
    </rPh>
    <rPh sb="10" eb="12">
      <t>ヘイセイ</t>
    </rPh>
    <rPh sb="14" eb="15">
      <t>ネン</t>
    </rPh>
    <rPh sb="15" eb="17">
      <t>コウエキ</t>
    </rPh>
    <rPh sb="17" eb="19">
      <t>カイケイ</t>
    </rPh>
    <rPh sb="19" eb="21">
      <t>キジュン</t>
    </rPh>
    <rPh sb="25" eb="27">
      <t>サクセイ</t>
    </rPh>
    <phoneticPr fontId="3"/>
  </si>
  <si>
    <t>　　　　　　支払手数料</t>
    <rPh sb="6" eb="8">
      <t>シハライ</t>
    </rPh>
    <rPh sb="8" eb="11">
      <t>テスウリョウ</t>
    </rPh>
    <phoneticPr fontId="3"/>
  </si>
  <si>
    <t>　　　　　　通信運搬費</t>
    <rPh sb="6" eb="11">
      <t>ツウシンウンパンヒ</t>
    </rPh>
    <phoneticPr fontId="3"/>
  </si>
  <si>
    <t xml:space="preserve">            嘱託給料手当</t>
    <rPh sb="12" eb="14">
      <t>ショクタク</t>
    </rPh>
    <rPh sb="14" eb="16">
      <t>キュウリョウ</t>
    </rPh>
    <rPh sb="16" eb="18">
      <t>テアテ</t>
    </rPh>
    <phoneticPr fontId="3"/>
  </si>
  <si>
    <t xml:space="preserve">            消耗品費</t>
    <rPh sb="12" eb="16">
      <t>ショウモウヒンヒ</t>
    </rPh>
    <phoneticPr fontId="3"/>
  </si>
  <si>
    <t>　　  　　　支払手数料</t>
    <rPh sb="7" eb="9">
      <t>シハライ</t>
    </rPh>
    <rPh sb="9" eb="12">
      <t>テスウリョウ</t>
    </rPh>
    <phoneticPr fontId="3"/>
  </si>
  <si>
    <t>　　  　　　通信運搬費</t>
    <rPh sb="7" eb="12">
      <t>ツウシンウンパンヒ</t>
    </rPh>
    <phoneticPr fontId="3"/>
  </si>
  <si>
    <t xml:space="preserve">            業務委託費</t>
    <rPh sb="12" eb="14">
      <t>ギョウム</t>
    </rPh>
    <rPh sb="14" eb="17">
      <t>イタクヒ</t>
    </rPh>
    <phoneticPr fontId="3"/>
  </si>
  <si>
    <t xml:space="preserve">            保守費</t>
    <rPh sb="12" eb="14">
      <t>ホシュ</t>
    </rPh>
    <rPh sb="14" eb="15">
      <t>ヒ</t>
    </rPh>
    <phoneticPr fontId="3"/>
  </si>
  <si>
    <t xml:space="preserve">            光熱水費</t>
    <rPh sb="12" eb="16">
      <t>コウネツスイヒ</t>
    </rPh>
    <phoneticPr fontId="3"/>
  </si>
  <si>
    <t xml:space="preserve">            業務委託費</t>
    <rPh sb="12" eb="17">
      <t>ギョウムイタクヒ</t>
    </rPh>
    <phoneticPr fontId="3"/>
  </si>
  <si>
    <t xml:space="preserve">            保守費</t>
    <rPh sb="12" eb="15">
      <t>ホシュヒ</t>
    </rPh>
    <phoneticPr fontId="3"/>
  </si>
  <si>
    <t xml:space="preserve">            修繕費</t>
    <rPh sb="12" eb="15">
      <t>シュウゼンヒ</t>
    </rPh>
    <phoneticPr fontId="3"/>
  </si>
  <si>
    <t xml:space="preserve">            法定福利費</t>
    <rPh sb="12" eb="14">
      <t>ホウテイ</t>
    </rPh>
    <rPh sb="14" eb="16">
      <t>フクリ</t>
    </rPh>
    <rPh sb="16" eb="17">
      <t>ヒ</t>
    </rPh>
    <phoneticPr fontId="3"/>
  </si>
  <si>
    <t xml:space="preserve">            保険料</t>
    <rPh sb="12" eb="14">
      <t>ホケン</t>
    </rPh>
    <phoneticPr fontId="3"/>
  </si>
  <si>
    <t xml:space="preserve">            保険料</t>
    <rPh sb="12" eb="15">
      <t>ホケンリョウ</t>
    </rPh>
    <phoneticPr fontId="3"/>
  </si>
  <si>
    <t xml:space="preserve">            共益費</t>
    <rPh sb="12" eb="15">
      <t>キョウエキヒ</t>
    </rPh>
    <phoneticPr fontId="3"/>
  </si>
  <si>
    <t xml:space="preserve">            法定福利費</t>
    <rPh sb="12" eb="17">
      <t>ホウテイフクリヒ</t>
    </rPh>
    <phoneticPr fontId="3"/>
  </si>
  <si>
    <t>前年度６月補正後予算額</t>
    <rPh sb="0" eb="3">
      <t>ゼンネンド</t>
    </rPh>
    <rPh sb="4" eb="5">
      <t>ガツ</t>
    </rPh>
    <rPh sb="5" eb="8">
      <t>ホセイゴ</t>
    </rPh>
    <rPh sb="8" eb="10">
      <t>ヨサン</t>
    </rPh>
    <rPh sb="10" eb="11">
      <t>ガク</t>
    </rPh>
    <phoneticPr fontId="3"/>
  </si>
  <si>
    <t>増　減</t>
    <rPh sb="0" eb="1">
      <t>ゾウ</t>
    </rPh>
    <rPh sb="2" eb="3">
      <t>ゲン</t>
    </rPh>
    <phoneticPr fontId="3"/>
  </si>
  <si>
    <t>現計予算</t>
    <rPh sb="0" eb="4">
      <t>ゲンケイヨサン</t>
    </rPh>
    <phoneticPr fontId="3"/>
  </si>
  <si>
    <t>前年度６月
補正後予算額</t>
    <rPh sb="0" eb="3">
      <t>ゼンネンド</t>
    </rPh>
    <rPh sb="4" eb="5">
      <t>ガツ</t>
    </rPh>
    <rPh sb="6" eb="9">
      <t>ホセイゴ</t>
    </rPh>
    <rPh sb="9" eb="11">
      <t>ヨサン</t>
    </rPh>
    <rPh sb="11" eb="12">
      <t>ガク</t>
    </rPh>
    <phoneticPr fontId="3"/>
  </si>
  <si>
    <t>　　　  　　分担金</t>
    <rPh sb="7" eb="10">
      <t>ブンタンキン</t>
    </rPh>
    <phoneticPr fontId="3"/>
  </si>
  <si>
    <t xml:space="preserve"> 6,408千円</t>
    <rPh sb="6" eb="7">
      <t>セン</t>
    </rPh>
    <rPh sb="7" eb="8">
      <t>エン</t>
    </rPh>
    <phoneticPr fontId="3"/>
  </si>
  <si>
    <t>〔令和７年４月１日から令和８年３月31日まで〕　</t>
    <rPh sb="1" eb="3">
      <t>レイワ</t>
    </rPh>
    <rPh sb="11" eb="13">
      <t>レイワ</t>
    </rPh>
    <phoneticPr fontId="3"/>
  </si>
  <si>
    <t>令和７年度 収支予算書</t>
    <rPh sb="0" eb="2">
      <t>レイワ</t>
    </rPh>
    <rPh sb="3" eb="5">
      <t>ネンド</t>
    </rPh>
    <rPh sb="6" eb="8">
      <t>シュウシ</t>
    </rPh>
    <rPh sb="8" eb="11">
      <t>ヨサンショ</t>
    </rPh>
    <rPh sb="10" eb="11">
      <t>ショ</t>
    </rPh>
    <phoneticPr fontId="3"/>
  </si>
  <si>
    <t>163,806千円</t>
    <rPh sb="7" eb="8">
      <t>チ</t>
    </rPh>
    <rPh sb="8" eb="9">
      <t>エン</t>
    </rPh>
    <phoneticPr fontId="3"/>
  </si>
  <si>
    <t>43,645千円</t>
    <rPh sb="6" eb="7">
      <t>セン</t>
    </rPh>
    <rPh sb="7" eb="8">
      <t>エン</t>
    </rPh>
    <phoneticPr fontId="3"/>
  </si>
  <si>
    <t>Ｒ6決算額(241,205千円）</t>
    <rPh sb="4" eb="5">
      <t>ガク</t>
    </rPh>
    <rPh sb="13" eb="15">
      <t>センエン</t>
    </rPh>
    <phoneticPr fontId="3"/>
  </si>
  <si>
    <t xml:space="preserve"> 27,346千円</t>
    <rPh sb="7" eb="8">
      <t>セン</t>
    </rPh>
    <rPh sb="8" eb="9">
      <t>エン</t>
    </rPh>
    <phoneticPr fontId="3"/>
  </si>
  <si>
    <t xml:space="preserve">            役員報酬（指定管理関与分）</t>
    <rPh sb="12" eb="14">
      <t>ヤクイン</t>
    </rPh>
    <rPh sb="17" eb="21">
      <t>シテイカンリ</t>
    </rPh>
    <rPh sb="21" eb="23">
      <t>カンヨ</t>
    </rPh>
    <rPh sb="23" eb="24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</si>
</sst>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;&quot;△ &quot;#,##0"/>
    <numFmt numFmtId="177" formatCode="#,##0_ "/>
    <numFmt numFmtId="178" formatCode="#,##0;&quot;▲ &quot;#,##0"/>
    <numFmt numFmtId="179" formatCode="&quot;&quot;\ #,##0;&quot;▲&quot;\ #,##0"/>
    <numFmt numFmtId="180" formatCode="#,##0_ ;[Red]\-#,##0\ "/>
  </numFmts>
  <fonts count="35" x14ac:knownFonts="1"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22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2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14" borderId="1" applyNumberFormat="0" applyAlignment="0" applyProtection="0"/>
    <xf numFmtId="0" fontId="12" fillId="7" borderId="0" applyNumberFormat="0" applyBorder="0" applyAlignment="0" applyProtection="0"/>
    <xf numFmtId="0" fontId="2" fillId="4" borderId="2" applyNumberFormat="0" applyAlignment="0" applyProtection="0"/>
    <xf numFmtId="0" fontId="13" fillId="0" borderId="3" applyNumberFormat="0" applyFill="0" applyAlignment="0" applyProtection="0"/>
    <xf numFmtId="0" fontId="14" fillId="15" borderId="0" applyNumberFormat="0" applyBorder="0" applyAlignment="0" applyProtection="0"/>
    <xf numFmtId="0" fontId="15" fillId="2" borderId="4" applyNumberFormat="0" applyAlignment="0" applyProtection="0"/>
    <xf numFmtId="0" fontId="16" fillId="0" borderId="0" applyNumberFormat="0" applyFill="0" applyBorder="0" applyAlignment="0" applyProtection="0"/>
    <xf numFmtId="6" fontId="2" fillId="0" borderId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2" borderId="9" applyNumberFormat="0" applyAlignment="0" applyProtection="0"/>
    <xf numFmtId="0" fontId="22" fillId="0" borderId="0" applyNumberFormat="0" applyFill="0" applyBorder="0" applyAlignment="0" applyProtection="0"/>
    <xf numFmtId="0" fontId="23" fillId="3" borderId="4" applyNumberFormat="0" applyAlignment="0" applyProtection="0"/>
    <xf numFmtId="0" fontId="7" fillId="0" borderId="0">
      <alignment vertical="center"/>
    </xf>
    <xf numFmtId="0" fontId="24" fillId="16" borderId="0" applyNumberFormat="0" applyBorder="0" applyAlignment="0" applyProtection="0"/>
    <xf numFmtId="38" fontId="7" fillId="0" borderId="0" applyFont="0" applyFill="0" applyBorder="0" applyAlignment="0" applyProtection="0">
      <alignment vertical="center"/>
    </xf>
    <xf numFmtId="6" fontId="2" fillId="0" borderId="0"/>
    <xf numFmtId="0" fontId="25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7" fillId="0" borderId="0"/>
    <xf numFmtId="0" fontId="2" fillId="0" borderId="0"/>
    <xf numFmtId="0" fontId="7" fillId="0" borderId="0">
      <alignment vertical="center"/>
    </xf>
  </cellStyleXfs>
  <cellXfs count="127">
    <xf numFmtId="0" fontId="0" fillId="0" borderId="0" xfId="0"/>
    <xf numFmtId="176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176" fontId="0" fillId="0" borderId="14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" fillId="0" borderId="0" xfId="0" quotePrefix="1" applyNumberFormat="1" applyFont="1"/>
    <xf numFmtId="176" fontId="0" fillId="0" borderId="0" xfId="0" applyNumberFormat="1"/>
    <xf numFmtId="179" fontId="0" fillId="0" borderId="0" xfId="0" applyNumberFormat="1"/>
    <xf numFmtId="177" fontId="28" fillId="0" borderId="0" xfId="0" applyNumberFormat="1" applyFont="1" applyAlignment="1">
      <alignment horizontal="left"/>
    </xf>
    <xf numFmtId="177" fontId="26" fillId="0" borderId="0" xfId="0" applyNumberFormat="1" applyFont="1" applyAlignment="1">
      <alignment horizontal="left"/>
    </xf>
    <xf numFmtId="0" fontId="0" fillId="0" borderId="13" xfId="0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/>
    <xf numFmtId="176" fontId="1" fillId="0" borderId="10" xfId="0" quotePrefix="1" applyNumberFormat="1" applyFont="1" applyBorder="1"/>
    <xf numFmtId="176" fontId="1" fillId="0" borderId="11" xfId="0" quotePrefix="1" applyNumberFormat="1" applyFont="1" applyBorder="1"/>
    <xf numFmtId="176" fontId="1" fillId="0" borderId="10" xfId="0" applyNumberFormat="1" applyFont="1" applyBorder="1" applyAlignment="1">
      <alignment horizontal="right"/>
    </xf>
    <xf numFmtId="0" fontId="1" fillId="0" borderId="10" xfId="0" applyFont="1" applyBorder="1"/>
    <xf numFmtId="0" fontId="0" fillId="0" borderId="11" xfId="0" applyBorder="1" applyAlignment="1">
      <alignment horizontal="left"/>
    </xf>
    <xf numFmtId="176" fontId="0" fillId="0" borderId="10" xfId="0" quotePrefix="1" applyNumberFormat="1" applyBorder="1" applyAlignment="1">
      <alignment horizontal="right"/>
    </xf>
    <xf numFmtId="176" fontId="0" fillId="0" borderId="10" xfId="0" applyNumberFormat="1" applyBorder="1" applyAlignment="1">
      <alignment horizontal="right"/>
    </xf>
    <xf numFmtId="0" fontId="8" fillId="0" borderId="10" xfId="0" applyFont="1" applyBorder="1"/>
    <xf numFmtId="0" fontId="30" fillId="0" borderId="10" xfId="0" applyFont="1" applyBorder="1"/>
    <xf numFmtId="0" fontId="0" fillId="0" borderId="22" xfId="0" applyBorder="1" applyAlignment="1">
      <alignment horizontal="left"/>
    </xf>
    <xf numFmtId="176" fontId="0" fillId="0" borderId="19" xfId="0" applyNumberFormat="1" applyBorder="1" applyAlignment="1">
      <alignment horizontal="right"/>
    </xf>
    <xf numFmtId="0" fontId="1" fillId="0" borderId="19" xfId="0" applyFont="1" applyBorder="1"/>
    <xf numFmtId="0" fontId="0" fillId="0" borderId="12" xfId="0" applyBorder="1"/>
    <xf numFmtId="176" fontId="0" fillId="0" borderId="17" xfId="0" quotePrefix="1" applyNumberFormat="1" applyBorder="1" applyAlignment="1">
      <alignment horizontal="right"/>
    </xf>
    <xf numFmtId="0" fontId="8" fillId="0" borderId="17" xfId="0" applyFont="1" applyBorder="1"/>
    <xf numFmtId="176" fontId="0" fillId="0" borderId="19" xfId="0" quotePrefix="1" applyNumberFormat="1" applyBorder="1" applyAlignment="1">
      <alignment horizontal="right"/>
    </xf>
    <xf numFmtId="0" fontId="8" fillId="0" borderId="19" xfId="0" applyFont="1" applyBorder="1"/>
    <xf numFmtId="0" fontId="0" fillId="0" borderId="18" xfId="0" applyBorder="1"/>
    <xf numFmtId="179" fontId="0" fillId="0" borderId="10" xfId="0" applyNumberFormat="1" applyBorder="1"/>
    <xf numFmtId="0" fontId="0" fillId="0" borderId="10" xfId="0" applyBorder="1"/>
    <xf numFmtId="0" fontId="0" fillId="0" borderId="20" xfId="0" applyBorder="1"/>
    <xf numFmtId="0" fontId="0" fillId="0" borderId="22" xfId="0" applyBorder="1" applyAlignment="1">
      <alignment vertical="center"/>
    </xf>
    <xf numFmtId="176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/>
    <xf numFmtId="176" fontId="0" fillId="0" borderId="19" xfId="0" applyNumberFormat="1" applyBorder="1"/>
    <xf numFmtId="0" fontId="8" fillId="0" borderId="19" xfId="0" applyFont="1" applyBorder="1" applyAlignment="1">
      <alignment horizontal="center" vertical="center" shrinkToFit="1"/>
    </xf>
    <xf numFmtId="0" fontId="31" fillId="0" borderId="22" xfId="0" applyFont="1" applyBorder="1" applyAlignment="1">
      <alignment horizontal="left"/>
    </xf>
    <xf numFmtId="0" fontId="0" fillId="0" borderId="0" xfId="0" applyAlignment="1">
      <alignment horizontal="left"/>
    </xf>
    <xf numFmtId="176" fontId="0" fillId="0" borderId="10" xfId="0" applyNumberFormat="1" applyBorder="1"/>
    <xf numFmtId="177" fontId="26" fillId="0" borderId="0" xfId="0" applyNumberFormat="1" applyFont="1" applyAlignment="1">
      <alignment horizontal="center"/>
    </xf>
    <xf numFmtId="0" fontId="0" fillId="0" borderId="23" xfId="0" applyBorder="1" applyAlignment="1">
      <alignment horizontal="center" vertical="center"/>
    </xf>
    <xf numFmtId="0" fontId="33" fillId="0" borderId="10" xfId="0" applyFont="1" applyBorder="1" applyAlignment="1">
      <alignment wrapText="1"/>
    </xf>
    <xf numFmtId="176" fontId="0" fillId="0" borderId="10" xfId="0" applyNumberFormat="1" applyBorder="1" applyAlignment="1">
      <alignment horizontal="left"/>
    </xf>
    <xf numFmtId="0" fontId="33" fillId="0" borderId="18" xfId="0" applyFont="1" applyBorder="1" applyAlignment="1">
      <alignment vertical="top" wrapText="1"/>
    </xf>
    <xf numFmtId="0" fontId="8" fillId="0" borderId="18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0" fillId="0" borderId="12" xfId="0" applyBorder="1" applyAlignment="1">
      <alignment horizontal="left"/>
    </xf>
    <xf numFmtId="0" fontId="34" fillId="0" borderId="10" xfId="0" applyFont="1" applyBorder="1" applyAlignment="1">
      <alignment wrapText="1"/>
    </xf>
    <xf numFmtId="0" fontId="8" fillId="0" borderId="10" xfId="0" applyFont="1" applyBorder="1" applyAlignment="1">
      <alignment horizontal="center"/>
    </xf>
    <xf numFmtId="0" fontId="0" fillId="0" borderId="11" xfId="0" applyBorder="1" applyAlignment="1">
      <alignment shrinkToFit="1"/>
    </xf>
    <xf numFmtId="178" fontId="26" fillId="0" borderId="0" xfId="0" applyNumberFormat="1" applyFont="1" applyAlignment="1">
      <alignment horizontal="center"/>
    </xf>
    <xf numFmtId="178" fontId="4" fillId="0" borderId="0" xfId="0" applyNumberFormat="1" applyFont="1"/>
    <xf numFmtId="178" fontId="0" fillId="0" borderId="14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1" fillId="0" borderId="0" xfId="0" quotePrefix="1" applyNumberFormat="1" applyFont="1"/>
    <xf numFmtId="178" fontId="1" fillId="0" borderId="0" xfId="0" quotePrefix="1" applyNumberFormat="1" applyFont="1" applyAlignment="1">
      <alignment horizontal="right"/>
    </xf>
    <xf numFmtId="178" fontId="0" fillId="0" borderId="0" xfId="0" applyNumberFormat="1"/>
    <xf numFmtId="178" fontId="29" fillId="0" borderId="0" xfId="0" applyNumberFormat="1" applyFont="1" applyAlignment="1">
      <alignment horizontal="center"/>
    </xf>
    <xf numFmtId="178" fontId="1" fillId="0" borderId="0" xfId="0" applyNumberFormat="1" applyFont="1" applyAlignment="1">
      <alignment horizontal="right"/>
    </xf>
    <xf numFmtId="0" fontId="0" fillId="0" borderId="24" xfId="0" applyBorder="1"/>
    <xf numFmtId="0" fontId="0" fillId="0" borderId="24" xfId="0" applyBorder="1" applyAlignment="1">
      <alignment horizontal="left"/>
    </xf>
    <xf numFmtId="176" fontId="0" fillId="0" borderId="26" xfId="0" quotePrefix="1" applyNumberFormat="1" applyBorder="1" applyAlignment="1">
      <alignment horizontal="right"/>
    </xf>
    <xf numFmtId="0" fontId="8" fillId="0" borderId="26" xfId="0" applyFont="1" applyBorder="1"/>
    <xf numFmtId="178" fontId="27" fillId="0" borderId="0" xfId="0" applyNumberFormat="1" applyFont="1"/>
    <xf numFmtId="178" fontId="31" fillId="0" borderId="0" xfId="0" applyNumberFormat="1" applyFont="1"/>
    <xf numFmtId="178" fontId="32" fillId="0" borderId="0" xfId="0" quotePrefix="1" applyNumberFormat="1" applyFont="1" applyAlignment="1">
      <alignment horizontal="right"/>
    </xf>
    <xf numFmtId="176" fontId="32" fillId="0" borderId="10" xfId="0" quotePrefix="1" applyNumberFormat="1" applyFont="1" applyBorder="1" applyAlignment="1">
      <alignment horizontal="right"/>
    </xf>
    <xf numFmtId="176" fontId="32" fillId="0" borderId="0" xfId="0" quotePrefix="1" applyNumberFormat="1" applyFont="1" applyAlignment="1">
      <alignment horizontal="right"/>
    </xf>
    <xf numFmtId="176" fontId="32" fillId="0" borderId="11" xfId="0" quotePrefix="1" applyNumberFormat="1" applyFont="1" applyBorder="1" applyAlignment="1">
      <alignment horizontal="right"/>
    </xf>
    <xf numFmtId="178" fontId="29" fillId="0" borderId="0" xfId="0" quotePrefix="1" applyNumberFormat="1" applyFont="1" applyAlignment="1">
      <alignment horizontal="right"/>
    </xf>
    <xf numFmtId="176" fontId="32" fillId="0" borderId="10" xfId="0" applyNumberFormat="1" applyFont="1" applyBorder="1"/>
    <xf numFmtId="0" fontId="32" fillId="0" borderId="0" xfId="0" applyFont="1"/>
    <xf numFmtId="176" fontId="32" fillId="0" borderId="0" xfId="0" applyNumberFormat="1" applyFont="1"/>
    <xf numFmtId="0" fontId="32" fillId="0" borderId="11" xfId="0" applyFont="1" applyBorder="1"/>
    <xf numFmtId="178" fontId="29" fillId="0" borderId="21" xfId="0" quotePrefix="1" applyNumberFormat="1" applyFont="1" applyBorder="1" applyAlignment="1">
      <alignment horizontal="right"/>
    </xf>
    <xf numFmtId="176" fontId="29" fillId="0" borderId="19" xfId="0" quotePrefix="1" applyNumberFormat="1" applyFont="1" applyBorder="1" applyAlignment="1">
      <alignment horizontal="right"/>
    </xf>
    <xf numFmtId="176" fontId="29" fillId="0" borderId="21" xfId="0" quotePrefix="1" applyNumberFormat="1" applyFont="1" applyBorder="1" applyAlignment="1">
      <alignment horizontal="right"/>
    </xf>
    <xf numFmtId="176" fontId="32" fillId="0" borderId="22" xfId="0" quotePrefix="1" applyNumberFormat="1" applyFont="1" applyBorder="1" applyAlignment="1">
      <alignment horizontal="right"/>
    </xf>
    <xf numFmtId="0" fontId="32" fillId="0" borderId="11" xfId="0" applyFont="1" applyBorder="1" applyAlignment="1">
      <alignment horizontal="left"/>
    </xf>
    <xf numFmtId="176" fontId="32" fillId="0" borderId="17" xfId="0" quotePrefix="1" applyNumberFormat="1" applyFont="1" applyBorder="1" applyAlignment="1">
      <alignment horizontal="right"/>
    </xf>
    <xf numFmtId="176" fontId="32" fillId="0" borderId="12" xfId="0" quotePrefix="1" applyNumberFormat="1" applyFont="1" applyBorder="1" applyAlignment="1">
      <alignment horizontal="right"/>
    </xf>
    <xf numFmtId="176" fontId="32" fillId="17" borderId="0" xfId="0" quotePrefix="1" applyNumberFormat="1" applyFont="1" applyFill="1" applyAlignment="1">
      <alignment horizontal="right"/>
    </xf>
    <xf numFmtId="176" fontId="29" fillId="0" borderId="22" xfId="0" quotePrefix="1" applyNumberFormat="1" applyFont="1" applyBorder="1" applyAlignment="1">
      <alignment horizontal="right"/>
    </xf>
    <xf numFmtId="178" fontId="29" fillId="0" borderId="21" xfId="0" applyNumberFormat="1" applyFont="1" applyBorder="1" applyAlignment="1">
      <alignment horizontal="right"/>
    </xf>
    <xf numFmtId="178" fontId="32" fillId="0" borderId="21" xfId="0" quotePrefix="1" applyNumberFormat="1" applyFont="1" applyBorder="1"/>
    <xf numFmtId="176" fontId="32" fillId="0" borderId="19" xfId="0" quotePrefix="1" applyNumberFormat="1" applyFont="1" applyBorder="1"/>
    <xf numFmtId="176" fontId="32" fillId="0" borderId="21" xfId="0" quotePrefix="1" applyNumberFormat="1" applyFont="1" applyBorder="1"/>
    <xf numFmtId="176" fontId="32" fillId="0" borderId="22" xfId="0" quotePrefix="1" applyNumberFormat="1" applyFont="1" applyBorder="1"/>
    <xf numFmtId="178" fontId="29" fillId="0" borderId="21" xfId="0" applyNumberFormat="1" applyFont="1" applyBorder="1" applyAlignment="1">
      <alignment horizontal="right" vertical="center"/>
    </xf>
    <xf numFmtId="176" fontId="29" fillId="0" borderId="19" xfId="0" applyNumberFormat="1" applyFont="1" applyBorder="1" applyAlignment="1">
      <alignment horizontal="right" vertical="center"/>
    </xf>
    <xf numFmtId="176" fontId="29" fillId="0" borderId="21" xfId="0" applyNumberFormat="1" applyFont="1" applyBorder="1" applyAlignment="1">
      <alignment horizontal="right" vertical="center"/>
    </xf>
    <xf numFmtId="176" fontId="32" fillId="0" borderId="21" xfId="0" applyNumberFormat="1" applyFont="1" applyBorder="1" applyAlignment="1">
      <alignment horizontal="center" vertical="center"/>
    </xf>
    <xf numFmtId="176" fontId="32" fillId="0" borderId="22" xfId="0" applyNumberFormat="1" applyFont="1" applyBorder="1" applyAlignment="1">
      <alignment horizontal="center" vertical="center"/>
    </xf>
    <xf numFmtId="0" fontId="29" fillId="0" borderId="21" xfId="0" applyFont="1" applyBorder="1"/>
    <xf numFmtId="0" fontId="29" fillId="0" borderId="22" xfId="0" applyFont="1" applyBorder="1"/>
    <xf numFmtId="176" fontId="29" fillId="0" borderId="19" xfId="0" applyNumberFormat="1" applyFont="1" applyBorder="1"/>
    <xf numFmtId="176" fontId="29" fillId="0" borderId="21" xfId="0" applyNumberFormat="1" applyFont="1" applyBorder="1"/>
    <xf numFmtId="0" fontId="32" fillId="0" borderId="0" xfId="0" applyFont="1" applyAlignment="1">
      <alignment horizontal="left"/>
    </xf>
    <xf numFmtId="176" fontId="32" fillId="0" borderId="10" xfId="0" applyNumberFormat="1" applyFont="1" applyBorder="1" applyAlignment="1">
      <alignment horizontal="left"/>
    </xf>
    <xf numFmtId="176" fontId="32" fillId="0" borderId="15" xfId="0" quotePrefix="1" applyNumberFormat="1" applyFont="1" applyBorder="1" applyAlignment="1">
      <alignment horizontal="right"/>
    </xf>
    <xf numFmtId="178" fontId="32" fillId="0" borderId="25" xfId="0" quotePrefix="1" applyNumberFormat="1" applyFont="1" applyBorder="1" applyAlignment="1">
      <alignment horizontal="right"/>
    </xf>
    <xf numFmtId="176" fontId="32" fillId="0" borderId="26" xfId="0" quotePrefix="1" applyNumberFormat="1" applyFont="1" applyBorder="1" applyAlignment="1">
      <alignment horizontal="right"/>
    </xf>
    <xf numFmtId="176" fontId="32" fillId="0" borderId="25" xfId="0" quotePrefix="1" applyNumberFormat="1" applyFont="1" applyBorder="1" applyAlignment="1">
      <alignment horizontal="right"/>
    </xf>
    <xf numFmtId="176" fontId="32" fillId="0" borderId="24" xfId="0" quotePrefix="1" applyNumberFormat="1" applyFont="1" applyBorder="1" applyAlignment="1">
      <alignment horizontal="right"/>
    </xf>
    <xf numFmtId="176" fontId="32" fillId="0" borderId="0" xfId="0" quotePrefix="1" applyNumberFormat="1" applyFont="1" applyAlignment="1">
      <alignment horizontal="right" vertical="center"/>
    </xf>
    <xf numFmtId="178" fontId="29" fillId="0" borderId="15" xfId="0" quotePrefix="1" applyNumberFormat="1" applyFont="1" applyBorder="1" applyAlignment="1">
      <alignment horizontal="right"/>
    </xf>
    <xf numFmtId="176" fontId="29" fillId="0" borderId="17" xfId="0" quotePrefix="1" applyNumberFormat="1" applyFont="1" applyBorder="1" applyAlignment="1">
      <alignment horizontal="right"/>
    </xf>
    <xf numFmtId="176" fontId="29" fillId="0" borderId="15" xfId="0" quotePrefix="1" applyNumberFormat="1" applyFont="1" applyBorder="1" applyAlignment="1">
      <alignment horizontal="right"/>
    </xf>
    <xf numFmtId="176" fontId="29" fillId="0" borderId="12" xfId="0" quotePrefix="1" applyNumberFormat="1" applyFont="1" applyBorder="1" applyAlignment="1">
      <alignment horizontal="right"/>
    </xf>
    <xf numFmtId="178" fontId="32" fillId="17" borderId="0" xfId="0" quotePrefix="1" applyNumberFormat="1" applyFont="1" applyFill="1" applyAlignment="1">
      <alignment horizontal="right"/>
    </xf>
    <xf numFmtId="178" fontId="0" fillId="0" borderId="14" xfId="0" applyNumberFormat="1" applyBorder="1" applyAlignment="1">
      <alignment horizontal="center" vertical="center" wrapText="1"/>
    </xf>
    <xf numFmtId="178" fontId="32" fillId="17" borderId="27" xfId="0" quotePrefix="1" applyNumberFormat="1" applyFont="1" applyFill="1" applyBorder="1" applyAlignment="1">
      <alignment horizontal="right"/>
    </xf>
    <xf numFmtId="176" fontId="32" fillId="17" borderId="27" xfId="0" quotePrefix="1" applyNumberFormat="1" applyFont="1" applyFill="1" applyBorder="1" applyAlignment="1">
      <alignment horizontal="right"/>
    </xf>
    <xf numFmtId="0" fontId="31" fillId="17" borderId="18" xfId="0" applyFont="1" applyFill="1" applyBorder="1" applyAlignment="1">
      <alignment horizontal="center" wrapText="1"/>
    </xf>
    <xf numFmtId="180" fontId="0" fillId="17" borderId="18" xfId="33" applyNumberFormat="1" applyFont="1" applyFill="1" applyBorder="1" applyAlignment="1">
      <alignment horizontal="center"/>
    </xf>
    <xf numFmtId="177" fontId="26" fillId="0" borderId="0" xfId="0" applyNumberFormat="1" applyFont="1" applyAlignment="1">
      <alignment horizontal="center"/>
    </xf>
    <xf numFmtId="176" fontId="7" fillId="0" borderId="0" xfId="0" applyNumberFormat="1" applyFont="1" applyAlignment="1">
      <alignment horizont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4" xr:uid="{00000000-0005-0000-0000-000021000000}"/>
    <cellStyle name="桁区切り 3" xfId="45" xr:uid="{00000000-0005-0000-0000-000022000000}"/>
    <cellStyle name="桁区切り 4" xfId="48" xr:uid="{00000000-0005-0000-0000-000023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E000000}"/>
    <cellStyle name="標準 2 2" xfId="50" xr:uid="{00000000-0005-0000-0000-00002F000000}"/>
    <cellStyle name="標準 2 2 2" xfId="51" xr:uid="{00000000-0005-0000-0000-000030000000}"/>
    <cellStyle name="標準 3" xfId="46" xr:uid="{00000000-0005-0000-0000-000031000000}"/>
    <cellStyle name="標準 3 2" xfId="47" xr:uid="{00000000-0005-0000-0000-000032000000}"/>
    <cellStyle name="標準 4" xfId="49" xr:uid="{00000000-0005-0000-0000-000033000000}"/>
    <cellStyle name="良い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FF00FF"/>
      <rgbColor rgb="0000FF00"/>
      <rgbColor rgb="0000FFFF"/>
      <rgbColor rgb="00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4"/>
  <sheetViews>
    <sheetView tabSelected="1" view="pageBreakPreview" zoomScaleNormal="100" zoomScaleSheetLayoutView="100" workbookViewId="0">
      <selection activeCell="A3" sqref="A3:K3"/>
    </sheetView>
  </sheetViews>
  <sheetFormatPr defaultColWidth="9.109375" defaultRowHeight="13.2" x14ac:dyDescent="0.2"/>
  <cols>
    <col min="1" max="1" width="38.88671875" customWidth="1"/>
    <col min="2" max="2" width="3.6640625" bestFit="1" customWidth="1"/>
    <col min="3" max="3" width="14.6640625" style="66" customWidth="1"/>
    <col min="4" max="4" width="3.6640625" style="7" bestFit="1" customWidth="1"/>
    <col min="5" max="5" width="3.6640625" style="7" customWidth="1"/>
    <col min="6" max="6" width="14.6640625" style="66" customWidth="1"/>
    <col min="7" max="7" width="3.6640625" style="7" bestFit="1" customWidth="1"/>
    <col min="8" max="8" width="3.6640625" style="7" customWidth="1"/>
    <col min="9" max="9" width="13.5546875" style="66" customWidth="1"/>
    <col min="10" max="10" width="3.6640625" style="7" bestFit="1" customWidth="1"/>
    <col min="11" max="11" width="15.33203125" customWidth="1"/>
  </cols>
  <sheetData>
    <row r="1" spans="1:11" ht="21.75" customHeight="1" x14ac:dyDescent="0.25">
      <c r="A1" s="125" t="s">
        <v>104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21.75" customHeight="1" x14ac:dyDescent="0.25">
      <c r="A2" s="9" t="s">
        <v>66</v>
      </c>
      <c r="B2" s="10"/>
      <c r="C2" s="60"/>
      <c r="D2" s="49"/>
      <c r="E2" s="49"/>
      <c r="F2" s="60"/>
      <c r="G2" s="49"/>
      <c r="H2" s="49"/>
      <c r="I2" s="67" t="s">
        <v>60</v>
      </c>
      <c r="J2" s="49"/>
      <c r="K2" s="49"/>
    </row>
    <row r="3" spans="1:11" ht="21.75" customHeight="1" x14ac:dyDescent="0.2">
      <c r="A3" s="126" t="s">
        <v>103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ht="21.75" customHeight="1" x14ac:dyDescent="0.2">
      <c r="A4" s="2" t="s">
        <v>4</v>
      </c>
      <c r="B4" s="2"/>
      <c r="C4" s="61"/>
      <c r="D4" s="1"/>
      <c r="E4" s="1"/>
      <c r="F4" s="61"/>
      <c r="G4" s="1"/>
      <c r="H4" s="1"/>
      <c r="I4" s="61"/>
      <c r="J4" s="1"/>
      <c r="K4" s="3" t="s">
        <v>5</v>
      </c>
    </row>
    <row r="5" spans="1:11" ht="31.8" customHeight="1" thickBot="1" x14ac:dyDescent="0.25">
      <c r="A5" s="11" t="s">
        <v>0</v>
      </c>
      <c r="B5" s="11"/>
      <c r="C5" s="62" t="s">
        <v>99</v>
      </c>
      <c r="D5" s="12"/>
      <c r="E5" s="4"/>
      <c r="F5" s="120" t="s">
        <v>100</v>
      </c>
      <c r="G5" s="4"/>
      <c r="H5" s="13"/>
      <c r="I5" s="62" t="s">
        <v>98</v>
      </c>
      <c r="J5" s="12"/>
      <c r="K5" s="50" t="s">
        <v>31</v>
      </c>
    </row>
    <row r="6" spans="1:11" ht="21.75" customHeight="1" thickTop="1" x14ac:dyDescent="0.2">
      <c r="A6" s="14" t="s">
        <v>9</v>
      </c>
      <c r="B6" s="14"/>
      <c r="C6" s="63"/>
      <c r="D6" s="15"/>
      <c r="E6" s="5"/>
      <c r="F6" s="63"/>
      <c r="G6" s="15"/>
      <c r="H6" s="16"/>
      <c r="I6" s="63"/>
      <c r="J6" s="15"/>
      <c r="K6" s="17"/>
    </row>
    <row r="7" spans="1:11" ht="21.75" customHeight="1" x14ac:dyDescent="0.2">
      <c r="A7" s="18" t="s">
        <v>25</v>
      </c>
      <c r="B7" s="18"/>
      <c r="C7" s="68"/>
      <c r="D7" s="19"/>
      <c r="E7" s="6"/>
      <c r="F7" s="64"/>
      <c r="G7" s="19"/>
      <c r="H7" s="20"/>
      <c r="I7" s="68"/>
      <c r="J7" s="21"/>
      <c r="K7" s="22"/>
    </row>
    <row r="8" spans="1:11" ht="21.75" customHeight="1" x14ac:dyDescent="0.2">
      <c r="A8" s="18" t="s">
        <v>10</v>
      </c>
      <c r="B8" s="18"/>
      <c r="C8" s="68"/>
      <c r="D8" s="19"/>
      <c r="E8" s="6"/>
      <c r="F8" s="64"/>
      <c r="G8" s="19"/>
      <c r="H8" s="20"/>
      <c r="I8" s="68"/>
      <c r="J8" s="21"/>
      <c r="K8" s="22"/>
    </row>
    <row r="9" spans="1:11" ht="21.75" customHeight="1" x14ac:dyDescent="0.2">
      <c r="A9" s="23" t="s">
        <v>12</v>
      </c>
      <c r="B9" s="18" t="s">
        <v>6</v>
      </c>
      <c r="C9" s="79">
        <f>SUM(C10,C13,C16)</f>
        <v>266181</v>
      </c>
      <c r="D9" s="80" t="s">
        <v>7</v>
      </c>
      <c r="E9" s="81" t="s">
        <v>6</v>
      </c>
      <c r="F9" s="79">
        <f>SUM(F10,F13,F16)</f>
        <v>298340</v>
      </c>
      <c r="G9" s="80" t="s">
        <v>1</v>
      </c>
      <c r="H9" s="83" t="s">
        <v>6</v>
      </c>
      <c r="I9" s="79">
        <f>SUM(I10,I13,I16)</f>
        <v>-32159</v>
      </c>
      <c r="J9" s="48" t="s">
        <v>7</v>
      </c>
      <c r="K9" s="26"/>
    </row>
    <row r="10" spans="1:11" ht="21.75" customHeight="1" x14ac:dyDescent="0.2">
      <c r="A10" s="14" t="s">
        <v>72</v>
      </c>
      <c r="B10" s="18" t="s">
        <v>8</v>
      </c>
      <c r="C10" s="75">
        <f>SUM(C11:C12)</f>
        <v>145</v>
      </c>
      <c r="D10" s="76" t="s">
        <v>3</v>
      </c>
      <c r="E10" s="81" t="s">
        <v>8</v>
      </c>
      <c r="F10" s="75">
        <f>SUM(F11:F12)</f>
        <v>1649</v>
      </c>
      <c r="G10" s="76" t="s">
        <v>3</v>
      </c>
      <c r="H10" s="83" t="s">
        <v>8</v>
      </c>
      <c r="I10" s="75">
        <f>SUM(I11:I12)</f>
        <v>-1504</v>
      </c>
      <c r="J10" s="24" t="s">
        <v>3</v>
      </c>
      <c r="K10" s="26"/>
    </row>
    <row r="11" spans="1:11" ht="21.75" customHeight="1" x14ac:dyDescent="0.2">
      <c r="A11" s="14" t="s">
        <v>73</v>
      </c>
      <c r="B11" s="18"/>
      <c r="C11" s="77">
        <v>0</v>
      </c>
      <c r="D11" s="76"/>
      <c r="E11" s="77"/>
      <c r="F11" s="77">
        <v>1517</v>
      </c>
      <c r="G11" s="76"/>
      <c r="H11" s="78"/>
      <c r="I11" s="75">
        <f>C11-F11</f>
        <v>-1517</v>
      </c>
      <c r="J11" s="25"/>
      <c r="K11" s="26"/>
    </row>
    <row r="12" spans="1:11" ht="21.75" customHeight="1" x14ac:dyDescent="0.2">
      <c r="A12" s="14" t="s">
        <v>71</v>
      </c>
      <c r="B12" s="18"/>
      <c r="C12" s="77">
        <v>145</v>
      </c>
      <c r="D12" s="76"/>
      <c r="E12" s="77"/>
      <c r="F12" s="77">
        <v>132</v>
      </c>
      <c r="G12" s="76"/>
      <c r="H12" s="78"/>
      <c r="I12" s="75">
        <f>C12-F12</f>
        <v>13</v>
      </c>
      <c r="J12" s="25"/>
      <c r="K12" s="51"/>
    </row>
    <row r="13" spans="1:11" ht="21.75" customHeight="1" x14ac:dyDescent="0.2">
      <c r="A13" s="14" t="s">
        <v>74</v>
      </c>
      <c r="B13" s="18" t="s">
        <v>8</v>
      </c>
      <c r="C13" s="75">
        <f>SUM(C14:C15)</f>
        <v>48223</v>
      </c>
      <c r="D13" s="76" t="s">
        <v>3</v>
      </c>
      <c r="E13" s="81" t="s">
        <v>8</v>
      </c>
      <c r="F13" s="75">
        <f>SUM(F14:F15)</f>
        <v>42891</v>
      </c>
      <c r="G13" s="76" t="s">
        <v>3</v>
      </c>
      <c r="H13" s="83" t="s">
        <v>8</v>
      </c>
      <c r="I13" s="75">
        <f>SUM(I14:I15)</f>
        <v>5332</v>
      </c>
      <c r="J13" s="24" t="s">
        <v>3</v>
      </c>
      <c r="K13" s="26"/>
    </row>
    <row r="14" spans="1:11" ht="21.75" customHeight="1" x14ac:dyDescent="0.2">
      <c r="A14" s="14" t="s">
        <v>13</v>
      </c>
      <c r="B14" s="18"/>
      <c r="C14" s="77">
        <v>42223</v>
      </c>
      <c r="D14" s="76"/>
      <c r="E14" s="77"/>
      <c r="F14" s="77">
        <v>38091</v>
      </c>
      <c r="G14" s="76"/>
      <c r="H14" s="78"/>
      <c r="I14" s="77">
        <f>C14-F14</f>
        <v>4132</v>
      </c>
      <c r="J14" s="25"/>
      <c r="K14" s="26"/>
    </row>
    <row r="15" spans="1:11" ht="21.75" customHeight="1" x14ac:dyDescent="0.2">
      <c r="A15" s="14" t="s">
        <v>14</v>
      </c>
      <c r="B15" s="18"/>
      <c r="C15" s="77">
        <v>6000</v>
      </c>
      <c r="D15" s="76"/>
      <c r="E15" s="77"/>
      <c r="F15" s="77">
        <v>4800</v>
      </c>
      <c r="G15" s="76"/>
      <c r="H15" s="78"/>
      <c r="I15" s="75">
        <f>C15-F15</f>
        <v>1200</v>
      </c>
      <c r="J15" s="25"/>
      <c r="K15" s="58"/>
    </row>
    <row r="16" spans="1:11" ht="30" customHeight="1" x14ac:dyDescent="0.2">
      <c r="A16" s="18" t="s">
        <v>75</v>
      </c>
      <c r="B16" s="18" t="s">
        <v>8</v>
      </c>
      <c r="C16" s="75">
        <f>SUM(C17:C20)</f>
        <v>217813</v>
      </c>
      <c r="D16" s="76" t="s">
        <v>3</v>
      </c>
      <c r="E16" s="81" t="s">
        <v>8</v>
      </c>
      <c r="F16" s="75">
        <f>SUM(F17:F20)</f>
        <v>253800</v>
      </c>
      <c r="G16" s="76" t="s">
        <v>3</v>
      </c>
      <c r="H16" s="83" t="s">
        <v>8</v>
      </c>
      <c r="I16" s="75">
        <f>SUM(I17:I20)</f>
        <v>-35987</v>
      </c>
      <c r="J16" s="24" t="s">
        <v>3</v>
      </c>
      <c r="K16" s="123" t="s">
        <v>107</v>
      </c>
    </row>
    <row r="17" spans="1:11" ht="21.75" customHeight="1" x14ac:dyDescent="0.2">
      <c r="A17" s="18" t="s">
        <v>15</v>
      </c>
      <c r="B17" s="18"/>
      <c r="C17" s="77">
        <v>172538</v>
      </c>
      <c r="D17" s="76"/>
      <c r="E17" s="77"/>
      <c r="F17" s="77">
        <v>182195</v>
      </c>
      <c r="G17" s="76"/>
      <c r="H17" s="78"/>
      <c r="I17" s="75">
        <f>C17-F17</f>
        <v>-9657</v>
      </c>
      <c r="J17" s="25"/>
      <c r="K17" s="124" t="s">
        <v>105</v>
      </c>
    </row>
    <row r="18" spans="1:11" ht="21.75" customHeight="1" x14ac:dyDescent="0.2">
      <c r="A18" s="18" t="s">
        <v>16</v>
      </c>
      <c r="B18" s="18"/>
      <c r="C18" s="77">
        <v>9933</v>
      </c>
      <c r="D18" s="76"/>
      <c r="E18" s="77"/>
      <c r="F18" s="77">
        <v>35391</v>
      </c>
      <c r="G18" s="76"/>
      <c r="H18" s="78"/>
      <c r="I18" s="75">
        <f t="shared" ref="I18:I20" si="0">C18-F18</f>
        <v>-25458</v>
      </c>
      <c r="J18" s="25"/>
      <c r="K18" s="124" t="s">
        <v>106</v>
      </c>
    </row>
    <row r="19" spans="1:11" ht="21.75" customHeight="1" x14ac:dyDescent="0.2">
      <c r="A19" s="59" t="s">
        <v>59</v>
      </c>
      <c r="B19" s="18"/>
      <c r="C19" s="77">
        <v>5905</v>
      </c>
      <c r="D19" s="76"/>
      <c r="E19" s="77"/>
      <c r="F19" s="77">
        <v>7441</v>
      </c>
      <c r="G19" s="76"/>
      <c r="H19" s="78"/>
      <c r="I19" s="75">
        <f t="shared" si="0"/>
        <v>-1536</v>
      </c>
      <c r="J19" s="25"/>
      <c r="K19" s="124" t="s">
        <v>102</v>
      </c>
    </row>
    <row r="20" spans="1:11" ht="21.75" customHeight="1" x14ac:dyDescent="0.2">
      <c r="A20" s="18" t="s">
        <v>17</v>
      </c>
      <c r="B20" s="18"/>
      <c r="C20" s="77">
        <v>29437</v>
      </c>
      <c r="D20" s="76"/>
      <c r="E20" s="77"/>
      <c r="F20" s="77">
        <v>28773</v>
      </c>
      <c r="G20" s="76"/>
      <c r="H20" s="78"/>
      <c r="I20" s="75">
        <f t="shared" si="0"/>
        <v>664</v>
      </c>
      <c r="J20" s="25"/>
      <c r="K20" s="124" t="s">
        <v>108</v>
      </c>
    </row>
    <row r="21" spans="1:11" ht="21.75" customHeight="1" x14ac:dyDescent="0.2">
      <c r="A21" s="18" t="s">
        <v>18</v>
      </c>
      <c r="B21" s="23" t="s">
        <v>6</v>
      </c>
      <c r="C21" s="79">
        <f>SUM(C22:C22)</f>
        <v>38727</v>
      </c>
      <c r="D21" s="108" t="s">
        <v>7</v>
      </c>
      <c r="E21" s="107" t="s">
        <v>6</v>
      </c>
      <c r="F21" s="79">
        <f>SUM(F22:F22)</f>
        <v>727</v>
      </c>
      <c r="G21" s="108" t="s">
        <v>1</v>
      </c>
      <c r="H21" s="88" t="s">
        <v>6</v>
      </c>
      <c r="I21" s="79">
        <f>SUM(I22:I22)</f>
        <v>38000</v>
      </c>
      <c r="J21" s="52" t="s">
        <v>7</v>
      </c>
      <c r="K21" s="26"/>
    </row>
    <row r="22" spans="1:11" ht="21.75" customHeight="1" x14ac:dyDescent="0.2">
      <c r="A22" s="18" t="s">
        <v>19</v>
      </c>
      <c r="B22" s="18"/>
      <c r="C22" s="75">
        <v>38727</v>
      </c>
      <c r="D22" s="76"/>
      <c r="E22" s="77"/>
      <c r="F22" s="75">
        <v>727</v>
      </c>
      <c r="G22" s="76"/>
      <c r="H22" s="78"/>
      <c r="I22" s="75">
        <f>C22-F22</f>
        <v>38000</v>
      </c>
      <c r="J22" s="25"/>
      <c r="K22" s="26"/>
    </row>
    <row r="23" spans="1:11" ht="21.75" customHeight="1" x14ac:dyDescent="0.2">
      <c r="A23" s="28" t="s">
        <v>20</v>
      </c>
      <c r="B23" s="28"/>
      <c r="C23" s="84">
        <f>SUM(C9,C21)</f>
        <v>304908</v>
      </c>
      <c r="D23" s="85"/>
      <c r="E23" s="86"/>
      <c r="F23" s="84">
        <f>SUM(F9,F21)</f>
        <v>299067</v>
      </c>
      <c r="G23" s="85"/>
      <c r="H23" s="87"/>
      <c r="I23" s="84">
        <f>SUM(I9,I21)</f>
        <v>5841</v>
      </c>
      <c r="J23" s="29"/>
      <c r="K23" s="30"/>
    </row>
    <row r="24" spans="1:11" ht="21.75" customHeight="1" x14ac:dyDescent="0.2">
      <c r="A24" s="14" t="s">
        <v>11</v>
      </c>
      <c r="B24" s="14"/>
      <c r="C24" s="63"/>
      <c r="D24" s="15"/>
      <c r="E24" s="5"/>
      <c r="F24" s="63"/>
      <c r="G24" s="15"/>
      <c r="H24" s="16"/>
      <c r="I24" s="63"/>
      <c r="J24" s="15"/>
      <c r="K24" s="17"/>
    </row>
    <row r="25" spans="1:11" ht="21.75" customHeight="1" x14ac:dyDescent="0.2">
      <c r="A25" s="14" t="s">
        <v>76</v>
      </c>
      <c r="B25" s="18" t="s">
        <v>6</v>
      </c>
      <c r="C25" s="79">
        <f>SUM(C26,C43)</f>
        <v>314026</v>
      </c>
      <c r="D25" s="80" t="s">
        <v>7</v>
      </c>
      <c r="E25" s="81" t="s">
        <v>6</v>
      </c>
      <c r="F25" s="79">
        <f>SUM(F26,F43)</f>
        <v>297580</v>
      </c>
      <c r="G25" s="80" t="s">
        <v>1</v>
      </c>
      <c r="H25" s="83" t="s">
        <v>6</v>
      </c>
      <c r="I25" s="79">
        <f>SUM(I26,I43)</f>
        <v>16446</v>
      </c>
      <c r="J25" s="48" t="s">
        <v>7</v>
      </c>
      <c r="K25" s="27"/>
    </row>
    <row r="26" spans="1:11" ht="21.75" customHeight="1" x14ac:dyDescent="0.2">
      <c r="A26" s="14" t="s">
        <v>77</v>
      </c>
      <c r="B26" s="18" t="s">
        <v>8</v>
      </c>
      <c r="C26" s="75">
        <f>SUM(C27:C42)</f>
        <v>1149</v>
      </c>
      <c r="D26" s="76" t="s">
        <v>3</v>
      </c>
      <c r="E26" s="81" t="s">
        <v>8</v>
      </c>
      <c r="F26" s="75">
        <f>SUM(F27:F42)</f>
        <v>7775</v>
      </c>
      <c r="G26" s="76" t="s">
        <v>3</v>
      </c>
      <c r="H26" s="83" t="s">
        <v>8</v>
      </c>
      <c r="I26" s="75">
        <f>SUM(I27:I42)</f>
        <v>-6626</v>
      </c>
      <c r="J26" s="24" t="s">
        <v>3</v>
      </c>
      <c r="K26" s="36"/>
    </row>
    <row r="27" spans="1:11" ht="21.75" customHeight="1" x14ac:dyDescent="0.2">
      <c r="A27" s="18" t="s">
        <v>82</v>
      </c>
      <c r="B27" s="23"/>
      <c r="C27" s="91">
        <v>0</v>
      </c>
      <c r="D27" s="76"/>
      <c r="E27" s="77"/>
      <c r="F27" s="91">
        <v>819</v>
      </c>
      <c r="G27" s="76"/>
      <c r="H27" s="78"/>
      <c r="I27" s="119">
        <f>C27-F27</f>
        <v>-819</v>
      </c>
      <c r="J27" s="24"/>
      <c r="K27" s="53"/>
    </row>
    <row r="28" spans="1:11" ht="21.75" customHeight="1" x14ac:dyDescent="0.2">
      <c r="A28" s="18" t="s">
        <v>34</v>
      </c>
      <c r="B28" s="23"/>
      <c r="C28" s="91">
        <v>0</v>
      </c>
      <c r="D28" s="76"/>
      <c r="E28" s="77"/>
      <c r="F28" s="91">
        <v>2226</v>
      </c>
      <c r="G28" s="76"/>
      <c r="H28" s="78"/>
      <c r="I28" s="119">
        <f t="shared" ref="I28:I42" si="1">C28-F28</f>
        <v>-2226</v>
      </c>
      <c r="J28" s="24"/>
      <c r="K28" s="54"/>
    </row>
    <row r="29" spans="1:11" ht="21.75" customHeight="1" x14ac:dyDescent="0.2">
      <c r="A29" s="18" t="s">
        <v>61</v>
      </c>
      <c r="B29" s="23"/>
      <c r="C29" s="91">
        <v>0</v>
      </c>
      <c r="D29" s="76"/>
      <c r="E29" s="77"/>
      <c r="F29" s="91">
        <v>181</v>
      </c>
      <c r="G29" s="76"/>
      <c r="H29" s="78"/>
      <c r="I29" s="119">
        <f t="shared" si="1"/>
        <v>-181</v>
      </c>
      <c r="J29" s="24"/>
      <c r="K29" s="54"/>
    </row>
    <row r="30" spans="1:11" ht="21.75" customHeight="1" x14ac:dyDescent="0.2">
      <c r="A30" s="18" t="s">
        <v>92</v>
      </c>
      <c r="B30" s="23"/>
      <c r="C30" s="91">
        <v>0</v>
      </c>
      <c r="D30" s="76"/>
      <c r="E30" s="77"/>
      <c r="F30" s="91">
        <v>478</v>
      </c>
      <c r="G30" s="76"/>
      <c r="H30" s="78"/>
      <c r="I30" s="119">
        <f t="shared" si="1"/>
        <v>-478</v>
      </c>
      <c r="J30" s="24"/>
      <c r="K30" s="54"/>
    </row>
    <row r="31" spans="1:11" ht="21.75" customHeight="1" x14ac:dyDescent="0.2">
      <c r="A31" s="18" t="s">
        <v>35</v>
      </c>
      <c r="B31" s="23"/>
      <c r="C31" s="91">
        <v>0</v>
      </c>
      <c r="D31" s="76"/>
      <c r="E31" s="77"/>
      <c r="F31" s="91">
        <v>14</v>
      </c>
      <c r="G31" s="76"/>
      <c r="H31" s="78"/>
      <c r="I31" s="119">
        <f t="shared" si="1"/>
        <v>-14</v>
      </c>
      <c r="J31" s="24"/>
      <c r="K31" s="54"/>
    </row>
    <row r="32" spans="1:11" ht="21.75" customHeight="1" x14ac:dyDescent="0.2">
      <c r="A32" s="18" t="s">
        <v>93</v>
      </c>
      <c r="B32" s="23"/>
      <c r="C32" s="91">
        <v>10</v>
      </c>
      <c r="D32" s="76"/>
      <c r="E32" s="77"/>
      <c r="F32" s="91">
        <v>10</v>
      </c>
      <c r="G32" s="76"/>
      <c r="H32" s="78"/>
      <c r="I32" s="119">
        <f t="shared" si="1"/>
        <v>0</v>
      </c>
      <c r="J32" s="24"/>
      <c r="K32" s="26"/>
    </row>
    <row r="33" spans="1:11" ht="21.75" customHeight="1" x14ac:dyDescent="0.2">
      <c r="A33" s="18" t="s">
        <v>21</v>
      </c>
      <c r="B33" s="18"/>
      <c r="C33" s="91">
        <v>36</v>
      </c>
      <c r="D33" s="76"/>
      <c r="E33" s="77"/>
      <c r="F33" s="91">
        <v>36</v>
      </c>
      <c r="G33" s="76"/>
      <c r="H33" s="78"/>
      <c r="I33" s="119">
        <f t="shared" si="1"/>
        <v>0</v>
      </c>
      <c r="J33" s="24"/>
      <c r="K33" s="26"/>
    </row>
    <row r="34" spans="1:11" ht="21.75" customHeight="1" x14ac:dyDescent="0.2">
      <c r="A34" s="18" t="s">
        <v>22</v>
      </c>
      <c r="B34" s="18"/>
      <c r="C34" s="91">
        <v>100</v>
      </c>
      <c r="D34" s="76"/>
      <c r="E34" s="77"/>
      <c r="F34" s="91">
        <v>868</v>
      </c>
      <c r="G34" s="76"/>
      <c r="H34" s="78"/>
      <c r="I34" s="119">
        <f t="shared" si="1"/>
        <v>-768</v>
      </c>
      <c r="J34" s="24"/>
      <c r="K34" s="26"/>
    </row>
    <row r="35" spans="1:11" ht="21.75" customHeight="1" x14ac:dyDescent="0.2">
      <c r="A35" s="18" t="s">
        <v>83</v>
      </c>
      <c r="B35" s="18"/>
      <c r="C35" s="91">
        <v>100</v>
      </c>
      <c r="D35" s="76"/>
      <c r="E35" s="77"/>
      <c r="F35" s="91">
        <v>1210</v>
      </c>
      <c r="G35" s="76"/>
      <c r="H35" s="78"/>
      <c r="I35" s="119">
        <f t="shared" si="1"/>
        <v>-1110</v>
      </c>
      <c r="J35" s="24"/>
      <c r="K35" s="26"/>
    </row>
    <row r="36" spans="1:11" ht="21.75" customHeight="1" x14ac:dyDescent="0.2">
      <c r="A36" s="18" t="s">
        <v>84</v>
      </c>
      <c r="B36" s="18"/>
      <c r="C36" s="91">
        <v>2</v>
      </c>
      <c r="D36" s="76"/>
      <c r="E36" s="77"/>
      <c r="F36" s="91">
        <v>18</v>
      </c>
      <c r="G36" s="76"/>
      <c r="H36" s="78"/>
      <c r="I36" s="119">
        <f t="shared" si="1"/>
        <v>-16</v>
      </c>
      <c r="J36" s="24"/>
      <c r="K36" s="26"/>
    </row>
    <row r="37" spans="1:11" ht="21.75" customHeight="1" x14ac:dyDescent="0.2">
      <c r="A37" s="18" t="s">
        <v>85</v>
      </c>
      <c r="B37" s="18"/>
      <c r="C37" s="91">
        <v>67</v>
      </c>
      <c r="D37" s="76"/>
      <c r="E37" s="77"/>
      <c r="F37" s="91">
        <v>67</v>
      </c>
      <c r="G37" s="76"/>
      <c r="H37" s="78"/>
      <c r="I37" s="119">
        <f t="shared" si="1"/>
        <v>0</v>
      </c>
      <c r="J37" s="24"/>
      <c r="K37" s="26"/>
    </row>
    <row r="38" spans="1:11" ht="21.75" customHeight="1" x14ac:dyDescent="0.2">
      <c r="A38" s="18" t="s">
        <v>23</v>
      </c>
      <c r="B38" s="18"/>
      <c r="C38" s="91">
        <v>124</v>
      </c>
      <c r="D38" s="76"/>
      <c r="E38" s="77"/>
      <c r="F38" s="91">
        <v>1062</v>
      </c>
      <c r="G38" s="76"/>
      <c r="H38" s="78"/>
      <c r="I38" s="119">
        <f t="shared" si="1"/>
        <v>-938</v>
      </c>
      <c r="J38" s="24"/>
      <c r="K38" s="55"/>
    </row>
    <row r="39" spans="1:11" ht="21.75" customHeight="1" x14ac:dyDescent="0.2">
      <c r="A39" s="18" t="s">
        <v>86</v>
      </c>
      <c r="B39" s="23"/>
      <c r="C39" s="91">
        <v>0</v>
      </c>
      <c r="D39" s="76"/>
      <c r="E39" s="77"/>
      <c r="F39" s="91">
        <v>400</v>
      </c>
      <c r="G39" s="76"/>
      <c r="H39" s="78"/>
      <c r="I39" s="119">
        <f t="shared" si="1"/>
        <v>-400</v>
      </c>
      <c r="J39" s="24"/>
      <c r="K39" s="26"/>
    </row>
    <row r="40" spans="1:11" ht="21.75" customHeight="1" x14ac:dyDescent="0.2">
      <c r="A40" s="18" t="s">
        <v>87</v>
      </c>
      <c r="B40" s="23"/>
      <c r="C40" s="91">
        <v>44</v>
      </c>
      <c r="D40" s="76"/>
      <c r="E40" s="77"/>
      <c r="F40" s="91">
        <v>66</v>
      </c>
      <c r="G40" s="76"/>
      <c r="H40" s="78"/>
      <c r="I40" s="119">
        <f t="shared" si="1"/>
        <v>-22</v>
      </c>
      <c r="J40" s="24"/>
      <c r="K40" s="26"/>
    </row>
    <row r="41" spans="1:11" ht="21.75" customHeight="1" x14ac:dyDescent="0.2">
      <c r="A41" s="18" t="s">
        <v>101</v>
      </c>
      <c r="B41" s="18"/>
      <c r="C41" s="91">
        <v>622</v>
      </c>
      <c r="D41" s="76"/>
      <c r="E41" s="77"/>
      <c r="F41" s="91">
        <v>0</v>
      </c>
      <c r="G41" s="76"/>
      <c r="H41" s="78"/>
      <c r="I41" s="119">
        <f t="shared" si="1"/>
        <v>622</v>
      </c>
      <c r="J41" s="24"/>
      <c r="K41" s="55" t="s">
        <v>65</v>
      </c>
    </row>
    <row r="42" spans="1:11" ht="21.75" customHeight="1" x14ac:dyDescent="0.2">
      <c r="A42" s="18" t="s">
        <v>32</v>
      </c>
      <c r="B42" s="18"/>
      <c r="C42" s="91">
        <v>44</v>
      </c>
      <c r="D42" s="76"/>
      <c r="E42" s="77"/>
      <c r="F42" s="91">
        <v>320</v>
      </c>
      <c r="G42" s="76"/>
      <c r="H42" s="78"/>
      <c r="I42" s="119">
        <f t="shared" si="1"/>
        <v>-276</v>
      </c>
      <c r="J42" s="24"/>
      <c r="K42" s="26"/>
    </row>
    <row r="43" spans="1:11" ht="21.75" customHeight="1" x14ac:dyDescent="0.2">
      <c r="A43" s="14" t="s">
        <v>78</v>
      </c>
      <c r="B43" s="18" t="s">
        <v>33</v>
      </c>
      <c r="C43" s="75">
        <f>SUM(C44:C76)</f>
        <v>312877</v>
      </c>
      <c r="D43" s="76" t="s">
        <v>3</v>
      </c>
      <c r="E43" s="81" t="s">
        <v>33</v>
      </c>
      <c r="F43" s="75">
        <f>SUM(F44:F76)</f>
        <v>289805</v>
      </c>
      <c r="G43" s="76" t="s">
        <v>3</v>
      </c>
      <c r="H43" s="83" t="s">
        <v>33</v>
      </c>
      <c r="I43" s="75">
        <f>SUM(I44:I76)</f>
        <v>23072</v>
      </c>
      <c r="J43" s="24" t="s">
        <v>3</v>
      </c>
      <c r="K43" s="26"/>
    </row>
    <row r="44" spans="1:11" ht="21.75" customHeight="1" x14ac:dyDescent="0.2">
      <c r="A44" s="18" t="s">
        <v>109</v>
      </c>
      <c r="B44" s="23"/>
      <c r="C44" s="91">
        <v>8196</v>
      </c>
      <c r="D44" s="76"/>
      <c r="E44" s="77"/>
      <c r="F44" s="91">
        <v>8196</v>
      </c>
      <c r="G44" s="76"/>
      <c r="H44" s="78"/>
      <c r="I44" s="119">
        <f>C44-F44</f>
        <v>0</v>
      </c>
      <c r="J44" s="24"/>
      <c r="K44" s="26"/>
    </row>
    <row r="45" spans="1:11" ht="21.75" customHeight="1" x14ac:dyDescent="0.2">
      <c r="A45" s="18" t="s">
        <v>82</v>
      </c>
      <c r="B45" s="23"/>
      <c r="C45" s="91">
        <v>15234</v>
      </c>
      <c r="D45" s="76"/>
      <c r="E45" s="77"/>
      <c r="F45" s="91">
        <v>9582</v>
      </c>
      <c r="G45" s="76"/>
      <c r="H45" s="78"/>
      <c r="I45" s="119">
        <f t="shared" ref="I45:I51" si="2">C45-F45</f>
        <v>5652</v>
      </c>
      <c r="J45" s="24"/>
      <c r="K45" s="26"/>
    </row>
    <row r="46" spans="1:11" ht="21.75" customHeight="1" x14ac:dyDescent="0.2">
      <c r="A46" s="18" t="s">
        <v>34</v>
      </c>
      <c r="B46" s="23"/>
      <c r="C46" s="91">
        <v>19734</v>
      </c>
      <c r="D46" s="76"/>
      <c r="E46" s="77"/>
      <c r="F46" s="91">
        <v>14998</v>
      </c>
      <c r="G46" s="76"/>
      <c r="H46" s="78"/>
      <c r="I46" s="119">
        <f t="shared" si="2"/>
        <v>4736</v>
      </c>
      <c r="J46" s="24"/>
      <c r="K46" s="26"/>
    </row>
    <row r="47" spans="1:11" ht="21.75" customHeight="1" x14ac:dyDescent="0.2">
      <c r="A47" s="18" t="s">
        <v>61</v>
      </c>
      <c r="B47" s="23"/>
      <c r="C47" s="91">
        <v>1949</v>
      </c>
      <c r="D47" s="76"/>
      <c r="E47" s="77"/>
      <c r="F47" s="91">
        <v>1695</v>
      </c>
      <c r="G47" s="76"/>
      <c r="H47" s="78"/>
      <c r="I47" s="119">
        <f t="shared" si="2"/>
        <v>254</v>
      </c>
      <c r="J47" s="24"/>
      <c r="K47" s="26"/>
    </row>
    <row r="48" spans="1:11" ht="21.75" customHeight="1" x14ac:dyDescent="0.2">
      <c r="A48" s="18" t="s">
        <v>96</v>
      </c>
      <c r="B48" s="23"/>
      <c r="C48" s="91">
        <v>6899</v>
      </c>
      <c r="D48" s="76"/>
      <c r="E48" s="77"/>
      <c r="F48" s="91">
        <v>4809</v>
      </c>
      <c r="G48" s="76"/>
      <c r="H48" s="78"/>
      <c r="I48" s="119">
        <f t="shared" si="2"/>
        <v>2090</v>
      </c>
      <c r="J48" s="24"/>
      <c r="K48" s="26"/>
    </row>
    <row r="49" spans="1:11" ht="21.75" customHeight="1" x14ac:dyDescent="0.2">
      <c r="A49" s="18" t="s">
        <v>35</v>
      </c>
      <c r="B49" s="23"/>
      <c r="C49" s="91">
        <v>614</v>
      </c>
      <c r="D49" s="76"/>
      <c r="E49" s="77"/>
      <c r="F49" s="91">
        <v>588</v>
      </c>
      <c r="G49" s="76"/>
      <c r="H49" s="78"/>
      <c r="I49" s="119">
        <f t="shared" si="2"/>
        <v>26</v>
      </c>
      <c r="J49" s="24"/>
      <c r="K49" s="26"/>
    </row>
    <row r="50" spans="1:11" ht="21.75" customHeight="1" x14ac:dyDescent="0.2">
      <c r="A50" s="18" t="s">
        <v>94</v>
      </c>
      <c r="B50" s="23"/>
      <c r="C50" s="91">
        <v>755</v>
      </c>
      <c r="D50" s="76"/>
      <c r="E50" s="77"/>
      <c r="F50" s="91">
        <v>755</v>
      </c>
      <c r="G50" s="76"/>
      <c r="H50" s="78"/>
      <c r="I50" s="119">
        <f t="shared" si="2"/>
        <v>0</v>
      </c>
      <c r="J50" s="24"/>
      <c r="K50" s="26"/>
    </row>
    <row r="51" spans="1:11" ht="21.75" customHeight="1" x14ac:dyDescent="0.2">
      <c r="A51" s="31" t="s">
        <v>63</v>
      </c>
      <c r="B51" s="31"/>
      <c r="C51" s="122">
        <v>20</v>
      </c>
      <c r="D51" s="89"/>
      <c r="E51" s="109"/>
      <c r="F51" s="122">
        <v>20</v>
      </c>
      <c r="G51" s="89"/>
      <c r="H51" s="90"/>
      <c r="I51" s="121">
        <f t="shared" si="2"/>
        <v>0</v>
      </c>
      <c r="J51" s="32"/>
      <c r="K51" s="33"/>
    </row>
    <row r="52" spans="1:11" ht="21.75" customHeight="1" x14ac:dyDescent="0.25">
      <c r="A52" s="125" t="s">
        <v>104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</row>
    <row r="53" spans="1:11" ht="21.75" customHeight="1" x14ac:dyDescent="0.25">
      <c r="A53" s="9" t="str">
        <f>A2</f>
        <v>指定管理事業会計</v>
      </c>
      <c r="B53" s="10"/>
      <c r="C53" s="60"/>
      <c r="D53" s="49"/>
      <c r="E53" s="49"/>
      <c r="F53" s="60"/>
      <c r="G53" s="49"/>
      <c r="H53" s="49"/>
      <c r="I53" s="67" t="s">
        <v>60</v>
      </c>
      <c r="J53" s="49"/>
      <c r="K53" s="49"/>
    </row>
    <row r="54" spans="1:11" ht="21.75" customHeight="1" x14ac:dyDescent="0.2">
      <c r="A54" s="126" t="s">
        <v>103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</row>
    <row r="55" spans="1:11" ht="21.75" customHeight="1" x14ac:dyDescent="0.2">
      <c r="A55" s="2" t="s">
        <v>4</v>
      </c>
      <c r="B55" s="2"/>
      <c r="C55" s="61"/>
      <c r="D55" s="1"/>
      <c r="E55" s="1"/>
      <c r="F55" s="61"/>
      <c r="G55" s="1"/>
      <c r="H55" s="1"/>
      <c r="I55" s="61"/>
      <c r="J55" s="1"/>
      <c r="K55" s="3" t="s">
        <v>2</v>
      </c>
    </row>
    <row r="56" spans="1:11" ht="27" customHeight="1" thickBot="1" x14ac:dyDescent="0.25">
      <c r="A56" s="11" t="s">
        <v>0</v>
      </c>
      <c r="B56" s="11"/>
      <c r="C56" s="62" t="s">
        <v>99</v>
      </c>
      <c r="D56" s="12"/>
      <c r="E56" s="4"/>
      <c r="F56" s="120" t="s">
        <v>97</v>
      </c>
      <c r="G56" s="4"/>
      <c r="H56" s="13"/>
      <c r="I56" s="62" t="s">
        <v>98</v>
      </c>
      <c r="J56" s="12"/>
      <c r="K56" s="50" t="s">
        <v>31</v>
      </c>
    </row>
    <row r="57" spans="1:11" ht="21.75" customHeight="1" thickTop="1" x14ac:dyDescent="0.2">
      <c r="A57" s="69" t="s">
        <v>36</v>
      </c>
      <c r="B57" s="70"/>
      <c r="C57" s="110">
        <v>1149</v>
      </c>
      <c r="D57" s="111"/>
      <c r="E57" s="112"/>
      <c r="F57" s="110">
        <v>1149</v>
      </c>
      <c r="G57" s="111"/>
      <c r="H57" s="113"/>
      <c r="I57" s="110">
        <f>C57-F57</f>
        <v>0</v>
      </c>
      <c r="J57" s="71"/>
      <c r="K57" s="72" t="s">
        <v>64</v>
      </c>
    </row>
    <row r="58" spans="1:11" ht="21.75" customHeight="1" x14ac:dyDescent="0.2">
      <c r="A58" s="18" t="s">
        <v>21</v>
      </c>
      <c r="B58" s="23"/>
      <c r="C58" s="77">
        <v>110</v>
      </c>
      <c r="D58" s="76"/>
      <c r="E58" s="77"/>
      <c r="F58" s="77">
        <v>110</v>
      </c>
      <c r="G58" s="77"/>
      <c r="H58" s="78"/>
      <c r="I58" s="75">
        <f>C58-F58</f>
        <v>0</v>
      </c>
      <c r="J58" s="24"/>
      <c r="K58" s="26"/>
    </row>
    <row r="59" spans="1:11" ht="21.75" customHeight="1" x14ac:dyDescent="0.2">
      <c r="A59" s="18" t="s">
        <v>37</v>
      </c>
      <c r="B59" s="23"/>
      <c r="C59" s="77">
        <v>60</v>
      </c>
      <c r="D59" s="76"/>
      <c r="E59" s="77"/>
      <c r="F59" s="77">
        <v>60</v>
      </c>
      <c r="G59" s="77"/>
      <c r="H59" s="78"/>
      <c r="I59" s="75">
        <f t="shared" ref="I59:I76" si="3">C59-F59</f>
        <v>0</v>
      </c>
      <c r="J59" s="24"/>
      <c r="K59" s="26"/>
    </row>
    <row r="60" spans="1:11" ht="21.75" customHeight="1" x14ac:dyDescent="0.2">
      <c r="A60" s="18" t="s">
        <v>83</v>
      </c>
      <c r="B60" s="23"/>
      <c r="C60" s="77">
        <v>2812</v>
      </c>
      <c r="D60" s="76"/>
      <c r="E60" s="77"/>
      <c r="F60" s="77">
        <v>2812</v>
      </c>
      <c r="G60" s="77"/>
      <c r="H60" s="78"/>
      <c r="I60" s="75">
        <f t="shared" si="3"/>
        <v>0</v>
      </c>
      <c r="J60" s="24"/>
      <c r="K60" s="26"/>
    </row>
    <row r="61" spans="1:11" ht="21.75" customHeight="1" x14ac:dyDescent="0.2">
      <c r="A61" s="18" t="s">
        <v>88</v>
      </c>
      <c r="B61" s="23"/>
      <c r="C61" s="77">
        <v>57850</v>
      </c>
      <c r="D61" s="76"/>
      <c r="E61" s="77"/>
      <c r="F61" s="77">
        <v>50000</v>
      </c>
      <c r="G61" s="77"/>
      <c r="H61" s="78"/>
      <c r="I61" s="75">
        <f t="shared" si="3"/>
        <v>7850</v>
      </c>
      <c r="J61" s="24"/>
      <c r="K61" s="26"/>
    </row>
    <row r="62" spans="1:11" ht="21.75" customHeight="1" x14ac:dyDescent="0.2">
      <c r="A62" s="18" t="s">
        <v>38</v>
      </c>
      <c r="B62" s="23"/>
      <c r="C62" s="77">
        <v>770</v>
      </c>
      <c r="D62" s="76"/>
      <c r="E62" s="77"/>
      <c r="F62" s="77">
        <v>770</v>
      </c>
      <c r="G62" s="77"/>
      <c r="H62" s="78"/>
      <c r="I62" s="75">
        <f t="shared" si="3"/>
        <v>0</v>
      </c>
      <c r="J62" s="24"/>
      <c r="K62" s="26"/>
    </row>
    <row r="63" spans="1:11" ht="21.75" customHeight="1" x14ac:dyDescent="0.2">
      <c r="A63" s="18" t="s">
        <v>80</v>
      </c>
      <c r="B63" s="23"/>
      <c r="C63" s="77">
        <v>360</v>
      </c>
      <c r="D63" s="76"/>
      <c r="E63" s="77"/>
      <c r="F63" s="77">
        <v>360</v>
      </c>
      <c r="G63" s="77"/>
      <c r="H63" s="78"/>
      <c r="I63" s="75">
        <f t="shared" si="3"/>
        <v>0</v>
      </c>
      <c r="J63" s="24"/>
      <c r="K63" s="26"/>
    </row>
    <row r="64" spans="1:11" ht="21.75" customHeight="1" x14ac:dyDescent="0.2">
      <c r="A64" s="18" t="s">
        <v>81</v>
      </c>
      <c r="B64" s="23"/>
      <c r="C64" s="77">
        <v>2702</v>
      </c>
      <c r="D64" s="76"/>
      <c r="E64" s="77"/>
      <c r="F64" s="77">
        <v>2702</v>
      </c>
      <c r="G64" s="77"/>
      <c r="H64" s="78"/>
      <c r="I64" s="75">
        <f t="shared" si="3"/>
        <v>0</v>
      </c>
      <c r="J64" s="24"/>
      <c r="K64" s="26"/>
    </row>
    <row r="65" spans="1:11" ht="21.75" customHeight="1" x14ac:dyDescent="0.2">
      <c r="A65" s="18" t="s">
        <v>89</v>
      </c>
      <c r="B65" s="23"/>
      <c r="C65" s="77">
        <v>14400</v>
      </c>
      <c r="D65" s="76"/>
      <c r="E65" s="77"/>
      <c r="F65" s="77">
        <v>11650</v>
      </c>
      <c r="G65" s="77"/>
      <c r="H65" s="78"/>
      <c r="I65" s="75">
        <f t="shared" si="3"/>
        <v>2750</v>
      </c>
      <c r="J65" s="24"/>
      <c r="K65" s="26"/>
    </row>
    <row r="66" spans="1:11" ht="21.75" customHeight="1" x14ac:dyDescent="0.2">
      <c r="A66" s="18" t="s">
        <v>90</v>
      </c>
      <c r="B66" s="23"/>
      <c r="C66" s="77">
        <v>1592</v>
      </c>
      <c r="D66" s="76"/>
      <c r="E66" s="77"/>
      <c r="F66" s="77">
        <v>1592</v>
      </c>
      <c r="G66" s="77"/>
      <c r="H66" s="78"/>
      <c r="I66" s="75">
        <f t="shared" si="3"/>
        <v>0</v>
      </c>
      <c r="J66" s="24"/>
      <c r="K66" s="26"/>
    </row>
    <row r="67" spans="1:11" ht="21.75" customHeight="1" x14ac:dyDescent="0.2">
      <c r="A67" s="18" t="s">
        <v>91</v>
      </c>
      <c r="B67" s="23"/>
      <c r="C67" s="77">
        <v>20000</v>
      </c>
      <c r="D67" s="76"/>
      <c r="E67" s="77"/>
      <c r="F67" s="77">
        <v>20000</v>
      </c>
      <c r="G67" s="77"/>
      <c r="H67" s="78"/>
      <c r="I67" s="75">
        <f t="shared" si="3"/>
        <v>0</v>
      </c>
      <c r="J67" s="24"/>
      <c r="K67" s="26"/>
    </row>
    <row r="68" spans="1:11" ht="21.75" customHeight="1" x14ac:dyDescent="0.2">
      <c r="A68" s="18" t="s">
        <v>39</v>
      </c>
      <c r="B68" s="23"/>
      <c r="C68" s="77">
        <v>3458</v>
      </c>
      <c r="D68" s="76"/>
      <c r="E68" s="77"/>
      <c r="F68" s="77">
        <v>3018</v>
      </c>
      <c r="G68" s="77"/>
      <c r="H68" s="78"/>
      <c r="I68" s="75">
        <f t="shared" si="3"/>
        <v>440</v>
      </c>
      <c r="J68" s="24"/>
      <c r="K68" s="26"/>
    </row>
    <row r="69" spans="1:11" ht="21.75" customHeight="1" x14ac:dyDescent="0.2">
      <c r="A69" s="18" t="s">
        <v>40</v>
      </c>
      <c r="B69" s="23"/>
      <c r="C69" s="77">
        <v>5000</v>
      </c>
      <c r="D69" s="76"/>
      <c r="E69" s="77"/>
      <c r="F69" s="77">
        <v>5000</v>
      </c>
      <c r="G69" s="77"/>
      <c r="H69" s="78"/>
      <c r="I69" s="75">
        <f t="shared" si="3"/>
        <v>0</v>
      </c>
      <c r="J69" s="24"/>
      <c r="K69" s="26"/>
    </row>
    <row r="70" spans="1:11" ht="21.75" customHeight="1" x14ac:dyDescent="0.2">
      <c r="A70" s="18" t="s">
        <v>95</v>
      </c>
      <c r="B70" s="23"/>
      <c r="C70" s="77">
        <v>22030</v>
      </c>
      <c r="D70" s="76"/>
      <c r="E70" s="77"/>
      <c r="F70" s="77">
        <v>21599</v>
      </c>
      <c r="G70" s="77"/>
      <c r="H70" s="78"/>
      <c r="I70" s="75">
        <f t="shared" si="3"/>
        <v>431</v>
      </c>
      <c r="J70" s="24"/>
      <c r="K70" s="26"/>
    </row>
    <row r="71" spans="1:11" ht="21.75" customHeight="1" x14ac:dyDescent="0.2">
      <c r="A71" s="18" t="s">
        <v>41</v>
      </c>
      <c r="B71" s="23"/>
      <c r="C71" s="77">
        <v>2160</v>
      </c>
      <c r="D71" s="76"/>
      <c r="E71" s="77"/>
      <c r="F71" s="77">
        <v>2284</v>
      </c>
      <c r="G71" s="77"/>
      <c r="H71" s="78"/>
      <c r="I71" s="75">
        <f t="shared" si="3"/>
        <v>-124</v>
      </c>
      <c r="J71" s="24"/>
      <c r="K71" s="26"/>
    </row>
    <row r="72" spans="1:11" ht="21.75" customHeight="1" x14ac:dyDescent="0.2">
      <c r="A72" s="18" t="s">
        <v>42</v>
      </c>
      <c r="B72" s="23"/>
      <c r="C72" s="77">
        <v>33456</v>
      </c>
      <c r="D72" s="76"/>
      <c r="E72" s="77"/>
      <c r="F72" s="75">
        <v>32260</v>
      </c>
      <c r="G72" s="77"/>
      <c r="H72" s="78"/>
      <c r="I72" s="75">
        <f>C72-F72</f>
        <v>1196</v>
      </c>
      <c r="J72" s="24"/>
      <c r="K72" s="26"/>
    </row>
    <row r="73" spans="1:11" ht="21.75" customHeight="1" x14ac:dyDescent="0.2">
      <c r="A73" s="18" t="s">
        <v>43</v>
      </c>
      <c r="B73" s="23"/>
      <c r="C73" s="77">
        <v>317</v>
      </c>
      <c r="D73" s="76"/>
      <c r="E73" s="77"/>
      <c r="F73" s="77">
        <v>551</v>
      </c>
      <c r="G73" s="77"/>
      <c r="H73" s="78"/>
      <c r="I73" s="75">
        <f t="shared" si="3"/>
        <v>-234</v>
      </c>
      <c r="J73" s="24"/>
      <c r="K73" s="26"/>
    </row>
    <row r="74" spans="1:11" ht="21.75" customHeight="1" x14ac:dyDescent="0.2">
      <c r="A74" s="18" t="s">
        <v>44</v>
      </c>
      <c r="B74" s="23"/>
      <c r="C74" s="77">
        <v>85200</v>
      </c>
      <c r="D74" s="76"/>
      <c r="E74" s="77"/>
      <c r="F74" s="114">
        <v>84405</v>
      </c>
      <c r="G74" s="77"/>
      <c r="H74" s="78"/>
      <c r="I74" s="75">
        <f t="shared" si="3"/>
        <v>795</v>
      </c>
      <c r="J74" s="24"/>
      <c r="K74" s="57" t="s">
        <v>67</v>
      </c>
    </row>
    <row r="75" spans="1:11" ht="21.75" customHeight="1" x14ac:dyDescent="0.2">
      <c r="A75" s="18" t="s">
        <v>58</v>
      </c>
      <c r="B75" s="23"/>
      <c r="C75" s="77">
        <v>800</v>
      </c>
      <c r="D75" s="76"/>
      <c r="E75" s="77"/>
      <c r="F75" s="114">
        <v>1200</v>
      </c>
      <c r="G75" s="77"/>
      <c r="H75" s="78"/>
      <c r="I75" s="75">
        <f t="shared" si="3"/>
        <v>-400</v>
      </c>
      <c r="J75" s="24"/>
      <c r="K75" s="26"/>
    </row>
    <row r="76" spans="1:11" ht="21.75" customHeight="1" x14ac:dyDescent="0.2">
      <c r="A76" s="18" t="s">
        <v>45</v>
      </c>
      <c r="B76" s="23"/>
      <c r="C76" s="77">
        <v>5250</v>
      </c>
      <c r="D76" s="76"/>
      <c r="E76" s="77"/>
      <c r="F76" s="114">
        <v>7640</v>
      </c>
      <c r="G76" s="77"/>
      <c r="H76" s="78"/>
      <c r="I76" s="75">
        <f t="shared" si="3"/>
        <v>-2390</v>
      </c>
      <c r="J76" s="24"/>
      <c r="K76" s="26"/>
    </row>
    <row r="77" spans="1:11" ht="21.75" hidden="1" customHeight="1" x14ac:dyDescent="0.2">
      <c r="A77" s="18" t="s">
        <v>62</v>
      </c>
      <c r="B77" s="18" t="s">
        <v>46</v>
      </c>
      <c r="C77" s="79">
        <f>C78</f>
        <v>0</v>
      </c>
      <c r="D77" s="80" t="s">
        <v>47</v>
      </c>
      <c r="E77" s="81" t="s">
        <v>46</v>
      </c>
      <c r="F77" s="79">
        <f>F78</f>
        <v>0</v>
      </c>
      <c r="G77" s="82" t="s">
        <v>47</v>
      </c>
      <c r="H77" s="83" t="s">
        <v>46</v>
      </c>
      <c r="I77" s="79">
        <f>I78</f>
        <v>0</v>
      </c>
      <c r="J77" s="48" t="s">
        <v>47</v>
      </c>
      <c r="K77" s="26"/>
    </row>
    <row r="78" spans="1:11" ht="21.75" hidden="1" customHeight="1" x14ac:dyDescent="0.2">
      <c r="A78" s="18" t="s">
        <v>24</v>
      </c>
      <c r="B78" s="23"/>
      <c r="C78" s="75">
        <v>0</v>
      </c>
      <c r="D78" s="76"/>
      <c r="E78" s="77"/>
      <c r="F78" s="75">
        <v>0</v>
      </c>
      <c r="G78" s="77"/>
      <c r="H78" s="78"/>
      <c r="I78" s="75">
        <v>0</v>
      </c>
      <c r="J78" s="24"/>
      <c r="K78" s="26"/>
    </row>
    <row r="79" spans="1:11" ht="21.75" customHeight="1" x14ac:dyDescent="0.2">
      <c r="A79" s="28" t="s">
        <v>48</v>
      </c>
      <c r="B79" s="28"/>
      <c r="C79" s="84">
        <f>SUM(C25,C77)</f>
        <v>314026</v>
      </c>
      <c r="D79" s="85"/>
      <c r="E79" s="86"/>
      <c r="F79" s="84">
        <f>SUM(F25,F77)</f>
        <v>297580</v>
      </c>
      <c r="G79" s="86"/>
      <c r="H79" s="92"/>
      <c r="I79" s="84">
        <f>SUM(I25,I77)</f>
        <v>16446</v>
      </c>
      <c r="J79" s="34"/>
      <c r="K79" s="35"/>
    </row>
    <row r="80" spans="1:11" ht="21.75" customHeight="1" x14ac:dyDescent="0.2">
      <c r="A80" s="56" t="s">
        <v>49</v>
      </c>
      <c r="B80" s="56"/>
      <c r="C80" s="115">
        <f>C23-C79</f>
        <v>-9118</v>
      </c>
      <c r="D80" s="116"/>
      <c r="E80" s="117"/>
      <c r="F80" s="115">
        <f>F23-F79</f>
        <v>1487</v>
      </c>
      <c r="G80" s="117"/>
      <c r="H80" s="118"/>
      <c r="I80" s="115">
        <f>I23-I79</f>
        <v>-10605</v>
      </c>
      <c r="J80" s="32"/>
      <c r="K80" s="33"/>
    </row>
    <row r="81" spans="1:11" ht="21.75" customHeight="1" x14ac:dyDescent="0.2">
      <c r="A81" s="36" t="s">
        <v>28</v>
      </c>
      <c r="B81" s="18"/>
      <c r="D81" s="37"/>
      <c r="E81" s="18"/>
      <c r="G81" s="37"/>
      <c r="H81" s="8"/>
      <c r="I81" s="73"/>
      <c r="J81" s="37"/>
      <c r="K81" s="38"/>
    </row>
    <row r="82" spans="1:11" ht="21.75" customHeight="1" x14ac:dyDescent="0.2">
      <c r="A82" s="36" t="s">
        <v>29</v>
      </c>
      <c r="B82" s="18"/>
      <c r="D82" s="37"/>
      <c r="E82" s="18"/>
      <c r="G82" s="37"/>
      <c r="H82" s="8"/>
      <c r="I82" s="74"/>
      <c r="J82" s="37"/>
      <c r="K82" s="38"/>
    </row>
    <row r="83" spans="1:11" ht="18" hidden="1" customHeight="1" x14ac:dyDescent="0.2">
      <c r="A83" s="36" t="s">
        <v>68</v>
      </c>
      <c r="B83" s="18" t="s">
        <v>6</v>
      </c>
      <c r="C83" s="65">
        <f>C84</f>
        <v>0</v>
      </c>
      <c r="D83" s="48" t="s">
        <v>1</v>
      </c>
      <c r="E83" t="s">
        <v>6</v>
      </c>
      <c r="F83" s="65">
        <f>F84</f>
        <v>0</v>
      </c>
      <c r="G83" s="7" t="s">
        <v>1</v>
      </c>
      <c r="H83" s="18" t="s">
        <v>6</v>
      </c>
      <c r="I83" s="65">
        <f>I84</f>
        <v>0</v>
      </c>
      <c r="J83" s="48" t="s">
        <v>1</v>
      </c>
      <c r="K83" s="38"/>
    </row>
    <row r="84" spans="1:11" ht="15.75" hidden="1" customHeight="1" x14ac:dyDescent="0.2">
      <c r="A84" s="36" t="s">
        <v>69</v>
      </c>
      <c r="B84" s="18"/>
      <c r="C84" s="66">
        <v>0</v>
      </c>
      <c r="D84" s="37"/>
      <c r="E84"/>
      <c r="F84" s="66">
        <v>0</v>
      </c>
      <c r="G84" s="37"/>
      <c r="H84" s="8"/>
      <c r="I84" s="66">
        <f>C84-F84</f>
        <v>0</v>
      </c>
      <c r="J84" s="37"/>
      <c r="K84" s="38"/>
    </row>
    <row r="85" spans="1:11" ht="18.75" customHeight="1" x14ac:dyDescent="0.2">
      <c r="A85" s="39" t="s">
        <v>50</v>
      </c>
      <c r="B85" s="40"/>
      <c r="C85" s="98">
        <f>SUM(C83)</f>
        <v>0</v>
      </c>
      <c r="D85" s="99"/>
      <c r="E85" s="100"/>
      <c r="F85" s="98">
        <f>SUM(F83)</f>
        <v>0</v>
      </c>
      <c r="G85" s="101"/>
      <c r="H85" s="102"/>
      <c r="I85" s="84">
        <f>C85-F85</f>
        <v>0</v>
      </c>
      <c r="J85" s="41"/>
      <c r="K85" s="42"/>
    </row>
    <row r="86" spans="1:11" ht="18.75" customHeight="1" x14ac:dyDescent="0.2">
      <c r="A86" s="39" t="s">
        <v>30</v>
      </c>
      <c r="B86" s="43"/>
      <c r="C86" s="94"/>
      <c r="D86" s="95"/>
      <c r="E86" s="96"/>
      <c r="F86" s="94"/>
      <c r="G86" s="96"/>
      <c r="H86" s="97"/>
      <c r="I86" s="93"/>
      <c r="J86" s="29"/>
      <c r="K86" s="30"/>
    </row>
    <row r="87" spans="1:11" ht="21.75" customHeight="1" x14ac:dyDescent="0.2">
      <c r="A87" s="39" t="s">
        <v>51</v>
      </c>
      <c r="B87" s="43"/>
      <c r="C87" s="98">
        <v>0</v>
      </c>
      <c r="D87" s="99"/>
      <c r="E87" s="100"/>
      <c r="F87" s="98">
        <v>0</v>
      </c>
      <c r="G87" s="101"/>
      <c r="H87" s="102"/>
      <c r="I87" s="84">
        <f>C87-F87</f>
        <v>0</v>
      </c>
      <c r="J87" s="44"/>
      <c r="K87" s="30"/>
    </row>
    <row r="88" spans="1:11" ht="21.75" customHeight="1" x14ac:dyDescent="0.2">
      <c r="A88" s="39" t="s">
        <v>70</v>
      </c>
      <c r="B88" s="43"/>
      <c r="C88" s="84">
        <f>C85-C87</f>
        <v>0</v>
      </c>
      <c r="D88" s="85"/>
      <c r="E88" s="103"/>
      <c r="F88" s="84">
        <f>F85-F87</f>
        <v>0</v>
      </c>
      <c r="G88" s="86"/>
      <c r="H88" s="104"/>
      <c r="I88" s="84">
        <f>C88-F88</f>
        <v>0</v>
      </c>
      <c r="J88" s="34"/>
      <c r="K88" s="45"/>
    </row>
    <row r="89" spans="1:11" ht="21.75" customHeight="1" x14ac:dyDescent="0.2">
      <c r="A89" s="39" t="s">
        <v>52</v>
      </c>
      <c r="B89" s="46"/>
      <c r="C89" s="84">
        <f>C80+C88</f>
        <v>-9118</v>
      </c>
      <c r="D89" s="85"/>
      <c r="E89" s="86"/>
      <c r="F89" s="84">
        <f>F80+F88</f>
        <v>1487</v>
      </c>
      <c r="G89" s="86"/>
      <c r="H89" s="92"/>
      <c r="I89" s="84">
        <f>I80+I88</f>
        <v>-10605</v>
      </c>
      <c r="J89" s="29"/>
      <c r="K89" s="35"/>
    </row>
    <row r="90" spans="1:11" ht="21.75" customHeight="1" x14ac:dyDescent="0.2">
      <c r="A90" s="39" t="s">
        <v>53</v>
      </c>
      <c r="B90" s="43"/>
      <c r="C90" s="84">
        <v>24732</v>
      </c>
      <c r="D90" s="105"/>
      <c r="E90" s="103"/>
      <c r="F90" s="84">
        <v>30261</v>
      </c>
      <c r="G90" s="106"/>
      <c r="H90" s="104"/>
      <c r="I90" s="84">
        <f>C90-F90</f>
        <v>-5529</v>
      </c>
      <c r="J90" s="44"/>
      <c r="K90" s="35"/>
    </row>
    <row r="91" spans="1:11" ht="21.75" customHeight="1" x14ac:dyDescent="0.2">
      <c r="A91" s="39" t="s">
        <v>54</v>
      </c>
      <c r="B91" s="43"/>
      <c r="C91" s="84">
        <f>SUM(C89:C90)</f>
        <v>15614</v>
      </c>
      <c r="D91" s="85"/>
      <c r="E91" s="103"/>
      <c r="F91" s="84">
        <f>SUM(F89:F90)</f>
        <v>31748</v>
      </c>
      <c r="G91" s="86"/>
      <c r="H91" s="104"/>
      <c r="I91" s="84">
        <f>SUM(I89:I90)</f>
        <v>-16134</v>
      </c>
      <c r="J91" s="34"/>
      <c r="K91" s="45"/>
    </row>
    <row r="92" spans="1:11" ht="21.75" customHeight="1" x14ac:dyDescent="0.2">
      <c r="A92" s="39" t="s">
        <v>26</v>
      </c>
      <c r="B92" s="46"/>
      <c r="C92" s="84"/>
      <c r="D92" s="85"/>
      <c r="E92" s="86"/>
      <c r="F92" s="84"/>
      <c r="G92" s="86"/>
      <c r="H92" s="92"/>
      <c r="I92" s="93"/>
      <c r="J92" s="29"/>
      <c r="K92" s="35"/>
    </row>
    <row r="93" spans="1:11" ht="21.75" customHeight="1" x14ac:dyDescent="0.2">
      <c r="A93" s="39" t="s">
        <v>55</v>
      </c>
      <c r="B93" s="43"/>
      <c r="C93" s="84">
        <v>0</v>
      </c>
      <c r="D93" s="85"/>
      <c r="E93" s="103"/>
      <c r="F93" s="84">
        <v>0</v>
      </c>
      <c r="G93" s="86"/>
      <c r="H93" s="104"/>
      <c r="I93" s="84">
        <f>C93-F93</f>
        <v>0</v>
      </c>
      <c r="J93" s="34"/>
      <c r="K93" s="45"/>
    </row>
    <row r="94" spans="1:11" ht="21.75" customHeight="1" x14ac:dyDescent="0.2">
      <c r="A94" s="39" t="s">
        <v>56</v>
      </c>
      <c r="B94" s="46"/>
      <c r="C94" s="84">
        <v>0</v>
      </c>
      <c r="D94" s="85"/>
      <c r="E94" s="86"/>
      <c r="F94" s="84">
        <v>0</v>
      </c>
      <c r="G94" s="86"/>
      <c r="H94" s="92"/>
      <c r="I94" s="84">
        <f>C94-F94</f>
        <v>0</v>
      </c>
      <c r="J94" s="29"/>
      <c r="K94" s="35"/>
    </row>
    <row r="95" spans="1:11" ht="21.75" customHeight="1" x14ac:dyDescent="0.2">
      <c r="A95" s="39" t="s">
        <v>57</v>
      </c>
      <c r="B95" s="43"/>
      <c r="C95" s="84">
        <f>SUM(C93:C94)</f>
        <v>0</v>
      </c>
      <c r="D95" s="85"/>
      <c r="E95" s="103"/>
      <c r="F95" s="84">
        <f>SUM(F93:F94)</f>
        <v>0</v>
      </c>
      <c r="G95" s="86"/>
      <c r="H95" s="104"/>
      <c r="I95" s="84">
        <f>C95-F95</f>
        <v>0</v>
      </c>
      <c r="J95" s="34"/>
      <c r="K95" s="45"/>
    </row>
    <row r="96" spans="1:11" ht="21.75" customHeight="1" x14ac:dyDescent="0.2">
      <c r="A96" s="39" t="s">
        <v>27</v>
      </c>
      <c r="B96" s="46"/>
      <c r="C96" s="84">
        <f>SUM(C91,C95)</f>
        <v>15614</v>
      </c>
      <c r="D96" s="85"/>
      <c r="E96" s="86"/>
      <c r="F96" s="84">
        <f>SUM(F91,F95)</f>
        <v>31748</v>
      </c>
      <c r="G96" s="86"/>
      <c r="H96" s="92"/>
      <c r="I96" s="84">
        <f>SUM(I91,I95)</f>
        <v>-16134</v>
      </c>
      <c r="J96" s="29"/>
      <c r="K96" s="35"/>
    </row>
    <row r="97" spans="1:2" ht="21.75" customHeight="1" x14ac:dyDescent="0.2">
      <c r="A97" s="107" t="s">
        <v>79</v>
      </c>
      <c r="B97" s="47"/>
    </row>
    <row r="98" spans="1:2" ht="21.75" customHeight="1" x14ac:dyDescent="0.2"/>
    <row r="99" spans="1:2" ht="21.75" customHeight="1" x14ac:dyDescent="0.2"/>
    <row r="100" spans="1:2" ht="21.75" customHeight="1" x14ac:dyDescent="0.2"/>
    <row r="101" spans="1:2" ht="21.75" customHeight="1" x14ac:dyDescent="0.2"/>
    <row r="102" spans="1:2" ht="21.75" customHeight="1" x14ac:dyDescent="0.2"/>
    <row r="103" spans="1:2" ht="21.75" customHeight="1" x14ac:dyDescent="0.2"/>
    <row r="104" spans="1:2" ht="21.75" customHeight="1" x14ac:dyDescent="0.2"/>
    <row r="105" spans="1:2" ht="21.75" customHeight="1" x14ac:dyDescent="0.2"/>
    <row r="106" spans="1:2" ht="21.75" customHeight="1" x14ac:dyDescent="0.2"/>
    <row r="107" spans="1:2" ht="21.75" customHeight="1" x14ac:dyDescent="0.2"/>
    <row r="108" spans="1:2" ht="21.75" customHeight="1" x14ac:dyDescent="0.2"/>
    <row r="109" spans="1:2" ht="21.75" customHeight="1" x14ac:dyDescent="0.2"/>
    <row r="110" spans="1:2" ht="21.75" customHeight="1" x14ac:dyDescent="0.2"/>
    <row r="111" spans="1:2" ht="21.75" customHeight="1" x14ac:dyDescent="0.2"/>
    <row r="112" spans="1:2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ht="21.75" customHeight="1" x14ac:dyDescent="0.2"/>
    <row r="162" ht="21.75" customHeight="1" x14ac:dyDescent="0.2"/>
    <row r="163" ht="21.75" customHeight="1" x14ac:dyDescent="0.2"/>
    <row r="164" ht="21.75" customHeight="1" x14ac:dyDescent="0.2"/>
    <row r="165" ht="21.75" customHeight="1" x14ac:dyDescent="0.2"/>
    <row r="166" ht="21.75" customHeight="1" x14ac:dyDescent="0.2"/>
    <row r="167" ht="21.75" customHeight="1" x14ac:dyDescent="0.2"/>
    <row r="168" ht="21.75" customHeight="1" x14ac:dyDescent="0.2"/>
    <row r="169" ht="21.75" customHeight="1" x14ac:dyDescent="0.2"/>
    <row r="170" ht="21.75" customHeight="1" x14ac:dyDescent="0.2"/>
    <row r="171" ht="21.75" customHeight="1" x14ac:dyDescent="0.2"/>
    <row r="172" ht="21.75" customHeight="1" x14ac:dyDescent="0.2"/>
    <row r="173" ht="21.75" customHeight="1" x14ac:dyDescent="0.2"/>
    <row r="174" ht="21.75" customHeight="1" x14ac:dyDescent="0.2"/>
    <row r="175" ht="21.75" customHeight="1" x14ac:dyDescent="0.2"/>
    <row r="176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ht="21.75" customHeight="1" x14ac:dyDescent="0.2"/>
    <row r="194" ht="21.75" customHeight="1" x14ac:dyDescent="0.2"/>
    <row r="195" ht="21.75" customHeight="1" x14ac:dyDescent="0.2"/>
    <row r="196" ht="21.75" customHeight="1" x14ac:dyDescent="0.2"/>
    <row r="197" ht="21.75" customHeight="1" x14ac:dyDescent="0.2"/>
    <row r="198" ht="21.75" customHeight="1" x14ac:dyDescent="0.2"/>
    <row r="199" ht="21.75" customHeight="1" x14ac:dyDescent="0.2"/>
    <row r="200" ht="21.75" customHeight="1" x14ac:dyDescent="0.2"/>
    <row r="201" ht="21.75" customHeight="1" x14ac:dyDescent="0.2"/>
    <row r="202" ht="21.75" customHeight="1" x14ac:dyDescent="0.2"/>
    <row r="203" ht="21.75" customHeight="1" x14ac:dyDescent="0.2"/>
    <row r="204" ht="21.75" customHeight="1" x14ac:dyDescent="0.2"/>
    <row r="205" ht="21.75" customHeight="1" x14ac:dyDescent="0.2"/>
    <row r="206" ht="21.75" customHeight="1" x14ac:dyDescent="0.2"/>
    <row r="207" ht="21.75" customHeight="1" x14ac:dyDescent="0.2"/>
    <row r="208" ht="21.75" customHeight="1" x14ac:dyDescent="0.2"/>
    <row r="209" ht="21.75" customHeight="1" x14ac:dyDescent="0.2"/>
    <row r="210" ht="21.75" customHeight="1" x14ac:dyDescent="0.2"/>
    <row r="211" ht="21.75" customHeight="1" x14ac:dyDescent="0.2"/>
    <row r="212" ht="21.75" customHeight="1" x14ac:dyDescent="0.2"/>
    <row r="213" ht="21.75" customHeight="1" x14ac:dyDescent="0.2"/>
    <row r="214" ht="21.75" customHeight="1" x14ac:dyDescent="0.2"/>
    <row r="215" ht="21.75" customHeight="1" x14ac:dyDescent="0.2"/>
    <row r="216" ht="21.75" customHeight="1" x14ac:dyDescent="0.2"/>
    <row r="217" ht="21.75" customHeight="1" x14ac:dyDescent="0.2"/>
    <row r="218" ht="21.75" customHeight="1" x14ac:dyDescent="0.2"/>
    <row r="219" ht="21.75" customHeight="1" x14ac:dyDescent="0.2"/>
    <row r="220" ht="21.75" customHeight="1" x14ac:dyDescent="0.2"/>
    <row r="221" ht="21.75" customHeight="1" x14ac:dyDescent="0.2"/>
    <row r="222" ht="21.75" customHeight="1" x14ac:dyDescent="0.2"/>
    <row r="223" ht="21.75" customHeight="1" x14ac:dyDescent="0.2"/>
    <row r="224" ht="21.75" customHeight="1" x14ac:dyDescent="0.2"/>
    <row r="225" ht="21.75" customHeight="1" x14ac:dyDescent="0.2"/>
    <row r="226" ht="21.75" customHeight="1" x14ac:dyDescent="0.2"/>
    <row r="227" ht="21.75" customHeight="1" x14ac:dyDescent="0.2"/>
    <row r="228" ht="21.75" customHeight="1" x14ac:dyDescent="0.2"/>
    <row r="229" ht="21.75" customHeight="1" x14ac:dyDescent="0.2"/>
    <row r="230" ht="21.75" customHeight="1" x14ac:dyDescent="0.2"/>
    <row r="231" ht="21.75" customHeight="1" x14ac:dyDescent="0.2"/>
    <row r="232" ht="21.75" customHeight="1" x14ac:dyDescent="0.2"/>
    <row r="233" ht="21.75" customHeight="1" x14ac:dyDescent="0.2"/>
    <row r="234" ht="21.75" customHeight="1" x14ac:dyDescent="0.2"/>
    <row r="235" ht="21.75" customHeight="1" x14ac:dyDescent="0.2"/>
    <row r="236" ht="21.75" customHeight="1" x14ac:dyDescent="0.2"/>
    <row r="237" ht="21.75" customHeight="1" x14ac:dyDescent="0.2"/>
    <row r="238" ht="21.75" customHeight="1" x14ac:dyDescent="0.2"/>
    <row r="239" ht="21.75" customHeight="1" x14ac:dyDescent="0.2"/>
    <row r="240" ht="21.75" customHeight="1" x14ac:dyDescent="0.2"/>
    <row r="241" ht="21.75" customHeight="1" x14ac:dyDescent="0.2"/>
    <row r="242" ht="21.75" customHeight="1" x14ac:dyDescent="0.2"/>
    <row r="243" ht="21.75" customHeight="1" x14ac:dyDescent="0.2"/>
    <row r="244" ht="21.75" customHeight="1" x14ac:dyDescent="0.2"/>
    <row r="245" ht="21.75" customHeight="1" x14ac:dyDescent="0.2"/>
    <row r="246" ht="21.75" customHeight="1" x14ac:dyDescent="0.2"/>
    <row r="247" ht="21.75" customHeight="1" x14ac:dyDescent="0.2"/>
    <row r="248" ht="21.75" customHeight="1" x14ac:dyDescent="0.2"/>
    <row r="249" ht="21.75" customHeight="1" x14ac:dyDescent="0.2"/>
    <row r="250" ht="21.75" customHeight="1" x14ac:dyDescent="0.2"/>
    <row r="251" ht="21.75" customHeight="1" x14ac:dyDescent="0.2"/>
    <row r="252" ht="21.75" customHeight="1" x14ac:dyDescent="0.2"/>
    <row r="253" ht="21.75" customHeight="1" x14ac:dyDescent="0.2"/>
    <row r="254" ht="21.75" customHeight="1" x14ac:dyDescent="0.2"/>
    <row r="255" ht="21.75" customHeight="1" x14ac:dyDescent="0.2"/>
    <row r="256" ht="21.75" customHeight="1" x14ac:dyDescent="0.2"/>
    <row r="257" ht="21.75" customHeight="1" x14ac:dyDescent="0.2"/>
    <row r="258" ht="21.75" customHeight="1" x14ac:dyDescent="0.2"/>
    <row r="259" ht="21.75" customHeight="1" x14ac:dyDescent="0.2"/>
    <row r="260" ht="21.75" customHeight="1" x14ac:dyDescent="0.2"/>
    <row r="261" ht="21.75" customHeight="1" x14ac:dyDescent="0.2"/>
    <row r="262" ht="21.75" customHeight="1" x14ac:dyDescent="0.2"/>
    <row r="263" ht="21.75" customHeight="1" x14ac:dyDescent="0.2"/>
    <row r="264" ht="21.75" customHeight="1" x14ac:dyDescent="0.2"/>
    <row r="265" ht="21.75" customHeight="1" x14ac:dyDescent="0.2"/>
    <row r="266" ht="21.75" customHeight="1" x14ac:dyDescent="0.2"/>
    <row r="267" ht="21.75" customHeight="1" x14ac:dyDescent="0.2"/>
    <row r="268" ht="21.75" customHeight="1" x14ac:dyDescent="0.2"/>
    <row r="269" ht="21.75" customHeight="1" x14ac:dyDescent="0.2"/>
    <row r="270" ht="21.75" customHeight="1" x14ac:dyDescent="0.2"/>
    <row r="271" ht="21.75" customHeight="1" x14ac:dyDescent="0.2"/>
    <row r="272" ht="21.75" customHeight="1" x14ac:dyDescent="0.2"/>
    <row r="273" ht="21.75" customHeight="1" x14ac:dyDescent="0.2"/>
    <row r="274" ht="21.75" customHeight="1" x14ac:dyDescent="0.2"/>
    <row r="275" ht="21.75" customHeight="1" x14ac:dyDescent="0.2"/>
    <row r="276" ht="21.75" customHeight="1" x14ac:dyDescent="0.2"/>
    <row r="277" ht="21.75" customHeight="1" x14ac:dyDescent="0.2"/>
    <row r="278" ht="21.75" customHeight="1" x14ac:dyDescent="0.2"/>
    <row r="279" ht="21.75" customHeight="1" x14ac:dyDescent="0.2"/>
    <row r="280" ht="21.75" customHeight="1" x14ac:dyDescent="0.2"/>
    <row r="281" ht="21.75" customHeight="1" x14ac:dyDescent="0.2"/>
    <row r="282" ht="21.75" customHeight="1" x14ac:dyDescent="0.2"/>
    <row r="283" ht="21.75" customHeight="1" x14ac:dyDescent="0.2"/>
    <row r="284" ht="21.75" customHeight="1" x14ac:dyDescent="0.2"/>
  </sheetData>
  <mergeCells count="4">
    <mergeCell ref="A1:K1"/>
    <mergeCell ref="A3:K3"/>
    <mergeCell ref="A52:K52"/>
    <mergeCell ref="A54:K54"/>
  </mergeCells>
  <phoneticPr fontId="3"/>
  <printOptions gridLinesSet="0"/>
  <pageMargins left="1.2598425196850394" right="0" top="0.51181102362204722" bottom="0.19685039370078741" header="0.19685039370078741" footer="0"/>
  <pageSetup paperSize="9" scale="70" fitToWidth="2" fitToHeight="2" pageOrder="overThenDown" orientation="portrait" blackAndWhite="1" useFirstPageNumber="1" r:id="rId1"/>
  <headerFooter alignWithMargins="0">
    <oddFooter>&amp;C&amp;22&amp;P</oddFooter>
  </headerFooter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Ｒ7収支予算書0627 (個別会計)</vt:lpstr>
      <vt:lpstr>'Ｒ7収支予算書0627 (個別会計)'!Print_Area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</dc:creator>
  <cp:lastModifiedBy>栄子 松本</cp:lastModifiedBy>
  <cp:lastPrinted>2025-08-14T00:58:31Z</cp:lastPrinted>
  <dcterms:created xsi:type="dcterms:W3CDTF">2002-08-22T01:49:59Z</dcterms:created>
  <dcterms:modified xsi:type="dcterms:W3CDTF">2025-08-14T00:59:24Z</dcterms:modified>
</cp:coreProperties>
</file>