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style26.xml" ContentType="application/vnd.ms-office.chartstyle+xml"/>
  <Override PartName="/xl/charts/colors26.xml" ContentType="application/vnd.ms-office.chartcolorstyle+xml"/>
  <Override PartName="/xl/charts/chart31.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2.xml" ContentType="application/vnd.openxmlformats-officedocument.drawing+xml"/>
  <Override PartName="/xl/charts/chart32.xml" ContentType="application/vnd.openxmlformats-officedocument.drawingml.chart+xml"/>
  <Override PartName="/xl/charts/style28.xml" ContentType="application/vnd.ms-office.chartstyle+xml"/>
  <Override PartName="/xl/charts/colors28.xml" ContentType="application/vnd.ms-office.chartcolorstyle+xml"/>
  <Override PartName="/xl/charts/chart33.xml" ContentType="application/vnd.openxmlformats-officedocument.drawingml.chart+xml"/>
  <Override PartName="/xl/charts/style29.xml" ContentType="application/vnd.ms-office.chartstyle+xml"/>
  <Override PartName="/xl/charts/colors29.xml" ContentType="application/vnd.ms-office.chartcolorstyle+xml"/>
  <Override PartName="/xl/charts/chart34.xml" ContentType="application/vnd.openxmlformats-officedocument.drawingml.chart+xml"/>
  <Override PartName="/xl/charts/style30.xml" ContentType="application/vnd.ms-office.chartstyle+xml"/>
  <Override PartName="/xl/charts/colors30.xml" ContentType="application/vnd.ms-office.chartcolorstyle+xml"/>
  <Override PartName="/xl/charts/chart35.xml" ContentType="application/vnd.openxmlformats-officedocument.drawingml.chart+xml"/>
  <Override PartName="/xl/charts/style31.xml" ContentType="application/vnd.ms-office.chartstyle+xml"/>
  <Override PartName="/xl/charts/colors31.xml" ContentType="application/vnd.ms-office.chartcolorstyle+xml"/>
  <Override PartName="/xl/charts/chart36.xml" ContentType="application/vnd.openxmlformats-officedocument.drawingml.chart+xml"/>
  <Override PartName="/xl/charts/style32.xml" ContentType="application/vnd.ms-office.chartstyle+xml"/>
  <Override PartName="/xl/charts/colors32.xml" ContentType="application/vnd.ms-office.chartcolorstyle+xml"/>
  <Override PartName="/xl/charts/chart37.xml" ContentType="application/vnd.openxmlformats-officedocument.drawingml.chart+xml"/>
  <Override PartName="/xl/charts/style33.xml" ContentType="application/vnd.ms-office.chartstyle+xml"/>
  <Override PartName="/xl/charts/colors33.xml" ContentType="application/vnd.ms-office.chartcolorstyle+xml"/>
  <Override PartName="/xl/charts/chart38.xml" ContentType="application/vnd.openxmlformats-officedocument.drawingml.chart+xml"/>
  <Override PartName="/xl/charts/style34.xml" ContentType="application/vnd.ms-office.chartstyle+xml"/>
  <Override PartName="/xl/charts/colors34.xml" ContentType="application/vnd.ms-office.chartcolorstyle+xml"/>
  <Override PartName="/xl/charts/chart39.xml" ContentType="application/vnd.openxmlformats-officedocument.drawingml.chart+xml"/>
  <Override PartName="/xl/charts/style35.xml" ContentType="application/vnd.ms-office.chartstyle+xml"/>
  <Override PartName="/xl/charts/colors35.xml" ContentType="application/vnd.ms-office.chartcolorstyle+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style36.xml" ContentType="application/vnd.ms-office.chartstyle+xml"/>
  <Override PartName="/xl/charts/colors36.xml" ContentType="application/vnd.ms-office.chartcolorstyle+xml"/>
  <Override PartName="/xl/charts/chart44.xml" ContentType="application/vnd.openxmlformats-officedocument.drawingml.chart+xml"/>
  <Override PartName="/xl/charts/style37.xml" ContentType="application/vnd.ms-office.chartstyle+xml"/>
  <Override PartName="/xl/charts/colors37.xml" ContentType="application/vnd.ms-office.chartcolorstyle+xml"/>
  <Override PartName="/xl/charts/chart45.xml" ContentType="application/vnd.openxmlformats-officedocument.drawingml.chart+xml"/>
  <Override PartName="/xl/charts/style38.xml" ContentType="application/vnd.ms-office.chartstyle+xml"/>
  <Override PartName="/xl/charts/colors38.xml" ContentType="application/vnd.ms-office.chartcolorstyle+xml"/>
  <Override PartName="/xl/charts/chart46.xml" ContentType="application/vnd.openxmlformats-officedocument.drawingml.chart+xml"/>
  <Override PartName="/xl/charts/style39.xml" ContentType="application/vnd.ms-office.chartstyle+xml"/>
  <Override PartName="/xl/charts/colors39.xml" ContentType="application/vnd.ms-office.chartcolorstyle+xml"/>
  <Override PartName="/xl/charts/chart47.xml" ContentType="application/vnd.openxmlformats-officedocument.drawingml.chart+xml"/>
  <Override PartName="/xl/charts/style40.xml" ContentType="application/vnd.ms-office.chartstyle+xml"/>
  <Override PartName="/xl/charts/colors40.xml" ContentType="application/vnd.ms-office.chartcolorstyle+xml"/>
  <Override PartName="/xl/charts/chart48.xml" ContentType="application/vnd.openxmlformats-officedocument.drawingml.chart+xml"/>
  <Override PartName="/xl/charts/style41.xml" ContentType="application/vnd.ms-office.chartstyle+xml"/>
  <Override PartName="/xl/charts/colors41.xml" ContentType="application/vnd.ms-office.chartcolorstyle+xml"/>
  <Override PartName="/xl/charts/chart49.xml" ContentType="application/vnd.openxmlformats-officedocument.drawingml.chart+xml"/>
  <Override PartName="/xl/charts/style42.xml" ContentType="application/vnd.ms-office.chartstyle+xml"/>
  <Override PartName="/xl/charts/colors42.xml" ContentType="application/vnd.ms-office.chartcolorstyle+xml"/>
  <Override PartName="/xl/charts/chart50.xml" ContentType="application/vnd.openxmlformats-officedocument.drawingml.chart+xml"/>
  <Override PartName="/xl/charts/style43.xml" ContentType="application/vnd.ms-office.chartstyle+xml"/>
  <Override PartName="/xl/charts/colors43.xml" ContentType="application/vnd.ms-office.chartcolorstyle+xml"/>
  <Override PartName="/xl/charts/chart51.xml" ContentType="application/vnd.openxmlformats-officedocument.drawingml.chart+xml"/>
  <Override PartName="/xl/charts/style44.xml" ContentType="application/vnd.ms-office.chartstyle+xml"/>
  <Override PartName="/xl/charts/colors44.xml" ContentType="application/vnd.ms-office.chartcolorstyle+xml"/>
  <Override PartName="/xl/charts/chart52.xml" ContentType="application/vnd.openxmlformats-officedocument.drawingml.chart+xml"/>
  <Override PartName="/xl/charts/style45.xml" ContentType="application/vnd.ms-office.chartstyle+xml"/>
  <Override PartName="/xl/charts/colors45.xml" ContentType="application/vnd.ms-office.chartcolorstyle+xml"/>
  <Override PartName="/xl/charts/chart53.xml" ContentType="application/vnd.openxmlformats-officedocument.drawingml.chart+xml"/>
  <Override PartName="/xl/charts/style46.xml" ContentType="application/vnd.ms-office.chartstyle+xml"/>
  <Override PartName="/xl/charts/colors46.xml" ContentType="application/vnd.ms-office.chartcolorstyle+xml"/>
  <Override PartName="/xl/charts/chart54.xml" ContentType="application/vnd.openxmlformats-officedocument.drawingml.chart+xml"/>
  <Override PartName="/xl/charts/style47.xml" ContentType="application/vnd.ms-office.chartstyle+xml"/>
  <Override PartName="/xl/charts/colors47.xml" ContentType="application/vnd.ms-office.chartcolorstyle+xml"/>
  <Override PartName="/xl/charts/chart55.xml" ContentType="application/vnd.openxmlformats-officedocument.drawingml.chart+xml"/>
  <Override PartName="/xl/charts/style48.xml" ContentType="application/vnd.ms-office.chartstyle+xml"/>
  <Override PartName="/xl/charts/colors48.xml" ContentType="application/vnd.ms-office.chartcolorstyle+xml"/>
  <Override PartName="/xl/charts/chart56.xml" ContentType="application/vnd.openxmlformats-officedocument.drawingml.chart+xml"/>
  <Override PartName="/xl/charts/style49.xml" ContentType="application/vnd.ms-office.chartstyle+xml"/>
  <Override PartName="/xl/charts/colors49.xml" ContentType="application/vnd.ms-office.chartcolorstyle+xml"/>
  <Override PartName="/xl/charts/chart57.xml" ContentType="application/vnd.openxmlformats-officedocument.drawingml.chart+xml"/>
  <Override PartName="/xl/charts/style50.xml" ContentType="application/vnd.ms-office.chartstyle+xml"/>
  <Override PartName="/xl/charts/colors50.xml" ContentType="application/vnd.ms-office.chartcolorstyle+xml"/>
  <Override PartName="/xl/charts/chart58.xml" ContentType="application/vnd.openxmlformats-officedocument.drawingml.chart+xml"/>
  <Override PartName="/xl/charts/style51.xml" ContentType="application/vnd.ms-office.chartstyle+xml"/>
  <Override PartName="/xl/charts/colors51.xml" ContentType="application/vnd.ms-office.chartcolorstyle+xml"/>
  <Override PartName="/xl/charts/chart59.xml" ContentType="application/vnd.openxmlformats-officedocument.drawingml.chart+xml"/>
  <Override PartName="/xl/charts/style52.xml" ContentType="application/vnd.ms-office.chartstyle+xml"/>
  <Override PartName="/xl/charts/colors52.xml" ContentType="application/vnd.ms-office.chartcolorstyle+xml"/>
  <Override PartName="/xl/charts/chart60.xml" ContentType="application/vnd.openxmlformats-officedocument.drawingml.chart+xml"/>
  <Override PartName="/xl/charts/style53.xml" ContentType="application/vnd.ms-office.chartstyle+xml"/>
  <Override PartName="/xl/charts/colors53.xml" ContentType="application/vnd.ms-office.chartcolorstyle+xml"/>
  <Override PartName="/xl/charts/chart61.xml" ContentType="application/vnd.openxmlformats-officedocument.drawingml.chart+xml"/>
  <Override PartName="/xl/charts/style54.xml" ContentType="application/vnd.ms-office.chartstyle+xml"/>
  <Override PartName="/xl/charts/colors54.xml" ContentType="application/vnd.ms-office.chartcolorstyle+xml"/>
  <Override PartName="/xl/charts/chart62.xml" ContentType="application/vnd.openxmlformats-officedocument.drawingml.chart+xml"/>
  <Override PartName="/xl/charts/style55.xml" ContentType="application/vnd.ms-office.chartstyle+xml"/>
  <Override PartName="/xl/charts/colors5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0000SV1NS701\d10140$\doc\☆労政課　労政労働福祉G\☆☆労働センター関係\602 評価委員会\R07評価委員会\第２回　評価委員会\08 当日資料\"/>
    </mc:Choice>
  </mc:AlternateContent>
  <xr:revisionPtr revIDLastSave="0" documentId="13_ncr:1_{1BD38207-4069-4200-A34F-F9DA2EC90BC3}" xr6:coauthVersionLast="47" xr6:coauthVersionMax="47" xr10:uidLastSave="{00000000-0000-0000-0000-000000000000}"/>
  <bookViews>
    <workbookView xWindow="-108" yWindow="-108" windowWidth="23256" windowHeight="13896" firstSheet="3" activeTab="9" xr2:uid="{4717B006-17EF-4978-82FD-5EB2C718CF03}"/>
  </bookViews>
  <sheets>
    <sheet name="回収件数" sheetId="10" r:id="rId1"/>
    <sheet name="回収件数 (プチエル)" sheetId="39" state="hidden" r:id="rId2"/>
    <sheet name="アンケート" sheetId="22" r:id="rId3"/>
    <sheet name="アンケート (プチエル)" sheetId="40" r:id="rId4"/>
    <sheet name="Q19設問" sheetId="34" state="hidden" r:id="rId5"/>
    <sheet name="記述一覧 (プチエル)" sheetId="42" r:id="rId6"/>
    <sheet name="記述一覧" sheetId="38" r:id="rId7"/>
    <sheet name="Sheet3" sheetId="43" r:id="rId8"/>
    <sheet name="会議室R7集計" sheetId="37" r:id="rId9"/>
    <sheet name="会議室R7集計 (プチエル)" sheetId="41" r:id="rId10"/>
    <sheet name="Sheet1" sheetId="44" r:id="rId11"/>
    <sheet name="Q12設問" sheetId="24" state="hidden" r:id="rId12"/>
    <sheet name="Q3設問件数" sheetId="31" state="hidden" r:id="rId13"/>
    <sheet name="Q48設問件数" sheetId="32" state="hidden" r:id="rId14"/>
  </sheets>
  <definedNames>
    <definedName name="_xlnm._FilterDatabase" localSheetId="7" hidden="1">Sheet3!$E$1:$E$42</definedName>
    <definedName name="_xlnm._FilterDatabase" localSheetId="8" hidden="1">会議室R7集計!$C$20:$D$32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15" i="38" l="1" a="1"/>
  <c r="O15" i="38" s="1"/>
  <c r="O16" i="38" a="1"/>
  <c r="O16" i="38" s="1"/>
  <c r="H408" i="42"/>
  <c r="H425" i="42" s="1"/>
  <c r="G408" i="42"/>
  <c r="F408" i="42"/>
  <c r="E408" i="42"/>
  <c r="C408" i="42"/>
  <c r="B408" i="42"/>
  <c r="R203" i="42" a="1"/>
  <c r="R203" i="42" s="1"/>
  <c r="R202" i="42" a="1"/>
  <c r="R202" i="42" s="1"/>
  <c r="R201" i="42" a="1"/>
  <c r="R201" i="42" s="1"/>
  <c r="R200" i="42" a="1"/>
  <c r="R200" i="42" s="1"/>
  <c r="R199" i="42" a="1"/>
  <c r="R199" i="42" s="1"/>
  <c r="R198" i="42" a="1"/>
  <c r="R198" i="42" s="1"/>
  <c r="R197" i="42" a="1"/>
  <c r="R197" i="42" s="1"/>
  <c r="R196" i="42" a="1"/>
  <c r="R196" i="42" s="1"/>
  <c r="R195" i="42" a="1"/>
  <c r="R195" i="42" s="1"/>
  <c r="R194" i="42" a="1"/>
  <c r="R194" i="42" s="1"/>
  <c r="R193" i="42" a="1"/>
  <c r="R193" i="42" s="1"/>
  <c r="R192" i="42" a="1"/>
  <c r="R192" i="42" s="1"/>
  <c r="R191" i="42" a="1"/>
  <c r="R191" i="42" s="1"/>
  <c r="R190" i="42" a="1"/>
  <c r="R190" i="42" s="1"/>
  <c r="R189" i="42" a="1"/>
  <c r="R189" i="42" s="1"/>
  <c r="R188" i="42" a="1"/>
  <c r="R188" i="42" s="1"/>
  <c r="R187" i="42" a="1"/>
  <c r="R187" i="42" s="1"/>
  <c r="R186" i="42" a="1"/>
  <c r="R186" i="42" s="1"/>
  <c r="R185" i="42" a="1"/>
  <c r="R185" i="42" s="1"/>
  <c r="R184" i="42" a="1"/>
  <c r="R184" i="42" s="1"/>
  <c r="R183" i="42" a="1"/>
  <c r="R183" i="42" s="1"/>
  <c r="R182" i="42" a="1"/>
  <c r="R182" i="42" s="1"/>
  <c r="R181" i="42" a="1"/>
  <c r="R181" i="42" s="1"/>
  <c r="R180" i="42" a="1"/>
  <c r="R180" i="42" s="1"/>
  <c r="R179" i="42" a="1"/>
  <c r="R179" i="42" s="1"/>
  <c r="R178" i="42" a="1"/>
  <c r="R178" i="42" s="1"/>
  <c r="R177" i="42" a="1"/>
  <c r="R177" i="42" s="1"/>
  <c r="R176" i="42" a="1"/>
  <c r="R176" i="42" s="1"/>
  <c r="R175" i="42" a="1"/>
  <c r="R175" i="42" s="1"/>
  <c r="R174" i="42" a="1"/>
  <c r="R174" i="42" s="1"/>
  <c r="R173" i="42" a="1"/>
  <c r="R173" i="42" s="1"/>
  <c r="R172" i="42" a="1"/>
  <c r="R172" i="42" s="1"/>
  <c r="R171" i="42" a="1"/>
  <c r="R171" i="42" s="1"/>
  <c r="R170" i="42" a="1"/>
  <c r="R170" i="42" s="1"/>
  <c r="R169" i="42" a="1"/>
  <c r="R169" i="42" s="1"/>
  <c r="R168" i="42" a="1"/>
  <c r="R168" i="42" s="1"/>
  <c r="R167" i="42" a="1"/>
  <c r="R167" i="42" s="1"/>
  <c r="R166" i="42" a="1"/>
  <c r="R166" i="42" s="1"/>
  <c r="R165" i="42" a="1"/>
  <c r="R165" i="42" s="1"/>
  <c r="R164" i="42" a="1"/>
  <c r="R164" i="42" s="1"/>
  <c r="R163" i="42" a="1"/>
  <c r="R163" i="42" s="1"/>
  <c r="R162" i="42" a="1"/>
  <c r="R162" i="42" s="1"/>
  <c r="R161" i="42" a="1"/>
  <c r="R161" i="42" s="1"/>
  <c r="R160" i="42" a="1"/>
  <c r="R160" i="42" s="1"/>
  <c r="R159" i="42" a="1"/>
  <c r="R159" i="42" s="1"/>
  <c r="R158" i="42" a="1"/>
  <c r="R158" i="42" s="1"/>
  <c r="R157" i="42" a="1"/>
  <c r="R157" i="42" s="1"/>
  <c r="R156" i="42" a="1"/>
  <c r="R156" i="42" s="1"/>
  <c r="R155" i="42" a="1"/>
  <c r="R155" i="42" s="1"/>
  <c r="R154" i="42" a="1"/>
  <c r="R154" i="42" s="1"/>
  <c r="R153" i="42" a="1"/>
  <c r="R153" i="42" s="1"/>
  <c r="R152" i="42" a="1"/>
  <c r="R152" i="42" s="1"/>
  <c r="R151" i="42" a="1"/>
  <c r="R151" i="42" s="1"/>
  <c r="R150" i="42" a="1"/>
  <c r="R150" i="42" s="1"/>
  <c r="R149" i="42" a="1"/>
  <c r="R149" i="42" s="1"/>
  <c r="R148" i="42" a="1"/>
  <c r="R148" i="42" s="1"/>
  <c r="R147" i="42" a="1"/>
  <c r="R147" i="42" s="1"/>
  <c r="R146" i="42" a="1"/>
  <c r="R146" i="42" s="1"/>
  <c r="R145" i="42" a="1"/>
  <c r="R145" i="42" s="1"/>
  <c r="R144" i="42" a="1"/>
  <c r="R144" i="42" s="1"/>
  <c r="R143" i="42" a="1"/>
  <c r="R143" i="42" s="1"/>
  <c r="R142" i="42" a="1"/>
  <c r="R142" i="42" s="1"/>
  <c r="R141" i="42" a="1"/>
  <c r="R141" i="42" s="1"/>
  <c r="R140" i="42" a="1"/>
  <c r="R140" i="42" s="1"/>
  <c r="R139" i="42" a="1"/>
  <c r="R139" i="42" s="1"/>
  <c r="R138" i="42" a="1"/>
  <c r="R138" i="42" s="1"/>
  <c r="R137" i="42" a="1"/>
  <c r="R137" i="42" s="1"/>
  <c r="R136" i="42" a="1"/>
  <c r="R136" i="42" s="1"/>
  <c r="R135" i="42" a="1"/>
  <c r="R135" i="42" s="1"/>
  <c r="R134" i="42" a="1"/>
  <c r="R134" i="42" s="1"/>
  <c r="R133" i="42" a="1"/>
  <c r="R133" i="42" s="1"/>
  <c r="R132" i="42" a="1"/>
  <c r="R132" i="42" s="1"/>
  <c r="R131" i="42" a="1"/>
  <c r="R131" i="42" s="1"/>
  <c r="R130" i="42" a="1"/>
  <c r="R130" i="42" s="1"/>
  <c r="R129" i="42" a="1"/>
  <c r="R129" i="42" s="1"/>
  <c r="R128" i="42" a="1"/>
  <c r="R128" i="42" s="1"/>
  <c r="R127" i="42" a="1"/>
  <c r="R127" i="42" s="1"/>
  <c r="R126" i="42" a="1"/>
  <c r="R126" i="42" s="1"/>
  <c r="R125" i="42" a="1"/>
  <c r="R125" i="42" s="1"/>
  <c r="R124" i="42" a="1"/>
  <c r="R124" i="42" s="1"/>
  <c r="R123" i="42" a="1"/>
  <c r="R123" i="42" s="1"/>
  <c r="R122" i="42" a="1"/>
  <c r="R122" i="42" s="1"/>
  <c r="R121" i="42" a="1"/>
  <c r="R121" i="42" s="1"/>
  <c r="R120" i="42" a="1"/>
  <c r="R120" i="42" s="1"/>
  <c r="R119" i="42" a="1"/>
  <c r="R119" i="42" s="1"/>
  <c r="R118" i="42" a="1"/>
  <c r="R118" i="42" s="1"/>
  <c r="R117" i="42" a="1"/>
  <c r="R117" i="42" s="1"/>
  <c r="R116" i="42" a="1"/>
  <c r="R116" i="42" s="1"/>
  <c r="R115" i="42" a="1"/>
  <c r="R115" i="42" s="1"/>
  <c r="R114" i="42" a="1"/>
  <c r="R114" i="42" s="1"/>
  <c r="R113" i="42" a="1"/>
  <c r="R113" i="42" s="1"/>
  <c r="R112" i="42" a="1"/>
  <c r="R112" i="42" s="1"/>
  <c r="R111" i="42" a="1"/>
  <c r="R111" i="42" s="1"/>
  <c r="R110" i="42" a="1"/>
  <c r="R110" i="42" s="1"/>
  <c r="R109" i="42" a="1"/>
  <c r="R109" i="42" s="1"/>
  <c r="R108" i="42" a="1"/>
  <c r="R108" i="42" s="1"/>
  <c r="R107" i="42" a="1"/>
  <c r="R107" i="42" s="1"/>
  <c r="R106" i="42" a="1"/>
  <c r="R106" i="42" s="1"/>
  <c r="R105" i="42" a="1"/>
  <c r="R105" i="42" s="1"/>
  <c r="R104" i="42" a="1"/>
  <c r="R104" i="42" s="1"/>
  <c r="R103" i="42" a="1"/>
  <c r="R103" i="42" s="1"/>
  <c r="R102" i="42" a="1"/>
  <c r="R102" i="42" s="1"/>
  <c r="R101" i="42" a="1"/>
  <c r="R101" i="42" s="1"/>
  <c r="Q101" i="42" a="1"/>
  <c r="Q101" i="42" s="1"/>
  <c r="O101" i="42" a="1"/>
  <c r="O101" i="42" s="1"/>
  <c r="I101" i="42" a="1"/>
  <c r="I101" i="42" s="1"/>
  <c r="R100" i="42" a="1"/>
  <c r="R100" i="42" s="1"/>
  <c r="Q100" i="42" a="1"/>
  <c r="Q100" i="42" s="1"/>
  <c r="P100" i="42" a="1"/>
  <c r="P100" i="42" s="1"/>
  <c r="O100" i="42" a="1"/>
  <c r="O100" i="42" s="1"/>
  <c r="K100" i="42" a="1"/>
  <c r="K100" i="42" s="1"/>
  <c r="J100" i="42" a="1"/>
  <c r="J100" i="42" s="1"/>
  <c r="I100" i="42" a="1"/>
  <c r="I100" i="42" s="1"/>
  <c r="R99" i="42" a="1"/>
  <c r="R99" i="42" s="1"/>
  <c r="Q99" i="42" a="1"/>
  <c r="Q99" i="42" s="1"/>
  <c r="P99" i="42" a="1"/>
  <c r="P99" i="42" s="1"/>
  <c r="O99" i="42" a="1"/>
  <c r="O99" i="42" s="1"/>
  <c r="K99" i="42" a="1"/>
  <c r="K99" i="42" s="1"/>
  <c r="J99" i="42" a="1"/>
  <c r="J99" i="42" s="1"/>
  <c r="I99" i="42" a="1"/>
  <c r="I99" i="42" s="1"/>
  <c r="R98" i="42" a="1"/>
  <c r="R98" i="42" s="1"/>
  <c r="Q98" i="42" a="1"/>
  <c r="Q98" i="42" s="1"/>
  <c r="P98" i="42" a="1"/>
  <c r="P98" i="42" s="1"/>
  <c r="O98" i="42" a="1"/>
  <c r="O98" i="42" s="1"/>
  <c r="K98" i="42" a="1"/>
  <c r="K98" i="42" s="1"/>
  <c r="J98" i="42" a="1"/>
  <c r="J98" i="42" s="1"/>
  <c r="I98" i="42" a="1"/>
  <c r="I98" i="42" s="1"/>
  <c r="R97" i="42" a="1"/>
  <c r="R97" i="42" s="1"/>
  <c r="Q97" i="42" a="1"/>
  <c r="Q97" i="42" s="1"/>
  <c r="P97" i="42" a="1"/>
  <c r="P97" i="42" s="1"/>
  <c r="O97" i="42" a="1"/>
  <c r="O97" i="42" s="1"/>
  <c r="K97" i="42" a="1"/>
  <c r="K97" i="42" s="1"/>
  <c r="J97" i="42" a="1"/>
  <c r="J97" i="42" s="1"/>
  <c r="I97" i="42" a="1"/>
  <c r="I97" i="42" s="1"/>
  <c r="R96" i="42" a="1"/>
  <c r="R96" i="42" s="1"/>
  <c r="Q96" i="42" a="1"/>
  <c r="Q96" i="42" s="1"/>
  <c r="P96" i="42" a="1"/>
  <c r="P96" i="42" s="1"/>
  <c r="O96" i="42" a="1"/>
  <c r="O96" i="42" s="1"/>
  <c r="K96" i="42" a="1"/>
  <c r="K96" i="42" s="1"/>
  <c r="J96" i="42" a="1"/>
  <c r="J96" i="42" s="1"/>
  <c r="I96" i="42" a="1"/>
  <c r="I96" i="42" s="1"/>
  <c r="R95" i="42" a="1"/>
  <c r="R95" i="42" s="1"/>
  <c r="Q95" i="42" a="1"/>
  <c r="Q95" i="42" s="1"/>
  <c r="P95" i="42" a="1"/>
  <c r="P95" i="42" s="1"/>
  <c r="O95" i="42" a="1"/>
  <c r="O95" i="42" s="1"/>
  <c r="K95" i="42" a="1"/>
  <c r="K95" i="42" s="1"/>
  <c r="J95" i="42" a="1"/>
  <c r="J95" i="42" s="1"/>
  <c r="I95" i="42" a="1"/>
  <c r="I95" i="42" s="1"/>
  <c r="R94" i="42" a="1"/>
  <c r="R94" i="42" s="1"/>
  <c r="Q94" i="42" a="1"/>
  <c r="Q94" i="42" s="1"/>
  <c r="P94" i="42" a="1"/>
  <c r="P94" i="42" s="1"/>
  <c r="O94" i="42" a="1"/>
  <c r="O94" i="42" s="1"/>
  <c r="K94" i="42" a="1"/>
  <c r="K94" i="42" s="1"/>
  <c r="J94" i="42" a="1"/>
  <c r="J94" i="42" s="1"/>
  <c r="I94" i="42" a="1"/>
  <c r="I94" i="42" s="1"/>
  <c r="R93" i="42" a="1"/>
  <c r="R93" i="42" s="1"/>
  <c r="Q93" i="42" a="1"/>
  <c r="Q93" i="42" s="1"/>
  <c r="P93" i="42" a="1"/>
  <c r="P93" i="42" s="1"/>
  <c r="O93" i="42" a="1"/>
  <c r="O93" i="42" s="1"/>
  <c r="K93" i="42" a="1"/>
  <c r="K93" i="42" s="1"/>
  <c r="J93" i="42" a="1"/>
  <c r="J93" i="42" s="1"/>
  <c r="I93" i="42" a="1"/>
  <c r="I93" i="42" s="1"/>
  <c r="R92" i="42" a="1"/>
  <c r="R92" i="42" s="1"/>
  <c r="Q92" i="42" a="1"/>
  <c r="Q92" i="42" s="1"/>
  <c r="P92" i="42" a="1"/>
  <c r="P92" i="42" s="1"/>
  <c r="O92" i="42" a="1"/>
  <c r="O92" i="42" s="1"/>
  <c r="K92" i="42" a="1"/>
  <c r="K92" i="42" s="1"/>
  <c r="J92" i="42" a="1"/>
  <c r="J92" i="42" s="1"/>
  <c r="I92" i="42" a="1"/>
  <c r="I92" i="42" s="1"/>
  <c r="R91" i="42" a="1"/>
  <c r="R91" i="42" s="1"/>
  <c r="Q91" i="42" a="1"/>
  <c r="Q91" i="42" s="1"/>
  <c r="P91" i="42" a="1"/>
  <c r="P91" i="42" s="1"/>
  <c r="O91" i="42" a="1"/>
  <c r="O91" i="42" s="1"/>
  <c r="K91" i="42" a="1"/>
  <c r="K91" i="42" s="1"/>
  <c r="J91" i="42" a="1"/>
  <c r="J91" i="42" s="1"/>
  <c r="I91" i="42" a="1"/>
  <c r="I91" i="42" s="1"/>
  <c r="R90" i="42" a="1"/>
  <c r="R90" i="42" s="1"/>
  <c r="Q90" i="42" a="1"/>
  <c r="Q90" i="42" s="1"/>
  <c r="P90" i="42" a="1"/>
  <c r="P90" i="42" s="1"/>
  <c r="O90" i="42" a="1"/>
  <c r="O90" i="42" s="1"/>
  <c r="K90" i="42" a="1"/>
  <c r="K90" i="42" s="1"/>
  <c r="J90" i="42" a="1"/>
  <c r="J90" i="42" s="1"/>
  <c r="I90" i="42" a="1"/>
  <c r="I90" i="42" s="1"/>
  <c r="R89" i="42" a="1"/>
  <c r="R89" i="42" s="1"/>
  <c r="Q89" i="42" a="1"/>
  <c r="Q89" i="42" s="1"/>
  <c r="P89" i="42" a="1"/>
  <c r="P89" i="42" s="1"/>
  <c r="O89" i="42" a="1"/>
  <c r="O89" i="42" s="1"/>
  <c r="K89" i="42" a="1"/>
  <c r="K89" i="42" s="1"/>
  <c r="J89" i="42" a="1"/>
  <c r="J89" i="42" s="1"/>
  <c r="I89" i="42" a="1"/>
  <c r="I89" i="42" s="1"/>
  <c r="R88" i="42" a="1"/>
  <c r="R88" i="42" s="1"/>
  <c r="Q88" i="42" a="1"/>
  <c r="Q88" i="42" s="1"/>
  <c r="P88" i="42" a="1"/>
  <c r="P88" i="42" s="1"/>
  <c r="O88" i="42" a="1"/>
  <c r="O88" i="42" s="1"/>
  <c r="K88" i="42" a="1"/>
  <c r="K88" i="42" s="1"/>
  <c r="J88" i="42" a="1"/>
  <c r="J88" i="42" s="1"/>
  <c r="I88" i="42" a="1"/>
  <c r="I88" i="42" s="1"/>
  <c r="R87" i="42" a="1"/>
  <c r="R87" i="42" s="1"/>
  <c r="Q87" i="42" a="1"/>
  <c r="Q87" i="42" s="1"/>
  <c r="P87" i="42" a="1"/>
  <c r="P87" i="42" s="1"/>
  <c r="O87" i="42" a="1"/>
  <c r="O87" i="42" s="1"/>
  <c r="K87" i="42" a="1"/>
  <c r="K87" i="42" s="1"/>
  <c r="J87" i="42" a="1"/>
  <c r="J87" i="42" s="1"/>
  <c r="I87" i="42" a="1"/>
  <c r="I87" i="42" s="1"/>
  <c r="R86" i="42" a="1"/>
  <c r="R86" i="42" s="1"/>
  <c r="Q86" i="42" a="1"/>
  <c r="Q86" i="42" s="1"/>
  <c r="P86" i="42" a="1"/>
  <c r="P86" i="42" s="1"/>
  <c r="O86" i="42" a="1"/>
  <c r="O86" i="42" s="1"/>
  <c r="K86" i="42" a="1"/>
  <c r="K86" i="42" s="1"/>
  <c r="J86" i="42" a="1"/>
  <c r="J86" i="42" s="1"/>
  <c r="I86" i="42" a="1"/>
  <c r="I86" i="42" s="1"/>
  <c r="R85" i="42" a="1"/>
  <c r="R85" i="42" s="1"/>
  <c r="Q85" i="42" a="1"/>
  <c r="Q85" i="42" s="1"/>
  <c r="P85" i="42" a="1"/>
  <c r="P85" i="42" s="1"/>
  <c r="O85" i="42" a="1"/>
  <c r="O85" i="42" s="1"/>
  <c r="K85" i="42" a="1"/>
  <c r="K85" i="42" s="1"/>
  <c r="J85" i="42" a="1"/>
  <c r="J85" i="42" s="1"/>
  <c r="I85" i="42" a="1"/>
  <c r="I85" i="42" s="1"/>
  <c r="R84" i="42" a="1"/>
  <c r="R84" i="42" s="1"/>
  <c r="Q84" i="42" a="1"/>
  <c r="Q84" i="42" s="1"/>
  <c r="P84" i="42" a="1"/>
  <c r="P84" i="42" s="1"/>
  <c r="O84" i="42" a="1"/>
  <c r="O84" i="42" s="1"/>
  <c r="K84" i="42" a="1"/>
  <c r="K84" i="42" s="1"/>
  <c r="J84" i="42" a="1"/>
  <c r="J84" i="42" s="1"/>
  <c r="I84" i="42" a="1"/>
  <c r="I84" i="42" s="1"/>
  <c r="R83" i="42" a="1"/>
  <c r="R83" i="42" s="1"/>
  <c r="Q83" i="42" a="1"/>
  <c r="Q83" i="42" s="1"/>
  <c r="P83" i="42" a="1"/>
  <c r="P83" i="42" s="1"/>
  <c r="O83" i="42" a="1"/>
  <c r="O83" i="42" s="1"/>
  <c r="K83" i="42" a="1"/>
  <c r="K83" i="42" s="1"/>
  <c r="J83" i="42" a="1"/>
  <c r="J83" i="42" s="1"/>
  <c r="I83" i="42" a="1"/>
  <c r="I83" i="42" s="1"/>
  <c r="R82" i="42" a="1"/>
  <c r="R82" i="42" s="1"/>
  <c r="Q82" i="42" a="1"/>
  <c r="Q82" i="42" s="1"/>
  <c r="P82" i="42" a="1"/>
  <c r="P82" i="42" s="1"/>
  <c r="O82" i="42" a="1"/>
  <c r="O82" i="42" s="1"/>
  <c r="K82" i="42" a="1"/>
  <c r="K82" i="42" s="1"/>
  <c r="J82" i="42" a="1"/>
  <c r="J82" i="42" s="1"/>
  <c r="I82" i="42" a="1"/>
  <c r="I82" i="42" s="1"/>
  <c r="R81" i="42" a="1"/>
  <c r="R81" i="42" s="1"/>
  <c r="Q81" i="42" a="1"/>
  <c r="Q81" i="42" s="1"/>
  <c r="P81" i="42" a="1"/>
  <c r="P81" i="42" s="1"/>
  <c r="O81" i="42" a="1"/>
  <c r="O81" i="42" s="1"/>
  <c r="K81" i="42" a="1"/>
  <c r="K81" i="42" s="1"/>
  <c r="J81" i="42" a="1"/>
  <c r="J81" i="42" s="1"/>
  <c r="I81" i="42" a="1"/>
  <c r="I81" i="42" s="1"/>
  <c r="R80" i="42" a="1"/>
  <c r="R80" i="42" s="1"/>
  <c r="Q80" i="42" a="1"/>
  <c r="Q80" i="42" s="1"/>
  <c r="P80" i="42" a="1"/>
  <c r="P80" i="42" s="1"/>
  <c r="O80" i="42" a="1"/>
  <c r="O80" i="42" s="1"/>
  <c r="K80" i="42" a="1"/>
  <c r="K80" i="42" s="1"/>
  <c r="J80" i="42" a="1"/>
  <c r="J80" i="42" s="1"/>
  <c r="I80" i="42" a="1"/>
  <c r="I80" i="42" s="1"/>
  <c r="R79" i="42" a="1"/>
  <c r="R79" i="42" s="1"/>
  <c r="Q79" i="42" a="1"/>
  <c r="Q79" i="42" s="1"/>
  <c r="P79" i="42" a="1"/>
  <c r="P79" i="42" s="1"/>
  <c r="O79" i="42" a="1"/>
  <c r="O79" i="42" s="1"/>
  <c r="K79" i="42" a="1"/>
  <c r="K79" i="42" s="1"/>
  <c r="J79" i="42" a="1"/>
  <c r="J79" i="42" s="1"/>
  <c r="I79" i="42" a="1"/>
  <c r="I79" i="42" s="1"/>
  <c r="R78" i="42" a="1"/>
  <c r="R78" i="42" s="1"/>
  <c r="Q78" i="42" a="1"/>
  <c r="Q78" i="42" s="1"/>
  <c r="P78" i="42" a="1"/>
  <c r="P78" i="42" s="1"/>
  <c r="O78" i="42" a="1"/>
  <c r="O78" i="42" s="1"/>
  <c r="K78" i="42" a="1"/>
  <c r="K78" i="42" s="1"/>
  <c r="J78" i="42" a="1"/>
  <c r="J78" i="42" s="1"/>
  <c r="I78" i="42" a="1"/>
  <c r="I78" i="42" s="1"/>
  <c r="R77" i="42" a="1"/>
  <c r="R77" i="42" s="1"/>
  <c r="Q77" i="42" a="1"/>
  <c r="Q77" i="42" s="1"/>
  <c r="P77" i="42" a="1"/>
  <c r="P77" i="42" s="1"/>
  <c r="O77" i="42" a="1"/>
  <c r="O77" i="42" s="1"/>
  <c r="K77" i="42" a="1"/>
  <c r="K77" i="42" s="1"/>
  <c r="J77" i="42" a="1"/>
  <c r="J77" i="42" s="1"/>
  <c r="I77" i="42" a="1"/>
  <c r="I77" i="42" s="1"/>
  <c r="R76" i="42" a="1"/>
  <c r="R76" i="42" s="1"/>
  <c r="Q76" i="42" a="1"/>
  <c r="Q76" i="42" s="1"/>
  <c r="P76" i="42" a="1"/>
  <c r="P76" i="42" s="1"/>
  <c r="O76" i="42" a="1"/>
  <c r="O76" i="42" s="1"/>
  <c r="K76" i="42" a="1"/>
  <c r="K76" i="42" s="1"/>
  <c r="J76" i="42" a="1"/>
  <c r="J76" i="42" s="1"/>
  <c r="I76" i="42" a="1"/>
  <c r="I76" i="42" s="1"/>
  <c r="R75" i="42" a="1"/>
  <c r="R75" i="42" s="1"/>
  <c r="Q75" i="42" a="1"/>
  <c r="Q75" i="42" s="1"/>
  <c r="P75" i="42" a="1"/>
  <c r="P75" i="42" s="1"/>
  <c r="O75" i="42" a="1"/>
  <c r="O75" i="42" s="1"/>
  <c r="K75" i="42" a="1"/>
  <c r="K75" i="42" s="1"/>
  <c r="J75" i="42" a="1"/>
  <c r="J75" i="42" s="1"/>
  <c r="I75" i="42" a="1"/>
  <c r="I75" i="42" s="1"/>
  <c r="R74" i="42" a="1"/>
  <c r="R74" i="42" s="1"/>
  <c r="Q74" i="42" a="1"/>
  <c r="Q74" i="42" s="1"/>
  <c r="P74" i="42" a="1"/>
  <c r="P74" i="42" s="1"/>
  <c r="O74" i="42" a="1"/>
  <c r="O74" i="42" s="1"/>
  <c r="K74" i="42" a="1"/>
  <c r="K74" i="42" s="1"/>
  <c r="J74" i="42" a="1"/>
  <c r="J74" i="42" s="1"/>
  <c r="I74" i="42" a="1"/>
  <c r="I74" i="42" s="1"/>
  <c r="R73" i="42" a="1"/>
  <c r="R73" i="42" s="1"/>
  <c r="Q73" i="42" a="1"/>
  <c r="Q73" i="42" s="1"/>
  <c r="P73" i="42" a="1"/>
  <c r="P73" i="42" s="1"/>
  <c r="O73" i="42" a="1"/>
  <c r="O73" i="42" s="1"/>
  <c r="K73" i="42" a="1"/>
  <c r="K73" i="42" s="1"/>
  <c r="J73" i="42" a="1"/>
  <c r="J73" i="42" s="1"/>
  <c r="I73" i="42" a="1"/>
  <c r="I73" i="42" s="1"/>
  <c r="R72" i="42" a="1"/>
  <c r="R72" i="42" s="1"/>
  <c r="Q72" i="42" a="1"/>
  <c r="Q72" i="42" s="1"/>
  <c r="P72" i="42" a="1"/>
  <c r="P72" i="42" s="1"/>
  <c r="O72" i="42" a="1"/>
  <c r="O72" i="42" s="1"/>
  <c r="K72" i="42" a="1"/>
  <c r="K72" i="42" s="1"/>
  <c r="J72" i="42" a="1"/>
  <c r="J72" i="42" s="1"/>
  <c r="I72" i="42" a="1"/>
  <c r="I72" i="42" s="1"/>
  <c r="R71" i="42" a="1"/>
  <c r="R71" i="42" s="1"/>
  <c r="Q71" i="42" a="1"/>
  <c r="Q71" i="42" s="1"/>
  <c r="P71" i="42" a="1"/>
  <c r="P71" i="42" s="1"/>
  <c r="O71" i="42" a="1"/>
  <c r="O71" i="42" s="1"/>
  <c r="K71" i="42" a="1"/>
  <c r="K71" i="42" s="1"/>
  <c r="J71" i="42" a="1"/>
  <c r="J71" i="42" s="1"/>
  <c r="I71" i="42" a="1"/>
  <c r="I71" i="42" s="1"/>
  <c r="R70" i="42" a="1"/>
  <c r="R70" i="42" s="1"/>
  <c r="Q70" i="42" a="1"/>
  <c r="Q70" i="42" s="1"/>
  <c r="P70" i="42" a="1"/>
  <c r="P70" i="42" s="1"/>
  <c r="O70" i="42" a="1"/>
  <c r="O70" i="42" s="1"/>
  <c r="K70" i="42" a="1"/>
  <c r="K70" i="42" s="1"/>
  <c r="J70" i="42" a="1"/>
  <c r="J70" i="42" s="1"/>
  <c r="I70" i="42" a="1"/>
  <c r="I70" i="42" s="1"/>
  <c r="R69" i="42" a="1"/>
  <c r="R69" i="42" s="1"/>
  <c r="Q69" i="42" a="1"/>
  <c r="Q69" i="42" s="1"/>
  <c r="P69" i="42" a="1"/>
  <c r="P69" i="42" s="1"/>
  <c r="O69" i="42" a="1"/>
  <c r="O69" i="42" s="1"/>
  <c r="K69" i="42" a="1"/>
  <c r="K69" i="42" s="1"/>
  <c r="J69" i="42" a="1"/>
  <c r="J69" i="42" s="1"/>
  <c r="I69" i="42" a="1"/>
  <c r="I69" i="42" s="1"/>
  <c r="R68" i="42" a="1"/>
  <c r="R68" i="42" s="1"/>
  <c r="Q68" i="42" a="1"/>
  <c r="Q68" i="42" s="1"/>
  <c r="P68" i="42" a="1"/>
  <c r="P68" i="42" s="1"/>
  <c r="O68" i="42" a="1"/>
  <c r="O68" i="42" s="1"/>
  <c r="K68" i="42" a="1"/>
  <c r="K68" i="42" s="1"/>
  <c r="J68" i="42" a="1"/>
  <c r="J68" i="42" s="1"/>
  <c r="I68" i="42" a="1"/>
  <c r="I68" i="42" s="1"/>
  <c r="R67" i="42" a="1"/>
  <c r="R67" i="42" s="1"/>
  <c r="Q67" i="42" a="1"/>
  <c r="Q67" i="42" s="1"/>
  <c r="P67" i="42" a="1"/>
  <c r="P67" i="42" s="1"/>
  <c r="O67" i="42" a="1"/>
  <c r="O67" i="42" s="1"/>
  <c r="K67" i="42" a="1"/>
  <c r="K67" i="42" s="1"/>
  <c r="J67" i="42" a="1"/>
  <c r="J67" i="42" s="1"/>
  <c r="I67" i="42" a="1"/>
  <c r="I67" i="42" s="1"/>
  <c r="R66" i="42" a="1"/>
  <c r="R66" i="42" s="1"/>
  <c r="Q66" i="42" a="1"/>
  <c r="Q66" i="42" s="1"/>
  <c r="P66" i="42" a="1"/>
  <c r="P66" i="42" s="1"/>
  <c r="O66" i="42" a="1"/>
  <c r="O66" i="42" s="1"/>
  <c r="K66" i="42" a="1"/>
  <c r="K66" i="42" s="1"/>
  <c r="J66" i="42" a="1"/>
  <c r="J66" i="42" s="1"/>
  <c r="I66" i="42" a="1"/>
  <c r="I66" i="42" s="1"/>
  <c r="R65" i="42" a="1"/>
  <c r="R65" i="42" s="1"/>
  <c r="Q65" i="42" a="1"/>
  <c r="Q65" i="42" s="1"/>
  <c r="P65" i="42" a="1"/>
  <c r="P65" i="42" s="1"/>
  <c r="O65" i="42" a="1"/>
  <c r="O65" i="42" s="1"/>
  <c r="K65" i="42" a="1"/>
  <c r="K65" i="42" s="1"/>
  <c r="J65" i="42" a="1"/>
  <c r="J65" i="42" s="1"/>
  <c r="I65" i="42" a="1"/>
  <c r="I65" i="42" s="1"/>
  <c r="R64" i="42" a="1"/>
  <c r="R64" i="42" s="1"/>
  <c r="Q64" i="42" a="1"/>
  <c r="Q64" i="42" s="1"/>
  <c r="P64" i="42" a="1"/>
  <c r="P64" i="42" s="1"/>
  <c r="O64" i="42" a="1"/>
  <c r="O64" i="42" s="1"/>
  <c r="K64" i="42" a="1"/>
  <c r="K64" i="42" s="1"/>
  <c r="J64" i="42" a="1"/>
  <c r="J64" i="42" s="1"/>
  <c r="I64" i="42" a="1"/>
  <c r="I64" i="42" s="1"/>
  <c r="R63" i="42" a="1"/>
  <c r="R63" i="42" s="1"/>
  <c r="Q63" i="42" a="1"/>
  <c r="Q63" i="42" s="1"/>
  <c r="P63" i="42" a="1"/>
  <c r="P63" i="42" s="1"/>
  <c r="O63" i="42" a="1"/>
  <c r="O63" i="42" s="1"/>
  <c r="K63" i="42" a="1"/>
  <c r="K63" i="42" s="1"/>
  <c r="J63" i="42" a="1"/>
  <c r="J63" i="42" s="1"/>
  <c r="I63" i="42" a="1"/>
  <c r="I63" i="42" s="1"/>
  <c r="R62" i="42" a="1"/>
  <c r="R62" i="42" s="1"/>
  <c r="Q62" i="42" a="1"/>
  <c r="Q62" i="42" s="1"/>
  <c r="P62" i="42" a="1"/>
  <c r="P62" i="42" s="1"/>
  <c r="O62" i="42" a="1"/>
  <c r="O62" i="42" s="1"/>
  <c r="K62" i="42" a="1"/>
  <c r="K62" i="42" s="1"/>
  <c r="J62" i="42" a="1"/>
  <c r="J62" i="42" s="1"/>
  <c r="I62" i="42" a="1"/>
  <c r="I62" i="42" s="1"/>
  <c r="R61" i="42" a="1"/>
  <c r="R61" i="42" s="1"/>
  <c r="Q61" i="42" a="1"/>
  <c r="Q61" i="42" s="1"/>
  <c r="P61" i="42" a="1"/>
  <c r="P61" i="42" s="1"/>
  <c r="O61" i="42" a="1"/>
  <c r="O61" i="42" s="1"/>
  <c r="K61" i="42" a="1"/>
  <c r="K61" i="42" s="1"/>
  <c r="J61" i="42" a="1"/>
  <c r="J61" i="42" s="1"/>
  <c r="I61" i="42" a="1"/>
  <c r="I61" i="42" s="1"/>
  <c r="R60" i="42" a="1"/>
  <c r="R60" i="42" s="1"/>
  <c r="Q60" i="42" a="1"/>
  <c r="Q60" i="42" s="1"/>
  <c r="P60" i="42" a="1"/>
  <c r="P60" i="42" s="1"/>
  <c r="O60" i="42" a="1"/>
  <c r="O60" i="42" s="1"/>
  <c r="K60" i="42" a="1"/>
  <c r="K60" i="42" s="1"/>
  <c r="J60" i="42" a="1"/>
  <c r="J60" i="42" s="1"/>
  <c r="I60" i="42" a="1"/>
  <c r="I60" i="42" s="1"/>
  <c r="R59" i="42" a="1"/>
  <c r="R59" i="42" s="1"/>
  <c r="Q59" i="42" a="1"/>
  <c r="Q59" i="42" s="1"/>
  <c r="P59" i="42" a="1"/>
  <c r="P59" i="42" s="1"/>
  <c r="O59" i="42" a="1"/>
  <c r="O59" i="42" s="1"/>
  <c r="K59" i="42" a="1"/>
  <c r="K59" i="42" s="1"/>
  <c r="J59" i="42" a="1"/>
  <c r="J59" i="42" s="1"/>
  <c r="I59" i="42" a="1"/>
  <c r="I59" i="42" s="1"/>
  <c r="R58" i="42" a="1"/>
  <c r="R58" i="42" s="1"/>
  <c r="Q58" i="42" a="1"/>
  <c r="Q58" i="42" s="1"/>
  <c r="P58" i="42" a="1"/>
  <c r="P58" i="42" s="1"/>
  <c r="O58" i="42" a="1"/>
  <c r="O58" i="42" s="1"/>
  <c r="K58" i="42" a="1"/>
  <c r="K58" i="42" s="1"/>
  <c r="J58" i="42" a="1"/>
  <c r="J58" i="42" s="1"/>
  <c r="I58" i="42" a="1"/>
  <c r="I58" i="42" s="1"/>
  <c r="R57" i="42" a="1"/>
  <c r="R57" i="42" s="1"/>
  <c r="Q57" i="42" a="1"/>
  <c r="Q57" i="42" s="1"/>
  <c r="P57" i="42" a="1"/>
  <c r="P57" i="42" s="1"/>
  <c r="O57" i="42" a="1"/>
  <c r="O57" i="42" s="1"/>
  <c r="K57" i="42" a="1"/>
  <c r="K57" i="42" s="1"/>
  <c r="J57" i="42" a="1"/>
  <c r="J57" i="42" s="1"/>
  <c r="I57" i="42" a="1"/>
  <c r="I57" i="42" s="1"/>
  <c r="R56" i="42" a="1"/>
  <c r="R56" i="42" s="1"/>
  <c r="Q56" i="42" a="1"/>
  <c r="Q56" i="42" s="1"/>
  <c r="P56" i="42" a="1"/>
  <c r="P56" i="42" s="1"/>
  <c r="O56" i="42" a="1"/>
  <c r="O56" i="42" s="1"/>
  <c r="K56" i="42" a="1"/>
  <c r="K56" i="42" s="1"/>
  <c r="J56" i="42" a="1"/>
  <c r="J56" i="42" s="1"/>
  <c r="I56" i="42" a="1"/>
  <c r="I56" i="42" s="1"/>
  <c r="R55" i="42" a="1"/>
  <c r="R55" i="42" s="1"/>
  <c r="Q55" i="42" a="1"/>
  <c r="Q55" i="42" s="1"/>
  <c r="P55" i="42" a="1"/>
  <c r="P55" i="42" s="1"/>
  <c r="O55" i="42" a="1"/>
  <c r="O55" i="42" s="1"/>
  <c r="K55" i="42" a="1"/>
  <c r="K55" i="42" s="1"/>
  <c r="J55" i="42" a="1"/>
  <c r="J55" i="42" s="1"/>
  <c r="I55" i="42" a="1"/>
  <c r="I55" i="42" s="1"/>
  <c r="R54" i="42" a="1"/>
  <c r="R54" i="42" s="1"/>
  <c r="Q54" i="42" a="1"/>
  <c r="Q54" i="42" s="1"/>
  <c r="P54" i="42" a="1"/>
  <c r="P54" i="42" s="1"/>
  <c r="O54" i="42" a="1"/>
  <c r="O54" i="42" s="1"/>
  <c r="K54" i="42" a="1"/>
  <c r="K54" i="42" s="1"/>
  <c r="J54" i="42" a="1"/>
  <c r="J54" i="42" s="1"/>
  <c r="I54" i="42" a="1"/>
  <c r="I54" i="42" s="1"/>
  <c r="R53" i="42" a="1"/>
  <c r="R53" i="42" s="1"/>
  <c r="Q53" i="42" a="1"/>
  <c r="Q53" i="42" s="1"/>
  <c r="P53" i="42" a="1"/>
  <c r="P53" i="42" s="1"/>
  <c r="O53" i="42" a="1"/>
  <c r="O53" i="42" s="1"/>
  <c r="K53" i="42" a="1"/>
  <c r="K53" i="42" s="1"/>
  <c r="J53" i="42" a="1"/>
  <c r="J53" i="42" s="1"/>
  <c r="I53" i="42" a="1"/>
  <c r="I53" i="42" s="1"/>
  <c r="R52" i="42" a="1"/>
  <c r="R52" i="42" s="1"/>
  <c r="Q52" i="42" a="1"/>
  <c r="Q52" i="42" s="1"/>
  <c r="P52" i="42" a="1"/>
  <c r="P52" i="42" s="1"/>
  <c r="O52" i="42" a="1"/>
  <c r="O52" i="42" s="1"/>
  <c r="K52" i="42" a="1"/>
  <c r="K52" i="42" s="1"/>
  <c r="J52" i="42" a="1"/>
  <c r="J52" i="42" s="1"/>
  <c r="I52" i="42" a="1"/>
  <c r="I52" i="42" s="1"/>
  <c r="R51" i="42" a="1"/>
  <c r="R51" i="42" s="1"/>
  <c r="Q51" i="42" a="1"/>
  <c r="Q51" i="42" s="1"/>
  <c r="P51" i="42" a="1"/>
  <c r="P51" i="42" s="1"/>
  <c r="O51" i="42" a="1"/>
  <c r="O51" i="42" s="1"/>
  <c r="K51" i="42" a="1"/>
  <c r="K51" i="42" s="1"/>
  <c r="J51" i="42" a="1"/>
  <c r="J51" i="42" s="1"/>
  <c r="I51" i="42" a="1"/>
  <c r="I51" i="42" s="1"/>
  <c r="R50" i="42" a="1"/>
  <c r="R50" i="42" s="1"/>
  <c r="Q50" i="42" a="1"/>
  <c r="Q50" i="42" s="1"/>
  <c r="P50" i="42" a="1"/>
  <c r="P50" i="42" s="1"/>
  <c r="O50" i="42" a="1"/>
  <c r="O50" i="42" s="1"/>
  <c r="K50" i="42" a="1"/>
  <c r="K50" i="42" s="1"/>
  <c r="J50" i="42" a="1"/>
  <c r="J50" i="42" s="1"/>
  <c r="I50" i="42" a="1"/>
  <c r="I50" i="42" s="1"/>
  <c r="R49" i="42" a="1"/>
  <c r="R49" i="42" s="1"/>
  <c r="Q49" i="42" a="1"/>
  <c r="Q49" i="42" s="1"/>
  <c r="P49" i="42" a="1"/>
  <c r="P49" i="42" s="1"/>
  <c r="O49" i="42" a="1"/>
  <c r="O49" i="42" s="1"/>
  <c r="K49" i="42" a="1"/>
  <c r="K49" i="42" s="1"/>
  <c r="J49" i="42" a="1"/>
  <c r="J49" i="42" s="1"/>
  <c r="I49" i="42" a="1"/>
  <c r="I49" i="42" s="1"/>
  <c r="R48" i="42" a="1"/>
  <c r="R48" i="42" s="1"/>
  <c r="Q48" i="42" a="1"/>
  <c r="Q48" i="42" s="1"/>
  <c r="P48" i="42" a="1"/>
  <c r="P48" i="42" s="1"/>
  <c r="O48" i="42" a="1"/>
  <c r="O48" i="42" s="1"/>
  <c r="K48" i="42" a="1"/>
  <c r="K48" i="42" s="1"/>
  <c r="J48" i="42" a="1"/>
  <c r="J48" i="42" s="1"/>
  <c r="I48" i="42" a="1"/>
  <c r="I48" i="42" s="1"/>
  <c r="R47" i="42" a="1"/>
  <c r="R47" i="42" s="1"/>
  <c r="Q47" i="42" a="1"/>
  <c r="Q47" i="42" s="1"/>
  <c r="P47" i="42" a="1"/>
  <c r="P47" i="42" s="1"/>
  <c r="O47" i="42" a="1"/>
  <c r="O47" i="42" s="1"/>
  <c r="K47" i="42" a="1"/>
  <c r="K47" i="42" s="1"/>
  <c r="J47" i="42" a="1"/>
  <c r="J47" i="42" s="1"/>
  <c r="I47" i="42" a="1"/>
  <c r="I47" i="42" s="1"/>
  <c r="R46" i="42" a="1"/>
  <c r="R46" i="42" s="1"/>
  <c r="Q46" i="42" a="1"/>
  <c r="Q46" i="42" s="1"/>
  <c r="P46" i="42" a="1"/>
  <c r="P46" i="42" s="1"/>
  <c r="O46" i="42" a="1"/>
  <c r="O46" i="42" s="1"/>
  <c r="K46" i="42" a="1"/>
  <c r="K46" i="42" s="1"/>
  <c r="J46" i="42" a="1"/>
  <c r="J46" i="42" s="1"/>
  <c r="I46" i="42" a="1"/>
  <c r="I46" i="42" s="1"/>
  <c r="R45" i="42" a="1"/>
  <c r="R45" i="42" s="1"/>
  <c r="Q45" i="42" a="1"/>
  <c r="Q45" i="42" s="1"/>
  <c r="P45" i="42" a="1"/>
  <c r="P45" i="42" s="1"/>
  <c r="O45" i="42" a="1"/>
  <c r="O45" i="42" s="1"/>
  <c r="K45" i="42" a="1"/>
  <c r="K45" i="42" s="1"/>
  <c r="J45" i="42" a="1"/>
  <c r="J45" i="42" s="1"/>
  <c r="I45" i="42" a="1"/>
  <c r="I45" i="42" s="1"/>
  <c r="R44" i="42" a="1"/>
  <c r="R44" i="42" s="1"/>
  <c r="Q44" i="42" a="1"/>
  <c r="Q44" i="42" s="1"/>
  <c r="P44" i="42" a="1"/>
  <c r="P44" i="42" s="1"/>
  <c r="O44" i="42" a="1"/>
  <c r="O44" i="42" s="1"/>
  <c r="K44" i="42" a="1"/>
  <c r="K44" i="42" s="1"/>
  <c r="J44" i="42" a="1"/>
  <c r="J44" i="42" s="1"/>
  <c r="I44" i="42" a="1"/>
  <c r="I44" i="42" s="1"/>
  <c r="R43" i="42" a="1"/>
  <c r="R43" i="42" s="1"/>
  <c r="Q43" i="42" a="1"/>
  <c r="Q43" i="42" s="1"/>
  <c r="P43" i="42" a="1"/>
  <c r="P43" i="42" s="1"/>
  <c r="O43" i="42" a="1"/>
  <c r="O43" i="42" s="1"/>
  <c r="K43" i="42" a="1"/>
  <c r="K43" i="42" s="1"/>
  <c r="J43" i="42" a="1"/>
  <c r="J43" i="42" s="1"/>
  <c r="I43" i="42" a="1"/>
  <c r="I43" i="42" s="1"/>
  <c r="R42" i="42" a="1"/>
  <c r="R42" i="42" s="1"/>
  <c r="Q42" i="42" a="1"/>
  <c r="Q42" i="42" s="1"/>
  <c r="P42" i="42" a="1"/>
  <c r="P42" i="42" s="1"/>
  <c r="O42" i="42"/>
  <c r="O42" i="42" a="1"/>
  <c r="K42" i="42" a="1"/>
  <c r="K42" i="42" s="1"/>
  <c r="J42" i="42" a="1"/>
  <c r="J42" i="42" s="1"/>
  <c r="I42" i="42" a="1"/>
  <c r="I42" i="42" s="1"/>
  <c r="R41" i="42" a="1"/>
  <c r="R41" i="42" s="1"/>
  <c r="Q41" i="42" a="1"/>
  <c r="Q41" i="42" s="1"/>
  <c r="P41" i="42" a="1"/>
  <c r="P41" i="42" s="1"/>
  <c r="O41" i="42" a="1"/>
  <c r="O41" i="42" s="1"/>
  <c r="K41" i="42" a="1"/>
  <c r="K41" i="42" s="1"/>
  <c r="J41" i="42" a="1"/>
  <c r="J41" i="42" s="1"/>
  <c r="I41" i="42" a="1"/>
  <c r="I41" i="42" s="1"/>
  <c r="R40" i="42" a="1"/>
  <c r="R40" i="42" s="1"/>
  <c r="Q40" i="42" a="1"/>
  <c r="Q40" i="42" s="1"/>
  <c r="P40" i="42" a="1"/>
  <c r="P40" i="42" s="1"/>
  <c r="O40" i="42" a="1"/>
  <c r="O40" i="42" s="1"/>
  <c r="K40" i="42" a="1"/>
  <c r="K40" i="42" s="1"/>
  <c r="J40" i="42" a="1"/>
  <c r="J40" i="42" s="1"/>
  <c r="I40" i="42" a="1"/>
  <c r="I40" i="42" s="1"/>
  <c r="R39" i="42" a="1"/>
  <c r="R39" i="42" s="1"/>
  <c r="Q39" i="42" a="1"/>
  <c r="Q39" i="42" s="1"/>
  <c r="P39" i="42" a="1"/>
  <c r="P39" i="42" s="1"/>
  <c r="O39" i="42" a="1"/>
  <c r="O39" i="42" s="1"/>
  <c r="K39" i="42" a="1"/>
  <c r="K39" i="42" s="1"/>
  <c r="J39" i="42" a="1"/>
  <c r="J39" i="42" s="1"/>
  <c r="I39" i="42" a="1"/>
  <c r="I39" i="42" s="1"/>
  <c r="R38" i="42" a="1"/>
  <c r="R38" i="42" s="1"/>
  <c r="Q38" i="42" a="1"/>
  <c r="Q38" i="42" s="1"/>
  <c r="P38" i="42" a="1"/>
  <c r="P38" i="42" s="1"/>
  <c r="O38" i="42" a="1"/>
  <c r="O38" i="42" s="1"/>
  <c r="K38" i="42" a="1"/>
  <c r="K38" i="42" s="1"/>
  <c r="J38" i="42" a="1"/>
  <c r="J38" i="42" s="1"/>
  <c r="I38" i="42" a="1"/>
  <c r="I38" i="42" s="1"/>
  <c r="R37" i="42" a="1"/>
  <c r="R37" i="42" s="1"/>
  <c r="Q37" i="42" a="1"/>
  <c r="Q37" i="42" s="1"/>
  <c r="P37" i="42" a="1"/>
  <c r="P37" i="42" s="1"/>
  <c r="O37" i="42" a="1"/>
  <c r="O37" i="42" s="1"/>
  <c r="K37" i="42" a="1"/>
  <c r="K37" i="42" s="1"/>
  <c r="J37" i="42" a="1"/>
  <c r="J37" i="42" s="1"/>
  <c r="I37" i="42" a="1"/>
  <c r="I37" i="42" s="1"/>
  <c r="R36" i="42" a="1"/>
  <c r="R36" i="42" s="1"/>
  <c r="Q36" i="42" a="1"/>
  <c r="Q36" i="42" s="1"/>
  <c r="P36" i="42" a="1"/>
  <c r="P36" i="42" s="1"/>
  <c r="O36" i="42" a="1"/>
  <c r="O36" i="42" s="1"/>
  <c r="K36" i="42" a="1"/>
  <c r="K36" i="42" s="1"/>
  <c r="J36" i="42" a="1"/>
  <c r="J36" i="42" s="1"/>
  <c r="I36" i="42" a="1"/>
  <c r="I36" i="42" s="1"/>
  <c r="R35" i="42" a="1"/>
  <c r="R35" i="42" s="1"/>
  <c r="Q35" i="42" a="1"/>
  <c r="Q35" i="42" s="1"/>
  <c r="P35" i="42" a="1"/>
  <c r="P35" i="42" s="1"/>
  <c r="O35" i="42" a="1"/>
  <c r="O35" i="42" s="1"/>
  <c r="K35" i="42" a="1"/>
  <c r="K35" i="42" s="1"/>
  <c r="J35" i="42" a="1"/>
  <c r="J35" i="42" s="1"/>
  <c r="I35" i="42" a="1"/>
  <c r="I35" i="42" s="1"/>
  <c r="R34" i="42" a="1"/>
  <c r="R34" i="42" s="1"/>
  <c r="Q34" i="42" a="1"/>
  <c r="Q34" i="42" s="1"/>
  <c r="P34" i="42" a="1"/>
  <c r="P34" i="42" s="1"/>
  <c r="O34" i="42" a="1"/>
  <c r="O34" i="42" s="1"/>
  <c r="K34" i="42" a="1"/>
  <c r="K34" i="42" s="1"/>
  <c r="J34" i="42" a="1"/>
  <c r="J34" i="42" s="1"/>
  <c r="I34" i="42" a="1"/>
  <c r="I34" i="42" s="1"/>
  <c r="R33" i="42" a="1"/>
  <c r="R33" i="42" s="1"/>
  <c r="Q33" i="42" a="1"/>
  <c r="Q33" i="42" s="1"/>
  <c r="P33" i="42" a="1"/>
  <c r="P33" i="42" s="1"/>
  <c r="O33" i="42" a="1"/>
  <c r="O33" i="42" s="1"/>
  <c r="K33" i="42" a="1"/>
  <c r="K33" i="42" s="1"/>
  <c r="J33" i="42" a="1"/>
  <c r="J33" i="42" s="1"/>
  <c r="I33" i="42" a="1"/>
  <c r="I33" i="42" s="1"/>
  <c r="R32" i="42" a="1"/>
  <c r="R32" i="42" s="1"/>
  <c r="Q32" i="42" a="1"/>
  <c r="Q32" i="42" s="1"/>
  <c r="P32" i="42" a="1"/>
  <c r="P32" i="42" s="1"/>
  <c r="O32" i="42" a="1"/>
  <c r="O32" i="42" s="1"/>
  <c r="K32" i="42" a="1"/>
  <c r="K32" i="42" s="1"/>
  <c r="J32" i="42" a="1"/>
  <c r="J32" i="42" s="1"/>
  <c r="I32" i="42" a="1"/>
  <c r="I32" i="42" s="1"/>
  <c r="R31" i="42" a="1"/>
  <c r="R31" i="42" s="1"/>
  <c r="Q31" i="42" a="1"/>
  <c r="Q31" i="42" s="1"/>
  <c r="P31" i="42" a="1"/>
  <c r="P31" i="42" s="1"/>
  <c r="O31" i="42" a="1"/>
  <c r="O31" i="42" s="1"/>
  <c r="K31" i="42" a="1"/>
  <c r="K31" i="42" s="1"/>
  <c r="J31" i="42" a="1"/>
  <c r="J31" i="42" s="1"/>
  <c r="I31" i="42" a="1"/>
  <c r="I31" i="42" s="1"/>
  <c r="R30" i="42" a="1"/>
  <c r="R30" i="42" s="1"/>
  <c r="Q30" i="42" a="1"/>
  <c r="Q30" i="42" s="1"/>
  <c r="P30" i="42" a="1"/>
  <c r="P30" i="42" s="1"/>
  <c r="O30" i="42" a="1"/>
  <c r="O30" i="42" s="1"/>
  <c r="K30" i="42" a="1"/>
  <c r="K30" i="42" s="1"/>
  <c r="J30" i="42" a="1"/>
  <c r="J30" i="42" s="1"/>
  <c r="I30" i="42" a="1"/>
  <c r="I30" i="42" s="1"/>
  <c r="R29" i="42" a="1"/>
  <c r="R29" i="42" s="1"/>
  <c r="Q29" i="42" a="1"/>
  <c r="Q29" i="42" s="1"/>
  <c r="P29" i="42" a="1"/>
  <c r="P29" i="42" s="1"/>
  <c r="O29" i="42" a="1"/>
  <c r="O29" i="42" s="1"/>
  <c r="K29" i="42" a="1"/>
  <c r="K29" i="42" s="1"/>
  <c r="J29" i="42" a="1"/>
  <c r="J29" i="42" s="1"/>
  <c r="I29" i="42" a="1"/>
  <c r="I29" i="42" s="1"/>
  <c r="R28" i="42" a="1"/>
  <c r="R28" i="42" s="1"/>
  <c r="Q28" i="42" a="1"/>
  <c r="Q28" i="42" s="1"/>
  <c r="P28" i="42" a="1"/>
  <c r="P28" i="42" s="1"/>
  <c r="O28" i="42" a="1"/>
  <c r="O28" i="42" s="1"/>
  <c r="K28" i="42" a="1"/>
  <c r="K28" i="42" s="1"/>
  <c r="J28" i="42" a="1"/>
  <c r="J28" i="42" s="1"/>
  <c r="I28" i="42" a="1"/>
  <c r="I28" i="42" s="1"/>
  <c r="R27" i="42" a="1"/>
  <c r="R27" i="42" s="1"/>
  <c r="Q27" i="42" a="1"/>
  <c r="Q27" i="42" s="1"/>
  <c r="P27" i="42" a="1"/>
  <c r="P27" i="42" s="1"/>
  <c r="O27" i="42" a="1"/>
  <c r="O27" i="42" s="1"/>
  <c r="K27" i="42" a="1"/>
  <c r="K27" i="42" s="1"/>
  <c r="J27" i="42" a="1"/>
  <c r="J27" i="42" s="1"/>
  <c r="I27" i="42" a="1"/>
  <c r="I27" i="42" s="1"/>
  <c r="R26" i="42" a="1"/>
  <c r="R26" i="42" s="1"/>
  <c r="Q26" i="42" a="1"/>
  <c r="Q26" i="42" s="1"/>
  <c r="P26" i="42" a="1"/>
  <c r="P26" i="42" s="1"/>
  <c r="O26" i="42" a="1"/>
  <c r="O26" i="42" s="1"/>
  <c r="K26" i="42" a="1"/>
  <c r="K26" i="42" s="1"/>
  <c r="J26" i="42" a="1"/>
  <c r="J26" i="42" s="1"/>
  <c r="I26" i="42" a="1"/>
  <c r="I26" i="42" s="1"/>
  <c r="R25" i="42" a="1"/>
  <c r="R25" i="42" s="1"/>
  <c r="Q25" i="42" a="1"/>
  <c r="Q25" i="42" s="1"/>
  <c r="P25" i="42" a="1"/>
  <c r="P25" i="42" s="1"/>
  <c r="O25" i="42" a="1"/>
  <c r="O25" i="42" s="1"/>
  <c r="K25" i="42" a="1"/>
  <c r="K25" i="42" s="1"/>
  <c r="J25" i="42" a="1"/>
  <c r="J25" i="42" s="1"/>
  <c r="I25" i="42" a="1"/>
  <c r="I25" i="42" s="1"/>
  <c r="R24" i="42" a="1"/>
  <c r="R24" i="42" s="1"/>
  <c r="Q24" i="42" a="1"/>
  <c r="Q24" i="42" s="1"/>
  <c r="P24" i="42" a="1"/>
  <c r="P24" i="42" s="1"/>
  <c r="O24" i="42" a="1"/>
  <c r="O24" i="42" s="1"/>
  <c r="K24" i="42" a="1"/>
  <c r="K24" i="42" s="1"/>
  <c r="J24" i="42" a="1"/>
  <c r="J24" i="42" s="1"/>
  <c r="I24" i="42" a="1"/>
  <c r="I24" i="42" s="1"/>
  <c r="R23" i="42" a="1"/>
  <c r="R23" i="42" s="1"/>
  <c r="Q23" i="42" a="1"/>
  <c r="Q23" i="42" s="1"/>
  <c r="P23" i="42" a="1"/>
  <c r="P23" i="42" s="1"/>
  <c r="O23" i="42" a="1"/>
  <c r="O23" i="42" s="1"/>
  <c r="K23" i="42" a="1"/>
  <c r="K23" i="42" s="1"/>
  <c r="J23" i="42" a="1"/>
  <c r="J23" i="42" s="1"/>
  <c r="I23" i="42" a="1"/>
  <c r="I23" i="42" s="1"/>
  <c r="R22" i="42" a="1"/>
  <c r="R22" i="42" s="1"/>
  <c r="Q22" i="42" a="1"/>
  <c r="Q22" i="42" s="1"/>
  <c r="P22" i="42" a="1"/>
  <c r="P22" i="42" s="1"/>
  <c r="O22" i="42" a="1"/>
  <c r="O22" i="42" s="1"/>
  <c r="K22" i="42" a="1"/>
  <c r="K22" i="42" s="1"/>
  <c r="J22" i="42" a="1"/>
  <c r="J22" i="42" s="1"/>
  <c r="I22" i="42" a="1"/>
  <c r="I22" i="42" s="1"/>
  <c r="R21" i="42" a="1"/>
  <c r="R21" i="42" s="1"/>
  <c r="Q21" i="42" a="1"/>
  <c r="Q21" i="42" s="1"/>
  <c r="P21" i="42" a="1"/>
  <c r="P21" i="42" s="1"/>
  <c r="O21" i="42" a="1"/>
  <c r="O21" i="42" s="1"/>
  <c r="K21" i="42" a="1"/>
  <c r="K21" i="42" s="1"/>
  <c r="J21" i="42" a="1"/>
  <c r="J21" i="42" s="1"/>
  <c r="I21" i="42" a="1"/>
  <c r="I21" i="42" s="1"/>
  <c r="R20" i="42" a="1"/>
  <c r="R20" i="42" s="1"/>
  <c r="Q20" i="42" a="1"/>
  <c r="Q20" i="42" s="1"/>
  <c r="P20" i="42" a="1"/>
  <c r="P20" i="42" s="1"/>
  <c r="O20" i="42" a="1"/>
  <c r="O20" i="42" s="1"/>
  <c r="K20" i="42" a="1"/>
  <c r="K20" i="42" s="1"/>
  <c r="J20" i="42" a="1"/>
  <c r="J20" i="42" s="1"/>
  <c r="I20" i="42" a="1"/>
  <c r="I20" i="42" s="1"/>
  <c r="R19" i="42" a="1"/>
  <c r="R19" i="42" s="1"/>
  <c r="Q19" i="42" a="1"/>
  <c r="Q19" i="42" s="1"/>
  <c r="P19" i="42" a="1"/>
  <c r="P19" i="42" s="1"/>
  <c r="O19" i="42" a="1"/>
  <c r="O19" i="42" s="1"/>
  <c r="K19" i="42" a="1"/>
  <c r="K19" i="42" s="1"/>
  <c r="J19" i="42" a="1"/>
  <c r="J19" i="42" s="1"/>
  <c r="I19" i="42" a="1"/>
  <c r="I19" i="42" s="1"/>
  <c r="R18" i="42" a="1"/>
  <c r="R18" i="42" s="1"/>
  <c r="Q18" i="42" a="1"/>
  <c r="Q18" i="42" s="1"/>
  <c r="P18" i="42" a="1"/>
  <c r="P18" i="42" s="1"/>
  <c r="O18" i="42" a="1"/>
  <c r="O18" i="42" s="1"/>
  <c r="K18" i="42" a="1"/>
  <c r="K18" i="42" s="1"/>
  <c r="L18" i="42" s="1"/>
  <c r="J18" i="42" a="1"/>
  <c r="J18" i="42" s="1"/>
  <c r="I18" i="42" a="1"/>
  <c r="I18" i="42" s="1"/>
  <c r="R17" i="42" a="1"/>
  <c r="R17" i="42" s="1"/>
  <c r="Q17" i="42" a="1"/>
  <c r="Q17" i="42" s="1"/>
  <c r="P17" i="42" a="1"/>
  <c r="P17" i="42" s="1"/>
  <c r="O17" i="42" a="1"/>
  <c r="O17" i="42" s="1"/>
  <c r="K17" i="42" a="1"/>
  <c r="K17" i="42" s="1"/>
  <c r="L17" i="42" s="1"/>
  <c r="J17" i="42" a="1"/>
  <c r="J17" i="42" s="1"/>
  <c r="I17" i="42" a="1"/>
  <c r="I17" i="42" s="1"/>
  <c r="R16" i="42" a="1"/>
  <c r="R16" i="42" s="1"/>
  <c r="Q16" i="42" a="1"/>
  <c r="Q16" i="42" s="1"/>
  <c r="P16" i="42" a="1"/>
  <c r="P16" i="42" s="1"/>
  <c r="O16" i="42" a="1"/>
  <c r="O16" i="42" s="1"/>
  <c r="K16" i="42" a="1"/>
  <c r="K16" i="42" s="1"/>
  <c r="J16" i="42" a="1"/>
  <c r="J16" i="42" s="1"/>
  <c r="I16" i="42" a="1"/>
  <c r="I16" i="42" s="1"/>
  <c r="R15" i="42" a="1"/>
  <c r="R15" i="42" s="1"/>
  <c r="Q15" i="42" a="1"/>
  <c r="Q15" i="42" s="1"/>
  <c r="P15" i="42" a="1"/>
  <c r="P15" i="42" s="1"/>
  <c r="O15" i="42" a="1"/>
  <c r="O15" i="42" s="1"/>
  <c r="K15" i="42" a="1"/>
  <c r="K15" i="42" s="1"/>
  <c r="J15" i="42" a="1"/>
  <c r="J15" i="42" s="1"/>
  <c r="I15" i="42" a="1"/>
  <c r="I15" i="42" s="1"/>
  <c r="R14" i="42" a="1"/>
  <c r="R14" i="42" s="1"/>
  <c r="Q14" i="42" a="1"/>
  <c r="Q14" i="42" s="1"/>
  <c r="P14" i="42" a="1"/>
  <c r="P14" i="42" s="1"/>
  <c r="O14" i="42" a="1"/>
  <c r="O14" i="42" s="1"/>
  <c r="K14" i="42" a="1"/>
  <c r="K14" i="42" s="1"/>
  <c r="J14" i="42" a="1"/>
  <c r="J14" i="42" s="1"/>
  <c r="I14" i="42" a="1"/>
  <c r="I14" i="42" s="1"/>
  <c r="R13" i="42" a="1"/>
  <c r="R13" i="42" s="1"/>
  <c r="Q13" i="42" a="1"/>
  <c r="Q13" i="42" s="1"/>
  <c r="P13" i="42" a="1"/>
  <c r="P13" i="42" s="1"/>
  <c r="O13" i="42" a="1"/>
  <c r="O13" i="42" s="1"/>
  <c r="K13" i="42" a="1"/>
  <c r="K13" i="42" s="1"/>
  <c r="J13" i="42" a="1"/>
  <c r="J13" i="42" s="1"/>
  <c r="I13" i="42" a="1"/>
  <c r="I13" i="42" s="1"/>
  <c r="R12" i="42" a="1"/>
  <c r="R12" i="42" s="1"/>
  <c r="Q12" i="42" a="1"/>
  <c r="Q12" i="42" s="1"/>
  <c r="P12" i="42" a="1"/>
  <c r="P12" i="42" s="1"/>
  <c r="O12" i="42" a="1"/>
  <c r="O12" i="42" s="1"/>
  <c r="K12" i="42" a="1"/>
  <c r="K12" i="42" s="1"/>
  <c r="J12" i="42" a="1"/>
  <c r="J12" i="42" s="1"/>
  <c r="I12" i="42" a="1"/>
  <c r="I12" i="42" s="1"/>
  <c r="R11" i="42" a="1"/>
  <c r="R11" i="42" s="1"/>
  <c r="Q11" i="42" a="1"/>
  <c r="Q11" i="42" s="1"/>
  <c r="P11" i="42" a="1"/>
  <c r="P11" i="42" s="1"/>
  <c r="O11" i="42" a="1"/>
  <c r="O11" i="42" s="1"/>
  <c r="K11" i="42" a="1"/>
  <c r="K11" i="42" s="1"/>
  <c r="L11" i="42" s="1"/>
  <c r="J11" i="42" a="1"/>
  <c r="J11" i="42" s="1"/>
  <c r="I11" i="42" a="1"/>
  <c r="I11" i="42" s="1"/>
  <c r="R10" i="42" a="1"/>
  <c r="R10" i="42" s="1"/>
  <c r="Q10" i="42" a="1"/>
  <c r="Q10" i="42" s="1"/>
  <c r="P10" i="42" a="1"/>
  <c r="P10" i="42" s="1"/>
  <c r="O10" i="42" a="1"/>
  <c r="O10" i="42" s="1"/>
  <c r="K10" i="42" a="1"/>
  <c r="K10" i="42" s="1"/>
  <c r="L10" i="42" s="1"/>
  <c r="J10" i="42" a="1"/>
  <c r="J10" i="42" s="1"/>
  <c r="I10" i="42" a="1"/>
  <c r="I10" i="42" s="1"/>
  <c r="R9" i="42" a="1"/>
  <c r="R9" i="42" s="1"/>
  <c r="Q9" i="42" a="1"/>
  <c r="Q9" i="42" s="1"/>
  <c r="P9" i="42" a="1"/>
  <c r="P9" i="42" s="1"/>
  <c r="O9" i="42" a="1"/>
  <c r="O9" i="42" s="1"/>
  <c r="K9" i="42" a="1"/>
  <c r="K9" i="42" s="1"/>
  <c r="L9" i="42" s="1"/>
  <c r="J9" i="42" a="1"/>
  <c r="J9" i="42" s="1"/>
  <c r="I9" i="42" a="1"/>
  <c r="I9" i="42" s="1"/>
  <c r="R8" i="42" a="1"/>
  <c r="R8" i="42" s="1"/>
  <c r="Q8" i="42" a="1"/>
  <c r="Q8" i="42" s="1"/>
  <c r="P8" i="42" a="1"/>
  <c r="P8" i="42" s="1"/>
  <c r="O8" i="42" a="1"/>
  <c r="O8" i="42" s="1"/>
  <c r="K8" i="42" a="1"/>
  <c r="K8" i="42" s="1"/>
  <c r="J8" i="42" a="1"/>
  <c r="J8" i="42" s="1"/>
  <c r="I8" i="42" a="1"/>
  <c r="I8" i="42" s="1"/>
  <c r="R7" i="42" a="1"/>
  <c r="R7" i="42" s="1"/>
  <c r="Q7" i="42" a="1"/>
  <c r="Q7" i="42" s="1"/>
  <c r="P7" i="42" a="1"/>
  <c r="P7" i="42" s="1"/>
  <c r="O7" i="42" a="1"/>
  <c r="O7" i="42" s="1"/>
  <c r="K7" i="42" a="1"/>
  <c r="K7" i="42" s="1"/>
  <c r="J7" i="42" a="1"/>
  <c r="J7" i="42" s="1"/>
  <c r="I7" i="42" a="1"/>
  <c r="I7" i="42" s="1"/>
  <c r="R6" i="42" a="1"/>
  <c r="R6" i="42" s="1"/>
  <c r="Q6" i="42" a="1"/>
  <c r="Q6" i="42" s="1"/>
  <c r="P6" i="42" a="1"/>
  <c r="P6" i="42" s="1"/>
  <c r="O6" i="42" a="1"/>
  <c r="O6" i="42" s="1"/>
  <c r="K6" i="42" a="1"/>
  <c r="K6" i="42" s="1"/>
  <c r="J6" i="42" a="1"/>
  <c r="J6" i="42" s="1"/>
  <c r="I6" i="42" a="1"/>
  <c r="I6" i="42" s="1"/>
  <c r="R5" i="42" a="1"/>
  <c r="R5" i="42" s="1"/>
  <c r="Q5" i="42" a="1"/>
  <c r="Q5" i="42" s="1"/>
  <c r="P5" i="42" a="1"/>
  <c r="P5" i="42" s="1"/>
  <c r="O5" i="42" a="1"/>
  <c r="O5" i="42" s="1"/>
  <c r="K5" i="42" a="1"/>
  <c r="K5" i="42" s="1"/>
  <c r="J5" i="42" a="1"/>
  <c r="J5" i="42" s="1"/>
  <c r="I5" i="42" a="1"/>
  <c r="I5" i="42" s="1"/>
  <c r="R4" i="42" a="1"/>
  <c r="R4" i="42" s="1"/>
  <c r="Q4" i="42" a="1"/>
  <c r="Q4" i="42" s="1"/>
  <c r="P4" i="42" a="1"/>
  <c r="P4" i="42" s="1"/>
  <c r="O4" i="42" a="1"/>
  <c r="O4" i="42" s="1"/>
  <c r="K4" i="42" a="1"/>
  <c r="K4" i="42" s="1"/>
  <c r="J4" i="42" a="1"/>
  <c r="J4" i="42" s="1"/>
  <c r="I4" i="42" a="1"/>
  <c r="I4" i="42" s="1"/>
  <c r="R3" i="42" a="1"/>
  <c r="R3" i="42" s="1"/>
  <c r="Q3" i="42" a="1"/>
  <c r="Q3" i="42" s="1"/>
  <c r="P3" i="42" a="1"/>
  <c r="P3" i="42" s="1"/>
  <c r="O3" i="42" a="1"/>
  <c r="O3" i="42" s="1"/>
  <c r="K3" i="42" a="1"/>
  <c r="K3" i="42" s="1"/>
  <c r="J3" i="42" a="1"/>
  <c r="J3" i="42" s="1"/>
  <c r="I3" i="42" a="1"/>
  <c r="I3" i="42" s="1"/>
  <c r="A1" i="10"/>
  <c r="M2" i="10"/>
  <c r="N2" i="10"/>
  <c r="S408" i="40"/>
  <c r="D18" i="41"/>
  <c r="BP424" i="40"/>
  <c r="D578" i="41" s="1"/>
  <c r="BB424" i="40"/>
  <c r="D509" i="41" s="1"/>
  <c r="AO424" i="40"/>
  <c r="D466" i="41" s="1"/>
  <c r="BP423" i="40"/>
  <c r="D577" i="41" s="1"/>
  <c r="BB423" i="40"/>
  <c r="D508" i="41" s="1"/>
  <c r="AO423" i="40"/>
  <c r="D465" i="41" s="1"/>
  <c r="BP422" i="40"/>
  <c r="D576" i="41" s="1"/>
  <c r="BB422" i="40"/>
  <c r="D507" i="41" s="1"/>
  <c r="AO422" i="40"/>
  <c r="D464" i="41" s="1"/>
  <c r="BP421" i="40"/>
  <c r="D575" i="41" s="1"/>
  <c r="BB421" i="40"/>
  <c r="D506" i="41" s="1"/>
  <c r="AO421" i="40"/>
  <c r="D463" i="41" s="1"/>
  <c r="BP420" i="40"/>
  <c r="D574" i="41" s="1"/>
  <c r="BB420" i="40"/>
  <c r="D505" i="41" s="1"/>
  <c r="AO420" i="40"/>
  <c r="D462" i="41" s="1"/>
  <c r="BP419" i="40"/>
  <c r="D573" i="41" s="1"/>
  <c r="BB419" i="40"/>
  <c r="D504" i="41" s="1"/>
  <c r="AO419" i="40"/>
  <c r="D461" i="41" s="1"/>
  <c r="BP418" i="40"/>
  <c r="D572" i="41" s="1"/>
  <c r="BB418" i="40"/>
  <c r="D503" i="41" s="1"/>
  <c r="AO418" i="40"/>
  <c r="D460" i="41" s="1"/>
  <c r="BP417" i="40"/>
  <c r="D571" i="41" s="1"/>
  <c r="BB417" i="40"/>
  <c r="D502" i="41" s="1"/>
  <c r="AO417" i="40"/>
  <c r="D459" i="41" s="1"/>
  <c r="O417" i="40"/>
  <c r="D116" i="41" s="1"/>
  <c r="BP416" i="40"/>
  <c r="D570" i="41" s="1"/>
  <c r="BB416" i="40"/>
  <c r="D501" i="41" s="1"/>
  <c r="AO416" i="40"/>
  <c r="D458" i="41" s="1"/>
  <c r="O416" i="40"/>
  <c r="D115" i="41" s="1"/>
  <c r="I416" i="40"/>
  <c r="D81" i="41" s="1"/>
  <c r="BP415" i="40"/>
  <c r="D569" i="41" s="1"/>
  <c r="BB415" i="40"/>
  <c r="D500" i="41" s="1"/>
  <c r="AO415" i="40"/>
  <c r="D457" i="41" s="1"/>
  <c r="O415" i="40"/>
  <c r="D114" i="41" s="1"/>
  <c r="I415" i="40"/>
  <c r="D80" i="41" s="1"/>
  <c r="H415" i="40"/>
  <c r="D56" i="41" s="1"/>
  <c r="BP414" i="40"/>
  <c r="D568" i="41" s="1"/>
  <c r="BO414" i="40"/>
  <c r="D542" i="41" s="1"/>
  <c r="BB414" i="40"/>
  <c r="D499" i="41" s="1"/>
  <c r="AO414" i="40"/>
  <c r="D456" i="41" s="1"/>
  <c r="AN414" i="40"/>
  <c r="AM414" i="40"/>
  <c r="AL414" i="40"/>
  <c r="AK414" i="40"/>
  <c r="AJ414" i="40"/>
  <c r="AI414" i="40"/>
  <c r="AH414" i="40"/>
  <c r="AG414" i="40"/>
  <c r="AF414" i="40"/>
  <c r="AE414" i="40"/>
  <c r="AD414" i="40"/>
  <c r="AC414" i="40"/>
  <c r="D288" i="41" s="1"/>
  <c r="AB414" i="40"/>
  <c r="AA414" i="40"/>
  <c r="Z414" i="40"/>
  <c r="Y414" i="40"/>
  <c r="X414" i="40"/>
  <c r="W414" i="40"/>
  <c r="V414" i="40"/>
  <c r="U414" i="40"/>
  <c r="T414" i="40"/>
  <c r="S414" i="40"/>
  <c r="O414" i="40"/>
  <c r="D113" i="41" s="1"/>
  <c r="I414" i="40"/>
  <c r="D79" i="41" s="1"/>
  <c r="H414" i="40"/>
  <c r="D55" i="41" s="1"/>
  <c r="D414" i="40"/>
  <c r="D17" i="41" s="1"/>
  <c r="BP413" i="40"/>
  <c r="D567" i="41" s="1"/>
  <c r="BO413" i="40"/>
  <c r="D541" i="41" s="1"/>
  <c r="BB413" i="40"/>
  <c r="D498" i="41" s="1"/>
  <c r="AO413" i="40"/>
  <c r="D455" i="41" s="1"/>
  <c r="AN413" i="40"/>
  <c r="D440" i="41" s="1"/>
  <c r="AM413" i="40"/>
  <c r="D427" i="41" s="1"/>
  <c r="AL413" i="40"/>
  <c r="D410" i="41" s="1"/>
  <c r="AK413" i="40"/>
  <c r="D397" i="41" s="1"/>
  <c r="AJ413" i="40"/>
  <c r="D384" i="41" s="1"/>
  <c r="AI413" i="40"/>
  <c r="D371" i="41" s="1"/>
  <c r="AH413" i="40"/>
  <c r="D357" i="41" s="1"/>
  <c r="AG413" i="40"/>
  <c r="D339" i="41" s="1"/>
  <c r="AF413" i="40"/>
  <c r="AE413" i="40"/>
  <c r="D313" i="41" s="1"/>
  <c r="AD413" i="40"/>
  <c r="D300" i="41" s="1"/>
  <c r="AC413" i="40"/>
  <c r="D287" i="41" s="1"/>
  <c r="AB413" i="40"/>
  <c r="D269" i="41" s="1"/>
  <c r="AA413" i="40"/>
  <c r="D256" i="41" s="1"/>
  <c r="Z413" i="40"/>
  <c r="D243" i="41" s="1"/>
  <c r="Y413" i="40"/>
  <c r="D230" i="41" s="1"/>
  <c r="X413" i="40"/>
  <c r="D217" i="41" s="1"/>
  <c r="W413" i="40"/>
  <c r="D201" i="41" s="1"/>
  <c r="V413" i="40"/>
  <c r="D188" i="41" s="1"/>
  <c r="U413" i="40"/>
  <c r="D175" i="41" s="1"/>
  <c r="T413" i="40"/>
  <c r="D162" i="41" s="1"/>
  <c r="S413" i="40"/>
  <c r="D149" i="41" s="1"/>
  <c r="O413" i="40"/>
  <c r="D112" i="41" s="1"/>
  <c r="I413" i="40"/>
  <c r="D78" i="41" s="1"/>
  <c r="H413" i="40"/>
  <c r="D54" i="41" s="1"/>
  <c r="D413" i="40"/>
  <c r="D16" i="41" s="1"/>
  <c r="BP412" i="40"/>
  <c r="D566" i="41" s="1"/>
  <c r="BO412" i="40"/>
  <c r="D540" i="41" s="1"/>
  <c r="BB412" i="40"/>
  <c r="D497" i="41" s="1"/>
  <c r="AO412" i="40"/>
  <c r="D454" i="41" s="1"/>
  <c r="AN412" i="40"/>
  <c r="D439" i="41" s="1"/>
  <c r="AM412" i="40"/>
  <c r="D426" i="41" s="1"/>
  <c r="AL412" i="40"/>
  <c r="D409" i="41" s="1"/>
  <c r="AK412" i="40"/>
  <c r="D396" i="41" s="1"/>
  <c r="AJ412" i="40"/>
  <c r="D383" i="41" s="1"/>
  <c r="AI412" i="40"/>
  <c r="D370" i="41" s="1"/>
  <c r="AH412" i="40"/>
  <c r="D356" i="41" s="1"/>
  <c r="AG412" i="40"/>
  <c r="D325" i="41" s="1"/>
  <c r="AF412" i="40"/>
  <c r="AE412" i="40"/>
  <c r="D312" i="41" s="1"/>
  <c r="AD412" i="40"/>
  <c r="D299" i="41" s="1"/>
  <c r="AC412" i="40"/>
  <c r="D286" i="41" s="1"/>
  <c r="AB412" i="40"/>
  <c r="D268" i="41" s="1"/>
  <c r="AA412" i="40"/>
  <c r="D255" i="41" s="1"/>
  <c r="Z412" i="40"/>
  <c r="D242" i="41" s="1"/>
  <c r="Y412" i="40"/>
  <c r="D229" i="41" s="1"/>
  <c r="X412" i="40"/>
  <c r="D216" i="41" s="1"/>
  <c r="W412" i="40"/>
  <c r="D200" i="41" s="1"/>
  <c r="V412" i="40"/>
  <c r="D187" i="41" s="1"/>
  <c r="U412" i="40"/>
  <c r="D174" i="41" s="1"/>
  <c r="T412" i="40"/>
  <c r="D161" i="41" s="1"/>
  <c r="S412" i="40"/>
  <c r="D148" i="41" s="1"/>
  <c r="O412" i="40"/>
  <c r="D111" i="41" s="1"/>
  <c r="I412" i="40"/>
  <c r="D77" i="41" s="1"/>
  <c r="H412" i="40"/>
  <c r="D53" i="41" s="1"/>
  <c r="G412" i="40"/>
  <c r="D412" i="40"/>
  <c r="D15" i="41" s="1"/>
  <c r="BP411" i="40"/>
  <c r="D565" i="41" s="1"/>
  <c r="BO411" i="40"/>
  <c r="D539" i="41" s="1"/>
  <c r="BB411" i="40"/>
  <c r="D496" i="41" s="1"/>
  <c r="AO411" i="40"/>
  <c r="D453" i="41" s="1"/>
  <c r="AN411" i="40"/>
  <c r="D438" i="41" s="1"/>
  <c r="AM411" i="40"/>
  <c r="D425" i="41" s="1"/>
  <c r="AL411" i="40"/>
  <c r="D408" i="41" s="1"/>
  <c r="AK411" i="40"/>
  <c r="D395" i="41" s="1"/>
  <c r="AJ411" i="40"/>
  <c r="D382" i="41" s="1"/>
  <c r="AI411" i="40"/>
  <c r="D369" i="41" s="1"/>
  <c r="AH411" i="40"/>
  <c r="D355" i="41" s="1"/>
  <c r="AG411" i="40"/>
  <c r="D337" i="41" s="1"/>
  <c r="AF411" i="40"/>
  <c r="AE411" i="40"/>
  <c r="D311" i="41" s="1"/>
  <c r="AD411" i="40"/>
  <c r="D298" i="41" s="1"/>
  <c r="AC411" i="40"/>
  <c r="D285" i="41" s="1"/>
  <c r="AB411" i="40"/>
  <c r="D267" i="41" s="1"/>
  <c r="AA411" i="40"/>
  <c r="D254" i="41" s="1"/>
  <c r="Z411" i="40"/>
  <c r="D241" i="41" s="1"/>
  <c r="Y411" i="40"/>
  <c r="D228" i="41" s="1"/>
  <c r="X411" i="40"/>
  <c r="D215" i="41" s="1"/>
  <c r="W411" i="40"/>
  <c r="D199" i="41" s="1"/>
  <c r="V411" i="40"/>
  <c r="D186" i="41" s="1"/>
  <c r="U411" i="40"/>
  <c r="D173" i="41" s="1"/>
  <c r="T411" i="40"/>
  <c r="D160" i="41" s="1"/>
  <c r="S411" i="40"/>
  <c r="D147" i="41" s="1"/>
  <c r="O411" i="40"/>
  <c r="D110" i="41" s="1"/>
  <c r="I411" i="40"/>
  <c r="D76" i="41" s="1"/>
  <c r="H411" i="40"/>
  <c r="D52" i="41" s="1"/>
  <c r="G411" i="40"/>
  <c r="F411" i="40"/>
  <c r="D32" i="41" s="1"/>
  <c r="D411" i="40"/>
  <c r="D14" i="41" s="1"/>
  <c r="BP410" i="40"/>
  <c r="D564" i="41" s="1"/>
  <c r="BO410" i="40"/>
  <c r="D538" i="41" s="1"/>
  <c r="BB410" i="40"/>
  <c r="D495" i="41" s="1"/>
  <c r="AO410" i="40"/>
  <c r="D452" i="41" s="1"/>
  <c r="AN410" i="40"/>
  <c r="D437" i="41" s="1"/>
  <c r="AM410" i="40"/>
  <c r="D424" i="41" s="1"/>
  <c r="AL410" i="40"/>
  <c r="D407" i="41" s="1"/>
  <c r="AK410" i="40"/>
  <c r="D394" i="41" s="1"/>
  <c r="AJ410" i="40"/>
  <c r="D381" i="41" s="1"/>
  <c r="AI410" i="40"/>
  <c r="D368" i="41" s="1"/>
  <c r="AH410" i="40"/>
  <c r="D354" i="41" s="1"/>
  <c r="AG410" i="40"/>
  <c r="D336" i="41" s="1"/>
  <c r="AF410" i="40"/>
  <c r="AE410" i="40"/>
  <c r="D310" i="41" s="1"/>
  <c r="AD410" i="40"/>
  <c r="D297" i="41" s="1"/>
  <c r="AC410" i="40"/>
  <c r="AB410" i="40"/>
  <c r="D266" i="41" s="1"/>
  <c r="AA410" i="40"/>
  <c r="D253" i="41" s="1"/>
  <c r="Z410" i="40"/>
  <c r="D240" i="41" s="1"/>
  <c r="Y410" i="40"/>
  <c r="D227" i="41" s="1"/>
  <c r="X410" i="40"/>
  <c r="D214" i="41" s="1"/>
  <c r="W410" i="40"/>
  <c r="D198" i="41" s="1"/>
  <c r="V410" i="40"/>
  <c r="D185" i="41" s="1"/>
  <c r="U410" i="40"/>
  <c r="D172" i="41" s="1"/>
  <c r="T410" i="40"/>
  <c r="D159" i="41" s="1"/>
  <c r="S410" i="40"/>
  <c r="D146" i="41" s="1"/>
  <c r="O410" i="40"/>
  <c r="D109" i="41" s="1"/>
  <c r="I410" i="40"/>
  <c r="D75" i="41" s="1"/>
  <c r="H410" i="40"/>
  <c r="D51" i="41" s="1"/>
  <c r="G410" i="40"/>
  <c r="F410" i="40"/>
  <c r="D31" i="41" s="1"/>
  <c r="D410" i="40"/>
  <c r="D13" i="41" s="1"/>
  <c r="CC408" i="40"/>
  <c r="CB408" i="40"/>
  <c r="BP408" i="40"/>
  <c r="BO408" i="40"/>
  <c r="BN408" i="40"/>
  <c r="BB408" i="40"/>
  <c r="BA408" i="40"/>
  <c r="AO408" i="40"/>
  <c r="AN408" i="40"/>
  <c r="AM408" i="40"/>
  <c r="AL408" i="40"/>
  <c r="AK408" i="40"/>
  <c r="AJ408" i="40"/>
  <c r="AI408" i="40"/>
  <c r="AH408" i="40"/>
  <c r="AG408" i="40"/>
  <c r="AF408" i="40"/>
  <c r="AE408" i="40"/>
  <c r="AD408" i="40"/>
  <c r="AC408" i="40"/>
  <c r="AB408" i="40"/>
  <c r="AA408" i="40"/>
  <c r="Z408" i="40"/>
  <c r="Y408" i="40"/>
  <c r="X408" i="40"/>
  <c r="W408" i="40"/>
  <c r="V408" i="40"/>
  <c r="U408" i="40"/>
  <c r="T408" i="40"/>
  <c r="O408" i="40"/>
  <c r="N408" i="40"/>
  <c r="I408" i="40"/>
  <c r="E408" i="40"/>
  <c r="B408" i="40"/>
  <c r="M91" i="39"/>
  <c r="L86" i="39"/>
  <c r="K86" i="39"/>
  <c r="J86" i="39"/>
  <c r="I86" i="39"/>
  <c r="H86" i="39"/>
  <c r="G86" i="39"/>
  <c r="F86" i="39"/>
  <c r="E86" i="39"/>
  <c r="D86" i="39"/>
  <c r="C86" i="39"/>
  <c r="N85" i="39"/>
  <c r="M85" i="39"/>
  <c r="N84" i="39"/>
  <c r="M84" i="39"/>
  <c r="N83" i="39"/>
  <c r="M83" i="39"/>
  <c r="N82" i="39"/>
  <c r="M82" i="39"/>
  <c r="N81" i="39"/>
  <c r="M81" i="39"/>
  <c r="N80" i="39"/>
  <c r="M80" i="39"/>
  <c r="N79" i="39"/>
  <c r="M79" i="39"/>
  <c r="N78" i="39"/>
  <c r="M78" i="39"/>
  <c r="N77" i="39"/>
  <c r="M77" i="39"/>
  <c r="N76" i="39"/>
  <c r="M76" i="39"/>
  <c r="N75" i="39"/>
  <c r="M75" i="39"/>
  <c r="N74" i="39"/>
  <c r="M74" i="39"/>
  <c r="N73" i="39"/>
  <c r="M73" i="39"/>
  <c r="N72" i="39"/>
  <c r="M72" i="39"/>
  <c r="N71" i="39"/>
  <c r="M71" i="39"/>
  <c r="N70" i="39"/>
  <c r="M70" i="39"/>
  <c r="N69" i="39"/>
  <c r="M69" i="39"/>
  <c r="N68" i="39"/>
  <c r="M68" i="39"/>
  <c r="N67" i="39"/>
  <c r="M67" i="39"/>
  <c r="N66" i="39"/>
  <c r="M66" i="39"/>
  <c r="N65" i="39"/>
  <c r="M65" i="39"/>
  <c r="N64" i="39"/>
  <c r="M64" i="39"/>
  <c r="N63" i="39"/>
  <c r="M63" i="39"/>
  <c r="N62" i="39"/>
  <c r="M62" i="39"/>
  <c r="N61" i="39"/>
  <c r="M61" i="39"/>
  <c r="N60" i="39"/>
  <c r="M60" i="39"/>
  <c r="N59" i="39"/>
  <c r="M59" i="39"/>
  <c r="N58" i="39"/>
  <c r="M58" i="39"/>
  <c r="N57" i="39"/>
  <c r="M57" i="39"/>
  <c r="N56" i="39"/>
  <c r="M56" i="39"/>
  <c r="N55" i="39"/>
  <c r="M55" i="39"/>
  <c r="N54" i="39"/>
  <c r="M54" i="39"/>
  <c r="N53" i="39"/>
  <c r="M53" i="39"/>
  <c r="N52" i="39"/>
  <c r="M52" i="39"/>
  <c r="N51" i="39"/>
  <c r="M51" i="39"/>
  <c r="N50" i="39"/>
  <c r="M50" i="39"/>
  <c r="N49" i="39"/>
  <c r="M49" i="39"/>
  <c r="N48" i="39"/>
  <c r="M48" i="39"/>
  <c r="N47" i="39"/>
  <c r="M47" i="39"/>
  <c r="N46" i="39"/>
  <c r="M46" i="39"/>
  <c r="N45" i="39"/>
  <c r="M45" i="39"/>
  <c r="N44" i="39"/>
  <c r="M44" i="39"/>
  <c r="N43" i="39"/>
  <c r="M43" i="39"/>
  <c r="N42" i="39"/>
  <c r="M42" i="39"/>
  <c r="N41" i="39"/>
  <c r="M41" i="39"/>
  <c r="N40" i="39"/>
  <c r="M40" i="39"/>
  <c r="N39" i="39"/>
  <c r="M39" i="39"/>
  <c r="N38" i="39"/>
  <c r="M38" i="39"/>
  <c r="N37" i="39"/>
  <c r="M37" i="39"/>
  <c r="N36" i="39"/>
  <c r="M36" i="39"/>
  <c r="N35" i="39"/>
  <c r="M35" i="39"/>
  <c r="N34" i="39"/>
  <c r="M34" i="39"/>
  <c r="N33" i="39"/>
  <c r="M33" i="39"/>
  <c r="N32" i="39"/>
  <c r="M32" i="39"/>
  <c r="N31" i="39"/>
  <c r="M31" i="39"/>
  <c r="N30" i="39"/>
  <c r="M30" i="39"/>
  <c r="N29" i="39"/>
  <c r="M29" i="39"/>
  <c r="N28" i="39"/>
  <c r="M28" i="39"/>
  <c r="N27" i="39"/>
  <c r="M27" i="39"/>
  <c r="N26" i="39"/>
  <c r="M26" i="39"/>
  <c r="N25" i="39"/>
  <c r="M25" i="39"/>
  <c r="N24" i="39"/>
  <c r="M24" i="39"/>
  <c r="N23" i="39"/>
  <c r="M23" i="39"/>
  <c r="N22" i="39"/>
  <c r="M22" i="39"/>
  <c r="N21" i="39"/>
  <c r="M21" i="39"/>
  <c r="N20" i="39"/>
  <c r="M20" i="39"/>
  <c r="N19" i="39"/>
  <c r="M19" i="39"/>
  <c r="N18" i="39"/>
  <c r="M18" i="39"/>
  <c r="N17" i="39"/>
  <c r="M17" i="39"/>
  <c r="N16" i="39"/>
  <c r="M16" i="39"/>
  <c r="N15" i="39"/>
  <c r="M15" i="39"/>
  <c r="N14" i="39"/>
  <c r="M14" i="39"/>
  <c r="N13" i="39"/>
  <c r="M13" i="39"/>
  <c r="N12" i="39"/>
  <c r="M12" i="39"/>
  <c r="N11" i="39"/>
  <c r="M11" i="39"/>
  <c r="N10" i="39"/>
  <c r="M10" i="39"/>
  <c r="N9" i="39"/>
  <c r="M9" i="39"/>
  <c r="N8" i="39"/>
  <c r="M8" i="39"/>
  <c r="N7" i="39"/>
  <c r="M7" i="39"/>
  <c r="N6" i="39"/>
  <c r="M6" i="39"/>
  <c r="N5" i="39"/>
  <c r="M5" i="39"/>
  <c r="N4" i="39"/>
  <c r="M4" i="39"/>
  <c r="N3" i="39"/>
  <c r="M3" i="39"/>
  <c r="N2" i="39"/>
  <c r="M2" i="39"/>
  <c r="A1" i="39"/>
  <c r="B408" i="22"/>
  <c r="W4" i="38" a="1"/>
  <c r="W4" i="38" s="1"/>
  <c r="W5" i="38" a="1"/>
  <c r="W5" i="38" s="1"/>
  <c r="W6" i="38" a="1"/>
  <c r="W6" i="38" s="1"/>
  <c r="W7" i="38" a="1"/>
  <c r="W7" i="38" s="1"/>
  <c r="W8" i="38" a="1"/>
  <c r="W8" i="38" s="1"/>
  <c r="W9" i="38" a="1"/>
  <c r="W9" i="38" s="1"/>
  <c r="W10" i="38" a="1"/>
  <c r="W10" i="38" s="1"/>
  <c r="W11" i="38" a="1"/>
  <c r="W11" i="38" s="1"/>
  <c r="W12" i="38" a="1"/>
  <c r="W12" i="38" s="1"/>
  <c r="W13" i="38" a="1"/>
  <c r="W13" i="38" s="1"/>
  <c r="W14" i="38" a="1"/>
  <c r="W14" i="38" s="1"/>
  <c r="W15" i="38" a="1"/>
  <c r="W15" i="38" s="1"/>
  <c r="W16" i="38" a="1"/>
  <c r="W16" i="38" s="1"/>
  <c r="W17" i="38" a="1"/>
  <c r="W17" i="38" s="1"/>
  <c r="W18" i="38" a="1"/>
  <c r="W18" i="38" s="1"/>
  <c r="W19" i="38" a="1"/>
  <c r="W19" i="38" s="1"/>
  <c r="W20" i="38" a="1"/>
  <c r="W20" i="38" s="1"/>
  <c r="W21" i="38" a="1"/>
  <c r="W21" i="38" s="1"/>
  <c r="W22" i="38" a="1"/>
  <c r="W22" i="38" s="1"/>
  <c r="W23" i="38" a="1"/>
  <c r="W23" i="38" s="1"/>
  <c r="W24" i="38" a="1"/>
  <c r="W24" i="38" s="1"/>
  <c r="W25" i="38" a="1"/>
  <c r="W25" i="38" s="1"/>
  <c r="W26" i="38" a="1"/>
  <c r="W26" i="38" s="1"/>
  <c r="W27" i="38" a="1"/>
  <c r="W27" i="38" s="1"/>
  <c r="W28" i="38" a="1"/>
  <c r="W28" i="38" s="1"/>
  <c r="W29" i="38" a="1"/>
  <c r="W29" i="38" s="1"/>
  <c r="W30" i="38" a="1"/>
  <c r="W30" i="38" s="1"/>
  <c r="W31" i="38" a="1"/>
  <c r="W31" i="38" s="1"/>
  <c r="W32" i="38" a="1"/>
  <c r="W32" i="38" s="1"/>
  <c r="W33" i="38" a="1"/>
  <c r="W33" i="38" s="1"/>
  <c r="W34" i="38" a="1"/>
  <c r="W34" i="38" s="1"/>
  <c r="W35" i="38" a="1"/>
  <c r="W35" i="38" s="1"/>
  <c r="W36" i="38" a="1"/>
  <c r="W36" i="38" s="1"/>
  <c r="W37" i="38" a="1"/>
  <c r="W37" i="38" s="1"/>
  <c r="W38" i="38" a="1"/>
  <c r="W38" i="38" s="1"/>
  <c r="W39" i="38" a="1"/>
  <c r="W39" i="38" s="1"/>
  <c r="W40" i="38" a="1"/>
  <c r="W40" i="38" s="1"/>
  <c r="W41" i="38" a="1"/>
  <c r="W41" i="38" s="1"/>
  <c r="W42" i="38" a="1"/>
  <c r="W42" i="38" s="1"/>
  <c r="W43" i="38" a="1"/>
  <c r="W43" i="38" s="1"/>
  <c r="W44" i="38" a="1"/>
  <c r="W44" i="38" s="1"/>
  <c r="W45" i="38" a="1"/>
  <c r="W45" i="38" s="1"/>
  <c r="W46" i="38" a="1"/>
  <c r="W46" i="38" s="1"/>
  <c r="W47" i="38" a="1"/>
  <c r="W47" i="38" s="1"/>
  <c r="W48" i="38" a="1"/>
  <c r="W48" i="38" s="1"/>
  <c r="W49" i="38" a="1"/>
  <c r="W49" i="38" s="1"/>
  <c r="W50" i="38" a="1"/>
  <c r="W50" i="38" s="1"/>
  <c r="W51" i="38" a="1"/>
  <c r="W51" i="38" s="1"/>
  <c r="W52" i="38" a="1"/>
  <c r="W52" i="38" s="1"/>
  <c r="W53" i="38" a="1"/>
  <c r="W53" i="38" s="1"/>
  <c r="W54" i="38" a="1"/>
  <c r="W54" i="38" s="1"/>
  <c r="W55" i="38" a="1"/>
  <c r="W55" i="38" s="1"/>
  <c r="W56" i="38" a="1"/>
  <c r="W56" i="38" s="1"/>
  <c r="W57" i="38" a="1"/>
  <c r="W57" i="38" s="1"/>
  <c r="W58" i="38" a="1"/>
  <c r="W58" i="38" s="1"/>
  <c r="W59" i="38" a="1"/>
  <c r="W59" i="38" s="1"/>
  <c r="W60" i="38" a="1"/>
  <c r="W60" i="38" s="1"/>
  <c r="W61" i="38" a="1"/>
  <c r="W61" i="38" s="1"/>
  <c r="W62" i="38" a="1"/>
  <c r="W62" i="38" s="1"/>
  <c r="W63" i="38" a="1"/>
  <c r="W63" i="38" s="1"/>
  <c r="W64" i="38" a="1"/>
  <c r="W64" i="38" s="1"/>
  <c r="W65" i="38" a="1"/>
  <c r="W65" i="38" s="1"/>
  <c r="W66" i="38" a="1"/>
  <c r="W66" i="38" s="1"/>
  <c r="W67" i="38" a="1"/>
  <c r="W67" i="38" s="1"/>
  <c r="W68" i="38" a="1"/>
  <c r="W68" i="38" s="1"/>
  <c r="W69" i="38" a="1"/>
  <c r="W69" i="38" s="1"/>
  <c r="W70" i="38" a="1"/>
  <c r="W70" i="38" s="1"/>
  <c r="W71" i="38" a="1"/>
  <c r="W71" i="38" s="1"/>
  <c r="W72" i="38" a="1"/>
  <c r="W72" i="38" s="1"/>
  <c r="W73" i="38" a="1"/>
  <c r="W73" i="38" s="1"/>
  <c r="W74" i="38" a="1"/>
  <c r="W74" i="38" s="1"/>
  <c r="W75" i="38" a="1"/>
  <c r="W75" i="38" s="1"/>
  <c r="W76" i="38" a="1"/>
  <c r="W76" i="38" s="1"/>
  <c r="W77" i="38" a="1"/>
  <c r="W77" i="38" s="1"/>
  <c r="W78" i="38" a="1"/>
  <c r="W78" i="38" s="1"/>
  <c r="W79" i="38" a="1"/>
  <c r="W79" i="38" s="1"/>
  <c r="W80" i="38" a="1"/>
  <c r="W80" i="38" s="1"/>
  <c r="W81" i="38" a="1"/>
  <c r="W81" i="38" s="1"/>
  <c r="W82" i="38" a="1"/>
  <c r="W82" i="38" s="1"/>
  <c r="W83" i="38" a="1"/>
  <c r="W83" i="38" s="1"/>
  <c r="W84" i="38" a="1"/>
  <c r="W84" i="38" s="1"/>
  <c r="W85" i="38" a="1"/>
  <c r="W85" i="38" s="1"/>
  <c r="W86" i="38" a="1"/>
  <c r="W86" i="38" s="1"/>
  <c r="W87" i="38" a="1"/>
  <c r="W87" i="38" s="1"/>
  <c r="W88" i="38" a="1"/>
  <c r="W88" i="38" s="1"/>
  <c r="W89" i="38" a="1"/>
  <c r="W89" i="38" s="1"/>
  <c r="W90" i="38" a="1"/>
  <c r="W90" i="38" s="1"/>
  <c r="W91" i="38" a="1"/>
  <c r="W91" i="38" s="1"/>
  <c r="W92" i="38" a="1"/>
  <c r="W92" i="38" s="1"/>
  <c r="W93" i="38" a="1"/>
  <c r="W93" i="38" s="1"/>
  <c r="W94" i="38" a="1"/>
  <c r="W94" i="38" s="1"/>
  <c r="W95" i="38" a="1"/>
  <c r="W95" i="38" s="1"/>
  <c r="W96" i="38" a="1"/>
  <c r="W96" i="38" s="1"/>
  <c r="W97" i="38" a="1"/>
  <c r="W97" i="38" s="1"/>
  <c r="W98" i="38" a="1"/>
  <c r="W98" i="38" s="1"/>
  <c r="W99" i="38" a="1"/>
  <c r="W99" i="38" s="1"/>
  <c r="W100" i="38" a="1"/>
  <c r="W100" i="38" s="1"/>
  <c r="W101" i="38" a="1"/>
  <c r="W101" i="38" s="1"/>
  <c r="W102" i="38" a="1"/>
  <c r="W102" i="38" s="1"/>
  <c r="W103" i="38" a="1"/>
  <c r="W103" i="38" s="1"/>
  <c r="W104" i="38" a="1"/>
  <c r="W104" i="38" s="1"/>
  <c r="W105" i="38" a="1"/>
  <c r="W105" i="38" s="1"/>
  <c r="W106" i="38" a="1"/>
  <c r="W106" i="38" s="1"/>
  <c r="W107" i="38" a="1"/>
  <c r="W107" i="38" s="1"/>
  <c r="W108" i="38" a="1"/>
  <c r="W108" i="38" s="1"/>
  <c r="W109" i="38" a="1"/>
  <c r="W109" i="38" s="1"/>
  <c r="W110" i="38" a="1"/>
  <c r="W110" i="38" s="1"/>
  <c r="W111" i="38" a="1"/>
  <c r="W111" i="38" s="1"/>
  <c r="W112" i="38" a="1"/>
  <c r="W112" i="38" s="1"/>
  <c r="W113" i="38" a="1"/>
  <c r="W113" i="38" s="1"/>
  <c r="W114" i="38" a="1"/>
  <c r="W114" i="38" s="1"/>
  <c r="W115" i="38" a="1"/>
  <c r="W115" i="38" s="1"/>
  <c r="W116" i="38" a="1"/>
  <c r="W116" i="38" s="1"/>
  <c r="W117" i="38" a="1"/>
  <c r="W117" i="38" s="1"/>
  <c r="W118" i="38" a="1"/>
  <c r="W118" i="38" s="1"/>
  <c r="W119" i="38" a="1"/>
  <c r="W119" i="38" s="1"/>
  <c r="W120" i="38" a="1"/>
  <c r="W120" i="38" s="1"/>
  <c r="W121" i="38" a="1"/>
  <c r="W121" i="38" s="1"/>
  <c r="W122" i="38" a="1"/>
  <c r="W122" i="38" s="1"/>
  <c r="W123" i="38" a="1"/>
  <c r="W123" i="38" s="1"/>
  <c r="W124" i="38" a="1"/>
  <c r="W124" i="38" s="1"/>
  <c r="W125" i="38" a="1"/>
  <c r="W125" i="38" s="1"/>
  <c r="W126" i="38" a="1"/>
  <c r="W126" i="38" s="1"/>
  <c r="W127" i="38" a="1"/>
  <c r="W127" i="38" s="1"/>
  <c r="W128" i="38" a="1"/>
  <c r="W128" i="38" s="1"/>
  <c r="W129" i="38" a="1"/>
  <c r="W129" i="38" s="1"/>
  <c r="W130" i="38" a="1"/>
  <c r="W130" i="38" s="1"/>
  <c r="W131" i="38" a="1"/>
  <c r="W131" i="38" s="1"/>
  <c r="W132" i="38" a="1"/>
  <c r="W132" i="38" s="1"/>
  <c r="W133" i="38" a="1"/>
  <c r="W133" i="38" s="1"/>
  <c r="W134" i="38" a="1"/>
  <c r="W134" i="38" s="1"/>
  <c r="W135" i="38" a="1"/>
  <c r="W135" i="38" s="1"/>
  <c r="W136" i="38" a="1"/>
  <c r="W136" i="38" s="1"/>
  <c r="W137" i="38" a="1"/>
  <c r="W137" i="38" s="1"/>
  <c r="W138" i="38" a="1"/>
  <c r="W138" i="38" s="1"/>
  <c r="W139" i="38" a="1"/>
  <c r="W139" i="38" s="1"/>
  <c r="W140" i="38" a="1"/>
  <c r="W140" i="38" s="1"/>
  <c r="W141" i="38" a="1"/>
  <c r="W141" i="38" s="1"/>
  <c r="W142" i="38" a="1"/>
  <c r="W142" i="38" s="1"/>
  <c r="W143" i="38" a="1"/>
  <c r="W143" i="38" s="1"/>
  <c r="W144" i="38" a="1"/>
  <c r="W144" i="38" s="1"/>
  <c r="W145" i="38" a="1"/>
  <c r="W145" i="38" s="1"/>
  <c r="W146" i="38" a="1"/>
  <c r="W146" i="38" s="1"/>
  <c r="W147" i="38" a="1"/>
  <c r="W147" i="38" s="1"/>
  <c r="W148" i="38" a="1"/>
  <c r="W148" i="38" s="1"/>
  <c r="W149" i="38" a="1"/>
  <c r="W149" i="38" s="1"/>
  <c r="W150" i="38" a="1"/>
  <c r="W150" i="38" s="1"/>
  <c r="W151" i="38" a="1"/>
  <c r="W151" i="38" s="1"/>
  <c r="W152" i="38" a="1"/>
  <c r="W152" i="38" s="1"/>
  <c r="W153" i="38" a="1"/>
  <c r="W153" i="38" s="1"/>
  <c r="W154" i="38" a="1"/>
  <c r="W154" i="38" s="1"/>
  <c r="W155" i="38" a="1"/>
  <c r="W155" i="38" s="1"/>
  <c r="W156" i="38" a="1"/>
  <c r="W156" i="38" s="1"/>
  <c r="W157" i="38" a="1"/>
  <c r="W157" i="38" s="1"/>
  <c r="W158" i="38" a="1"/>
  <c r="W158" i="38" s="1"/>
  <c r="W159" i="38" a="1"/>
  <c r="W159" i="38" s="1"/>
  <c r="W160" i="38" a="1"/>
  <c r="W160" i="38" s="1"/>
  <c r="W161" i="38" a="1"/>
  <c r="W161" i="38" s="1"/>
  <c r="W162" i="38" a="1"/>
  <c r="W162" i="38" s="1"/>
  <c r="W163" i="38" a="1"/>
  <c r="W163" i="38" s="1"/>
  <c r="W164" i="38" a="1"/>
  <c r="W164" i="38" s="1"/>
  <c r="W165" i="38" a="1"/>
  <c r="W165" i="38" s="1"/>
  <c r="W166" i="38" a="1"/>
  <c r="W166" i="38" s="1"/>
  <c r="W167" i="38" a="1"/>
  <c r="W167" i="38" s="1"/>
  <c r="W168" i="38" a="1"/>
  <c r="W168" i="38" s="1"/>
  <c r="W169" i="38" a="1"/>
  <c r="W169" i="38" s="1"/>
  <c r="W170" i="38" a="1"/>
  <c r="W170" i="38" s="1"/>
  <c r="W171" i="38" a="1"/>
  <c r="W171" i="38" s="1"/>
  <c r="W172" i="38" a="1"/>
  <c r="W172" i="38" s="1"/>
  <c r="W173" i="38" a="1"/>
  <c r="W173" i="38" s="1"/>
  <c r="W174" i="38" a="1"/>
  <c r="W174" i="38" s="1"/>
  <c r="W175" i="38" a="1"/>
  <c r="W175" i="38" s="1"/>
  <c r="W176" i="38" a="1"/>
  <c r="W176" i="38" s="1"/>
  <c r="W177" i="38" a="1"/>
  <c r="W177" i="38" s="1"/>
  <c r="W178" i="38" a="1"/>
  <c r="W178" i="38" s="1"/>
  <c r="W179" i="38" a="1"/>
  <c r="W179" i="38" s="1"/>
  <c r="W180" i="38" a="1"/>
  <c r="W180" i="38" s="1"/>
  <c r="W181" i="38" a="1"/>
  <c r="W181" i="38" s="1"/>
  <c r="W182" i="38" a="1"/>
  <c r="W182" i="38" s="1"/>
  <c r="W183" i="38" a="1"/>
  <c r="W183" i="38" s="1"/>
  <c r="W184" i="38" a="1"/>
  <c r="W184" i="38" s="1"/>
  <c r="W185" i="38" a="1"/>
  <c r="W185" i="38" s="1"/>
  <c r="W186" i="38" a="1"/>
  <c r="W186" i="38" s="1"/>
  <c r="W187" i="38" a="1"/>
  <c r="W187" i="38" s="1"/>
  <c r="W188" i="38" a="1"/>
  <c r="W188" i="38" s="1"/>
  <c r="W189" i="38" a="1"/>
  <c r="W189" i="38" s="1"/>
  <c r="W190" i="38" a="1"/>
  <c r="W190" i="38" s="1"/>
  <c r="W191" i="38" a="1"/>
  <c r="W191" i="38" s="1"/>
  <c r="W192" i="38" a="1"/>
  <c r="W192" i="38" s="1"/>
  <c r="W193" i="38" a="1"/>
  <c r="W193" i="38" s="1"/>
  <c r="W194" i="38" a="1"/>
  <c r="W194" i="38" s="1"/>
  <c r="W195" i="38" a="1"/>
  <c r="W195" i="38" s="1"/>
  <c r="W196" i="38" a="1"/>
  <c r="W196" i="38" s="1"/>
  <c r="W197" i="38" a="1"/>
  <c r="W197" i="38" s="1"/>
  <c r="W198" i="38" a="1"/>
  <c r="W198" i="38" s="1"/>
  <c r="W199" i="38" a="1"/>
  <c r="W199" i="38" s="1"/>
  <c r="W200" i="38" a="1"/>
  <c r="W200" i="38" s="1"/>
  <c r="W201" i="38" a="1"/>
  <c r="W201" i="38" s="1"/>
  <c r="W202" i="38" a="1"/>
  <c r="W202" i="38" s="1"/>
  <c r="W203" i="38" a="1"/>
  <c r="W203" i="38" s="1"/>
  <c r="W3" i="38" a="1"/>
  <c r="W3" i="38" s="1"/>
  <c r="U4" i="38" a="1"/>
  <c r="U4" i="38" s="1"/>
  <c r="U5" i="38" a="1"/>
  <c r="U5" i="38" s="1"/>
  <c r="U6" i="38" a="1"/>
  <c r="U6" i="38" s="1"/>
  <c r="U7" i="38" a="1"/>
  <c r="U7" i="38" s="1"/>
  <c r="U8" i="38" a="1"/>
  <c r="U8" i="38" s="1"/>
  <c r="U9" i="38" a="1"/>
  <c r="U9" i="38" s="1"/>
  <c r="U10" i="38" a="1"/>
  <c r="U10" i="38" s="1"/>
  <c r="U11" i="38" a="1"/>
  <c r="U11" i="38" s="1"/>
  <c r="U12" i="38" a="1"/>
  <c r="U12" i="38" s="1"/>
  <c r="U13" i="38" a="1"/>
  <c r="U13" i="38" s="1"/>
  <c r="U14" i="38" a="1"/>
  <c r="U14" i="38" s="1"/>
  <c r="U15" i="38" a="1"/>
  <c r="U15" i="38" s="1"/>
  <c r="U16" i="38" a="1"/>
  <c r="U16" i="38" s="1"/>
  <c r="U17" i="38" a="1"/>
  <c r="U17" i="38" s="1"/>
  <c r="U18" i="38" a="1"/>
  <c r="U18" i="38" s="1"/>
  <c r="U19" i="38" a="1"/>
  <c r="U19" i="38" s="1"/>
  <c r="U20" i="38" a="1"/>
  <c r="U20" i="38" s="1"/>
  <c r="U21" i="38" a="1"/>
  <c r="U21" i="38" s="1"/>
  <c r="U22" i="38" a="1"/>
  <c r="U22" i="38" s="1"/>
  <c r="U23" i="38" a="1"/>
  <c r="U23" i="38" s="1"/>
  <c r="U24" i="38" a="1"/>
  <c r="U24" i="38" s="1"/>
  <c r="U25" i="38" a="1"/>
  <c r="U25" i="38" s="1"/>
  <c r="U26" i="38" a="1"/>
  <c r="U26" i="38" s="1"/>
  <c r="U27" i="38" a="1"/>
  <c r="U27" i="38" s="1"/>
  <c r="U28" i="38" a="1"/>
  <c r="U28" i="38" s="1"/>
  <c r="U29" i="38" a="1"/>
  <c r="U29" i="38" s="1"/>
  <c r="U30" i="38" a="1"/>
  <c r="U30" i="38" s="1"/>
  <c r="U31" i="38" a="1"/>
  <c r="U31" i="38" s="1"/>
  <c r="U32" i="38" a="1"/>
  <c r="U32" i="38" s="1"/>
  <c r="U33" i="38" a="1"/>
  <c r="U33" i="38" s="1"/>
  <c r="U34" i="38" a="1"/>
  <c r="U34" i="38" s="1"/>
  <c r="U35" i="38" a="1"/>
  <c r="U35" i="38" s="1"/>
  <c r="U36" i="38" a="1"/>
  <c r="U36" i="38" s="1"/>
  <c r="U37" i="38" a="1"/>
  <c r="U37" i="38" s="1"/>
  <c r="U38" i="38" a="1"/>
  <c r="U38" i="38" s="1"/>
  <c r="U39" i="38" a="1"/>
  <c r="U39" i="38" s="1"/>
  <c r="U40" i="38" a="1"/>
  <c r="U40" i="38" s="1"/>
  <c r="U41" i="38" a="1"/>
  <c r="U41" i="38" s="1"/>
  <c r="U42" i="38" a="1"/>
  <c r="U42" i="38" s="1"/>
  <c r="U43" i="38" a="1"/>
  <c r="U43" i="38" s="1"/>
  <c r="U44" i="38" a="1"/>
  <c r="U44" i="38" s="1"/>
  <c r="U45" i="38" a="1"/>
  <c r="U45" i="38" s="1"/>
  <c r="U46" i="38" a="1"/>
  <c r="U46" i="38" s="1"/>
  <c r="U47" i="38" a="1"/>
  <c r="U47" i="38" s="1"/>
  <c r="U48" i="38" a="1"/>
  <c r="U48" i="38" s="1"/>
  <c r="U49" i="38" a="1"/>
  <c r="U49" i="38" s="1"/>
  <c r="U50" i="38" a="1"/>
  <c r="U50" i="38" s="1"/>
  <c r="U51" i="38" a="1"/>
  <c r="U51" i="38" s="1"/>
  <c r="U52" i="38" a="1"/>
  <c r="U52" i="38" s="1"/>
  <c r="U53" i="38" a="1"/>
  <c r="U53" i="38" s="1"/>
  <c r="U54" i="38" a="1"/>
  <c r="U54" i="38" s="1"/>
  <c r="U55" i="38" a="1"/>
  <c r="U55" i="38" s="1"/>
  <c r="U56" i="38" a="1"/>
  <c r="U56" i="38" s="1"/>
  <c r="U57" i="38" a="1"/>
  <c r="U57" i="38" s="1"/>
  <c r="U58" i="38" a="1"/>
  <c r="U58" i="38" s="1"/>
  <c r="U59" i="38" a="1"/>
  <c r="U59" i="38" s="1"/>
  <c r="U60" i="38" a="1"/>
  <c r="U60" i="38" s="1"/>
  <c r="U61" i="38" a="1"/>
  <c r="U61" i="38" s="1"/>
  <c r="U62" i="38" a="1"/>
  <c r="U62" i="38" s="1"/>
  <c r="U63" i="38" a="1"/>
  <c r="U63" i="38" s="1"/>
  <c r="U64" i="38" a="1"/>
  <c r="U64" i="38" s="1"/>
  <c r="U65" i="38" a="1"/>
  <c r="U65" i="38" s="1"/>
  <c r="U66" i="38" a="1"/>
  <c r="U66" i="38" s="1"/>
  <c r="U67" i="38" a="1"/>
  <c r="U67" i="38" s="1"/>
  <c r="U68" i="38" a="1"/>
  <c r="U68" i="38" s="1"/>
  <c r="U69" i="38" a="1"/>
  <c r="U69" i="38" s="1"/>
  <c r="U70" i="38" a="1"/>
  <c r="U70" i="38" s="1"/>
  <c r="U71" i="38" a="1"/>
  <c r="U71" i="38" s="1"/>
  <c r="U72" i="38" a="1"/>
  <c r="U72" i="38" s="1"/>
  <c r="U73" i="38" a="1"/>
  <c r="U73" i="38" s="1"/>
  <c r="U74" i="38" a="1"/>
  <c r="U74" i="38" s="1"/>
  <c r="U75" i="38" a="1"/>
  <c r="U75" i="38" s="1"/>
  <c r="U76" i="38" a="1"/>
  <c r="U76" i="38" s="1"/>
  <c r="U77" i="38" a="1"/>
  <c r="U77" i="38" s="1"/>
  <c r="U78" i="38" a="1"/>
  <c r="U78" i="38" s="1"/>
  <c r="U79" i="38" a="1"/>
  <c r="U79" i="38" s="1"/>
  <c r="U80" i="38" a="1"/>
  <c r="U80" i="38" s="1"/>
  <c r="U81" i="38" a="1"/>
  <c r="U81" i="38" s="1"/>
  <c r="U82" i="38" a="1"/>
  <c r="U82" i="38" s="1"/>
  <c r="U83" i="38" a="1"/>
  <c r="U83" i="38" s="1"/>
  <c r="U84" i="38" a="1"/>
  <c r="U84" i="38" s="1"/>
  <c r="U85" i="38" a="1"/>
  <c r="U85" i="38" s="1"/>
  <c r="U86" i="38" a="1"/>
  <c r="U86" i="38" s="1"/>
  <c r="U87" i="38" a="1"/>
  <c r="U87" i="38" s="1"/>
  <c r="U88" i="38" a="1"/>
  <c r="U88" i="38" s="1"/>
  <c r="U89" i="38" a="1"/>
  <c r="U89" i="38" s="1"/>
  <c r="U90" i="38" a="1"/>
  <c r="U90" i="38" s="1"/>
  <c r="U91" i="38" a="1"/>
  <c r="U91" i="38" s="1"/>
  <c r="U92" i="38" a="1"/>
  <c r="U92" i="38" s="1"/>
  <c r="U93" i="38" a="1"/>
  <c r="U93" i="38" s="1"/>
  <c r="U94" i="38" a="1"/>
  <c r="U94" i="38" s="1"/>
  <c r="U95" i="38" a="1"/>
  <c r="U95" i="38" s="1"/>
  <c r="U96" i="38" a="1"/>
  <c r="U96" i="38" s="1"/>
  <c r="U97" i="38" a="1"/>
  <c r="U97" i="38" s="1"/>
  <c r="U98" i="38" a="1"/>
  <c r="U98" i="38" s="1"/>
  <c r="U99" i="38" a="1"/>
  <c r="U99" i="38" s="1"/>
  <c r="U100" i="38" a="1"/>
  <c r="U100" i="38" s="1"/>
  <c r="U101" i="38" a="1"/>
  <c r="U101" i="38" s="1"/>
  <c r="U3" i="38" a="1"/>
  <c r="U3" i="38" s="1"/>
  <c r="S4" i="38" a="1"/>
  <c r="S4" i="38" s="1"/>
  <c r="S5" i="38" a="1"/>
  <c r="S5" i="38" s="1"/>
  <c r="S6" i="38" a="1"/>
  <c r="S6" i="38" s="1"/>
  <c r="S7" i="38" a="1"/>
  <c r="S7" i="38" s="1"/>
  <c r="S8" i="38" a="1"/>
  <c r="S8" i="38" s="1"/>
  <c r="S9" i="38" a="1"/>
  <c r="S9" i="38" s="1"/>
  <c r="S10" i="38" a="1"/>
  <c r="S10" i="38" s="1"/>
  <c r="S11" i="38" a="1"/>
  <c r="S11" i="38" s="1"/>
  <c r="S12" i="38" a="1"/>
  <c r="S12" i="38" s="1"/>
  <c r="S13" i="38" a="1"/>
  <c r="S13" i="38" s="1"/>
  <c r="S14" i="38" a="1"/>
  <c r="S14" i="38" s="1"/>
  <c r="S15" i="38" a="1"/>
  <c r="S15" i="38" s="1"/>
  <c r="S16" i="38" a="1"/>
  <c r="S16" i="38" s="1"/>
  <c r="S17" i="38" a="1"/>
  <c r="S17" i="38" s="1"/>
  <c r="S18" i="38" a="1"/>
  <c r="S18" i="38" s="1"/>
  <c r="S19" i="38" a="1"/>
  <c r="S19" i="38" s="1"/>
  <c r="S20" i="38" a="1"/>
  <c r="S20" i="38" s="1"/>
  <c r="S21" i="38" a="1"/>
  <c r="S21" i="38" s="1"/>
  <c r="S22" i="38" a="1"/>
  <c r="S22" i="38" s="1"/>
  <c r="S23" i="38" a="1"/>
  <c r="S23" i="38" s="1"/>
  <c r="S24" i="38" a="1"/>
  <c r="S24" i="38" s="1"/>
  <c r="S25" i="38" a="1"/>
  <c r="S25" i="38" s="1"/>
  <c r="S26" i="38" a="1"/>
  <c r="S26" i="38" s="1"/>
  <c r="S27" i="38" a="1"/>
  <c r="S27" i="38" s="1"/>
  <c r="S28" i="38" a="1"/>
  <c r="S28" i="38" s="1"/>
  <c r="S29" i="38" a="1"/>
  <c r="S29" i="38" s="1"/>
  <c r="S30" i="38" a="1"/>
  <c r="S30" i="38" s="1"/>
  <c r="S31" i="38" a="1"/>
  <c r="S31" i="38" s="1"/>
  <c r="S32" i="38" a="1"/>
  <c r="S32" i="38" s="1"/>
  <c r="S33" i="38" a="1"/>
  <c r="S33" i="38" s="1"/>
  <c r="S34" i="38" a="1"/>
  <c r="S34" i="38" s="1"/>
  <c r="S35" i="38" a="1"/>
  <c r="S35" i="38" s="1"/>
  <c r="S36" i="38" a="1"/>
  <c r="S36" i="38" s="1"/>
  <c r="S37" i="38" a="1"/>
  <c r="S37" i="38" s="1"/>
  <c r="S38" i="38" a="1"/>
  <c r="S38" i="38" s="1"/>
  <c r="S39" i="38" a="1"/>
  <c r="S39" i="38" s="1"/>
  <c r="S40" i="38" a="1"/>
  <c r="S40" i="38" s="1"/>
  <c r="S41" i="38" a="1"/>
  <c r="S41" i="38" s="1"/>
  <c r="S42" i="38" a="1"/>
  <c r="S42" i="38" s="1"/>
  <c r="S43" i="38" a="1"/>
  <c r="S43" i="38" s="1"/>
  <c r="S44" i="38" a="1"/>
  <c r="S44" i="38" s="1"/>
  <c r="S45" i="38" a="1"/>
  <c r="S45" i="38" s="1"/>
  <c r="S46" i="38" a="1"/>
  <c r="S46" i="38" s="1"/>
  <c r="S47" i="38" a="1"/>
  <c r="S47" i="38" s="1"/>
  <c r="S48" i="38" a="1"/>
  <c r="S48" i="38" s="1"/>
  <c r="S49" i="38" a="1"/>
  <c r="S49" i="38" s="1"/>
  <c r="S50" i="38" a="1"/>
  <c r="S50" i="38" s="1"/>
  <c r="S51" i="38" a="1"/>
  <c r="S51" i="38" s="1"/>
  <c r="S52" i="38" a="1"/>
  <c r="S52" i="38" s="1"/>
  <c r="S53" i="38" a="1"/>
  <c r="S53" i="38" s="1"/>
  <c r="S54" i="38" a="1"/>
  <c r="S54" i="38" s="1"/>
  <c r="S55" i="38" a="1"/>
  <c r="S55" i="38" s="1"/>
  <c r="S56" i="38" a="1"/>
  <c r="S56" i="38" s="1"/>
  <c r="S57" i="38" a="1"/>
  <c r="S57" i="38" s="1"/>
  <c r="S58" i="38" a="1"/>
  <c r="S58" i="38" s="1"/>
  <c r="S59" i="38" a="1"/>
  <c r="S59" i="38" s="1"/>
  <c r="S60" i="38" a="1"/>
  <c r="S60" i="38" s="1"/>
  <c r="S61" i="38" a="1"/>
  <c r="S61" i="38" s="1"/>
  <c r="S62" i="38" a="1"/>
  <c r="S62" i="38" s="1"/>
  <c r="S63" i="38" a="1"/>
  <c r="S63" i="38" s="1"/>
  <c r="S64" i="38" a="1"/>
  <c r="S64" i="38" s="1"/>
  <c r="S65" i="38" a="1"/>
  <c r="S65" i="38" s="1"/>
  <c r="S66" i="38" a="1"/>
  <c r="S66" i="38" s="1"/>
  <c r="S67" i="38" a="1"/>
  <c r="S67" i="38" s="1"/>
  <c r="S68" i="38" a="1"/>
  <c r="S68" i="38" s="1"/>
  <c r="S69" i="38" a="1"/>
  <c r="S69" i="38" s="1"/>
  <c r="S70" i="38" a="1"/>
  <c r="S70" i="38" s="1"/>
  <c r="S71" i="38" a="1"/>
  <c r="S71" i="38" s="1"/>
  <c r="S72" i="38" a="1"/>
  <c r="S72" i="38" s="1"/>
  <c r="S73" i="38" a="1"/>
  <c r="S73" i="38" s="1"/>
  <c r="S74" i="38" a="1"/>
  <c r="S74" i="38" s="1"/>
  <c r="S75" i="38" a="1"/>
  <c r="S75" i="38" s="1"/>
  <c r="S76" i="38" a="1"/>
  <c r="S76" i="38" s="1"/>
  <c r="S77" i="38" a="1"/>
  <c r="S77" i="38" s="1"/>
  <c r="S78" i="38" a="1"/>
  <c r="S78" i="38" s="1"/>
  <c r="S79" i="38" a="1"/>
  <c r="S79" i="38" s="1"/>
  <c r="S80" i="38" a="1"/>
  <c r="S80" i="38" s="1"/>
  <c r="S81" i="38" a="1"/>
  <c r="S81" i="38" s="1"/>
  <c r="S82" i="38" a="1"/>
  <c r="S82" i="38" s="1"/>
  <c r="S83" i="38" a="1"/>
  <c r="S83" i="38" s="1"/>
  <c r="S84" i="38" a="1"/>
  <c r="S84" i="38" s="1"/>
  <c r="S85" i="38" a="1"/>
  <c r="S85" i="38" s="1"/>
  <c r="S86" i="38" a="1"/>
  <c r="S86" i="38" s="1"/>
  <c r="S87" i="38" a="1"/>
  <c r="S87" i="38" s="1"/>
  <c r="S88" i="38" a="1"/>
  <c r="S88" i="38" s="1"/>
  <c r="S89" i="38" a="1"/>
  <c r="S89" i="38" s="1"/>
  <c r="S90" i="38" a="1"/>
  <c r="S90" i="38" s="1"/>
  <c r="S91" i="38" a="1"/>
  <c r="S91" i="38" s="1"/>
  <c r="S92" i="38" a="1"/>
  <c r="S92" i="38" s="1"/>
  <c r="S93" i="38" a="1"/>
  <c r="S93" i="38" s="1"/>
  <c r="S94" i="38" a="1"/>
  <c r="S94" i="38" s="1"/>
  <c r="S95" i="38" a="1"/>
  <c r="S95" i="38" s="1"/>
  <c r="S96" i="38" a="1"/>
  <c r="S96" i="38" s="1"/>
  <c r="S97" i="38" a="1"/>
  <c r="S97" i="38" s="1"/>
  <c r="S98" i="38" a="1"/>
  <c r="S98" i="38" s="1"/>
  <c r="S99" i="38" a="1"/>
  <c r="S99" i="38" s="1"/>
  <c r="S100" i="38" a="1"/>
  <c r="S100" i="38" s="1"/>
  <c r="S3" i="38" a="1"/>
  <c r="S3" i="38" s="1"/>
  <c r="Q4" i="38" a="1"/>
  <c r="Q4" i="38" s="1"/>
  <c r="Q5" i="38" a="1"/>
  <c r="Q5" i="38" s="1"/>
  <c r="Q6" i="38" a="1"/>
  <c r="Q6" i="38" s="1"/>
  <c r="Q7" i="38" a="1"/>
  <c r="Q7" i="38" s="1"/>
  <c r="Q8" i="38" a="1"/>
  <c r="Q8" i="38" s="1"/>
  <c r="Q9" i="38" a="1"/>
  <c r="Q9" i="38" s="1"/>
  <c r="Q10" i="38" a="1"/>
  <c r="Q10" i="38" s="1"/>
  <c r="Q11" i="38" a="1"/>
  <c r="Q11" i="38" s="1"/>
  <c r="Q12" i="38" a="1"/>
  <c r="Q12" i="38" s="1"/>
  <c r="Q13" i="38" a="1"/>
  <c r="Q13" i="38" s="1"/>
  <c r="Q14" i="38" a="1"/>
  <c r="Q14" i="38" s="1"/>
  <c r="Q15" i="38" a="1"/>
  <c r="Q15" i="38" s="1"/>
  <c r="Q16" i="38" a="1"/>
  <c r="Q16" i="38" s="1"/>
  <c r="Q17" i="38" a="1"/>
  <c r="Q17" i="38" s="1"/>
  <c r="Q18" i="38" a="1"/>
  <c r="Q18" i="38" s="1"/>
  <c r="Q19" i="38" a="1"/>
  <c r="Q19" i="38" s="1"/>
  <c r="Q20" i="38" a="1"/>
  <c r="Q20" i="38" s="1"/>
  <c r="Q21" i="38" a="1"/>
  <c r="Q21" i="38" s="1"/>
  <c r="Q22" i="38" a="1"/>
  <c r="Q22" i="38" s="1"/>
  <c r="Q23" i="38" a="1"/>
  <c r="Q23" i="38" s="1"/>
  <c r="Q24" i="38" a="1"/>
  <c r="Q24" i="38" s="1"/>
  <c r="Q25" i="38" a="1"/>
  <c r="Q25" i="38" s="1"/>
  <c r="Q26" i="38" a="1"/>
  <c r="Q26" i="38" s="1"/>
  <c r="Q27" i="38" a="1"/>
  <c r="Q27" i="38" s="1"/>
  <c r="Q28" i="38" a="1"/>
  <c r="Q28" i="38" s="1"/>
  <c r="Q29" i="38" a="1"/>
  <c r="Q29" i="38" s="1"/>
  <c r="Q30" i="38" a="1"/>
  <c r="Q30" i="38" s="1"/>
  <c r="Q31" i="38" a="1"/>
  <c r="Q31" i="38" s="1"/>
  <c r="Q32" i="38" a="1"/>
  <c r="Q32" i="38" s="1"/>
  <c r="Q33" i="38" a="1"/>
  <c r="Q33" i="38" s="1"/>
  <c r="Q34" i="38" a="1"/>
  <c r="Q34" i="38" s="1"/>
  <c r="Q35" i="38" a="1"/>
  <c r="Q35" i="38" s="1"/>
  <c r="Q36" i="38" a="1"/>
  <c r="Q36" i="38" s="1"/>
  <c r="Q37" i="38" a="1"/>
  <c r="Q37" i="38" s="1"/>
  <c r="Q38" i="38" a="1"/>
  <c r="Q38" i="38" s="1"/>
  <c r="Q39" i="38" a="1"/>
  <c r="Q39" i="38" s="1"/>
  <c r="Q40" i="38" a="1"/>
  <c r="Q40" i="38" s="1"/>
  <c r="Q41" i="38" a="1"/>
  <c r="Q41" i="38" s="1"/>
  <c r="Q42" i="38" a="1"/>
  <c r="Q42" i="38" s="1"/>
  <c r="Q43" i="38" a="1"/>
  <c r="Q43" i="38" s="1"/>
  <c r="Q44" i="38" a="1"/>
  <c r="Q44" i="38" s="1"/>
  <c r="Q45" i="38" a="1"/>
  <c r="Q45" i="38" s="1"/>
  <c r="Q46" i="38" a="1"/>
  <c r="Q46" i="38" s="1"/>
  <c r="Q47" i="38" a="1"/>
  <c r="Q47" i="38" s="1"/>
  <c r="Q48" i="38" a="1"/>
  <c r="Q48" i="38" s="1"/>
  <c r="Q49" i="38" a="1"/>
  <c r="Q49" i="38" s="1"/>
  <c r="Q50" i="38" a="1"/>
  <c r="Q50" i="38" s="1"/>
  <c r="Q51" i="38" a="1"/>
  <c r="Q51" i="38" s="1"/>
  <c r="Q52" i="38" a="1"/>
  <c r="Q52" i="38" s="1"/>
  <c r="Q53" i="38" a="1"/>
  <c r="Q53" i="38" s="1"/>
  <c r="Q54" i="38" a="1"/>
  <c r="Q54" i="38" s="1"/>
  <c r="Q55" i="38" a="1"/>
  <c r="Q55" i="38" s="1"/>
  <c r="Q56" i="38" a="1"/>
  <c r="Q56" i="38" s="1"/>
  <c r="Q57" i="38" a="1"/>
  <c r="Q57" i="38" s="1"/>
  <c r="Q58" i="38" a="1"/>
  <c r="Q58" i="38" s="1"/>
  <c r="Q59" i="38" a="1"/>
  <c r="Q59" i="38" s="1"/>
  <c r="Q60" i="38" a="1"/>
  <c r="Q60" i="38" s="1"/>
  <c r="Q61" i="38" a="1"/>
  <c r="Q61" i="38" s="1"/>
  <c r="Q62" i="38" a="1"/>
  <c r="Q62" i="38" s="1"/>
  <c r="Q63" i="38" a="1"/>
  <c r="Q63" i="38" s="1"/>
  <c r="Q64" i="38" a="1"/>
  <c r="Q64" i="38" s="1"/>
  <c r="Q65" i="38" a="1"/>
  <c r="Q65" i="38" s="1"/>
  <c r="Q66" i="38" a="1"/>
  <c r="Q66" i="38" s="1"/>
  <c r="Q67" i="38" a="1"/>
  <c r="Q67" i="38" s="1"/>
  <c r="Q68" i="38" a="1"/>
  <c r="Q68" i="38" s="1"/>
  <c r="Q69" i="38" a="1"/>
  <c r="Q69" i="38" s="1"/>
  <c r="Q70" i="38" a="1"/>
  <c r="Q70" i="38" s="1"/>
  <c r="Q71" i="38" a="1"/>
  <c r="Q71" i="38" s="1"/>
  <c r="Q72" i="38" a="1"/>
  <c r="Q72" i="38" s="1"/>
  <c r="Q73" i="38" a="1"/>
  <c r="Q73" i="38" s="1"/>
  <c r="Q74" i="38" a="1"/>
  <c r="Q74" i="38" s="1"/>
  <c r="Q75" i="38" a="1"/>
  <c r="Q75" i="38" s="1"/>
  <c r="Q76" i="38" a="1"/>
  <c r="Q76" i="38" s="1"/>
  <c r="Q77" i="38" a="1"/>
  <c r="Q77" i="38" s="1"/>
  <c r="Q78" i="38" a="1"/>
  <c r="Q78" i="38" s="1"/>
  <c r="Q79" i="38" a="1"/>
  <c r="Q79" i="38" s="1"/>
  <c r="Q80" i="38" a="1"/>
  <c r="Q80" i="38" s="1"/>
  <c r="Q81" i="38" a="1"/>
  <c r="Q81" i="38" s="1"/>
  <c r="Q82" i="38" a="1"/>
  <c r="Q82" i="38" s="1"/>
  <c r="Q83" i="38" a="1"/>
  <c r="Q83" i="38" s="1"/>
  <c r="Q84" i="38" a="1"/>
  <c r="Q84" i="38" s="1"/>
  <c r="Q85" i="38" a="1"/>
  <c r="Q85" i="38" s="1"/>
  <c r="Q86" i="38" a="1"/>
  <c r="Q86" i="38" s="1"/>
  <c r="Q87" i="38" a="1"/>
  <c r="Q87" i="38" s="1"/>
  <c r="Q88" i="38" a="1"/>
  <c r="Q88" i="38" s="1"/>
  <c r="Q89" i="38" a="1"/>
  <c r="Q89" i="38" s="1"/>
  <c r="Q90" i="38" a="1"/>
  <c r="Q90" i="38" s="1"/>
  <c r="Q91" i="38" a="1"/>
  <c r="Q91" i="38" s="1"/>
  <c r="Q92" i="38" a="1"/>
  <c r="Q92" i="38" s="1"/>
  <c r="Q93" i="38" a="1"/>
  <c r="Q93" i="38" s="1"/>
  <c r="Q94" i="38" a="1"/>
  <c r="Q94" i="38" s="1"/>
  <c r="Q95" i="38" a="1"/>
  <c r="Q95" i="38" s="1"/>
  <c r="Q96" i="38" a="1"/>
  <c r="Q96" i="38" s="1"/>
  <c r="Q97" i="38" a="1"/>
  <c r="Q97" i="38" s="1"/>
  <c r="Q98" i="38" a="1"/>
  <c r="Q98" i="38" s="1"/>
  <c r="Q99" i="38" a="1"/>
  <c r="Q99" i="38" s="1"/>
  <c r="Q100" i="38" a="1"/>
  <c r="Q100" i="38" s="1"/>
  <c r="Q101" i="38" a="1"/>
  <c r="Q101" i="38" s="1"/>
  <c r="Q3" i="38" a="1"/>
  <c r="Q3" i="38" s="1"/>
  <c r="O3" i="38" a="1"/>
  <c r="O3" i="38" s="1"/>
  <c r="O4" i="38" a="1"/>
  <c r="O4" i="38" s="1"/>
  <c r="O5" i="38" a="1"/>
  <c r="O5" i="38" s="1"/>
  <c r="O6" i="38" a="1"/>
  <c r="O6" i="38" s="1"/>
  <c r="O8" i="38" a="1"/>
  <c r="O8" i="38" s="1"/>
  <c r="O9" i="38" a="1"/>
  <c r="O9" i="38" s="1"/>
  <c r="O10" i="38" a="1"/>
  <c r="O10" i="38" s="1"/>
  <c r="O11" i="38" a="1"/>
  <c r="O11" i="38" s="1"/>
  <c r="O12" i="38" a="1"/>
  <c r="O12" i="38" s="1"/>
  <c r="O20" i="38" a="1"/>
  <c r="O20" i="38" s="1"/>
  <c r="O21" i="38" a="1"/>
  <c r="O21" i="38" s="1"/>
  <c r="O22" i="38" a="1"/>
  <c r="O22" i="38" s="1"/>
  <c r="O23" i="38" a="1"/>
  <c r="O23" i="38" s="1"/>
  <c r="O24" i="38" a="1"/>
  <c r="O24" i="38" s="1"/>
  <c r="O25" i="38" a="1"/>
  <c r="O25" i="38" s="1"/>
  <c r="O26" i="38" a="1"/>
  <c r="O26" i="38" s="1"/>
  <c r="O27" i="38" a="1"/>
  <c r="O27" i="38" s="1"/>
  <c r="O28" i="38" a="1"/>
  <c r="O28" i="38" s="1"/>
  <c r="O29" i="38" a="1"/>
  <c r="O29" i="38" s="1"/>
  <c r="O30" i="38" a="1"/>
  <c r="O30" i="38" s="1"/>
  <c r="O31" i="38" a="1"/>
  <c r="O31" i="38" s="1"/>
  <c r="O32" i="38" a="1"/>
  <c r="O32" i="38" s="1"/>
  <c r="O33" i="38" a="1"/>
  <c r="O33" i="38" s="1"/>
  <c r="O34" i="38" a="1"/>
  <c r="O34" i="38" s="1"/>
  <c r="O35" i="38" a="1"/>
  <c r="O35" i="38" s="1"/>
  <c r="O36" i="38" a="1"/>
  <c r="O36" i="38" s="1"/>
  <c r="O37" i="38" a="1"/>
  <c r="O37" i="38" s="1"/>
  <c r="O38" i="38" a="1"/>
  <c r="O38" i="38" s="1"/>
  <c r="O39" i="38" a="1"/>
  <c r="O39" i="38" s="1"/>
  <c r="O40" i="38" a="1"/>
  <c r="O40" i="38" s="1"/>
  <c r="O41" i="38" a="1"/>
  <c r="O41" i="38" s="1"/>
  <c r="O42" i="38" a="1"/>
  <c r="O42" i="38" s="1"/>
  <c r="O43" i="38" a="1"/>
  <c r="O43" i="38" s="1"/>
  <c r="O44" i="38" a="1"/>
  <c r="O44" i="38" s="1"/>
  <c r="O45" i="38" a="1"/>
  <c r="O45" i="38" s="1"/>
  <c r="O46" i="38" a="1"/>
  <c r="O46" i="38" s="1"/>
  <c r="O47" i="38" a="1"/>
  <c r="O47" i="38" s="1"/>
  <c r="O48" i="38" a="1"/>
  <c r="O48" i="38" s="1"/>
  <c r="O49" i="38" a="1"/>
  <c r="O49" i="38" s="1"/>
  <c r="O50" i="38" a="1"/>
  <c r="O50" i="38" s="1"/>
  <c r="O51" i="38" a="1"/>
  <c r="O51" i="38" s="1"/>
  <c r="O52" i="38" a="1"/>
  <c r="O52" i="38" s="1"/>
  <c r="O53" i="38" a="1"/>
  <c r="O53" i="38" s="1"/>
  <c r="O54" i="38" a="1"/>
  <c r="O54" i="38" s="1"/>
  <c r="O55" i="38" a="1"/>
  <c r="O55" i="38" s="1"/>
  <c r="O56" i="38" a="1"/>
  <c r="O56" i="38" s="1"/>
  <c r="O57" i="38" a="1"/>
  <c r="O57" i="38" s="1"/>
  <c r="O58" i="38" a="1"/>
  <c r="O58" i="38" s="1"/>
  <c r="O59" i="38" a="1"/>
  <c r="O59" i="38" s="1"/>
  <c r="O60" i="38" a="1"/>
  <c r="O60" i="38" s="1"/>
  <c r="O61" i="38" a="1"/>
  <c r="O61" i="38" s="1"/>
  <c r="O62" i="38" a="1"/>
  <c r="O62" i="38" s="1"/>
  <c r="O63" i="38" a="1"/>
  <c r="O63" i="38" s="1"/>
  <c r="O64" i="38" a="1"/>
  <c r="O64" i="38" s="1"/>
  <c r="O65" i="38" a="1"/>
  <c r="O65" i="38" s="1"/>
  <c r="O66" i="38" a="1"/>
  <c r="O66" i="38" s="1"/>
  <c r="O67" i="38" a="1"/>
  <c r="O67" i="38" s="1"/>
  <c r="O68" i="38" a="1"/>
  <c r="O68" i="38" s="1"/>
  <c r="O69" i="38" a="1"/>
  <c r="O69" i="38" s="1"/>
  <c r="O70" i="38" a="1"/>
  <c r="O70" i="38" s="1"/>
  <c r="O71" i="38" a="1"/>
  <c r="O71" i="38" s="1"/>
  <c r="O72" i="38" a="1"/>
  <c r="O72" i="38" s="1"/>
  <c r="O73" i="38" a="1"/>
  <c r="O73" i="38" s="1"/>
  <c r="O74" i="38" a="1"/>
  <c r="O74" i="38" s="1"/>
  <c r="O75" i="38" a="1"/>
  <c r="O75" i="38" s="1"/>
  <c r="O76" i="38" a="1"/>
  <c r="O76" i="38" s="1"/>
  <c r="O77" i="38" a="1"/>
  <c r="O77" i="38" s="1"/>
  <c r="O78" i="38" a="1"/>
  <c r="O78" i="38" s="1"/>
  <c r="O79" i="38" a="1"/>
  <c r="O79" i="38" s="1"/>
  <c r="O80" i="38" a="1"/>
  <c r="O80" i="38" s="1"/>
  <c r="O81" i="38" a="1"/>
  <c r="O81" i="38" s="1"/>
  <c r="O82" i="38" a="1"/>
  <c r="O82" i="38" s="1"/>
  <c r="O83" i="38" a="1"/>
  <c r="O83" i="38" s="1"/>
  <c r="O84" i="38" a="1"/>
  <c r="O84" i="38" s="1"/>
  <c r="O85" i="38" a="1"/>
  <c r="O85" i="38" s="1"/>
  <c r="O86" i="38" a="1"/>
  <c r="O86" i="38" s="1"/>
  <c r="O87" i="38" a="1"/>
  <c r="O87" i="38" s="1"/>
  <c r="O88" i="38" a="1"/>
  <c r="O88" i="38" s="1"/>
  <c r="O89" i="38" a="1"/>
  <c r="O89" i="38" s="1"/>
  <c r="O90" i="38" a="1"/>
  <c r="O90" i="38" s="1"/>
  <c r="O91" i="38" a="1"/>
  <c r="O91" i="38" s="1"/>
  <c r="O92" i="38" a="1"/>
  <c r="O92" i="38" s="1"/>
  <c r="O93" i="38" a="1"/>
  <c r="O93" i="38" s="1"/>
  <c r="O94" i="38" a="1"/>
  <c r="O94" i="38" s="1"/>
  <c r="O95" i="38" a="1"/>
  <c r="O95" i="38" s="1"/>
  <c r="O96" i="38" a="1"/>
  <c r="O96" i="38" s="1"/>
  <c r="O97" i="38" a="1"/>
  <c r="O97" i="38" s="1"/>
  <c r="O98" i="38" a="1"/>
  <c r="O98" i="38" s="1"/>
  <c r="O99" i="38" a="1"/>
  <c r="O99" i="38" s="1"/>
  <c r="O100" i="38" a="1"/>
  <c r="O100" i="38" s="1"/>
  <c r="M3" i="38" a="1"/>
  <c r="M3" i="38" s="1"/>
  <c r="M4" i="38" a="1"/>
  <c r="M4" i="38" s="1"/>
  <c r="M5" i="38" a="1"/>
  <c r="M5" i="38" s="1"/>
  <c r="M6" i="38" a="1"/>
  <c r="M6" i="38" s="1"/>
  <c r="M7" i="38" a="1"/>
  <c r="M7" i="38" s="1"/>
  <c r="M8" i="38" a="1"/>
  <c r="M8" i="38" s="1"/>
  <c r="M9" i="38" a="1"/>
  <c r="M9" i="38" s="1"/>
  <c r="M10" i="38" a="1"/>
  <c r="M10" i="38" s="1"/>
  <c r="M11" i="38" a="1"/>
  <c r="M11" i="38" s="1"/>
  <c r="M12" i="38" a="1"/>
  <c r="M12" i="38" s="1"/>
  <c r="M13" i="38" a="1"/>
  <c r="M13" i="38" s="1"/>
  <c r="M14" i="38" a="1"/>
  <c r="M14" i="38" s="1"/>
  <c r="M15" i="38" a="1"/>
  <c r="M15" i="38" s="1"/>
  <c r="M16" i="38" a="1"/>
  <c r="M16" i="38" s="1"/>
  <c r="M17" i="38" a="1"/>
  <c r="M17" i="38" s="1"/>
  <c r="M18" i="38" a="1"/>
  <c r="M18" i="38" s="1"/>
  <c r="M19" i="38" a="1"/>
  <c r="M19" i="38" s="1"/>
  <c r="M20" i="38" a="1"/>
  <c r="M20" i="38" s="1"/>
  <c r="M21" i="38" a="1"/>
  <c r="M21" i="38" s="1"/>
  <c r="M22" i="38" a="1"/>
  <c r="M22" i="38" s="1"/>
  <c r="M23" i="38" a="1"/>
  <c r="M23" i="38" s="1"/>
  <c r="M24" i="38" a="1"/>
  <c r="M24" i="38" s="1"/>
  <c r="M25" i="38" a="1"/>
  <c r="M25" i="38" s="1"/>
  <c r="M26" i="38" a="1"/>
  <c r="M26" i="38" s="1"/>
  <c r="M27" i="38" a="1"/>
  <c r="M27" i="38" s="1"/>
  <c r="M28" i="38" a="1"/>
  <c r="M28" i="38" s="1"/>
  <c r="M29" i="38" a="1"/>
  <c r="M29" i="38" s="1"/>
  <c r="M30" i="38" a="1"/>
  <c r="M30" i="38" s="1"/>
  <c r="M31" i="38" a="1"/>
  <c r="M31" i="38" s="1"/>
  <c r="M32" i="38" a="1"/>
  <c r="M32" i="38" s="1"/>
  <c r="M33" i="38" a="1"/>
  <c r="M33" i="38" s="1"/>
  <c r="M34" i="38" a="1"/>
  <c r="M34" i="38" s="1"/>
  <c r="M35" i="38" a="1"/>
  <c r="M35" i="38" s="1"/>
  <c r="M36" i="38" a="1"/>
  <c r="M36" i="38" s="1"/>
  <c r="M37" i="38" a="1"/>
  <c r="M37" i="38" s="1"/>
  <c r="M38" i="38" a="1"/>
  <c r="M38" i="38" s="1"/>
  <c r="M39" i="38" a="1"/>
  <c r="M39" i="38" s="1"/>
  <c r="M40" i="38" a="1"/>
  <c r="M40" i="38" s="1"/>
  <c r="M41" i="38" a="1"/>
  <c r="M41" i="38" s="1"/>
  <c r="M42" i="38" a="1"/>
  <c r="M42" i="38" s="1"/>
  <c r="M43" i="38" a="1"/>
  <c r="M43" i="38" s="1"/>
  <c r="M44" i="38" a="1"/>
  <c r="M44" i="38" s="1"/>
  <c r="M45" i="38" a="1"/>
  <c r="M45" i="38" s="1"/>
  <c r="M46" i="38" a="1"/>
  <c r="M46" i="38" s="1"/>
  <c r="M47" i="38" a="1"/>
  <c r="M47" i="38" s="1"/>
  <c r="M48" i="38" a="1"/>
  <c r="M48" i="38" s="1"/>
  <c r="M49" i="38" a="1"/>
  <c r="M49" i="38" s="1"/>
  <c r="M50" i="38" a="1"/>
  <c r="M50" i="38" s="1"/>
  <c r="M51" i="38" a="1"/>
  <c r="M51" i="38" s="1"/>
  <c r="M52" i="38" a="1"/>
  <c r="M52" i="38" s="1"/>
  <c r="M53" i="38" a="1"/>
  <c r="M53" i="38" s="1"/>
  <c r="M54" i="38" a="1"/>
  <c r="M54" i="38" s="1"/>
  <c r="M55" i="38" a="1"/>
  <c r="M55" i="38" s="1"/>
  <c r="M56" i="38" a="1"/>
  <c r="M56" i="38" s="1"/>
  <c r="M57" i="38" a="1"/>
  <c r="M57" i="38" s="1"/>
  <c r="M58" i="38" a="1"/>
  <c r="M58" i="38" s="1"/>
  <c r="M59" i="38" a="1"/>
  <c r="M59" i="38" s="1"/>
  <c r="M60" i="38" a="1"/>
  <c r="M60" i="38" s="1"/>
  <c r="M61" i="38" a="1"/>
  <c r="M61" i="38" s="1"/>
  <c r="M62" i="38" a="1"/>
  <c r="M62" i="38" s="1"/>
  <c r="M63" i="38" a="1"/>
  <c r="M63" i="38" s="1"/>
  <c r="M64" i="38" a="1"/>
  <c r="M64" i="38" s="1"/>
  <c r="M65" i="38" a="1"/>
  <c r="M65" i="38" s="1"/>
  <c r="M66" i="38" a="1"/>
  <c r="M66" i="38" s="1"/>
  <c r="M67" i="38" a="1"/>
  <c r="M67" i="38" s="1"/>
  <c r="M68" i="38" a="1"/>
  <c r="M68" i="38" s="1"/>
  <c r="M69" i="38" a="1"/>
  <c r="M69" i="38" s="1"/>
  <c r="M70" i="38" a="1"/>
  <c r="M70" i="38" s="1"/>
  <c r="M71" i="38" a="1"/>
  <c r="M71" i="38" s="1"/>
  <c r="M72" i="38" a="1"/>
  <c r="M72" i="38" s="1"/>
  <c r="M73" i="38" a="1"/>
  <c r="M73" i="38" s="1"/>
  <c r="M74" i="38" a="1"/>
  <c r="M74" i="38" s="1"/>
  <c r="M75" i="38" a="1"/>
  <c r="M75" i="38" s="1"/>
  <c r="M76" i="38" a="1"/>
  <c r="M76" i="38" s="1"/>
  <c r="M77" i="38" a="1"/>
  <c r="M77" i="38" s="1"/>
  <c r="M78" i="38" a="1"/>
  <c r="M78" i="38" s="1"/>
  <c r="M79" i="38" a="1"/>
  <c r="M79" i="38" s="1"/>
  <c r="M80" i="38" a="1"/>
  <c r="M80" i="38" s="1"/>
  <c r="M81" i="38" a="1"/>
  <c r="M81" i="38" s="1"/>
  <c r="M82" i="38" a="1"/>
  <c r="M82" i="38" s="1"/>
  <c r="M83" i="38" a="1"/>
  <c r="M83" i="38" s="1"/>
  <c r="M84" i="38" a="1"/>
  <c r="M84" i="38" s="1"/>
  <c r="M85" i="38" a="1"/>
  <c r="M85" i="38" s="1"/>
  <c r="M86" i="38" a="1"/>
  <c r="M86" i="38" s="1"/>
  <c r="M87" i="38" a="1"/>
  <c r="M87" i="38" s="1"/>
  <c r="M88" i="38" a="1"/>
  <c r="M88" i="38" s="1"/>
  <c r="M89" i="38" a="1"/>
  <c r="M89" i="38" s="1"/>
  <c r="M90" i="38" a="1"/>
  <c r="M90" i="38" s="1"/>
  <c r="M91" i="38" a="1"/>
  <c r="M91" i="38" s="1"/>
  <c r="M92" i="38" a="1"/>
  <c r="M92" i="38" s="1"/>
  <c r="M93" i="38" a="1"/>
  <c r="M93" i="38" s="1"/>
  <c r="M94" i="38" a="1"/>
  <c r="M94" i="38" s="1"/>
  <c r="M95" i="38" a="1"/>
  <c r="M95" i="38" s="1"/>
  <c r="M96" i="38" a="1"/>
  <c r="M96" i="38" s="1"/>
  <c r="M97" i="38" a="1"/>
  <c r="M97" i="38" s="1"/>
  <c r="M98" i="38" a="1"/>
  <c r="M98" i="38" s="1"/>
  <c r="M99" i="38" a="1"/>
  <c r="M99" i="38" s="1"/>
  <c r="M100" i="38" a="1"/>
  <c r="M100" i="38" s="1"/>
  <c r="H408" i="38"/>
  <c r="H425" i="38" s="1"/>
  <c r="G408" i="38"/>
  <c r="F408" i="38"/>
  <c r="E408" i="38"/>
  <c r="C408" i="38"/>
  <c r="T408" i="22"/>
  <c r="U408" i="22"/>
  <c r="V408" i="22"/>
  <c r="W408" i="22"/>
  <c r="X408" i="22"/>
  <c r="Y408" i="22"/>
  <c r="Z408" i="22"/>
  <c r="AA408" i="22"/>
  <c r="AB408" i="22"/>
  <c r="AC408" i="22"/>
  <c r="AD408" i="22"/>
  <c r="AE408" i="22"/>
  <c r="AF408" i="22"/>
  <c r="AG408" i="22"/>
  <c r="AH408" i="22"/>
  <c r="AI408" i="22"/>
  <c r="AJ408" i="22"/>
  <c r="AK408" i="22"/>
  <c r="AL408" i="22"/>
  <c r="AM408" i="22"/>
  <c r="S408" i="22"/>
  <c r="BO408" i="22"/>
  <c r="BP408" i="22"/>
  <c r="BB408" i="22"/>
  <c r="AO408" i="22"/>
  <c r="AN408" i="22"/>
  <c r="O408" i="22"/>
  <c r="I408" i="22"/>
  <c r="G67" i="34"/>
  <c r="E67" i="34"/>
  <c r="C67" i="34"/>
  <c r="G66" i="34"/>
  <c r="E66" i="34"/>
  <c r="C66" i="34"/>
  <c r="G65" i="34"/>
  <c r="E65" i="34"/>
  <c r="C65" i="34"/>
  <c r="G64" i="34"/>
  <c r="E64" i="34"/>
  <c r="C64" i="34"/>
  <c r="G63" i="34"/>
  <c r="E63" i="34"/>
  <c r="C63" i="34"/>
  <c r="M56" i="34"/>
  <c r="L56" i="34"/>
  <c r="K56" i="34"/>
  <c r="J56" i="34"/>
  <c r="I56" i="34"/>
  <c r="M51" i="34"/>
  <c r="K51" i="34"/>
  <c r="I51" i="34"/>
  <c r="M50" i="34"/>
  <c r="K50" i="34"/>
  <c r="I50" i="34"/>
  <c r="M49" i="34"/>
  <c r="K49" i="34"/>
  <c r="I49" i="34"/>
  <c r="M48" i="34"/>
  <c r="K48" i="34"/>
  <c r="I48" i="34"/>
  <c r="M47" i="34"/>
  <c r="K47" i="34"/>
  <c r="I47" i="34"/>
  <c r="G59" i="34"/>
  <c r="E59" i="34"/>
  <c r="C59" i="34"/>
  <c r="G58" i="34"/>
  <c r="E58" i="34"/>
  <c r="C58" i="34"/>
  <c r="G57" i="34"/>
  <c r="E57" i="34"/>
  <c r="C57" i="34"/>
  <c r="G56" i="34"/>
  <c r="E56" i="34"/>
  <c r="C56" i="34"/>
  <c r="G55" i="34"/>
  <c r="E55" i="34"/>
  <c r="C55" i="34"/>
  <c r="R8" i="32"/>
  <c r="P8" i="32"/>
  <c r="R7" i="32"/>
  <c r="P7" i="32"/>
  <c r="R6" i="32"/>
  <c r="P6" i="32"/>
  <c r="R5" i="32"/>
  <c r="P5" i="32"/>
  <c r="R4" i="32"/>
  <c r="P4" i="32"/>
  <c r="B11" i="32"/>
  <c r="B12" i="32"/>
  <c r="B13" i="32"/>
  <c r="B14" i="32"/>
  <c r="B15" i="32"/>
  <c r="B16" i="32"/>
  <c r="B17" i="32"/>
  <c r="B18" i="32"/>
  <c r="B19" i="32"/>
  <c r="B20" i="32"/>
  <c r="B21" i="32"/>
  <c r="B22" i="32"/>
  <c r="B23" i="32"/>
  <c r="B24" i="32"/>
  <c r="B25" i="32"/>
  <c r="B26" i="32"/>
  <c r="B27" i="32"/>
  <c r="B28" i="32"/>
  <c r="B29" i="32"/>
  <c r="B30" i="32"/>
  <c r="B31" i="32"/>
  <c r="B32" i="32"/>
  <c r="B33" i="32"/>
  <c r="B34" i="32"/>
  <c r="B35" i="32"/>
  <c r="B36" i="32"/>
  <c r="B37" i="32"/>
  <c r="B38" i="32"/>
  <c r="B39" i="32"/>
  <c r="B40" i="32"/>
  <c r="B41" i="32"/>
  <c r="B42" i="32"/>
  <c r="B43" i="32"/>
  <c r="B44" i="32"/>
  <c r="B45" i="32"/>
  <c r="B46" i="32"/>
  <c r="B47" i="32"/>
  <c r="B48" i="32"/>
  <c r="B49" i="32"/>
  <c r="B50" i="32"/>
  <c r="B51" i="32"/>
  <c r="B52" i="32"/>
  <c r="B53" i="32"/>
  <c r="B54" i="32"/>
  <c r="B55" i="32"/>
  <c r="B56" i="32"/>
  <c r="B57" i="32"/>
  <c r="B58" i="32"/>
  <c r="B59" i="32"/>
  <c r="B60" i="32"/>
  <c r="B61" i="32"/>
  <c r="B62" i="32"/>
  <c r="B63" i="32"/>
  <c r="B64" i="32"/>
  <c r="B65" i="32"/>
  <c r="B66" i="32"/>
  <c r="B67" i="32"/>
  <c r="B68" i="32"/>
  <c r="B69" i="32"/>
  <c r="B70" i="32"/>
  <c r="B71" i="32"/>
  <c r="B72" i="32"/>
  <c r="B73" i="32"/>
  <c r="B74" i="32"/>
  <c r="B75" i="32"/>
  <c r="B76" i="32"/>
  <c r="B77" i="32"/>
  <c r="B78" i="32"/>
  <c r="B79" i="32"/>
  <c r="B80" i="32"/>
  <c r="B81" i="32"/>
  <c r="B82" i="32"/>
  <c r="B83" i="32"/>
  <c r="B84" i="32"/>
  <c r="B85" i="32"/>
  <c r="B86" i="32"/>
  <c r="B87" i="32"/>
  <c r="B88" i="32"/>
  <c r="B89" i="32"/>
  <c r="B90" i="32"/>
  <c r="B91" i="32"/>
  <c r="B92" i="32"/>
  <c r="B93" i="32"/>
  <c r="B94" i="32"/>
  <c r="B95" i="32"/>
  <c r="B96" i="32"/>
  <c r="B97" i="32"/>
  <c r="B98" i="32"/>
  <c r="B99" i="32"/>
  <c r="B100" i="32"/>
  <c r="B101" i="32"/>
  <c r="B102" i="32"/>
  <c r="B103" i="32"/>
  <c r="B104" i="32"/>
  <c r="B105" i="32"/>
  <c r="B106" i="32"/>
  <c r="B107" i="32"/>
  <c r="B108" i="32"/>
  <c r="B109" i="32"/>
  <c r="B110" i="32"/>
  <c r="B111" i="32"/>
  <c r="B112" i="32"/>
  <c r="B113" i="32"/>
  <c r="B114" i="32"/>
  <c r="B115" i="32"/>
  <c r="B116" i="32"/>
  <c r="B117" i="32"/>
  <c r="B118" i="32"/>
  <c r="B119" i="32"/>
  <c r="B120" i="32"/>
  <c r="B121" i="32"/>
  <c r="B122" i="32"/>
  <c r="B123" i="32"/>
  <c r="B124" i="32"/>
  <c r="B125" i="32"/>
  <c r="B126" i="32"/>
  <c r="B127" i="32"/>
  <c r="B128" i="32"/>
  <c r="B129" i="32"/>
  <c r="B130" i="32"/>
  <c r="B131" i="32"/>
  <c r="B132" i="32"/>
  <c r="B133" i="32"/>
  <c r="B134" i="32"/>
  <c r="B135" i="32"/>
  <c r="B136" i="32"/>
  <c r="B137" i="32"/>
  <c r="B138" i="32"/>
  <c r="B139" i="32"/>
  <c r="B140" i="32"/>
  <c r="B141" i="32"/>
  <c r="B142" i="32"/>
  <c r="B143" i="32"/>
  <c r="B144" i="32"/>
  <c r="B145" i="32"/>
  <c r="B146" i="32"/>
  <c r="B147" i="32"/>
  <c r="B148" i="32"/>
  <c r="B149" i="32"/>
  <c r="B150" i="32"/>
  <c r="B151" i="32"/>
  <c r="B152" i="32"/>
  <c r="B153" i="32"/>
  <c r="B154" i="32"/>
  <c r="B155" i="32"/>
  <c r="B156" i="32"/>
  <c r="B157" i="32"/>
  <c r="B158" i="32"/>
  <c r="B159" i="32"/>
  <c r="B160" i="32"/>
  <c r="B161" i="32"/>
  <c r="B162" i="32"/>
  <c r="B163" i="32"/>
  <c r="B164" i="32"/>
  <c r="B165" i="32"/>
  <c r="B166" i="32"/>
  <c r="B167" i="32"/>
  <c r="B168" i="32"/>
  <c r="B169" i="32"/>
  <c r="B170" i="32"/>
  <c r="B171" i="32"/>
  <c r="B172" i="32"/>
  <c r="B173" i="32"/>
  <c r="B174" i="32"/>
  <c r="B175" i="32"/>
  <c r="B176" i="32"/>
  <c r="B177" i="32"/>
  <c r="B178" i="32"/>
  <c r="B179" i="32"/>
  <c r="B180" i="32"/>
  <c r="B181" i="32"/>
  <c r="B182" i="32"/>
  <c r="B183" i="32"/>
  <c r="B184" i="32"/>
  <c r="B185" i="32"/>
  <c r="B186" i="32"/>
  <c r="B187" i="32"/>
  <c r="B188" i="32"/>
  <c r="B189" i="32"/>
  <c r="B190" i="32"/>
  <c r="B191" i="32"/>
  <c r="B192" i="32"/>
  <c r="B193" i="32"/>
  <c r="B194" i="32"/>
  <c r="B195" i="32"/>
  <c r="B196" i="32"/>
  <c r="B197" i="32"/>
  <c r="B198" i="32"/>
  <c r="B199" i="32"/>
  <c r="B200" i="32"/>
  <c r="B201" i="32"/>
  <c r="B202" i="32"/>
  <c r="B203" i="32"/>
  <c r="B204" i="32"/>
  <c r="B205" i="32"/>
  <c r="B206" i="32"/>
  <c r="B207" i="32"/>
  <c r="B208" i="32"/>
  <c r="B209" i="32"/>
  <c r="B210" i="32"/>
  <c r="B211" i="32"/>
  <c r="B212" i="32"/>
  <c r="B213" i="32"/>
  <c r="B214" i="32"/>
  <c r="B215" i="32"/>
  <c r="B216" i="32"/>
  <c r="B217" i="32"/>
  <c r="B218" i="32"/>
  <c r="B219" i="32"/>
  <c r="B220" i="32"/>
  <c r="B221" i="32"/>
  <c r="B222" i="32"/>
  <c r="B223" i="32"/>
  <c r="B224" i="32"/>
  <c r="B225" i="32"/>
  <c r="B226" i="32"/>
  <c r="B227" i="32"/>
  <c r="B228" i="32"/>
  <c r="B229" i="32"/>
  <c r="B230" i="32"/>
  <c r="B231" i="32"/>
  <c r="B232" i="32"/>
  <c r="B233" i="32"/>
  <c r="B234" i="32"/>
  <c r="B235" i="32"/>
  <c r="B236" i="32"/>
  <c r="B237" i="32"/>
  <c r="B238" i="32"/>
  <c r="B239" i="32"/>
  <c r="B240" i="32"/>
  <c r="B241" i="32"/>
  <c r="B242" i="32"/>
  <c r="B243" i="32"/>
  <c r="B244" i="32"/>
  <c r="B245" i="32"/>
  <c r="B246" i="32"/>
  <c r="B247" i="32"/>
  <c r="B248" i="32"/>
  <c r="B249" i="32"/>
  <c r="B250" i="32"/>
  <c r="B251" i="32"/>
  <c r="B252" i="32"/>
  <c r="B253" i="32"/>
  <c r="B254" i="32"/>
  <c r="B255" i="32"/>
  <c r="B256" i="32"/>
  <c r="B257" i="32"/>
  <c r="B258" i="32"/>
  <c r="B259" i="32"/>
  <c r="B260" i="32"/>
  <c r="B261" i="32"/>
  <c r="B262" i="32"/>
  <c r="B263" i="32"/>
  <c r="B264" i="32"/>
  <c r="B265" i="32"/>
  <c r="B266" i="32"/>
  <c r="B267" i="32"/>
  <c r="B268" i="32"/>
  <c r="B269" i="32"/>
  <c r="B270" i="32"/>
  <c r="B271" i="32"/>
  <c r="B272" i="32"/>
  <c r="B273" i="32"/>
  <c r="B274" i="32"/>
  <c r="B275" i="32"/>
  <c r="B276" i="32"/>
  <c r="B277" i="32"/>
  <c r="B278" i="32"/>
  <c r="B279" i="32"/>
  <c r="B280" i="32"/>
  <c r="B281" i="32"/>
  <c r="B282" i="32"/>
  <c r="B283" i="32"/>
  <c r="B284" i="32"/>
  <c r="B285" i="32"/>
  <c r="B286" i="32"/>
  <c r="B287" i="32"/>
  <c r="B288" i="32"/>
  <c r="B289" i="32"/>
  <c r="B290" i="32"/>
  <c r="B291" i="32"/>
  <c r="B292" i="32"/>
  <c r="B293" i="32"/>
  <c r="B294" i="32"/>
  <c r="B295" i="32"/>
  <c r="B296" i="32"/>
  <c r="B297" i="32"/>
  <c r="B298" i="32"/>
  <c r="B299" i="32"/>
  <c r="B300" i="32"/>
  <c r="B301" i="32"/>
  <c r="B302" i="32"/>
  <c r="B303" i="32"/>
  <c r="B304" i="32"/>
  <c r="B305" i="32"/>
  <c r="B306" i="32"/>
  <c r="B307" i="32"/>
  <c r="B308" i="32"/>
  <c r="B309" i="32"/>
  <c r="B310" i="32"/>
  <c r="B311" i="32"/>
  <c r="B312" i="32"/>
  <c r="B313" i="32"/>
  <c r="B314" i="32"/>
  <c r="B315" i="32"/>
  <c r="B316" i="32"/>
  <c r="B317" i="32"/>
  <c r="B318" i="32"/>
  <c r="B319" i="32"/>
  <c r="B320" i="32"/>
  <c r="B321" i="32"/>
  <c r="B322" i="32"/>
  <c r="B323" i="32"/>
  <c r="B324" i="32"/>
  <c r="B325" i="32"/>
  <c r="B326" i="32"/>
  <c r="B327" i="32"/>
  <c r="B328" i="32"/>
  <c r="B329" i="32"/>
  <c r="B330" i="32"/>
  <c r="B331" i="32"/>
  <c r="B332" i="32"/>
  <c r="B333" i="32"/>
  <c r="B334" i="32"/>
  <c r="B335" i="32"/>
  <c r="B336" i="32"/>
  <c r="B337" i="32"/>
  <c r="B338" i="32"/>
  <c r="B339" i="32"/>
  <c r="B340" i="32"/>
  <c r="B341" i="32"/>
  <c r="B342" i="32"/>
  <c r="B343" i="32"/>
  <c r="B344" i="32"/>
  <c r="B345" i="32"/>
  <c r="B346" i="32"/>
  <c r="B347" i="32"/>
  <c r="B348" i="32"/>
  <c r="B349" i="32"/>
  <c r="B350" i="32"/>
  <c r="B351" i="32"/>
  <c r="B352" i="32"/>
  <c r="B353" i="32"/>
  <c r="B354" i="32"/>
  <c r="B355" i="32"/>
  <c r="B356" i="32"/>
  <c r="B357" i="32"/>
  <c r="B358" i="32"/>
  <c r="B359" i="32"/>
  <c r="B360" i="32"/>
  <c r="B361" i="32"/>
  <c r="B362" i="32"/>
  <c r="B363" i="32"/>
  <c r="B364" i="32"/>
  <c r="B365" i="32"/>
  <c r="B366" i="32"/>
  <c r="B367" i="32"/>
  <c r="B368" i="32"/>
  <c r="B369" i="32"/>
  <c r="B370" i="32"/>
  <c r="B371" i="32"/>
  <c r="B372" i="32"/>
  <c r="B373" i="32"/>
  <c r="B374" i="32"/>
  <c r="B375" i="32"/>
  <c r="B376" i="32"/>
  <c r="B377" i="32"/>
  <c r="B378" i="32"/>
  <c r="B379" i="32"/>
  <c r="B380" i="32"/>
  <c r="B381" i="32"/>
  <c r="B382" i="32"/>
  <c r="B383" i="32"/>
  <c r="B384" i="32"/>
  <c r="B385" i="32"/>
  <c r="B386" i="32"/>
  <c r="B387" i="32"/>
  <c r="B388" i="32"/>
  <c r="B389" i="32"/>
  <c r="B390" i="32"/>
  <c r="B391" i="32"/>
  <c r="B392" i="32"/>
  <c r="B393" i="32"/>
  <c r="B394" i="32"/>
  <c r="B395" i="32"/>
  <c r="B396" i="32"/>
  <c r="B397" i="32"/>
  <c r="B398" i="32"/>
  <c r="B399" i="32"/>
  <c r="B400" i="32"/>
  <c r="B401" i="32"/>
  <c r="B402" i="32"/>
  <c r="B10" i="32"/>
  <c r="B4" i="32"/>
  <c r="B5" i="32"/>
  <c r="B6" i="32"/>
  <c r="B7" i="32"/>
  <c r="B8" i="32"/>
  <c r="B9" i="32"/>
  <c r="B3" i="32"/>
  <c r="B4" i="31"/>
  <c r="C4" i="31"/>
  <c r="D4" i="31"/>
  <c r="E4" i="31"/>
  <c r="F4" i="31"/>
  <c r="G4" i="31"/>
  <c r="H4" i="31"/>
  <c r="I4" i="31"/>
  <c r="J4" i="31"/>
  <c r="K4" i="31"/>
  <c r="L4" i="31"/>
  <c r="M4" i="31"/>
  <c r="N4" i="31"/>
  <c r="O4" i="31"/>
  <c r="P4" i="31"/>
  <c r="Q4" i="31"/>
  <c r="R4" i="31"/>
  <c r="S4" i="31"/>
  <c r="T4" i="31"/>
  <c r="U4" i="31"/>
  <c r="V4" i="31"/>
  <c r="B5" i="31"/>
  <c r="C5" i="31"/>
  <c r="D5" i="31"/>
  <c r="E5" i="31"/>
  <c r="F5" i="31"/>
  <c r="G5" i="31"/>
  <c r="H5" i="31"/>
  <c r="I5" i="31"/>
  <c r="J5" i="31"/>
  <c r="K5" i="31"/>
  <c r="L5" i="31"/>
  <c r="M5" i="31"/>
  <c r="N5" i="31"/>
  <c r="O5" i="31"/>
  <c r="P5" i="31"/>
  <c r="Q5" i="31"/>
  <c r="R5" i="31"/>
  <c r="S5" i="31"/>
  <c r="T5" i="31"/>
  <c r="U5" i="31"/>
  <c r="V5" i="31"/>
  <c r="B6" i="31"/>
  <c r="C6" i="31"/>
  <c r="D6" i="31"/>
  <c r="E6" i="31"/>
  <c r="F6" i="31"/>
  <c r="G6" i="31"/>
  <c r="H6" i="31"/>
  <c r="I6" i="31"/>
  <c r="J6" i="31"/>
  <c r="K6" i="31"/>
  <c r="L6" i="31"/>
  <c r="M6" i="31"/>
  <c r="N6" i="31"/>
  <c r="O6" i="31"/>
  <c r="P6" i="31"/>
  <c r="Q6" i="31"/>
  <c r="R6" i="31"/>
  <c r="S6" i="31"/>
  <c r="T6" i="31"/>
  <c r="U6" i="31"/>
  <c r="V6" i="31"/>
  <c r="B7" i="31"/>
  <c r="C7" i="31"/>
  <c r="D7" i="31"/>
  <c r="E7" i="31"/>
  <c r="F7" i="31"/>
  <c r="G7" i="31"/>
  <c r="H7" i="31"/>
  <c r="I7" i="31"/>
  <c r="J7" i="31"/>
  <c r="K7" i="31"/>
  <c r="L7" i="31"/>
  <c r="M7" i="31"/>
  <c r="N7" i="31"/>
  <c r="O7" i="31"/>
  <c r="P7" i="31"/>
  <c r="Q7" i="31"/>
  <c r="R7" i="31"/>
  <c r="S7" i="31"/>
  <c r="T7" i="31"/>
  <c r="U7" i="31"/>
  <c r="V7" i="31"/>
  <c r="B8" i="31"/>
  <c r="C8" i="31"/>
  <c r="D8" i="31"/>
  <c r="E8" i="31"/>
  <c r="F8" i="31"/>
  <c r="G8" i="31"/>
  <c r="H8" i="31"/>
  <c r="I8" i="31"/>
  <c r="J8" i="31"/>
  <c r="K8" i="31"/>
  <c r="L8" i="31"/>
  <c r="M8" i="31"/>
  <c r="N8" i="31"/>
  <c r="O8" i="31"/>
  <c r="P8" i="31"/>
  <c r="Q8" i="31"/>
  <c r="R8" i="31"/>
  <c r="S8" i="31"/>
  <c r="T8" i="31"/>
  <c r="U8" i="31"/>
  <c r="V8" i="31"/>
  <c r="B9" i="31"/>
  <c r="C9" i="31"/>
  <c r="D9" i="31"/>
  <c r="E9" i="31"/>
  <c r="F9" i="31"/>
  <c r="G9" i="31"/>
  <c r="H9" i="31"/>
  <c r="I9" i="31"/>
  <c r="J9" i="31"/>
  <c r="K9" i="31"/>
  <c r="L9" i="31"/>
  <c r="M9" i="31"/>
  <c r="N9" i="31"/>
  <c r="O9" i="31"/>
  <c r="P9" i="31"/>
  <c r="Q9" i="31"/>
  <c r="R9" i="31"/>
  <c r="S9" i="31"/>
  <c r="T9" i="31"/>
  <c r="U9" i="31"/>
  <c r="V9" i="31"/>
  <c r="B10" i="31"/>
  <c r="C10" i="31"/>
  <c r="D10" i="31"/>
  <c r="E10" i="31"/>
  <c r="F10" i="31"/>
  <c r="G10" i="31"/>
  <c r="H10" i="31"/>
  <c r="I10" i="31"/>
  <c r="J10" i="31"/>
  <c r="K10" i="31"/>
  <c r="L10" i="31"/>
  <c r="M10" i="31"/>
  <c r="N10" i="31"/>
  <c r="O10" i="31"/>
  <c r="P10" i="31"/>
  <c r="Q10" i="31"/>
  <c r="R10" i="31"/>
  <c r="S10" i="31"/>
  <c r="T10" i="31"/>
  <c r="U10" i="31"/>
  <c r="V10" i="31"/>
  <c r="B11" i="31"/>
  <c r="C11" i="31"/>
  <c r="D11" i="31"/>
  <c r="E11" i="31"/>
  <c r="F11" i="31"/>
  <c r="G11" i="31"/>
  <c r="H11" i="31"/>
  <c r="I11" i="31"/>
  <c r="J11" i="31"/>
  <c r="K11" i="31"/>
  <c r="L11" i="31"/>
  <c r="M11" i="31"/>
  <c r="N11" i="31"/>
  <c r="O11" i="31"/>
  <c r="P11" i="31"/>
  <c r="Q11" i="31"/>
  <c r="R11" i="31"/>
  <c r="S11" i="31"/>
  <c r="T11" i="31"/>
  <c r="U11" i="31"/>
  <c r="V11" i="31"/>
  <c r="B12" i="31"/>
  <c r="C12" i="31"/>
  <c r="D12" i="31"/>
  <c r="E12" i="31"/>
  <c r="F12" i="31"/>
  <c r="G12" i="31"/>
  <c r="H12" i="31"/>
  <c r="I12" i="31"/>
  <c r="J12" i="31"/>
  <c r="K12" i="31"/>
  <c r="L12" i="31"/>
  <c r="M12" i="31"/>
  <c r="N12" i="31"/>
  <c r="O12" i="31"/>
  <c r="P12" i="31"/>
  <c r="Q12" i="31"/>
  <c r="R12" i="31"/>
  <c r="S12" i="31"/>
  <c r="T12" i="31"/>
  <c r="U12" i="31"/>
  <c r="V12" i="31"/>
  <c r="B13" i="31"/>
  <c r="C13" i="31"/>
  <c r="D13" i="31"/>
  <c r="E13" i="31"/>
  <c r="F13" i="31"/>
  <c r="G13" i="31"/>
  <c r="H13" i="31"/>
  <c r="I13" i="31"/>
  <c r="J13" i="31"/>
  <c r="K13" i="31"/>
  <c r="L13" i="31"/>
  <c r="M13" i="31"/>
  <c r="N13" i="31"/>
  <c r="O13" i="31"/>
  <c r="P13" i="31"/>
  <c r="Q13" i="31"/>
  <c r="R13" i="31"/>
  <c r="S13" i="31"/>
  <c r="T13" i="31"/>
  <c r="U13" i="31"/>
  <c r="V13" i="31"/>
  <c r="B14" i="31"/>
  <c r="C14" i="31"/>
  <c r="D14" i="31"/>
  <c r="E14" i="31"/>
  <c r="F14" i="31"/>
  <c r="G14" i="31"/>
  <c r="H14" i="31"/>
  <c r="I14" i="31"/>
  <c r="J14" i="31"/>
  <c r="K14" i="31"/>
  <c r="L14" i="31"/>
  <c r="M14" i="31"/>
  <c r="N14" i="31"/>
  <c r="O14" i="31"/>
  <c r="P14" i="31"/>
  <c r="Q14" i="31"/>
  <c r="R14" i="31"/>
  <c r="S14" i="31"/>
  <c r="T14" i="31"/>
  <c r="U14" i="31"/>
  <c r="V14" i="31"/>
  <c r="B15" i="31"/>
  <c r="C15" i="31"/>
  <c r="D15" i="31"/>
  <c r="E15" i="31"/>
  <c r="F15" i="31"/>
  <c r="G15" i="31"/>
  <c r="H15" i="31"/>
  <c r="I15" i="31"/>
  <c r="J15" i="31"/>
  <c r="K15" i="31"/>
  <c r="L15" i="31"/>
  <c r="M15" i="31"/>
  <c r="N15" i="31"/>
  <c r="O15" i="31"/>
  <c r="P15" i="31"/>
  <c r="Q15" i="31"/>
  <c r="R15" i="31"/>
  <c r="S15" i="31"/>
  <c r="T15" i="31"/>
  <c r="U15" i="31"/>
  <c r="V15" i="31"/>
  <c r="B16" i="31"/>
  <c r="C16" i="31"/>
  <c r="D16" i="31"/>
  <c r="E16" i="31"/>
  <c r="F16" i="31"/>
  <c r="G16" i="31"/>
  <c r="H16" i="31"/>
  <c r="I16" i="31"/>
  <c r="J16" i="31"/>
  <c r="K16" i="31"/>
  <c r="L16" i="31"/>
  <c r="M16" i="31"/>
  <c r="N16" i="31"/>
  <c r="O16" i="31"/>
  <c r="P16" i="31"/>
  <c r="Q16" i="31"/>
  <c r="R16" i="31"/>
  <c r="S16" i="31"/>
  <c r="T16" i="31"/>
  <c r="U16" i="31"/>
  <c r="V16" i="31"/>
  <c r="B17" i="31"/>
  <c r="C17" i="31"/>
  <c r="D17" i="31"/>
  <c r="E17" i="31"/>
  <c r="F17" i="31"/>
  <c r="G17" i="31"/>
  <c r="H17" i="31"/>
  <c r="I17" i="31"/>
  <c r="J17" i="31"/>
  <c r="K17" i="31"/>
  <c r="L17" i="31"/>
  <c r="M17" i="31"/>
  <c r="N17" i="31"/>
  <c r="O17" i="31"/>
  <c r="P17" i="31"/>
  <c r="Q17" i="31"/>
  <c r="R17" i="31"/>
  <c r="S17" i="31"/>
  <c r="T17" i="31"/>
  <c r="U17" i="31"/>
  <c r="V17" i="31"/>
  <c r="B18" i="31"/>
  <c r="C18" i="31"/>
  <c r="D18" i="31"/>
  <c r="E18" i="31"/>
  <c r="F18" i="31"/>
  <c r="G18" i="31"/>
  <c r="H18" i="31"/>
  <c r="I18" i="31"/>
  <c r="J18" i="31"/>
  <c r="K18" i="31"/>
  <c r="L18" i="31"/>
  <c r="M18" i="31"/>
  <c r="N18" i="31"/>
  <c r="O18" i="31"/>
  <c r="P18" i="31"/>
  <c r="Q18" i="31"/>
  <c r="R18" i="31"/>
  <c r="S18" i="31"/>
  <c r="T18" i="31"/>
  <c r="U18" i="31"/>
  <c r="V18" i="31"/>
  <c r="B19" i="31"/>
  <c r="C19" i="31"/>
  <c r="D19" i="31"/>
  <c r="E19" i="31"/>
  <c r="F19" i="31"/>
  <c r="G19" i="31"/>
  <c r="H19" i="31"/>
  <c r="I19" i="31"/>
  <c r="J19" i="31"/>
  <c r="K19" i="31"/>
  <c r="L19" i="31"/>
  <c r="M19" i="31"/>
  <c r="N19" i="31"/>
  <c r="O19" i="31"/>
  <c r="P19" i="31"/>
  <c r="Q19" i="31"/>
  <c r="R19" i="31"/>
  <c r="S19" i="31"/>
  <c r="T19" i="31"/>
  <c r="U19" i="31"/>
  <c r="V19" i="31"/>
  <c r="B20" i="31"/>
  <c r="C20" i="31"/>
  <c r="D20" i="31"/>
  <c r="E20" i="31"/>
  <c r="F20" i="31"/>
  <c r="G20" i="31"/>
  <c r="H20" i="31"/>
  <c r="I20" i="31"/>
  <c r="J20" i="31"/>
  <c r="K20" i="31"/>
  <c r="L20" i="31"/>
  <c r="M20" i="31"/>
  <c r="N20" i="31"/>
  <c r="O20" i="31"/>
  <c r="P20" i="31"/>
  <c r="Q20" i="31"/>
  <c r="R20" i="31"/>
  <c r="S20" i="31"/>
  <c r="T20" i="31"/>
  <c r="U20" i="31"/>
  <c r="V20" i="31"/>
  <c r="B21" i="31"/>
  <c r="C21" i="31"/>
  <c r="D21" i="31"/>
  <c r="E21" i="31"/>
  <c r="F21" i="31"/>
  <c r="G21" i="31"/>
  <c r="H21" i="31"/>
  <c r="I21" i="31"/>
  <c r="J21" i="31"/>
  <c r="K21" i="31"/>
  <c r="L21" i="31"/>
  <c r="M21" i="31"/>
  <c r="N21" i="31"/>
  <c r="O21" i="31"/>
  <c r="P21" i="31"/>
  <c r="Q21" i="31"/>
  <c r="R21" i="31"/>
  <c r="S21" i="31"/>
  <c r="T21" i="31"/>
  <c r="U21" i="31"/>
  <c r="V21" i="31"/>
  <c r="B22" i="31"/>
  <c r="C22" i="31"/>
  <c r="D22" i="31"/>
  <c r="E22" i="31"/>
  <c r="F22" i="31"/>
  <c r="G22" i="31"/>
  <c r="H22" i="31"/>
  <c r="I22" i="31"/>
  <c r="J22" i="31"/>
  <c r="K22" i="31"/>
  <c r="L22" i="31"/>
  <c r="M22" i="31"/>
  <c r="N22" i="31"/>
  <c r="O22" i="31"/>
  <c r="P22" i="31"/>
  <c r="Q22" i="31"/>
  <c r="R22" i="31"/>
  <c r="S22" i="31"/>
  <c r="T22" i="31"/>
  <c r="U22" i="31"/>
  <c r="V22" i="31"/>
  <c r="B23" i="31"/>
  <c r="C23" i="31"/>
  <c r="D23" i="31"/>
  <c r="E23" i="31"/>
  <c r="F23" i="31"/>
  <c r="G23" i="31"/>
  <c r="H23" i="31"/>
  <c r="I23" i="31"/>
  <c r="J23" i="31"/>
  <c r="K23" i="31"/>
  <c r="L23" i="31"/>
  <c r="M23" i="31"/>
  <c r="N23" i="31"/>
  <c r="O23" i="31"/>
  <c r="P23" i="31"/>
  <c r="Q23" i="31"/>
  <c r="R23" i="31"/>
  <c r="S23" i="31"/>
  <c r="T23" i="31"/>
  <c r="U23" i="31"/>
  <c r="V23" i="31"/>
  <c r="B24" i="31"/>
  <c r="C24" i="31"/>
  <c r="D24" i="31"/>
  <c r="E24" i="31"/>
  <c r="F24" i="31"/>
  <c r="G24" i="31"/>
  <c r="H24" i="31"/>
  <c r="I24" i="31"/>
  <c r="J24" i="31"/>
  <c r="K24" i="31"/>
  <c r="L24" i="31"/>
  <c r="M24" i="31"/>
  <c r="N24" i="31"/>
  <c r="O24" i="31"/>
  <c r="P24" i="31"/>
  <c r="Q24" i="31"/>
  <c r="R24" i="31"/>
  <c r="S24" i="31"/>
  <c r="T24" i="31"/>
  <c r="U24" i="31"/>
  <c r="V24" i="31"/>
  <c r="B25" i="31"/>
  <c r="C25" i="31"/>
  <c r="D25" i="31"/>
  <c r="E25" i="31"/>
  <c r="F25" i="31"/>
  <c r="G25" i="31"/>
  <c r="H25" i="31"/>
  <c r="I25" i="31"/>
  <c r="J25" i="31"/>
  <c r="K25" i="31"/>
  <c r="L25" i="31"/>
  <c r="M25" i="31"/>
  <c r="N25" i="31"/>
  <c r="O25" i="31"/>
  <c r="P25" i="31"/>
  <c r="Q25" i="31"/>
  <c r="R25" i="31"/>
  <c r="S25" i="31"/>
  <c r="T25" i="31"/>
  <c r="U25" i="31"/>
  <c r="V25" i="31"/>
  <c r="B26" i="31"/>
  <c r="C26" i="31"/>
  <c r="D26" i="31"/>
  <c r="E26" i="31"/>
  <c r="F26" i="31"/>
  <c r="G26" i="31"/>
  <c r="H26" i="31"/>
  <c r="I26" i="31"/>
  <c r="J26" i="31"/>
  <c r="K26" i="31"/>
  <c r="L26" i="31"/>
  <c r="M26" i="31"/>
  <c r="N26" i="31"/>
  <c r="O26" i="31"/>
  <c r="P26" i="31"/>
  <c r="Q26" i="31"/>
  <c r="R26" i="31"/>
  <c r="S26" i="31"/>
  <c r="T26" i="31"/>
  <c r="U26" i="31"/>
  <c r="V26" i="31"/>
  <c r="B27" i="31"/>
  <c r="C27" i="31"/>
  <c r="D27" i="31"/>
  <c r="E27" i="31"/>
  <c r="F27" i="31"/>
  <c r="G27" i="31"/>
  <c r="H27" i="31"/>
  <c r="I27" i="31"/>
  <c r="J27" i="31"/>
  <c r="K27" i="31"/>
  <c r="L27" i="31"/>
  <c r="M27" i="31"/>
  <c r="N27" i="31"/>
  <c r="O27" i="31"/>
  <c r="P27" i="31"/>
  <c r="Q27" i="31"/>
  <c r="R27" i="31"/>
  <c r="S27" i="31"/>
  <c r="T27" i="31"/>
  <c r="U27" i="31"/>
  <c r="V27" i="31"/>
  <c r="B28" i="31"/>
  <c r="C28" i="31"/>
  <c r="D28" i="31"/>
  <c r="E28" i="31"/>
  <c r="F28" i="31"/>
  <c r="G28" i="31"/>
  <c r="H28" i="31"/>
  <c r="I28" i="31"/>
  <c r="J28" i="31"/>
  <c r="K28" i="31"/>
  <c r="L28" i="31"/>
  <c r="M28" i="31"/>
  <c r="N28" i="31"/>
  <c r="O28" i="31"/>
  <c r="P28" i="31"/>
  <c r="Q28" i="31"/>
  <c r="R28" i="31"/>
  <c r="S28" i="31"/>
  <c r="T28" i="31"/>
  <c r="U28" i="31"/>
  <c r="V28" i="31"/>
  <c r="B29" i="31"/>
  <c r="C29" i="31"/>
  <c r="D29" i="31"/>
  <c r="E29" i="31"/>
  <c r="F29" i="31"/>
  <c r="G29" i="31"/>
  <c r="H29" i="31"/>
  <c r="I29" i="31"/>
  <c r="J29" i="31"/>
  <c r="K29" i="31"/>
  <c r="L29" i="31"/>
  <c r="M29" i="31"/>
  <c r="N29" i="31"/>
  <c r="O29" i="31"/>
  <c r="P29" i="31"/>
  <c r="Q29" i="31"/>
  <c r="R29" i="31"/>
  <c r="S29" i="31"/>
  <c r="T29" i="31"/>
  <c r="U29" i="31"/>
  <c r="V29" i="31"/>
  <c r="B30" i="31"/>
  <c r="C30" i="31"/>
  <c r="D30" i="31"/>
  <c r="E30" i="31"/>
  <c r="F30" i="31"/>
  <c r="G30" i="31"/>
  <c r="H30" i="31"/>
  <c r="I30" i="31"/>
  <c r="J30" i="31"/>
  <c r="K30" i="31"/>
  <c r="L30" i="31"/>
  <c r="M30" i="31"/>
  <c r="N30" i="31"/>
  <c r="O30" i="31"/>
  <c r="P30" i="31"/>
  <c r="Q30" i="31"/>
  <c r="R30" i="31"/>
  <c r="S30" i="31"/>
  <c r="T30" i="31"/>
  <c r="U30" i="31"/>
  <c r="V30" i="31"/>
  <c r="B31" i="31"/>
  <c r="C31" i="31"/>
  <c r="D31" i="31"/>
  <c r="E31" i="31"/>
  <c r="F31" i="31"/>
  <c r="G31" i="31"/>
  <c r="H31" i="31"/>
  <c r="I31" i="31"/>
  <c r="J31" i="31"/>
  <c r="K31" i="31"/>
  <c r="L31" i="31"/>
  <c r="M31" i="31"/>
  <c r="N31" i="31"/>
  <c r="O31" i="31"/>
  <c r="P31" i="31"/>
  <c r="Q31" i="31"/>
  <c r="R31" i="31"/>
  <c r="S31" i="31"/>
  <c r="T31" i="31"/>
  <c r="U31" i="31"/>
  <c r="V31" i="31"/>
  <c r="B32" i="31"/>
  <c r="C32" i="31"/>
  <c r="D32" i="31"/>
  <c r="E32" i="31"/>
  <c r="F32" i="31"/>
  <c r="G32" i="31"/>
  <c r="H32" i="31"/>
  <c r="I32" i="31"/>
  <c r="J32" i="31"/>
  <c r="K32" i="31"/>
  <c r="L32" i="31"/>
  <c r="M32" i="31"/>
  <c r="N32" i="31"/>
  <c r="O32" i="31"/>
  <c r="P32" i="31"/>
  <c r="Q32" i="31"/>
  <c r="R32" i="31"/>
  <c r="S32" i="31"/>
  <c r="T32" i="31"/>
  <c r="U32" i="31"/>
  <c r="V32" i="31"/>
  <c r="B33" i="31"/>
  <c r="C33" i="31"/>
  <c r="D33" i="31"/>
  <c r="E33" i="31"/>
  <c r="F33" i="31"/>
  <c r="G33" i="31"/>
  <c r="H33" i="31"/>
  <c r="I33" i="31"/>
  <c r="J33" i="31"/>
  <c r="K33" i="31"/>
  <c r="L33" i="31"/>
  <c r="M33" i="31"/>
  <c r="N33" i="31"/>
  <c r="O33" i="31"/>
  <c r="P33" i="31"/>
  <c r="Q33" i="31"/>
  <c r="R33" i="31"/>
  <c r="S33" i="31"/>
  <c r="T33" i="31"/>
  <c r="U33" i="31"/>
  <c r="V33" i="31"/>
  <c r="B34" i="31"/>
  <c r="C34" i="31"/>
  <c r="D34" i="31"/>
  <c r="E34" i="31"/>
  <c r="F34" i="31"/>
  <c r="G34" i="31"/>
  <c r="H34" i="31"/>
  <c r="I34" i="31"/>
  <c r="J34" i="31"/>
  <c r="K34" i="31"/>
  <c r="L34" i="31"/>
  <c r="M34" i="31"/>
  <c r="N34" i="31"/>
  <c r="O34" i="31"/>
  <c r="P34" i="31"/>
  <c r="Q34" i="31"/>
  <c r="R34" i="31"/>
  <c r="S34" i="31"/>
  <c r="T34" i="31"/>
  <c r="U34" i="31"/>
  <c r="V34" i="31"/>
  <c r="B35" i="31"/>
  <c r="C35" i="31"/>
  <c r="D35" i="31"/>
  <c r="E35" i="31"/>
  <c r="F35" i="31"/>
  <c r="G35" i="31"/>
  <c r="H35" i="31"/>
  <c r="I35" i="31"/>
  <c r="J35" i="31"/>
  <c r="K35" i="31"/>
  <c r="L35" i="31"/>
  <c r="M35" i="31"/>
  <c r="N35" i="31"/>
  <c r="O35" i="31"/>
  <c r="P35" i="31"/>
  <c r="Q35" i="31"/>
  <c r="R35" i="31"/>
  <c r="S35" i="31"/>
  <c r="T35" i="31"/>
  <c r="U35" i="31"/>
  <c r="V35" i="31"/>
  <c r="B36" i="31"/>
  <c r="C36" i="31"/>
  <c r="D36" i="31"/>
  <c r="E36" i="31"/>
  <c r="F36" i="31"/>
  <c r="G36" i="31"/>
  <c r="H36" i="31"/>
  <c r="I36" i="31"/>
  <c r="J36" i="31"/>
  <c r="K36" i="31"/>
  <c r="L36" i="31"/>
  <c r="M36" i="31"/>
  <c r="N36" i="31"/>
  <c r="O36" i="31"/>
  <c r="P36" i="31"/>
  <c r="Q36" i="31"/>
  <c r="R36" i="31"/>
  <c r="S36" i="31"/>
  <c r="T36" i="31"/>
  <c r="U36" i="31"/>
  <c r="V36" i="31"/>
  <c r="B37" i="31"/>
  <c r="C37" i="31"/>
  <c r="D37" i="31"/>
  <c r="E37" i="31"/>
  <c r="F37" i="31"/>
  <c r="G37" i="31"/>
  <c r="H37" i="31"/>
  <c r="I37" i="31"/>
  <c r="J37" i="31"/>
  <c r="K37" i="31"/>
  <c r="L37" i="31"/>
  <c r="M37" i="31"/>
  <c r="N37" i="31"/>
  <c r="O37" i="31"/>
  <c r="P37" i="31"/>
  <c r="Q37" i="31"/>
  <c r="R37" i="31"/>
  <c r="S37" i="31"/>
  <c r="T37" i="31"/>
  <c r="U37" i="31"/>
  <c r="V37" i="31"/>
  <c r="B38" i="31"/>
  <c r="C38" i="31"/>
  <c r="D38" i="31"/>
  <c r="E38" i="31"/>
  <c r="F38" i="31"/>
  <c r="G38" i="31"/>
  <c r="H38" i="31"/>
  <c r="I38" i="31"/>
  <c r="J38" i="31"/>
  <c r="K38" i="31"/>
  <c r="L38" i="31"/>
  <c r="M38" i="31"/>
  <c r="N38" i="31"/>
  <c r="O38" i="31"/>
  <c r="P38" i="31"/>
  <c r="Q38" i="31"/>
  <c r="R38" i="31"/>
  <c r="S38" i="31"/>
  <c r="T38" i="31"/>
  <c r="U38" i="31"/>
  <c r="V38" i="31"/>
  <c r="B39" i="31"/>
  <c r="C39" i="31"/>
  <c r="D39" i="31"/>
  <c r="E39" i="31"/>
  <c r="F39" i="31"/>
  <c r="G39" i="31"/>
  <c r="H39" i="31"/>
  <c r="I39" i="31"/>
  <c r="J39" i="31"/>
  <c r="K39" i="31"/>
  <c r="L39" i="31"/>
  <c r="M39" i="31"/>
  <c r="N39" i="31"/>
  <c r="O39" i="31"/>
  <c r="P39" i="31"/>
  <c r="Q39" i="31"/>
  <c r="R39" i="31"/>
  <c r="S39" i="31"/>
  <c r="T39" i="31"/>
  <c r="U39" i="31"/>
  <c r="V39" i="31"/>
  <c r="B40" i="31"/>
  <c r="C40" i="31"/>
  <c r="D40" i="31"/>
  <c r="E40" i="31"/>
  <c r="F40" i="31"/>
  <c r="G40" i="31"/>
  <c r="H40" i="31"/>
  <c r="I40" i="31"/>
  <c r="J40" i="31"/>
  <c r="K40" i="31"/>
  <c r="L40" i="31"/>
  <c r="M40" i="31"/>
  <c r="N40" i="31"/>
  <c r="O40" i="31"/>
  <c r="P40" i="31"/>
  <c r="Q40" i="31"/>
  <c r="R40" i="31"/>
  <c r="S40" i="31"/>
  <c r="T40" i="31"/>
  <c r="U40" i="31"/>
  <c r="V40" i="31"/>
  <c r="B41" i="31"/>
  <c r="C41" i="31"/>
  <c r="D41" i="31"/>
  <c r="E41" i="31"/>
  <c r="F41" i="31"/>
  <c r="G41" i="31"/>
  <c r="H41" i="31"/>
  <c r="I41" i="31"/>
  <c r="J41" i="31"/>
  <c r="K41" i="31"/>
  <c r="L41" i="31"/>
  <c r="M41" i="31"/>
  <c r="N41" i="31"/>
  <c r="O41" i="31"/>
  <c r="P41" i="31"/>
  <c r="Q41" i="31"/>
  <c r="R41" i="31"/>
  <c r="S41" i="31"/>
  <c r="T41" i="31"/>
  <c r="U41" i="31"/>
  <c r="V41" i="31"/>
  <c r="B42" i="31"/>
  <c r="C42" i="31"/>
  <c r="D42" i="31"/>
  <c r="E42" i="31"/>
  <c r="F42" i="31"/>
  <c r="G42" i="31"/>
  <c r="H42" i="31"/>
  <c r="I42" i="31"/>
  <c r="J42" i="31"/>
  <c r="K42" i="31"/>
  <c r="L42" i="31"/>
  <c r="M42" i="31"/>
  <c r="N42" i="31"/>
  <c r="O42" i="31"/>
  <c r="P42" i="31"/>
  <c r="Q42" i="31"/>
  <c r="R42" i="31"/>
  <c r="S42" i="31"/>
  <c r="T42" i="31"/>
  <c r="U42" i="31"/>
  <c r="V42" i="31"/>
  <c r="B43" i="31"/>
  <c r="C43" i="31"/>
  <c r="D43" i="31"/>
  <c r="E43" i="31"/>
  <c r="F43" i="31"/>
  <c r="G43" i="31"/>
  <c r="H43" i="31"/>
  <c r="I43" i="31"/>
  <c r="J43" i="31"/>
  <c r="K43" i="31"/>
  <c r="L43" i="31"/>
  <c r="M43" i="31"/>
  <c r="N43" i="31"/>
  <c r="O43" i="31"/>
  <c r="P43" i="31"/>
  <c r="Q43" i="31"/>
  <c r="R43" i="31"/>
  <c r="S43" i="31"/>
  <c r="T43" i="31"/>
  <c r="U43" i="31"/>
  <c r="V43" i="31"/>
  <c r="B44" i="31"/>
  <c r="C44" i="31"/>
  <c r="D44" i="31"/>
  <c r="E44" i="31"/>
  <c r="F44" i="31"/>
  <c r="G44" i="31"/>
  <c r="H44" i="31"/>
  <c r="I44" i="31"/>
  <c r="J44" i="31"/>
  <c r="K44" i="31"/>
  <c r="L44" i="31"/>
  <c r="M44" i="31"/>
  <c r="N44" i="31"/>
  <c r="O44" i="31"/>
  <c r="P44" i="31"/>
  <c r="Q44" i="31"/>
  <c r="R44" i="31"/>
  <c r="S44" i="31"/>
  <c r="T44" i="31"/>
  <c r="U44" i="31"/>
  <c r="V44" i="31"/>
  <c r="B45" i="31"/>
  <c r="C45" i="31"/>
  <c r="D45" i="31"/>
  <c r="E45" i="31"/>
  <c r="F45" i="31"/>
  <c r="G45" i="31"/>
  <c r="H45" i="31"/>
  <c r="I45" i="31"/>
  <c r="J45" i="31"/>
  <c r="K45" i="31"/>
  <c r="L45" i="31"/>
  <c r="M45" i="31"/>
  <c r="N45" i="31"/>
  <c r="O45" i="31"/>
  <c r="P45" i="31"/>
  <c r="Q45" i="31"/>
  <c r="R45" i="31"/>
  <c r="S45" i="31"/>
  <c r="T45" i="31"/>
  <c r="U45" i="31"/>
  <c r="V45" i="31"/>
  <c r="B46" i="31"/>
  <c r="C46" i="31"/>
  <c r="D46" i="31"/>
  <c r="E46" i="31"/>
  <c r="F46" i="31"/>
  <c r="G46" i="31"/>
  <c r="H46" i="31"/>
  <c r="I46" i="31"/>
  <c r="J46" i="31"/>
  <c r="K46" i="31"/>
  <c r="L46" i="31"/>
  <c r="M46" i="31"/>
  <c r="N46" i="31"/>
  <c r="O46" i="31"/>
  <c r="P46" i="31"/>
  <c r="Q46" i="31"/>
  <c r="R46" i="31"/>
  <c r="S46" i="31"/>
  <c r="T46" i="31"/>
  <c r="U46" i="31"/>
  <c r="V46" i="31"/>
  <c r="B47" i="31"/>
  <c r="C47" i="31"/>
  <c r="D47" i="31"/>
  <c r="E47" i="31"/>
  <c r="F47" i="31"/>
  <c r="G47" i="31"/>
  <c r="H47" i="31"/>
  <c r="I47" i="31"/>
  <c r="J47" i="31"/>
  <c r="K47" i="31"/>
  <c r="L47" i="31"/>
  <c r="M47" i="31"/>
  <c r="N47" i="31"/>
  <c r="O47" i="31"/>
  <c r="P47" i="31"/>
  <c r="Q47" i="31"/>
  <c r="R47" i="31"/>
  <c r="S47" i="31"/>
  <c r="T47" i="31"/>
  <c r="U47" i="31"/>
  <c r="V47" i="31"/>
  <c r="B48" i="31"/>
  <c r="C48" i="31"/>
  <c r="D48" i="31"/>
  <c r="E48" i="31"/>
  <c r="F48" i="31"/>
  <c r="G48" i="31"/>
  <c r="H48" i="31"/>
  <c r="I48" i="31"/>
  <c r="J48" i="31"/>
  <c r="K48" i="31"/>
  <c r="L48" i="31"/>
  <c r="M48" i="31"/>
  <c r="N48" i="31"/>
  <c r="O48" i="31"/>
  <c r="P48" i="31"/>
  <c r="Q48" i="31"/>
  <c r="R48" i="31"/>
  <c r="S48" i="31"/>
  <c r="T48" i="31"/>
  <c r="U48" i="31"/>
  <c r="V48" i="31"/>
  <c r="B49" i="31"/>
  <c r="C49" i="31"/>
  <c r="D49" i="31"/>
  <c r="E49" i="31"/>
  <c r="F49" i="31"/>
  <c r="G49" i="31"/>
  <c r="H49" i="31"/>
  <c r="I49" i="31"/>
  <c r="J49" i="31"/>
  <c r="K49" i="31"/>
  <c r="L49" i="31"/>
  <c r="M49" i="31"/>
  <c r="N49" i="31"/>
  <c r="O49" i="31"/>
  <c r="P49" i="31"/>
  <c r="Q49" i="31"/>
  <c r="R49" i="31"/>
  <c r="S49" i="31"/>
  <c r="T49" i="31"/>
  <c r="U49" i="31"/>
  <c r="V49" i="31"/>
  <c r="B50" i="31"/>
  <c r="C50" i="31"/>
  <c r="D50" i="31"/>
  <c r="E50" i="31"/>
  <c r="F50" i="31"/>
  <c r="G50" i="31"/>
  <c r="H50" i="31"/>
  <c r="I50" i="31"/>
  <c r="J50" i="31"/>
  <c r="K50" i="31"/>
  <c r="L50" i="31"/>
  <c r="M50" i="31"/>
  <c r="N50" i="31"/>
  <c r="O50" i="31"/>
  <c r="P50" i="31"/>
  <c r="Q50" i="31"/>
  <c r="R50" i="31"/>
  <c r="S50" i="31"/>
  <c r="T50" i="31"/>
  <c r="U50" i="31"/>
  <c r="V50" i="31"/>
  <c r="B51" i="31"/>
  <c r="C51" i="31"/>
  <c r="D51" i="31"/>
  <c r="E51" i="31"/>
  <c r="F51" i="31"/>
  <c r="G51" i="31"/>
  <c r="H51" i="31"/>
  <c r="I51" i="31"/>
  <c r="J51" i="31"/>
  <c r="K51" i="31"/>
  <c r="L51" i="31"/>
  <c r="M51" i="31"/>
  <c r="N51" i="31"/>
  <c r="O51" i="31"/>
  <c r="P51" i="31"/>
  <c r="Q51" i="31"/>
  <c r="R51" i="31"/>
  <c r="S51" i="31"/>
  <c r="T51" i="31"/>
  <c r="U51" i="31"/>
  <c r="V51" i="31"/>
  <c r="B52" i="31"/>
  <c r="C52" i="31"/>
  <c r="D52" i="31"/>
  <c r="E52" i="31"/>
  <c r="F52" i="31"/>
  <c r="G52" i="31"/>
  <c r="H52" i="31"/>
  <c r="I52" i="31"/>
  <c r="J52" i="31"/>
  <c r="K52" i="31"/>
  <c r="L52" i="31"/>
  <c r="M52" i="31"/>
  <c r="N52" i="31"/>
  <c r="O52" i="31"/>
  <c r="P52" i="31"/>
  <c r="Q52" i="31"/>
  <c r="R52" i="31"/>
  <c r="S52" i="31"/>
  <c r="T52" i="31"/>
  <c r="U52" i="31"/>
  <c r="V52" i="31"/>
  <c r="B53" i="31"/>
  <c r="C53" i="31"/>
  <c r="D53" i="31"/>
  <c r="E53" i="31"/>
  <c r="F53" i="31"/>
  <c r="G53" i="31"/>
  <c r="H53" i="31"/>
  <c r="I53" i="31"/>
  <c r="J53" i="31"/>
  <c r="K53" i="31"/>
  <c r="L53" i="31"/>
  <c r="M53" i="31"/>
  <c r="N53" i="31"/>
  <c r="O53" i="31"/>
  <c r="P53" i="31"/>
  <c r="Q53" i="31"/>
  <c r="R53" i="31"/>
  <c r="S53" i="31"/>
  <c r="T53" i="31"/>
  <c r="U53" i="31"/>
  <c r="V53" i="31"/>
  <c r="B54" i="31"/>
  <c r="C54" i="31"/>
  <c r="D54" i="31"/>
  <c r="E54" i="31"/>
  <c r="F54" i="31"/>
  <c r="G54" i="31"/>
  <c r="H54" i="31"/>
  <c r="I54" i="31"/>
  <c r="J54" i="31"/>
  <c r="K54" i="31"/>
  <c r="L54" i="31"/>
  <c r="M54" i="31"/>
  <c r="N54" i="31"/>
  <c r="O54" i="31"/>
  <c r="P54" i="31"/>
  <c r="Q54" i="31"/>
  <c r="R54" i="31"/>
  <c r="S54" i="31"/>
  <c r="T54" i="31"/>
  <c r="U54" i="31"/>
  <c r="V54" i="31"/>
  <c r="B55" i="31"/>
  <c r="C55" i="31"/>
  <c r="D55" i="31"/>
  <c r="E55" i="31"/>
  <c r="F55" i="31"/>
  <c r="G55" i="31"/>
  <c r="H55" i="31"/>
  <c r="I55" i="31"/>
  <c r="J55" i="31"/>
  <c r="K55" i="31"/>
  <c r="L55" i="31"/>
  <c r="M55" i="31"/>
  <c r="N55" i="31"/>
  <c r="O55" i="31"/>
  <c r="P55" i="31"/>
  <c r="Q55" i="31"/>
  <c r="R55" i="31"/>
  <c r="S55" i="31"/>
  <c r="T55" i="31"/>
  <c r="U55" i="31"/>
  <c r="V55" i="31"/>
  <c r="B56" i="31"/>
  <c r="C56" i="31"/>
  <c r="D56" i="31"/>
  <c r="E56" i="31"/>
  <c r="F56" i="31"/>
  <c r="G56" i="31"/>
  <c r="H56" i="31"/>
  <c r="I56" i="31"/>
  <c r="J56" i="31"/>
  <c r="K56" i="31"/>
  <c r="L56" i="31"/>
  <c r="M56" i="31"/>
  <c r="N56" i="31"/>
  <c r="O56" i="31"/>
  <c r="P56" i="31"/>
  <c r="Q56" i="31"/>
  <c r="R56" i="31"/>
  <c r="S56" i="31"/>
  <c r="T56" i="31"/>
  <c r="U56" i="31"/>
  <c r="V56" i="31"/>
  <c r="B57" i="31"/>
  <c r="C57" i="31"/>
  <c r="D57" i="31"/>
  <c r="E57" i="31"/>
  <c r="F57" i="31"/>
  <c r="G57" i="31"/>
  <c r="H57" i="31"/>
  <c r="I57" i="31"/>
  <c r="J57" i="31"/>
  <c r="K57" i="31"/>
  <c r="L57" i="31"/>
  <c r="M57" i="31"/>
  <c r="N57" i="31"/>
  <c r="O57" i="31"/>
  <c r="P57" i="31"/>
  <c r="Q57" i="31"/>
  <c r="R57" i="31"/>
  <c r="S57" i="31"/>
  <c r="T57" i="31"/>
  <c r="U57" i="31"/>
  <c r="V57" i="31"/>
  <c r="B58" i="31"/>
  <c r="C58" i="31"/>
  <c r="D58" i="31"/>
  <c r="E58" i="31"/>
  <c r="F58" i="31"/>
  <c r="G58" i="31"/>
  <c r="H58" i="31"/>
  <c r="I58" i="31"/>
  <c r="J58" i="31"/>
  <c r="K58" i="31"/>
  <c r="L58" i="31"/>
  <c r="M58" i="31"/>
  <c r="N58" i="31"/>
  <c r="O58" i="31"/>
  <c r="P58" i="31"/>
  <c r="Q58" i="31"/>
  <c r="R58" i="31"/>
  <c r="S58" i="31"/>
  <c r="T58" i="31"/>
  <c r="U58" i="31"/>
  <c r="V58" i="31"/>
  <c r="B59" i="31"/>
  <c r="C59" i="31"/>
  <c r="D59" i="31"/>
  <c r="E59" i="31"/>
  <c r="F59" i="31"/>
  <c r="G59" i="31"/>
  <c r="H59" i="31"/>
  <c r="I59" i="31"/>
  <c r="J59" i="31"/>
  <c r="K59" i="31"/>
  <c r="L59" i="31"/>
  <c r="M59" i="31"/>
  <c r="N59" i="31"/>
  <c r="O59" i="31"/>
  <c r="P59" i="31"/>
  <c r="Q59" i="31"/>
  <c r="R59" i="31"/>
  <c r="S59" i="31"/>
  <c r="T59" i="31"/>
  <c r="U59" i="31"/>
  <c r="V59" i="31"/>
  <c r="B60" i="31"/>
  <c r="C60" i="31"/>
  <c r="D60" i="31"/>
  <c r="E60" i="31"/>
  <c r="F60" i="31"/>
  <c r="G60" i="31"/>
  <c r="H60" i="31"/>
  <c r="I60" i="31"/>
  <c r="J60" i="31"/>
  <c r="K60" i="31"/>
  <c r="L60" i="31"/>
  <c r="M60" i="31"/>
  <c r="N60" i="31"/>
  <c r="O60" i="31"/>
  <c r="P60" i="31"/>
  <c r="Q60" i="31"/>
  <c r="R60" i="31"/>
  <c r="S60" i="31"/>
  <c r="T60" i="31"/>
  <c r="U60" i="31"/>
  <c r="V60" i="31"/>
  <c r="B61" i="31"/>
  <c r="C61" i="31"/>
  <c r="D61" i="31"/>
  <c r="E61" i="31"/>
  <c r="F61" i="31"/>
  <c r="G61" i="31"/>
  <c r="H61" i="31"/>
  <c r="I61" i="31"/>
  <c r="J61" i="31"/>
  <c r="K61" i="31"/>
  <c r="L61" i="31"/>
  <c r="M61" i="31"/>
  <c r="N61" i="31"/>
  <c r="O61" i="31"/>
  <c r="P61" i="31"/>
  <c r="Q61" i="31"/>
  <c r="R61" i="31"/>
  <c r="S61" i="31"/>
  <c r="T61" i="31"/>
  <c r="U61" i="31"/>
  <c r="V61" i="31"/>
  <c r="B62" i="31"/>
  <c r="C62" i="31"/>
  <c r="D62" i="31"/>
  <c r="E62" i="31"/>
  <c r="F62" i="31"/>
  <c r="G62" i="31"/>
  <c r="H62" i="31"/>
  <c r="I62" i="31"/>
  <c r="J62" i="31"/>
  <c r="K62" i="31"/>
  <c r="L62" i="31"/>
  <c r="M62" i="31"/>
  <c r="N62" i="31"/>
  <c r="O62" i="31"/>
  <c r="P62" i="31"/>
  <c r="Q62" i="31"/>
  <c r="R62" i="31"/>
  <c r="S62" i="31"/>
  <c r="T62" i="31"/>
  <c r="U62" i="31"/>
  <c r="V62" i="31"/>
  <c r="B63" i="31"/>
  <c r="C63" i="31"/>
  <c r="D63" i="31"/>
  <c r="E63" i="31"/>
  <c r="F63" i="31"/>
  <c r="G63" i="31"/>
  <c r="H63" i="31"/>
  <c r="I63" i="31"/>
  <c r="J63" i="31"/>
  <c r="K63" i="31"/>
  <c r="L63" i="31"/>
  <c r="M63" i="31"/>
  <c r="N63" i="31"/>
  <c r="O63" i="31"/>
  <c r="P63" i="31"/>
  <c r="Q63" i="31"/>
  <c r="R63" i="31"/>
  <c r="S63" i="31"/>
  <c r="T63" i="31"/>
  <c r="U63" i="31"/>
  <c r="V63" i="31"/>
  <c r="B64" i="31"/>
  <c r="C64" i="31"/>
  <c r="D64" i="31"/>
  <c r="E64" i="31"/>
  <c r="F64" i="31"/>
  <c r="G64" i="31"/>
  <c r="H64" i="31"/>
  <c r="I64" i="31"/>
  <c r="J64" i="31"/>
  <c r="K64" i="31"/>
  <c r="L64" i="31"/>
  <c r="M64" i="31"/>
  <c r="N64" i="31"/>
  <c r="O64" i="31"/>
  <c r="P64" i="31"/>
  <c r="Q64" i="31"/>
  <c r="R64" i="31"/>
  <c r="S64" i="31"/>
  <c r="T64" i="31"/>
  <c r="U64" i="31"/>
  <c r="V64" i="31"/>
  <c r="B65" i="31"/>
  <c r="C65" i="31"/>
  <c r="D65" i="31"/>
  <c r="E65" i="31"/>
  <c r="F65" i="31"/>
  <c r="G65" i="31"/>
  <c r="H65" i="31"/>
  <c r="I65" i="31"/>
  <c r="J65" i="31"/>
  <c r="K65" i="31"/>
  <c r="L65" i="31"/>
  <c r="M65" i="31"/>
  <c r="N65" i="31"/>
  <c r="O65" i="31"/>
  <c r="P65" i="31"/>
  <c r="Q65" i="31"/>
  <c r="R65" i="31"/>
  <c r="S65" i="31"/>
  <c r="T65" i="31"/>
  <c r="U65" i="31"/>
  <c r="V65" i="31"/>
  <c r="B66" i="31"/>
  <c r="C66" i="31"/>
  <c r="D66" i="31"/>
  <c r="E66" i="31"/>
  <c r="F66" i="31"/>
  <c r="G66" i="31"/>
  <c r="H66" i="31"/>
  <c r="I66" i="31"/>
  <c r="J66" i="31"/>
  <c r="K66" i="31"/>
  <c r="L66" i="31"/>
  <c r="M66" i="31"/>
  <c r="N66" i="31"/>
  <c r="O66" i="31"/>
  <c r="P66" i="31"/>
  <c r="Q66" i="31"/>
  <c r="R66" i="31"/>
  <c r="S66" i="31"/>
  <c r="T66" i="31"/>
  <c r="U66" i="31"/>
  <c r="V66" i="31"/>
  <c r="B67" i="31"/>
  <c r="C67" i="31"/>
  <c r="D67" i="31"/>
  <c r="E67" i="31"/>
  <c r="F67" i="31"/>
  <c r="G67" i="31"/>
  <c r="H67" i="31"/>
  <c r="I67" i="31"/>
  <c r="J67" i="31"/>
  <c r="K67" i="31"/>
  <c r="L67" i="31"/>
  <c r="M67" i="31"/>
  <c r="N67" i="31"/>
  <c r="O67" i="31"/>
  <c r="P67" i="31"/>
  <c r="Q67" i="31"/>
  <c r="R67" i="31"/>
  <c r="S67" i="31"/>
  <c r="T67" i="31"/>
  <c r="U67" i="31"/>
  <c r="V67" i="31"/>
  <c r="B68" i="31"/>
  <c r="C68" i="31"/>
  <c r="D68" i="31"/>
  <c r="E68" i="31"/>
  <c r="F68" i="31"/>
  <c r="G68" i="31"/>
  <c r="H68" i="31"/>
  <c r="I68" i="31"/>
  <c r="J68" i="31"/>
  <c r="K68" i="31"/>
  <c r="L68" i="31"/>
  <c r="M68" i="31"/>
  <c r="N68" i="31"/>
  <c r="O68" i="31"/>
  <c r="P68" i="31"/>
  <c r="Q68" i="31"/>
  <c r="R68" i="31"/>
  <c r="S68" i="31"/>
  <c r="T68" i="31"/>
  <c r="U68" i="31"/>
  <c r="V68" i="31"/>
  <c r="B69" i="31"/>
  <c r="C69" i="31"/>
  <c r="D69" i="31"/>
  <c r="E69" i="31"/>
  <c r="F69" i="31"/>
  <c r="G69" i="31"/>
  <c r="H69" i="31"/>
  <c r="I69" i="31"/>
  <c r="J69" i="31"/>
  <c r="K69" i="31"/>
  <c r="L69" i="31"/>
  <c r="M69" i="31"/>
  <c r="N69" i="31"/>
  <c r="O69" i="31"/>
  <c r="P69" i="31"/>
  <c r="Q69" i="31"/>
  <c r="R69" i="31"/>
  <c r="S69" i="31"/>
  <c r="T69" i="31"/>
  <c r="U69" i="31"/>
  <c r="V69" i="31"/>
  <c r="B70" i="31"/>
  <c r="C70" i="31"/>
  <c r="D70" i="31"/>
  <c r="E70" i="31"/>
  <c r="F70" i="31"/>
  <c r="G70" i="31"/>
  <c r="H70" i="31"/>
  <c r="I70" i="31"/>
  <c r="J70" i="31"/>
  <c r="K70" i="31"/>
  <c r="L70" i="31"/>
  <c r="M70" i="31"/>
  <c r="N70" i="31"/>
  <c r="O70" i="31"/>
  <c r="P70" i="31"/>
  <c r="Q70" i="31"/>
  <c r="R70" i="31"/>
  <c r="S70" i="31"/>
  <c r="T70" i="31"/>
  <c r="U70" i="31"/>
  <c r="V70" i="31"/>
  <c r="B71" i="31"/>
  <c r="C71" i="31"/>
  <c r="D71" i="31"/>
  <c r="E71" i="31"/>
  <c r="F71" i="31"/>
  <c r="G71" i="31"/>
  <c r="H71" i="31"/>
  <c r="I71" i="31"/>
  <c r="J71" i="31"/>
  <c r="K71" i="31"/>
  <c r="L71" i="31"/>
  <c r="M71" i="31"/>
  <c r="N71" i="31"/>
  <c r="O71" i="31"/>
  <c r="P71" i="31"/>
  <c r="Q71" i="31"/>
  <c r="R71" i="31"/>
  <c r="S71" i="31"/>
  <c r="T71" i="31"/>
  <c r="U71" i="31"/>
  <c r="V71" i="31"/>
  <c r="B72" i="31"/>
  <c r="C72" i="31"/>
  <c r="D72" i="31"/>
  <c r="E72" i="31"/>
  <c r="F72" i="31"/>
  <c r="G72" i="31"/>
  <c r="H72" i="31"/>
  <c r="I72" i="31"/>
  <c r="J72" i="31"/>
  <c r="K72" i="31"/>
  <c r="L72" i="31"/>
  <c r="M72" i="31"/>
  <c r="N72" i="31"/>
  <c r="O72" i="31"/>
  <c r="P72" i="31"/>
  <c r="Q72" i="31"/>
  <c r="R72" i="31"/>
  <c r="S72" i="31"/>
  <c r="T72" i="31"/>
  <c r="U72" i="31"/>
  <c r="V72" i="31"/>
  <c r="B73" i="31"/>
  <c r="C73" i="31"/>
  <c r="D73" i="31"/>
  <c r="E73" i="31"/>
  <c r="F73" i="31"/>
  <c r="G73" i="31"/>
  <c r="H73" i="31"/>
  <c r="I73" i="31"/>
  <c r="J73" i="31"/>
  <c r="K73" i="31"/>
  <c r="L73" i="31"/>
  <c r="M73" i="31"/>
  <c r="N73" i="31"/>
  <c r="O73" i="31"/>
  <c r="P73" i="31"/>
  <c r="Q73" i="31"/>
  <c r="R73" i="31"/>
  <c r="S73" i="31"/>
  <c r="T73" i="31"/>
  <c r="U73" i="31"/>
  <c r="V73" i="31"/>
  <c r="B74" i="31"/>
  <c r="C74" i="31"/>
  <c r="D74" i="31"/>
  <c r="E74" i="31"/>
  <c r="F74" i="31"/>
  <c r="G74" i="31"/>
  <c r="H74" i="31"/>
  <c r="I74" i="31"/>
  <c r="J74" i="31"/>
  <c r="K74" i="31"/>
  <c r="L74" i="31"/>
  <c r="M74" i="31"/>
  <c r="N74" i="31"/>
  <c r="O74" i="31"/>
  <c r="P74" i="31"/>
  <c r="Q74" i="31"/>
  <c r="R74" i="31"/>
  <c r="S74" i="31"/>
  <c r="T74" i="31"/>
  <c r="U74" i="31"/>
  <c r="V74" i="31"/>
  <c r="B75" i="31"/>
  <c r="C75" i="31"/>
  <c r="D75" i="31"/>
  <c r="E75" i="31"/>
  <c r="F75" i="31"/>
  <c r="G75" i="31"/>
  <c r="H75" i="31"/>
  <c r="I75" i="31"/>
  <c r="J75" i="31"/>
  <c r="K75" i="31"/>
  <c r="L75" i="31"/>
  <c r="M75" i="31"/>
  <c r="N75" i="31"/>
  <c r="O75" i="31"/>
  <c r="P75" i="31"/>
  <c r="Q75" i="31"/>
  <c r="R75" i="31"/>
  <c r="S75" i="31"/>
  <c r="T75" i="31"/>
  <c r="U75" i="31"/>
  <c r="V75" i="31"/>
  <c r="B76" i="31"/>
  <c r="C76" i="31"/>
  <c r="D76" i="31"/>
  <c r="E76" i="31"/>
  <c r="F76" i="31"/>
  <c r="G76" i="31"/>
  <c r="H76" i="31"/>
  <c r="I76" i="31"/>
  <c r="J76" i="31"/>
  <c r="K76" i="31"/>
  <c r="L76" i="31"/>
  <c r="M76" i="31"/>
  <c r="N76" i="31"/>
  <c r="O76" i="31"/>
  <c r="P76" i="31"/>
  <c r="Q76" i="31"/>
  <c r="R76" i="31"/>
  <c r="S76" i="31"/>
  <c r="T76" i="31"/>
  <c r="U76" i="31"/>
  <c r="V76" i="31"/>
  <c r="B77" i="31"/>
  <c r="C77" i="31"/>
  <c r="D77" i="31"/>
  <c r="E77" i="31"/>
  <c r="F77" i="31"/>
  <c r="G77" i="31"/>
  <c r="H77" i="31"/>
  <c r="I77" i="31"/>
  <c r="J77" i="31"/>
  <c r="K77" i="31"/>
  <c r="L77" i="31"/>
  <c r="M77" i="31"/>
  <c r="N77" i="31"/>
  <c r="O77" i="31"/>
  <c r="P77" i="31"/>
  <c r="Q77" i="31"/>
  <c r="R77" i="31"/>
  <c r="S77" i="31"/>
  <c r="T77" i="31"/>
  <c r="U77" i="31"/>
  <c r="V77" i="31"/>
  <c r="B78" i="31"/>
  <c r="C78" i="31"/>
  <c r="D78" i="31"/>
  <c r="E78" i="31"/>
  <c r="F78" i="31"/>
  <c r="G78" i="31"/>
  <c r="H78" i="31"/>
  <c r="I78" i="31"/>
  <c r="J78" i="31"/>
  <c r="K78" i="31"/>
  <c r="L78" i="31"/>
  <c r="M78" i="31"/>
  <c r="N78" i="31"/>
  <c r="O78" i="31"/>
  <c r="P78" i="31"/>
  <c r="Q78" i="31"/>
  <c r="R78" i="31"/>
  <c r="S78" i="31"/>
  <c r="T78" i="31"/>
  <c r="U78" i="31"/>
  <c r="V78" i="31"/>
  <c r="B79" i="31"/>
  <c r="C79" i="31"/>
  <c r="D79" i="31"/>
  <c r="E79" i="31"/>
  <c r="F79" i="31"/>
  <c r="G79" i="31"/>
  <c r="H79" i="31"/>
  <c r="I79" i="31"/>
  <c r="J79" i="31"/>
  <c r="K79" i="31"/>
  <c r="L79" i="31"/>
  <c r="M79" i="31"/>
  <c r="N79" i="31"/>
  <c r="O79" i="31"/>
  <c r="P79" i="31"/>
  <c r="Q79" i="31"/>
  <c r="R79" i="31"/>
  <c r="S79" i="31"/>
  <c r="T79" i="31"/>
  <c r="U79" i="31"/>
  <c r="V79" i="31"/>
  <c r="B80" i="31"/>
  <c r="C80" i="31"/>
  <c r="D80" i="31"/>
  <c r="E80" i="31"/>
  <c r="F80" i="31"/>
  <c r="G80" i="31"/>
  <c r="H80" i="31"/>
  <c r="I80" i="31"/>
  <c r="J80" i="31"/>
  <c r="K80" i="31"/>
  <c r="L80" i="31"/>
  <c r="M80" i="31"/>
  <c r="N80" i="31"/>
  <c r="O80" i="31"/>
  <c r="P80" i="31"/>
  <c r="Q80" i="31"/>
  <c r="R80" i="31"/>
  <c r="S80" i="31"/>
  <c r="T80" i="31"/>
  <c r="U80" i="31"/>
  <c r="V80" i="31"/>
  <c r="B81" i="31"/>
  <c r="C81" i="31"/>
  <c r="D81" i="31"/>
  <c r="E81" i="31"/>
  <c r="F81" i="31"/>
  <c r="G81" i="31"/>
  <c r="H81" i="31"/>
  <c r="I81" i="31"/>
  <c r="J81" i="31"/>
  <c r="K81" i="31"/>
  <c r="L81" i="31"/>
  <c r="M81" i="31"/>
  <c r="N81" i="31"/>
  <c r="O81" i="31"/>
  <c r="P81" i="31"/>
  <c r="Q81" i="31"/>
  <c r="R81" i="31"/>
  <c r="S81" i="31"/>
  <c r="T81" i="31"/>
  <c r="U81" i="31"/>
  <c r="V81" i="31"/>
  <c r="B82" i="31"/>
  <c r="C82" i="31"/>
  <c r="D82" i="31"/>
  <c r="E82" i="31"/>
  <c r="F82" i="31"/>
  <c r="G82" i="31"/>
  <c r="H82" i="31"/>
  <c r="I82" i="31"/>
  <c r="J82" i="31"/>
  <c r="K82" i="31"/>
  <c r="L82" i="31"/>
  <c r="M82" i="31"/>
  <c r="N82" i="31"/>
  <c r="O82" i="31"/>
  <c r="P82" i="31"/>
  <c r="Q82" i="31"/>
  <c r="R82" i="31"/>
  <c r="S82" i="31"/>
  <c r="T82" i="31"/>
  <c r="U82" i="31"/>
  <c r="V82" i="31"/>
  <c r="B83" i="31"/>
  <c r="C83" i="31"/>
  <c r="D83" i="31"/>
  <c r="E83" i="31"/>
  <c r="F83" i="31"/>
  <c r="G83" i="31"/>
  <c r="H83" i="31"/>
  <c r="I83" i="31"/>
  <c r="J83" i="31"/>
  <c r="K83" i="31"/>
  <c r="L83" i="31"/>
  <c r="M83" i="31"/>
  <c r="N83" i="31"/>
  <c r="O83" i="31"/>
  <c r="P83" i="31"/>
  <c r="Q83" i="31"/>
  <c r="R83" i="31"/>
  <c r="S83" i="31"/>
  <c r="T83" i="31"/>
  <c r="U83" i="31"/>
  <c r="V83" i="31"/>
  <c r="B84" i="31"/>
  <c r="C84" i="31"/>
  <c r="D84" i="31"/>
  <c r="E84" i="31"/>
  <c r="F84" i="31"/>
  <c r="G84" i="31"/>
  <c r="H84" i="31"/>
  <c r="I84" i="31"/>
  <c r="J84" i="31"/>
  <c r="K84" i="31"/>
  <c r="L84" i="31"/>
  <c r="M84" i="31"/>
  <c r="N84" i="31"/>
  <c r="O84" i="31"/>
  <c r="P84" i="31"/>
  <c r="Q84" i="31"/>
  <c r="R84" i="31"/>
  <c r="S84" i="31"/>
  <c r="T84" i="31"/>
  <c r="U84" i="31"/>
  <c r="V84" i="31"/>
  <c r="B85" i="31"/>
  <c r="C85" i="31"/>
  <c r="D85" i="31"/>
  <c r="E85" i="31"/>
  <c r="F85" i="31"/>
  <c r="G85" i="31"/>
  <c r="H85" i="31"/>
  <c r="I85" i="31"/>
  <c r="J85" i="31"/>
  <c r="K85" i="31"/>
  <c r="L85" i="31"/>
  <c r="M85" i="31"/>
  <c r="N85" i="31"/>
  <c r="O85" i="31"/>
  <c r="P85" i="31"/>
  <c r="Q85" i="31"/>
  <c r="R85" i="31"/>
  <c r="S85" i="31"/>
  <c r="T85" i="31"/>
  <c r="U85" i="31"/>
  <c r="V85" i="31"/>
  <c r="B86" i="31"/>
  <c r="C86" i="31"/>
  <c r="D86" i="31"/>
  <c r="E86" i="31"/>
  <c r="F86" i="31"/>
  <c r="G86" i="31"/>
  <c r="H86" i="31"/>
  <c r="I86" i="31"/>
  <c r="J86" i="31"/>
  <c r="K86" i="31"/>
  <c r="L86" i="31"/>
  <c r="M86" i="31"/>
  <c r="N86" i="31"/>
  <c r="O86" i="31"/>
  <c r="P86" i="31"/>
  <c r="Q86" i="31"/>
  <c r="R86" i="31"/>
  <c r="S86" i="31"/>
  <c r="T86" i="31"/>
  <c r="U86" i="31"/>
  <c r="V86" i="31"/>
  <c r="B87" i="31"/>
  <c r="C87" i="31"/>
  <c r="D87" i="31"/>
  <c r="E87" i="31"/>
  <c r="F87" i="31"/>
  <c r="G87" i="31"/>
  <c r="H87" i="31"/>
  <c r="I87" i="31"/>
  <c r="J87" i="31"/>
  <c r="K87" i="31"/>
  <c r="L87" i="31"/>
  <c r="M87" i="31"/>
  <c r="N87" i="31"/>
  <c r="O87" i="31"/>
  <c r="P87" i="31"/>
  <c r="Q87" i="31"/>
  <c r="R87" i="31"/>
  <c r="S87" i="31"/>
  <c r="T87" i="31"/>
  <c r="U87" i="31"/>
  <c r="V87" i="31"/>
  <c r="B88" i="31"/>
  <c r="C88" i="31"/>
  <c r="D88" i="31"/>
  <c r="E88" i="31"/>
  <c r="F88" i="31"/>
  <c r="G88" i="31"/>
  <c r="H88" i="31"/>
  <c r="I88" i="31"/>
  <c r="J88" i="31"/>
  <c r="K88" i="31"/>
  <c r="L88" i="31"/>
  <c r="M88" i="31"/>
  <c r="N88" i="31"/>
  <c r="O88" i="31"/>
  <c r="P88" i="31"/>
  <c r="Q88" i="31"/>
  <c r="R88" i="31"/>
  <c r="S88" i="31"/>
  <c r="T88" i="31"/>
  <c r="U88" i="31"/>
  <c r="V88" i="31"/>
  <c r="B89" i="31"/>
  <c r="C89" i="31"/>
  <c r="D89" i="31"/>
  <c r="E89" i="31"/>
  <c r="F89" i="31"/>
  <c r="G89" i="31"/>
  <c r="H89" i="31"/>
  <c r="I89" i="31"/>
  <c r="J89" i="31"/>
  <c r="K89" i="31"/>
  <c r="L89" i="31"/>
  <c r="M89" i="31"/>
  <c r="N89" i="31"/>
  <c r="O89" i="31"/>
  <c r="P89" i="31"/>
  <c r="Q89" i="31"/>
  <c r="R89" i="31"/>
  <c r="S89" i="31"/>
  <c r="T89" i="31"/>
  <c r="U89" i="31"/>
  <c r="V89" i="31"/>
  <c r="B90" i="31"/>
  <c r="C90" i="31"/>
  <c r="D90" i="31"/>
  <c r="E90" i="31"/>
  <c r="F90" i="31"/>
  <c r="G90" i="31"/>
  <c r="H90" i="31"/>
  <c r="I90" i="31"/>
  <c r="J90" i="31"/>
  <c r="K90" i="31"/>
  <c r="L90" i="31"/>
  <c r="M90" i="31"/>
  <c r="N90" i="31"/>
  <c r="O90" i="31"/>
  <c r="P90" i="31"/>
  <c r="Q90" i="31"/>
  <c r="R90" i="31"/>
  <c r="S90" i="31"/>
  <c r="T90" i="31"/>
  <c r="U90" i="31"/>
  <c r="V90" i="31"/>
  <c r="B91" i="31"/>
  <c r="C91" i="31"/>
  <c r="D91" i="31"/>
  <c r="E91" i="31"/>
  <c r="F91" i="31"/>
  <c r="G91" i="31"/>
  <c r="H91" i="31"/>
  <c r="I91" i="31"/>
  <c r="J91" i="31"/>
  <c r="K91" i="31"/>
  <c r="L91" i="31"/>
  <c r="M91" i="31"/>
  <c r="N91" i="31"/>
  <c r="O91" i="31"/>
  <c r="P91" i="31"/>
  <c r="Q91" i="31"/>
  <c r="R91" i="31"/>
  <c r="S91" i="31"/>
  <c r="T91" i="31"/>
  <c r="U91" i="31"/>
  <c r="V91" i="31"/>
  <c r="B92" i="31"/>
  <c r="C92" i="31"/>
  <c r="D92" i="31"/>
  <c r="E92" i="31"/>
  <c r="F92" i="31"/>
  <c r="G92" i="31"/>
  <c r="H92" i="31"/>
  <c r="I92" i="31"/>
  <c r="J92" i="31"/>
  <c r="K92" i="31"/>
  <c r="L92" i="31"/>
  <c r="M92" i="31"/>
  <c r="N92" i="31"/>
  <c r="O92" i="31"/>
  <c r="P92" i="31"/>
  <c r="Q92" i="31"/>
  <c r="R92" i="31"/>
  <c r="S92" i="31"/>
  <c r="T92" i="31"/>
  <c r="U92" i="31"/>
  <c r="V92" i="31"/>
  <c r="B93" i="31"/>
  <c r="C93" i="31"/>
  <c r="D93" i="31"/>
  <c r="E93" i="31"/>
  <c r="F93" i="31"/>
  <c r="G93" i="31"/>
  <c r="H93" i="31"/>
  <c r="I93" i="31"/>
  <c r="J93" i="31"/>
  <c r="K93" i="31"/>
  <c r="L93" i="31"/>
  <c r="M93" i="31"/>
  <c r="N93" i="31"/>
  <c r="O93" i="31"/>
  <c r="P93" i="31"/>
  <c r="Q93" i="31"/>
  <c r="R93" i="31"/>
  <c r="S93" i="31"/>
  <c r="T93" i="31"/>
  <c r="U93" i="31"/>
  <c r="V93" i="31"/>
  <c r="B94" i="31"/>
  <c r="C94" i="31"/>
  <c r="D94" i="31"/>
  <c r="E94" i="31"/>
  <c r="F94" i="31"/>
  <c r="G94" i="31"/>
  <c r="H94" i="31"/>
  <c r="I94" i="31"/>
  <c r="J94" i="31"/>
  <c r="K94" i="31"/>
  <c r="L94" i="31"/>
  <c r="M94" i="31"/>
  <c r="N94" i="31"/>
  <c r="O94" i="31"/>
  <c r="P94" i="31"/>
  <c r="Q94" i="31"/>
  <c r="R94" i="31"/>
  <c r="S94" i="31"/>
  <c r="T94" i="31"/>
  <c r="U94" i="31"/>
  <c r="V94" i="31"/>
  <c r="B95" i="31"/>
  <c r="C95" i="31"/>
  <c r="D95" i="31"/>
  <c r="E95" i="31"/>
  <c r="F95" i="31"/>
  <c r="G95" i="31"/>
  <c r="H95" i="31"/>
  <c r="I95" i="31"/>
  <c r="J95" i="31"/>
  <c r="K95" i="31"/>
  <c r="L95" i="31"/>
  <c r="M95" i="31"/>
  <c r="N95" i="31"/>
  <c r="O95" i="31"/>
  <c r="P95" i="31"/>
  <c r="Q95" i="31"/>
  <c r="R95" i="31"/>
  <c r="S95" i="31"/>
  <c r="T95" i="31"/>
  <c r="U95" i="31"/>
  <c r="V95" i="31"/>
  <c r="B96" i="31"/>
  <c r="C96" i="31"/>
  <c r="D96" i="31"/>
  <c r="E96" i="31"/>
  <c r="F96" i="31"/>
  <c r="G96" i="31"/>
  <c r="H96" i="31"/>
  <c r="I96" i="31"/>
  <c r="J96" i="31"/>
  <c r="K96" i="31"/>
  <c r="L96" i="31"/>
  <c r="M96" i="31"/>
  <c r="N96" i="31"/>
  <c r="O96" i="31"/>
  <c r="P96" i="31"/>
  <c r="Q96" i="31"/>
  <c r="R96" i="31"/>
  <c r="S96" i="31"/>
  <c r="T96" i="31"/>
  <c r="U96" i="31"/>
  <c r="V96" i="31"/>
  <c r="B97" i="31"/>
  <c r="C97" i="31"/>
  <c r="D97" i="31"/>
  <c r="E97" i="31"/>
  <c r="F97" i="31"/>
  <c r="G97" i="31"/>
  <c r="H97" i="31"/>
  <c r="I97" i="31"/>
  <c r="J97" i="31"/>
  <c r="K97" i="31"/>
  <c r="L97" i="31"/>
  <c r="M97" i="31"/>
  <c r="N97" i="31"/>
  <c r="O97" i="31"/>
  <c r="P97" i="31"/>
  <c r="Q97" i="31"/>
  <c r="R97" i="31"/>
  <c r="S97" i="31"/>
  <c r="T97" i="31"/>
  <c r="U97" i="31"/>
  <c r="V97" i="31"/>
  <c r="B98" i="31"/>
  <c r="C98" i="31"/>
  <c r="D98" i="31"/>
  <c r="E98" i="31"/>
  <c r="F98" i="31"/>
  <c r="G98" i="31"/>
  <c r="H98" i="31"/>
  <c r="I98" i="31"/>
  <c r="J98" i="31"/>
  <c r="K98" i="31"/>
  <c r="L98" i="31"/>
  <c r="M98" i="31"/>
  <c r="N98" i="31"/>
  <c r="O98" i="31"/>
  <c r="P98" i="31"/>
  <c r="Q98" i="31"/>
  <c r="R98" i="31"/>
  <c r="S98" i="31"/>
  <c r="T98" i="31"/>
  <c r="U98" i="31"/>
  <c r="V98" i="31"/>
  <c r="B99" i="31"/>
  <c r="C99" i="31"/>
  <c r="D99" i="31"/>
  <c r="E99" i="31"/>
  <c r="F99" i="31"/>
  <c r="G99" i="31"/>
  <c r="H99" i="31"/>
  <c r="I99" i="31"/>
  <c r="J99" i="31"/>
  <c r="K99" i="31"/>
  <c r="L99" i="31"/>
  <c r="M99" i="31"/>
  <c r="N99" i="31"/>
  <c r="O99" i="31"/>
  <c r="P99" i="31"/>
  <c r="Q99" i="31"/>
  <c r="R99" i="31"/>
  <c r="S99" i="31"/>
  <c r="T99" i="31"/>
  <c r="U99" i="31"/>
  <c r="V99" i="31"/>
  <c r="B100" i="31"/>
  <c r="C100" i="31"/>
  <c r="D100" i="31"/>
  <c r="E100" i="31"/>
  <c r="F100" i="31"/>
  <c r="G100" i="31"/>
  <c r="H100" i="31"/>
  <c r="I100" i="31"/>
  <c r="J100" i="31"/>
  <c r="K100" i="31"/>
  <c r="L100" i="31"/>
  <c r="M100" i="31"/>
  <c r="N100" i="31"/>
  <c r="O100" i="31"/>
  <c r="P100" i="31"/>
  <c r="Q100" i="31"/>
  <c r="R100" i="31"/>
  <c r="S100" i="31"/>
  <c r="T100" i="31"/>
  <c r="U100" i="31"/>
  <c r="V100" i="31"/>
  <c r="B101" i="31"/>
  <c r="C101" i="31"/>
  <c r="D101" i="31"/>
  <c r="E101" i="31"/>
  <c r="F101" i="31"/>
  <c r="G101" i="31"/>
  <c r="H101" i="31"/>
  <c r="I101" i="31"/>
  <c r="J101" i="31"/>
  <c r="K101" i="31"/>
  <c r="L101" i="31"/>
  <c r="M101" i="31"/>
  <c r="N101" i="31"/>
  <c r="O101" i="31"/>
  <c r="P101" i="31"/>
  <c r="Q101" i="31"/>
  <c r="R101" i="31"/>
  <c r="S101" i="31"/>
  <c r="T101" i="31"/>
  <c r="U101" i="31"/>
  <c r="V101" i="31"/>
  <c r="B102" i="31"/>
  <c r="C102" i="31"/>
  <c r="D102" i="31"/>
  <c r="E102" i="31"/>
  <c r="F102" i="31"/>
  <c r="G102" i="31"/>
  <c r="H102" i="31"/>
  <c r="I102" i="31"/>
  <c r="J102" i="31"/>
  <c r="K102" i="31"/>
  <c r="L102" i="31"/>
  <c r="M102" i="31"/>
  <c r="N102" i="31"/>
  <c r="O102" i="31"/>
  <c r="P102" i="31"/>
  <c r="Q102" i="31"/>
  <c r="R102" i="31"/>
  <c r="S102" i="31"/>
  <c r="T102" i="31"/>
  <c r="U102" i="31"/>
  <c r="V102" i="31"/>
  <c r="B103" i="31"/>
  <c r="C103" i="31"/>
  <c r="D103" i="31"/>
  <c r="E103" i="31"/>
  <c r="F103" i="31"/>
  <c r="G103" i="31"/>
  <c r="H103" i="31"/>
  <c r="I103" i="31"/>
  <c r="J103" i="31"/>
  <c r="K103" i="31"/>
  <c r="L103" i="31"/>
  <c r="M103" i="31"/>
  <c r="N103" i="31"/>
  <c r="O103" i="31"/>
  <c r="P103" i="31"/>
  <c r="Q103" i="31"/>
  <c r="R103" i="31"/>
  <c r="S103" i="31"/>
  <c r="T103" i="31"/>
  <c r="U103" i="31"/>
  <c r="V103" i="31"/>
  <c r="B104" i="31"/>
  <c r="C104" i="31"/>
  <c r="D104" i="31"/>
  <c r="E104" i="31"/>
  <c r="F104" i="31"/>
  <c r="G104" i="31"/>
  <c r="H104" i="31"/>
  <c r="I104" i="31"/>
  <c r="J104" i="31"/>
  <c r="K104" i="31"/>
  <c r="L104" i="31"/>
  <c r="M104" i="31"/>
  <c r="N104" i="31"/>
  <c r="O104" i="31"/>
  <c r="P104" i="31"/>
  <c r="Q104" i="31"/>
  <c r="R104" i="31"/>
  <c r="S104" i="31"/>
  <c r="T104" i="31"/>
  <c r="U104" i="31"/>
  <c r="V104" i="31"/>
  <c r="B105" i="31"/>
  <c r="C105" i="31"/>
  <c r="D105" i="31"/>
  <c r="E105" i="31"/>
  <c r="F105" i="31"/>
  <c r="G105" i="31"/>
  <c r="H105" i="31"/>
  <c r="I105" i="31"/>
  <c r="J105" i="31"/>
  <c r="K105" i="31"/>
  <c r="L105" i="31"/>
  <c r="M105" i="31"/>
  <c r="N105" i="31"/>
  <c r="O105" i="31"/>
  <c r="P105" i="31"/>
  <c r="Q105" i="31"/>
  <c r="R105" i="31"/>
  <c r="S105" i="31"/>
  <c r="T105" i="31"/>
  <c r="U105" i="31"/>
  <c r="V105" i="31"/>
  <c r="B106" i="31"/>
  <c r="C106" i="31"/>
  <c r="D106" i="31"/>
  <c r="E106" i="31"/>
  <c r="F106" i="31"/>
  <c r="G106" i="31"/>
  <c r="H106" i="31"/>
  <c r="I106" i="31"/>
  <c r="J106" i="31"/>
  <c r="K106" i="31"/>
  <c r="L106" i="31"/>
  <c r="M106" i="31"/>
  <c r="N106" i="31"/>
  <c r="O106" i="31"/>
  <c r="P106" i="31"/>
  <c r="Q106" i="31"/>
  <c r="R106" i="31"/>
  <c r="S106" i="31"/>
  <c r="T106" i="31"/>
  <c r="U106" i="31"/>
  <c r="V106" i="31"/>
  <c r="B107" i="31"/>
  <c r="C107" i="31"/>
  <c r="D107" i="31"/>
  <c r="E107" i="31"/>
  <c r="F107" i="31"/>
  <c r="G107" i="31"/>
  <c r="H107" i="31"/>
  <c r="I107" i="31"/>
  <c r="J107" i="31"/>
  <c r="K107" i="31"/>
  <c r="L107" i="31"/>
  <c r="M107" i="31"/>
  <c r="N107" i="31"/>
  <c r="O107" i="31"/>
  <c r="P107" i="31"/>
  <c r="Q107" i="31"/>
  <c r="R107" i="31"/>
  <c r="S107" i="31"/>
  <c r="T107" i="31"/>
  <c r="U107" i="31"/>
  <c r="V107" i="31"/>
  <c r="B108" i="31"/>
  <c r="C108" i="31"/>
  <c r="D108" i="31"/>
  <c r="E108" i="31"/>
  <c r="F108" i="31"/>
  <c r="G108" i="31"/>
  <c r="H108" i="31"/>
  <c r="I108" i="31"/>
  <c r="J108" i="31"/>
  <c r="K108" i="31"/>
  <c r="L108" i="31"/>
  <c r="M108" i="31"/>
  <c r="N108" i="31"/>
  <c r="O108" i="31"/>
  <c r="P108" i="31"/>
  <c r="Q108" i="31"/>
  <c r="R108" i="31"/>
  <c r="S108" i="31"/>
  <c r="T108" i="31"/>
  <c r="U108" i="31"/>
  <c r="V108" i="31"/>
  <c r="B109" i="31"/>
  <c r="C109" i="31"/>
  <c r="D109" i="31"/>
  <c r="E109" i="31"/>
  <c r="F109" i="31"/>
  <c r="G109" i="31"/>
  <c r="H109" i="31"/>
  <c r="I109" i="31"/>
  <c r="J109" i="31"/>
  <c r="K109" i="31"/>
  <c r="L109" i="31"/>
  <c r="M109" i="31"/>
  <c r="N109" i="31"/>
  <c r="O109" i="31"/>
  <c r="P109" i="31"/>
  <c r="Q109" i="31"/>
  <c r="R109" i="31"/>
  <c r="S109" i="31"/>
  <c r="T109" i="31"/>
  <c r="U109" i="31"/>
  <c r="V109" i="31"/>
  <c r="B110" i="31"/>
  <c r="C110" i="31"/>
  <c r="D110" i="31"/>
  <c r="E110" i="31"/>
  <c r="F110" i="31"/>
  <c r="G110" i="31"/>
  <c r="H110" i="31"/>
  <c r="I110" i="31"/>
  <c r="J110" i="31"/>
  <c r="K110" i="31"/>
  <c r="L110" i="31"/>
  <c r="M110" i="31"/>
  <c r="N110" i="31"/>
  <c r="O110" i="31"/>
  <c r="P110" i="31"/>
  <c r="Q110" i="31"/>
  <c r="R110" i="31"/>
  <c r="S110" i="31"/>
  <c r="T110" i="31"/>
  <c r="U110" i="31"/>
  <c r="V110" i="31"/>
  <c r="B111" i="31"/>
  <c r="C111" i="31"/>
  <c r="D111" i="31"/>
  <c r="E111" i="31"/>
  <c r="F111" i="31"/>
  <c r="G111" i="31"/>
  <c r="H111" i="31"/>
  <c r="I111" i="31"/>
  <c r="J111" i="31"/>
  <c r="K111" i="31"/>
  <c r="L111" i="31"/>
  <c r="M111" i="31"/>
  <c r="N111" i="31"/>
  <c r="O111" i="31"/>
  <c r="P111" i="31"/>
  <c r="Q111" i="31"/>
  <c r="R111" i="31"/>
  <c r="S111" i="31"/>
  <c r="T111" i="31"/>
  <c r="U111" i="31"/>
  <c r="V111" i="31"/>
  <c r="B112" i="31"/>
  <c r="C112" i="31"/>
  <c r="D112" i="31"/>
  <c r="E112" i="31"/>
  <c r="F112" i="31"/>
  <c r="G112" i="31"/>
  <c r="H112" i="31"/>
  <c r="I112" i="31"/>
  <c r="J112" i="31"/>
  <c r="K112" i="31"/>
  <c r="L112" i="31"/>
  <c r="M112" i="31"/>
  <c r="N112" i="31"/>
  <c r="O112" i="31"/>
  <c r="P112" i="31"/>
  <c r="Q112" i="31"/>
  <c r="R112" i="31"/>
  <c r="S112" i="31"/>
  <c r="T112" i="31"/>
  <c r="U112" i="31"/>
  <c r="V112" i="31"/>
  <c r="B113" i="31"/>
  <c r="C113" i="31"/>
  <c r="D113" i="31"/>
  <c r="E113" i="31"/>
  <c r="F113" i="31"/>
  <c r="G113" i="31"/>
  <c r="H113" i="31"/>
  <c r="I113" i="31"/>
  <c r="J113" i="31"/>
  <c r="K113" i="31"/>
  <c r="L113" i="31"/>
  <c r="M113" i="31"/>
  <c r="N113" i="31"/>
  <c r="O113" i="31"/>
  <c r="P113" i="31"/>
  <c r="Q113" i="31"/>
  <c r="R113" i="31"/>
  <c r="S113" i="31"/>
  <c r="T113" i="31"/>
  <c r="U113" i="31"/>
  <c r="V113" i="31"/>
  <c r="B114" i="31"/>
  <c r="C114" i="31"/>
  <c r="D114" i="31"/>
  <c r="E114" i="31"/>
  <c r="F114" i="31"/>
  <c r="G114" i="31"/>
  <c r="H114" i="31"/>
  <c r="I114" i="31"/>
  <c r="J114" i="31"/>
  <c r="K114" i="31"/>
  <c r="L114" i="31"/>
  <c r="M114" i="31"/>
  <c r="N114" i="31"/>
  <c r="O114" i="31"/>
  <c r="P114" i="31"/>
  <c r="Q114" i="31"/>
  <c r="R114" i="31"/>
  <c r="S114" i="31"/>
  <c r="T114" i="31"/>
  <c r="U114" i="31"/>
  <c r="V114" i="31"/>
  <c r="B115" i="31"/>
  <c r="C115" i="31"/>
  <c r="D115" i="31"/>
  <c r="E115" i="31"/>
  <c r="F115" i="31"/>
  <c r="G115" i="31"/>
  <c r="H115" i="31"/>
  <c r="I115" i="31"/>
  <c r="J115" i="31"/>
  <c r="K115" i="31"/>
  <c r="L115" i="31"/>
  <c r="M115" i="31"/>
  <c r="N115" i="31"/>
  <c r="O115" i="31"/>
  <c r="P115" i="31"/>
  <c r="Q115" i="31"/>
  <c r="R115" i="31"/>
  <c r="S115" i="31"/>
  <c r="T115" i="31"/>
  <c r="U115" i="31"/>
  <c r="V115" i="31"/>
  <c r="B116" i="31"/>
  <c r="C116" i="31"/>
  <c r="D116" i="31"/>
  <c r="E116" i="31"/>
  <c r="F116" i="31"/>
  <c r="G116" i="31"/>
  <c r="H116" i="31"/>
  <c r="I116" i="31"/>
  <c r="J116" i="31"/>
  <c r="K116" i="31"/>
  <c r="L116" i="31"/>
  <c r="M116" i="31"/>
  <c r="N116" i="31"/>
  <c r="O116" i="31"/>
  <c r="P116" i="31"/>
  <c r="Q116" i="31"/>
  <c r="R116" i="31"/>
  <c r="S116" i="31"/>
  <c r="T116" i="31"/>
  <c r="U116" i="31"/>
  <c r="V116" i="31"/>
  <c r="B117" i="31"/>
  <c r="C117" i="31"/>
  <c r="D117" i="31"/>
  <c r="E117" i="31"/>
  <c r="F117" i="31"/>
  <c r="G117" i="31"/>
  <c r="H117" i="31"/>
  <c r="I117" i="31"/>
  <c r="J117" i="31"/>
  <c r="K117" i="31"/>
  <c r="L117" i="31"/>
  <c r="M117" i="31"/>
  <c r="N117" i="31"/>
  <c r="O117" i="31"/>
  <c r="P117" i="31"/>
  <c r="Q117" i="31"/>
  <c r="R117" i="31"/>
  <c r="S117" i="31"/>
  <c r="T117" i="31"/>
  <c r="U117" i="31"/>
  <c r="V117" i="31"/>
  <c r="B118" i="31"/>
  <c r="C118" i="31"/>
  <c r="D118" i="31"/>
  <c r="E118" i="31"/>
  <c r="F118" i="31"/>
  <c r="G118" i="31"/>
  <c r="H118" i="31"/>
  <c r="I118" i="31"/>
  <c r="J118" i="31"/>
  <c r="K118" i="31"/>
  <c r="L118" i="31"/>
  <c r="M118" i="31"/>
  <c r="N118" i="31"/>
  <c r="O118" i="31"/>
  <c r="P118" i="31"/>
  <c r="Q118" i="31"/>
  <c r="R118" i="31"/>
  <c r="S118" i="31"/>
  <c r="T118" i="31"/>
  <c r="U118" i="31"/>
  <c r="V118" i="31"/>
  <c r="B119" i="31"/>
  <c r="C119" i="31"/>
  <c r="D119" i="31"/>
  <c r="E119" i="31"/>
  <c r="F119" i="31"/>
  <c r="G119" i="31"/>
  <c r="H119" i="31"/>
  <c r="I119" i="31"/>
  <c r="J119" i="31"/>
  <c r="K119" i="31"/>
  <c r="L119" i="31"/>
  <c r="M119" i="31"/>
  <c r="N119" i="31"/>
  <c r="O119" i="31"/>
  <c r="P119" i="31"/>
  <c r="Q119" i="31"/>
  <c r="R119" i="31"/>
  <c r="S119" i="31"/>
  <c r="T119" i="31"/>
  <c r="U119" i="31"/>
  <c r="V119" i="31"/>
  <c r="B120" i="31"/>
  <c r="C120" i="31"/>
  <c r="D120" i="31"/>
  <c r="E120" i="31"/>
  <c r="F120" i="31"/>
  <c r="G120" i="31"/>
  <c r="H120" i="31"/>
  <c r="I120" i="31"/>
  <c r="J120" i="31"/>
  <c r="K120" i="31"/>
  <c r="L120" i="31"/>
  <c r="M120" i="31"/>
  <c r="N120" i="31"/>
  <c r="O120" i="31"/>
  <c r="P120" i="31"/>
  <c r="Q120" i="31"/>
  <c r="R120" i="31"/>
  <c r="S120" i="31"/>
  <c r="T120" i="31"/>
  <c r="U120" i="31"/>
  <c r="V120" i="31"/>
  <c r="B121" i="31"/>
  <c r="C121" i="31"/>
  <c r="D121" i="31"/>
  <c r="E121" i="31"/>
  <c r="F121" i="31"/>
  <c r="G121" i="31"/>
  <c r="H121" i="31"/>
  <c r="I121" i="31"/>
  <c r="J121" i="31"/>
  <c r="K121" i="31"/>
  <c r="L121" i="31"/>
  <c r="M121" i="31"/>
  <c r="N121" i="31"/>
  <c r="O121" i="31"/>
  <c r="P121" i="31"/>
  <c r="Q121" i="31"/>
  <c r="R121" i="31"/>
  <c r="S121" i="31"/>
  <c r="T121" i="31"/>
  <c r="U121" i="31"/>
  <c r="V121" i="31"/>
  <c r="B122" i="31"/>
  <c r="C122" i="31"/>
  <c r="D122" i="31"/>
  <c r="E122" i="31"/>
  <c r="F122" i="31"/>
  <c r="G122" i="31"/>
  <c r="H122" i="31"/>
  <c r="I122" i="31"/>
  <c r="J122" i="31"/>
  <c r="K122" i="31"/>
  <c r="L122" i="31"/>
  <c r="M122" i="31"/>
  <c r="N122" i="31"/>
  <c r="O122" i="31"/>
  <c r="P122" i="31"/>
  <c r="Q122" i="31"/>
  <c r="R122" i="31"/>
  <c r="S122" i="31"/>
  <c r="T122" i="31"/>
  <c r="U122" i="31"/>
  <c r="V122" i="31"/>
  <c r="B123" i="31"/>
  <c r="C123" i="31"/>
  <c r="D123" i="31"/>
  <c r="E123" i="31"/>
  <c r="F123" i="31"/>
  <c r="G123" i="31"/>
  <c r="H123" i="31"/>
  <c r="I123" i="31"/>
  <c r="J123" i="31"/>
  <c r="K123" i="31"/>
  <c r="L123" i="31"/>
  <c r="M123" i="31"/>
  <c r="N123" i="31"/>
  <c r="O123" i="31"/>
  <c r="P123" i="31"/>
  <c r="Q123" i="31"/>
  <c r="R123" i="31"/>
  <c r="S123" i="31"/>
  <c r="T123" i="31"/>
  <c r="U123" i="31"/>
  <c r="V123" i="31"/>
  <c r="B124" i="31"/>
  <c r="C124" i="31"/>
  <c r="D124" i="31"/>
  <c r="E124" i="31"/>
  <c r="F124" i="31"/>
  <c r="G124" i="31"/>
  <c r="H124" i="31"/>
  <c r="I124" i="31"/>
  <c r="J124" i="31"/>
  <c r="K124" i="31"/>
  <c r="L124" i="31"/>
  <c r="M124" i="31"/>
  <c r="N124" i="31"/>
  <c r="O124" i="31"/>
  <c r="P124" i="31"/>
  <c r="Q124" i="31"/>
  <c r="R124" i="31"/>
  <c r="S124" i="31"/>
  <c r="T124" i="31"/>
  <c r="U124" i="31"/>
  <c r="V124" i="31"/>
  <c r="B125" i="31"/>
  <c r="C125" i="31"/>
  <c r="D125" i="31"/>
  <c r="E125" i="31"/>
  <c r="F125" i="31"/>
  <c r="G125" i="31"/>
  <c r="H125" i="31"/>
  <c r="I125" i="31"/>
  <c r="J125" i="31"/>
  <c r="K125" i="31"/>
  <c r="L125" i="31"/>
  <c r="M125" i="31"/>
  <c r="N125" i="31"/>
  <c r="O125" i="31"/>
  <c r="P125" i="31"/>
  <c r="Q125" i="31"/>
  <c r="R125" i="31"/>
  <c r="S125" i="31"/>
  <c r="T125" i="31"/>
  <c r="U125" i="31"/>
  <c r="V125" i="31"/>
  <c r="B126" i="31"/>
  <c r="C126" i="31"/>
  <c r="D126" i="31"/>
  <c r="E126" i="31"/>
  <c r="F126" i="31"/>
  <c r="G126" i="31"/>
  <c r="H126" i="31"/>
  <c r="I126" i="31"/>
  <c r="J126" i="31"/>
  <c r="K126" i="31"/>
  <c r="L126" i="31"/>
  <c r="M126" i="31"/>
  <c r="N126" i="31"/>
  <c r="O126" i="31"/>
  <c r="P126" i="31"/>
  <c r="Q126" i="31"/>
  <c r="R126" i="31"/>
  <c r="S126" i="31"/>
  <c r="T126" i="31"/>
  <c r="U126" i="31"/>
  <c r="V126" i="31"/>
  <c r="B127" i="31"/>
  <c r="C127" i="31"/>
  <c r="D127" i="31"/>
  <c r="E127" i="31"/>
  <c r="F127" i="31"/>
  <c r="G127" i="31"/>
  <c r="H127" i="31"/>
  <c r="I127" i="31"/>
  <c r="J127" i="31"/>
  <c r="K127" i="31"/>
  <c r="L127" i="31"/>
  <c r="M127" i="31"/>
  <c r="N127" i="31"/>
  <c r="O127" i="31"/>
  <c r="P127" i="31"/>
  <c r="Q127" i="31"/>
  <c r="R127" i="31"/>
  <c r="S127" i="31"/>
  <c r="T127" i="31"/>
  <c r="U127" i="31"/>
  <c r="V127" i="31"/>
  <c r="B128" i="31"/>
  <c r="C128" i="31"/>
  <c r="D128" i="31"/>
  <c r="E128" i="31"/>
  <c r="F128" i="31"/>
  <c r="G128" i="31"/>
  <c r="H128" i="31"/>
  <c r="I128" i="31"/>
  <c r="J128" i="31"/>
  <c r="K128" i="31"/>
  <c r="L128" i="31"/>
  <c r="M128" i="31"/>
  <c r="N128" i="31"/>
  <c r="O128" i="31"/>
  <c r="P128" i="31"/>
  <c r="Q128" i="31"/>
  <c r="R128" i="31"/>
  <c r="S128" i="31"/>
  <c r="T128" i="31"/>
  <c r="U128" i="31"/>
  <c r="V128" i="31"/>
  <c r="B129" i="31"/>
  <c r="C129" i="31"/>
  <c r="D129" i="31"/>
  <c r="E129" i="31"/>
  <c r="F129" i="31"/>
  <c r="G129" i="31"/>
  <c r="H129" i="31"/>
  <c r="I129" i="31"/>
  <c r="J129" i="31"/>
  <c r="K129" i="31"/>
  <c r="L129" i="31"/>
  <c r="M129" i="31"/>
  <c r="N129" i="31"/>
  <c r="O129" i="31"/>
  <c r="P129" i="31"/>
  <c r="Q129" i="31"/>
  <c r="R129" i="31"/>
  <c r="S129" i="31"/>
  <c r="T129" i="31"/>
  <c r="U129" i="31"/>
  <c r="V129" i="31"/>
  <c r="B130" i="31"/>
  <c r="C130" i="31"/>
  <c r="D130" i="31"/>
  <c r="E130" i="31"/>
  <c r="F130" i="31"/>
  <c r="G130" i="31"/>
  <c r="H130" i="31"/>
  <c r="I130" i="31"/>
  <c r="J130" i="31"/>
  <c r="K130" i="31"/>
  <c r="L130" i="31"/>
  <c r="M130" i="31"/>
  <c r="N130" i="31"/>
  <c r="O130" i="31"/>
  <c r="P130" i="31"/>
  <c r="Q130" i="31"/>
  <c r="R130" i="31"/>
  <c r="S130" i="31"/>
  <c r="T130" i="31"/>
  <c r="U130" i="31"/>
  <c r="V130" i="31"/>
  <c r="B131" i="31"/>
  <c r="C131" i="31"/>
  <c r="D131" i="31"/>
  <c r="E131" i="31"/>
  <c r="F131" i="31"/>
  <c r="G131" i="31"/>
  <c r="H131" i="31"/>
  <c r="I131" i="31"/>
  <c r="J131" i="31"/>
  <c r="K131" i="31"/>
  <c r="L131" i="31"/>
  <c r="M131" i="31"/>
  <c r="N131" i="31"/>
  <c r="O131" i="31"/>
  <c r="P131" i="31"/>
  <c r="Q131" i="31"/>
  <c r="R131" i="31"/>
  <c r="S131" i="31"/>
  <c r="T131" i="31"/>
  <c r="U131" i="31"/>
  <c r="V131" i="31"/>
  <c r="B132" i="31"/>
  <c r="C132" i="31"/>
  <c r="D132" i="31"/>
  <c r="E132" i="31"/>
  <c r="F132" i="31"/>
  <c r="G132" i="31"/>
  <c r="H132" i="31"/>
  <c r="I132" i="31"/>
  <c r="J132" i="31"/>
  <c r="K132" i="31"/>
  <c r="L132" i="31"/>
  <c r="M132" i="31"/>
  <c r="N132" i="31"/>
  <c r="O132" i="31"/>
  <c r="P132" i="31"/>
  <c r="Q132" i="31"/>
  <c r="R132" i="31"/>
  <c r="S132" i="31"/>
  <c r="T132" i="31"/>
  <c r="U132" i="31"/>
  <c r="V132" i="31"/>
  <c r="B133" i="31"/>
  <c r="C133" i="31"/>
  <c r="D133" i="31"/>
  <c r="E133" i="31"/>
  <c r="F133" i="31"/>
  <c r="G133" i="31"/>
  <c r="H133" i="31"/>
  <c r="I133" i="31"/>
  <c r="J133" i="31"/>
  <c r="K133" i="31"/>
  <c r="L133" i="31"/>
  <c r="M133" i="31"/>
  <c r="N133" i="31"/>
  <c r="O133" i="31"/>
  <c r="P133" i="31"/>
  <c r="Q133" i="31"/>
  <c r="R133" i="31"/>
  <c r="S133" i="31"/>
  <c r="T133" i="31"/>
  <c r="U133" i="31"/>
  <c r="V133" i="31"/>
  <c r="B134" i="31"/>
  <c r="C134" i="31"/>
  <c r="D134" i="31"/>
  <c r="E134" i="31"/>
  <c r="F134" i="31"/>
  <c r="G134" i="31"/>
  <c r="H134" i="31"/>
  <c r="I134" i="31"/>
  <c r="J134" i="31"/>
  <c r="K134" i="31"/>
  <c r="L134" i="31"/>
  <c r="M134" i="31"/>
  <c r="N134" i="31"/>
  <c r="O134" i="31"/>
  <c r="P134" i="31"/>
  <c r="Q134" i="31"/>
  <c r="R134" i="31"/>
  <c r="S134" i="31"/>
  <c r="T134" i="31"/>
  <c r="U134" i="31"/>
  <c r="V134" i="31"/>
  <c r="B135" i="31"/>
  <c r="C135" i="31"/>
  <c r="D135" i="31"/>
  <c r="E135" i="31"/>
  <c r="F135" i="31"/>
  <c r="G135" i="31"/>
  <c r="H135" i="31"/>
  <c r="I135" i="31"/>
  <c r="J135" i="31"/>
  <c r="K135" i="31"/>
  <c r="L135" i="31"/>
  <c r="M135" i="31"/>
  <c r="N135" i="31"/>
  <c r="O135" i="31"/>
  <c r="P135" i="31"/>
  <c r="Q135" i="31"/>
  <c r="R135" i="31"/>
  <c r="S135" i="31"/>
  <c r="T135" i="31"/>
  <c r="U135" i="31"/>
  <c r="V135" i="31"/>
  <c r="B136" i="31"/>
  <c r="C136" i="31"/>
  <c r="D136" i="31"/>
  <c r="E136" i="31"/>
  <c r="F136" i="31"/>
  <c r="G136" i="31"/>
  <c r="H136" i="31"/>
  <c r="I136" i="31"/>
  <c r="J136" i="31"/>
  <c r="K136" i="31"/>
  <c r="L136" i="31"/>
  <c r="M136" i="31"/>
  <c r="N136" i="31"/>
  <c r="O136" i="31"/>
  <c r="P136" i="31"/>
  <c r="Q136" i="31"/>
  <c r="R136" i="31"/>
  <c r="S136" i="31"/>
  <c r="T136" i="31"/>
  <c r="U136" i="31"/>
  <c r="V136" i="31"/>
  <c r="B137" i="31"/>
  <c r="C137" i="31"/>
  <c r="D137" i="31"/>
  <c r="E137" i="31"/>
  <c r="F137" i="31"/>
  <c r="G137" i="31"/>
  <c r="H137" i="31"/>
  <c r="I137" i="31"/>
  <c r="J137" i="31"/>
  <c r="K137" i="31"/>
  <c r="L137" i="31"/>
  <c r="M137" i="31"/>
  <c r="N137" i="31"/>
  <c r="O137" i="31"/>
  <c r="P137" i="31"/>
  <c r="Q137" i="31"/>
  <c r="R137" i="31"/>
  <c r="S137" i="31"/>
  <c r="T137" i="31"/>
  <c r="U137" i="31"/>
  <c r="V137" i="31"/>
  <c r="B138" i="31"/>
  <c r="C138" i="31"/>
  <c r="D138" i="31"/>
  <c r="E138" i="31"/>
  <c r="F138" i="31"/>
  <c r="G138" i="31"/>
  <c r="H138" i="31"/>
  <c r="I138" i="31"/>
  <c r="J138" i="31"/>
  <c r="K138" i="31"/>
  <c r="L138" i="31"/>
  <c r="M138" i="31"/>
  <c r="N138" i="31"/>
  <c r="O138" i="31"/>
  <c r="P138" i="31"/>
  <c r="Q138" i="31"/>
  <c r="R138" i="31"/>
  <c r="S138" i="31"/>
  <c r="T138" i="31"/>
  <c r="U138" i="31"/>
  <c r="V138" i="31"/>
  <c r="B139" i="31"/>
  <c r="C139" i="31"/>
  <c r="D139" i="31"/>
  <c r="E139" i="31"/>
  <c r="F139" i="31"/>
  <c r="G139" i="31"/>
  <c r="H139" i="31"/>
  <c r="I139" i="31"/>
  <c r="J139" i="31"/>
  <c r="K139" i="31"/>
  <c r="L139" i="31"/>
  <c r="M139" i="31"/>
  <c r="N139" i="31"/>
  <c r="O139" i="31"/>
  <c r="P139" i="31"/>
  <c r="Q139" i="31"/>
  <c r="R139" i="31"/>
  <c r="S139" i="31"/>
  <c r="T139" i="31"/>
  <c r="U139" i="31"/>
  <c r="V139" i="31"/>
  <c r="B140" i="31"/>
  <c r="C140" i="31"/>
  <c r="D140" i="31"/>
  <c r="E140" i="31"/>
  <c r="F140" i="31"/>
  <c r="G140" i="31"/>
  <c r="H140" i="31"/>
  <c r="I140" i="31"/>
  <c r="J140" i="31"/>
  <c r="K140" i="31"/>
  <c r="L140" i="31"/>
  <c r="M140" i="31"/>
  <c r="N140" i="31"/>
  <c r="O140" i="31"/>
  <c r="P140" i="31"/>
  <c r="Q140" i="31"/>
  <c r="R140" i="31"/>
  <c r="S140" i="31"/>
  <c r="T140" i="31"/>
  <c r="U140" i="31"/>
  <c r="V140" i="31"/>
  <c r="B141" i="31"/>
  <c r="C141" i="31"/>
  <c r="D141" i="31"/>
  <c r="E141" i="31"/>
  <c r="F141" i="31"/>
  <c r="G141" i="31"/>
  <c r="H141" i="31"/>
  <c r="I141" i="31"/>
  <c r="J141" i="31"/>
  <c r="K141" i="31"/>
  <c r="L141" i="31"/>
  <c r="M141" i="31"/>
  <c r="N141" i="31"/>
  <c r="O141" i="31"/>
  <c r="P141" i="31"/>
  <c r="Q141" i="31"/>
  <c r="R141" i="31"/>
  <c r="S141" i="31"/>
  <c r="T141" i="31"/>
  <c r="U141" i="31"/>
  <c r="V141" i="31"/>
  <c r="B142" i="31"/>
  <c r="C142" i="31"/>
  <c r="D142" i="31"/>
  <c r="E142" i="31"/>
  <c r="F142" i="31"/>
  <c r="G142" i="31"/>
  <c r="H142" i="31"/>
  <c r="I142" i="31"/>
  <c r="J142" i="31"/>
  <c r="K142" i="31"/>
  <c r="L142" i="31"/>
  <c r="M142" i="31"/>
  <c r="N142" i="31"/>
  <c r="O142" i="31"/>
  <c r="P142" i="31"/>
  <c r="Q142" i="31"/>
  <c r="R142" i="31"/>
  <c r="S142" i="31"/>
  <c r="T142" i="31"/>
  <c r="U142" i="31"/>
  <c r="V142" i="31"/>
  <c r="B143" i="31"/>
  <c r="C143" i="31"/>
  <c r="D143" i="31"/>
  <c r="E143" i="31"/>
  <c r="F143" i="31"/>
  <c r="G143" i="31"/>
  <c r="H143" i="31"/>
  <c r="I143" i="31"/>
  <c r="J143" i="31"/>
  <c r="K143" i="31"/>
  <c r="L143" i="31"/>
  <c r="M143" i="31"/>
  <c r="N143" i="31"/>
  <c r="O143" i="31"/>
  <c r="P143" i="31"/>
  <c r="Q143" i="31"/>
  <c r="R143" i="31"/>
  <c r="S143" i="31"/>
  <c r="T143" i="31"/>
  <c r="U143" i="31"/>
  <c r="V143" i="31"/>
  <c r="B144" i="31"/>
  <c r="C144" i="31"/>
  <c r="D144" i="31"/>
  <c r="E144" i="31"/>
  <c r="F144" i="31"/>
  <c r="G144" i="31"/>
  <c r="H144" i="31"/>
  <c r="I144" i="31"/>
  <c r="J144" i="31"/>
  <c r="K144" i="31"/>
  <c r="L144" i="31"/>
  <c r="M144" i="31"/>
  <c r="N144" i="31"/>
  <c r="O144" i="31"/>
  <c r="P144" i="31"/>
  <c r="Q144" i="31"/>
  <c r="R144" i="31"/>
  <c r="S144" i="31"/>
  <c r="T144" i="31"/>
  <c r="U144" i="31"/>
  <c r="V144" i="31"/>
  <c r="B145" i="31"/>
  <c r="C145" i="31"/>
  <c r="D145" i="31"/>
  <c r="E145" i="31"/>
  <c r="F145" i="31"/>
  <c r="G145" i="31"/>
  <c r="H145" i="31"/>
  <c r="I145" i="31"/>
  <c r="J145" i="31"/>
  <c r="K145" i="31"/>
  <c r="L145" i="31"/>
  <c r="M145" i="31"/>
  <c r="N145" i="31"/>
  <c r="O145" i="31"/>
  <c r="P145" i="31"/>
  <c r="Q145" i="31"/>
  <c r="R145" i="31"/>
  <c r="S145" i="31"/>
  <c r="T145" i="31"/>
  <c r="U145" i="31"/>
  <c r="V145" i="31"/>
  <c r="B146" i="31"/>
  <c r="C146" i="31"/>
  <c r="D146" i="31"/>
  <c r="E146" i="31"/>
  <c r="F146" i="31"/>
  <c r="G146" i="31"/>
  <c r="H146" i="31"/>
  <c r="I146" i="31"/>
  <c r="J146" i="31"/>
  <c r="K146" i="31"/>
  <c r="L146" i="31"/>
  <c r="M146" i="31"/>
  <c r="N146" i="31"/>
  <c r="O146" i="31"/>
  <c r="P146" i="31"/>
  <c r="Q146" i="31"/>
  <c r="R146" i="31"/>
  <c r="S146" i="31"/>
  <c r="T146" i="31"/>
  <c r="U146" i="31"/>
  <c r="V146" i="31"/>
  <c r="B147" i="31"/>
  <c r="C147" i="31"/>
  <c r="D147" i="31"/>
  <c r="E147" i="31"/>
  <c r="F147" i="31"/>
  <c r="G147" i="31"/>
  <c r="H147" i="31"/>
  <c r="I147" i="31"/>
  <c r="J147" i="31"/>
  <c r="K147" i="31"/>
  <c r="L147" i="31"/>
  <c r="M147" i="31"/>
  <c r="N147" i="31"/>
  <c r="O147" i="31"/>
  <c r="P147" i="31"/>
  <c r="Q147" i="31"/>
  <c r="R147" i="31"/>
  <c r="S147" i="31"/>
  <c r="T147" i="31"/>
  <c r="U147" i="31"/>
  <c r="V147" i="31"/>
  <c r="B148" i="31"/>
  <c r="C148" i="31"/>
  <c r="D148" i="31"/>
  <c r="E148" i="31"/>
  <c r="F148" i="31"/>
  <c r="G148" i="31"/>
  <c r="H148" i="31"/>
  <c r="I148" i="31"/>
  <c r="J148" i="31"/>
  <c r="K148" i="31"/>
  <c r="L148" i="31"/>
  <c r="M148" i="31"/>
  <c r="N148" i="31"/>
  <c r="O148" i="31"/>
  <c r="P148" i="31"/>
  <c r="Q148" i="31"/>
  <c r="R148" i="31"/>
  <c r="S148" i="31"/>
  <c r="T148" i="31"/>
  <c r="U148" i="31"/>
  <c r="V148" i="31"/>
  <c r="B149" i="31"/>
  <c r="C149" i="31"/>
  <c r="D149" i="31"/>
  <c r="E149" i="31"/>
  <c r="F149" i="31"/>
  <c r="G149" i="31"/>
  <c r="H149" i="31"/>
  <c r="I149" i="31"/>
  <c r="J149" i="31"/>
  <c r="K149" i="31"/>
  <c r="L149" i="31"/>
  <c r="M149" i="31"/>
  <c r="N149" i="31"/>
  <c r="O149" i="31"/>
  <c r="P149" i="31"/>
  <c r="Q149" i="31"/>
  <c r="R149" i="31"/>
  <c r="S149" i="31"/>
  <c r="T149" i="31"/>
  <c r="U149" i="31"/>
  <c r="V149" i="31"/>
  <c r="B150" i="31"/>
  <c r="C150" i="31"/>
  <c r="D150" i="31"/>
  <c r="E150" i="31"/>
  <c r="F150" i="31"/>
  <c r="G150" i="31"/>
  <c r="H150" i="31"/>
  <c r="I150" i="31"/>
  <c r="J150" i="31"/>
  <c r="K150" i="31"/>
  <c r="L150" i="31"/>
  <c r="M150" i="31"/>
  <c r="N150" i="31"/>
  <c r="O150" i="31"/>
  <c r="P150" i="31"/>
  <c r="Q150" i="31"/>
  <c r="R150" i="31"/>
  <c r="S150" i="31"/>
  <c r="T150" i="31"/>
  <c r="U150" i="31"/>
  <c r="V150" i="31"/>
  <c r="B151" i="31"/>
  <c r="C151" i="31"/>
  <c r="D151" i="31"/>
  <c r="E151" i="31"/>
  <c r="F151" i="31"/>
  <c r="G151" i="31"/>
  <c r="H151" i="31"/>
  <c r="I151" i="31"/>
  <c r="J151" i="31"/>
  <c r="K151" i="31"/>
  <c r="L151" i="31"/>
  <c r="M151" i="31"/>
  <c r="N151" i="31"/>
  <c r="O151" i="31"/>
  <c r="P151" i="31"/>
  <c r="Q151" i="31"/>
  <c r="R151" i="31"/>
  <c r="S151" i="31"/>
  <c r="T151" i="31"/>
  <c r="U151" i="31"/>
  <c r="V151" i="31"/>
  <c r="B152" i="31"/>
  <c r="C152" i="31"/>
  <c r="D152" i="31"/>
  <c r="E152" i="31"/>
  <c r="F152" i="31"/>
  <c r="G152" i="31"/>
  <c r="H152" i="31"/>
  <c r="I152" i="31"/>
  <c r="J152" i="31"/>
  <c r="K152" i="31"/>
  <c r="L152" i="31"/>
  <c r="M152" i="31"/>
  <c r="N152" i="31"/>
  <c r="O152" i="31"/>
  <c r="P152" i="31"/>
  <c r="Q152" i="31"/>
  <c r="R152" i="31"/>
  <c r="S152" i="31"/>
  <c r="T152" i="31"/>
  <c r="U152" i="31"/>
  <c r="V152" i="31"/>
  <c r="B153" i="31"/>
  <c r="C153" i="31"/>
  <c r="D153" i="31"/>
  <c r="E153" i="31"/>
  <c r="F153" i="31"/>
  <c r="G153" i="31"/>
  <c r="H153" i="31"/>
  <c r="I153" i="31"/>
  <c r="J153" i="31"/>
  <c r="K153" i="31"/>
  <c r="L153" i="31"/>
  <c r="M153" i="31"/>
  <c r="N153" i="31"/>
  <c r="O153" i="31"/>
  <c r="P153" i="31"/>
  <c r="Q153" i="31"/>
  <c r="R153" i="31"/>
  <c r="S153" i="31"/>
  <c r="T153" i="31"/>
  <c r="U153" i="31"/>
  <c r="V153" i="31"/>
  <c r="B154" i="31"/>
  <c r="C154" i="31"/>
  <c r="D154" i="31"/>
  <c r="E154" i="31"/>
  <c r="F154" i="31"/>
  <c r="G154" i="31"/>
  <c r="H154" i="31"/>
  <c r="I154" i="31"/>
  <c r="J154" i="31"/>
  <c r="K154" i="31"/>
  <c r="L154" i="31"/>
  <c r="M154" i="31"/>
  <c r="N154" i="31"/>
  <c r="O154" i="31"/>
  <c r="P154" i="31"/>
  <c r="Q154" i="31"/>
  <c r="R154" i="31"/>
  <c r="S154" i="31"/>
  <c r="T154" i="31"/>
  <c r="U154" i="31"/>
  <c r="V154" i="31"/>
  <c r="B155" i="31"/>
  <c r="C155" i="31"/>
  <c r="D155" i="31"/>
  <c r="E155" i="31"/>
  <c r="F155" i="31"/>
  <c r="G155" i="31"/>
  <c r="H155" i="31"/>
  <c r="I155" i="31"/>
  <c r="J155" i="31"/>
  <c r="K155" i="31"/>
  <c r="L155" i="31"/>
  <c r="M155" i="31"/>
  <c r="N155" i="31"/>
  <c r="O155" i="31"/>
  <c r="P155" i="31"/>
  <c r="Q155" i="31"/>
  <c r="R155" i="31"/>
  <c r="S155" i="31"/>
  <c r="T155" i="31"/>
  <c r="U155" i="31"/>
  <c r="V155" i="31"/>
  <c r="B156" i="31"/>
  <c r="C156" i="31"/>
  <c r="D156" i="31"/>
  <c r="E156" i="31"/>
  <c r="F156" i="31"/>
  <c r="G156" i="31"/>
  <c r="H156" i="31"/>
  <c r="I156" i="31"/>
  <c r="J156" i="31"/>
  <c r="K156" i="31"/>
  <c r="L156" i="31"/>
  <c r="M156" i="31"/>
  <c r="N156" i="31"/>
  <c r="O156" i="31"/>
  <c r="P156" i="31"/>
  <c r="Q156" i="31"/>
  <c r="R156" i="31"/>
  <c r="S156" i="31"/>
  <c r="T156" i="31"/>
  <c r="U156" i="31"/>
  <c r="V156" i="31"/>
  <c r="B157" i="31"/>
  <c r="C157" i="31"/>
  <c r="D157" i="31"/>
  <c r="E157" i="31"/>
  <c r="F157" i="31"/>
  <c r="G157" i="31"/>
  <c r="H157" i="31"/>
  <c r="I157" i="31"/>
  <c r="J157" i="31"/>
  <c r="K157" i="31"/>
  <c r="L157" i="31"/>
  <c r="M157" i="31"/>
  <c r="N157" i="31"/>
  <c r="O157" i="31"/>
  <c r="P157" i="31"/>
  <c r="Q157" i="31"/>
  <c r="R157" i="31"/>
  <c r="S157" i="31"/>
  <c r="T157" i="31"/>
  <c r="U157" i="31"/>
  <c r="V157" i="31"/>
  <c r="B158" i="31"/>
  <c r="C158" i="31"/>
  <c r="D158" i="31"/>
  <c r="E158" i="31"/>
  <c r="F158" i="31"/>
  <c r="G158" i="31"/>
  <c r="H158" i="31"/>
  <c r="I158" i="31"/>
  <c r="J158" i="31"/>
  <c r="K158" i="31"/>
  <c r="L158" i="31"/>
  <c r="M158" i="31"/>
  <c r="N158" i="31"/>
  <c r="O158" i="31"/>
  <c r="P158" i="31"/>
  <c r="Q158" i="31"/>
  <c r="R158" i="31"/>
  <c r="S158" i="31"/>
  <c r="T158" i="31"/>
  <c r="U158" i="31"/>
  <c r="V158" i="31"/>
  <c r="B159" i="31"/>
  <c r="C159" i="31"/>
  <c r="D159" i="31"/>
  <c r="E159" i="31"/>
  <c r="F159" i="31"/>
  <c r="G159" i="31"/>
  <c r="H159" i="31"/>
  <c r="I159" i="31"/>
  <c r="J159" i="31"/>
  <c r="K159" i="31"/>
  <c r="L159" i="31"/>
  <c r="M159" i="31"/>
  <c r="N159" i="31"/>
  <c r="O159" i="31"/>
  <c r="P159" i="31"/>
  <c r="Q159" i="31"/>
  <c r="R159" i="31"/>
  <c r="S159" i="31"/>
  <c r="T159" i="31"/>
  <c r="U159" i="31"/>
  <c r="V159" i="31"/>
  <c r="B160" i="31"/>
  <c r="C160" i="31"/>
  <c r="D160" i="31"/>
  <c r="E160" i="31"/>
  <c r="F160" i="31"/>
  <c r="G160" i="31"/>
  <c r="H160" i="31"/>
  <c r="I160" i="31"/>
  <c r="J160" i="31"/>
  <c r="K160" i="31"/>
  <c r="L160" i="31"/>
  <c r="M160" i="31"/>
  <c r="N160" i="31"/>
  <c r="O160" i="31"/>
  <c r="P160" i="31"/>
  <c r="Q160" i="31"/>
  <c r="R160" i="31"/>
  <c r="S160" i="31"/>
  <c r="T160" i="31"/>
  <c r="U160" i="31"/>
  <c r="V160" i="31"/>
  <c r="B161" i="31"/>
  <c r="C161" i="31"/>
  <c r="D161" i="31"/>
  <c r="E161" i="31"/>
  <c r="F161" i="31"/>
  <c r="G161" i="31"/>
  <c r="H161" i="31"/>
  <c r="I161" i="31"/>
  <c r="J161" i="31"/>
  <c r="K161" i="31"/>
  <c r="L161" i="31"/>
  <c r="M161" i="31"/>
  <c r="N161" i="31"/>
  <c r="O161" i="31"/>
  <c r="P161" i="31"/>
  <c r="Q161" i="31"/>
  <c r="R161" i="31"/>
  <c r="S161" i="31"/>
  <c r="T161" i="31"/>
  <c r="U161" i="31"/>
  <c r="V161" i="31"/>
  <c r="B162" i="31"/>
  <c r="C162" i="31"/>
  <c r="D162" i="31"/>
  <c r="E162" i="31"/>
  <c r="F162" i="31"/>
  <c r="G162" i="31"/>
  <c r="H162" i="31"/>
  <c r="I162" i="31"/>
  <c r="J162" i="31"/>
  <c r="K162" i="31"/>
  <c r="L162" i="31"/>
  <c r="M162" i="31"/>
  <c r="N162" i="31"/>
  <c r="O162" i="31"/>
  <c r="P162" i="31"/>
  <c r="Q162" i="31"/>
  <c r="R162" i="31"/>
  <c r="S162" i="31"/>
  <c r="T162" i="31"/>
  <c r="U162" i="31"/>
  <c r="V162" i="31"/>
  <c r="B163" i="31"/>
  <c r="C163" i="31"/>
  <c r="D163" i="31"/>
  <c r="E163" i="31"/>
  <c r="F163" i="31"/>
  <c r="G163" i="31"/>
  <c r="H163" i="31"/>
  <c r="I163" i="31"/>
  <c r="J163" i="31"/>
  <c r="K163" i="31"/>
  <c r="L163" i="31"/>
  <c r="M163" i="31"/>
  <c r="N163" i="31"/>
  <c r="O163" i="31"/>
  <c r="P163" i="31"/>
  <c r="Q163" i="31"/>
  <c r="R163" i="31"/>
  <c r="S163" i="31"/>
  <c r="T163" i="31"/>
  <c r="U163" i="31"/>
  <c r="V163" i="31"/>
  <c r="B164" i="31"/>
  <c r="C164" i="31"/>
  <c r="D164" i="31"/>
  <c r="E164" i="31"/>
  <c r="F164" i="31"/>
  <c r="G164" i="31"/>
  <c r="H164" i="31"/>
  <c r="I164" i="31"/>
  <c r="J164" i="31"/>
  <c r="K164" i="31"/>
  <c r="L164" i="31"/>
  <c r="M164" i="31"/>
  <c r="N164" i="31"/>
  <c r="O164" i="31"/>
  <c r="P164" i="31"/>
  <c r="Q164" i="31"/>
  <c r="R164" i="31"/>
  <c r="S164" i="31"/>
  <c r="T164" i="31"/>
  <c r="U164" i="31"/>
  <c r="V164" i="31"/>
  <c r="B165" i="31"/>
  <c r="C165" i="31"/>
  <c r="D165" i="31"/>
  <c r="E165" i="31"/>
  <c r="F165" i="31"/>
  <c r="G165" i="31"/>
  <c r="H165" i="31"/>
  <c r="I165" i="31"/>
  <c r="J165" i="31"/>
  <c r="K165" i="31"/>
  <c r="L165" i="31"/>
  <c r="M165" i="31"/>
  <c r="N165" i="31"/>
  <c r="O165" i="31"/>
  <c r="P165" i="31"/>
  <c r="Q165" i="31"/>
  <c r="R165" i="31"/>
  <c r="S165" i="31"/>
  <c r="T165" i="31"/>
  <c r="U165" i="31"/>
  <c r="V165" i="31"/>
  <c r="B166" i="31"/>
  <c r="C166" i="31"/>
  <c r="D166" i="31"/>
  <c r="E166" i="31"/>
  <c r="F166" i="31"/>
  <c r="G166" i="31"/>
  <c r="H166" i="31"/>
  <c r="I166" i="31"/>
  <c r="J166" i="31"/>
  <c r="K166" i="31"/>
  <c r="L166" i="31"/>
  <c r="M166" i="31"/>
  <c r="N166" i="31"/>
  <c r="O166" i="31"/>
  <c r="P166" i="31"/>
  <c r="Q166" i="31"/>
  <c r="R166" i="31"/>
  <c r="S166" i="31"/>
  <c r="T166" i="31"/>
  <c r="U166" i="31"/>
  <c r="V166" i="31"/>
  <c r="B167" i="31"/>
  <c r="C167" i="31"/>
  <c r="D167" i="31"/>
  <c r="E167" i="31"/>
  <c r="F167" i="31"/>
  <c r="G167" i="31"/>
  <c r="H167" i="31"/>
  <c r="I167" i="31"/>
  <c r="J167" i="31"/>
  <c r="K167" i="31"/>
  <c r="L167" i="31"/>
  <c r="M167" i="31"/>
  <c r="N167" i="31"/>
  <c r="O167" i="31"/>
  <c r="P167" i="31"/>
  <c r="Q167" i="31"/>
  <c r="R167" i="31"/>
  <c r="S167" i="31"/>
  <c r="T167" i="31"/>
  <c r="U167" i="31"/>
  <c r="V167" i="31"/>
  <c r="B168" i="31"/>
  <c r="C168" i="31"/>
  <c r="D168" i="31"/>
  <c r="E168" i="31"/>
  <c r="F168" i="31"/>
  <c r="G168" i="31"/>
  <c r="H168" i="31"/>
  <c r="I168" i="31"/>
  <c r="J168" i="31"/>
  <c r="K168" i="31"/>
  <c r="L168" i="31"/>
  <c r="M168" i="31"/>
  <c r="N168" i="31"/>
  <c r="O168" i="31"/>
  <c r="P168" i="31"/>
  <c r="Q168" i="31"/>
  <c r="R168" i="31"/>
  <c r="S168" i="31"/>
  <c r="T168" i="31"/>
  <c r="U168" i="31"/>
  <c r="V168" i="31"/>
  <c r="B169" i="31"/>
  <c r="C169" i="31"/>
  <c r="D169" i="31"/>
  <c r="E169" i="31"/>
  <c r="F169" i="31"/>
  <c r="G169" i="31"/>
  <c r="H169" i="31"/>
  <c r="I169" i="31"/>
  <c r="J169" i="31"/>
  <c r="K169" i="31"/>
  <c r="L169" i="31"/>
  <c r="M169" i="31"/>
  <c r="N169" i="31"/>
  <c r="O169" i="31"/>
  <c r="P169" i="31"/>
  <c r="Q169" i="31"/>
  <c r="R169" i="31"/>
  <c r="S169" i="31"/>
  <c r="T169" i="31"/>
  <c r="U169" i="31"/>
  <c r="V169" i="31"/>
  <c r="B170" i="31"/>
  <c r="C170" i="31"/>
  <c r="D170" i="31"/>
  <c r="E170" i="31"/>
  <c r="F170" i="31"/>
  <c r="G170" i="31"/>
  <c r="H170" i="31"/>
  <c r="I170" i="31"/>
  <c r="J170" i="31"/>
  <c r="K170" i="31"/>
  <c r="L170" i="31"/>
  <c r="M170" i="31"/>
  <c r="N170" i="31"/>
  <c r="O170" i="31"/>
  <c r="P170" i="31"/>
  <c r="Q170" i="31"/>
  <c r="R170" i="31"/>
  <c r="S170" i="31"/>
  <c r="T170" i="31"/>
  <c r="U170" i="31"/>
  <c r="V170" i="31"/>
  <c r="B171" i="31"/>
  <c r="C171" i="31"/>
  <c r="D171" i="31"/>
  <c r="E171" i="31"/>
  <c r="F171" i="31"/>
  <c r="G171" i="31"/>
  <c r="H171" i="31"/>
  <c r="I171" i="31"/>
  <c r="J171" i="31"/>
  <c r="K171" i="31"/>
  <c r="L171" i="31"/>
  <c r="M171" i="31"/>
  <c r="N171" i="31"/>
  <c r="O171" i="31"/>
  <c r="P171" i="31"/>
  <c r="Q171" i="31"/>
  <c r="R171" i="31"/>
  <c r="S171" i="31"/>
  <c r="T171" i="31"/>
  <c r="U171" i="31"/>
  <c r="V171" i="31"/>
  <c r="B172" i="31"/>
  <c r="C172" i="31"/>
  <c r="D172" i="31"/>
  <c r="E172" i="31"/>
  <c r="F172" i="31"/>
  <c r="G172" i="31"/>
  <c r="H172" i="31"/>
  <c r="I172" i="31"/>
  <c r="J172" i="31"/>
  <c r="K172" i="31"/>
  <c r="L172" i="31"/>
  <c r="M172" i="31"/>
  <c r="N172" i="31"/>
  <c r="O172" i="31"/>
  <c r="P172" i="31"/>
  <c r="Q172" i="31"/>
  <c r="R172" i="31"/>
  <c r="S172" i="31"/>
  <c r="T172" i="31"/>
  <c r="U172" i="31"/>
  <c r="V172" i="31"/>
  <c r="B173" i="31"/>
  <c r="C173" i="31"/>
  <c r="D173" i="31"/>
  <c r="E173" i="31"/>
  <c r="F173" i="31"/>
  <c r="G173" i="31"/>
  <c r="H173" i="31"/>
  <c r="I173" i="31"/>
  <c r="J173" i="31"/>
  <c r="K173" i="31"/>
  <c r="L173" i="31"/>
  <c r="M173" i="31"/>
  <c r="N173" i="31"/>
  <c r="O173" i="31"/>
  <c r="P173" i="31"/>
  <c r="Q173" i="31"/>
  <c r="R173" i="31"/>
  <c r="S173" i="31"/>
  <c r="T173" i="31"/>
  <c r="U173" i="31"/>
  <c r="V173" i="31"/>
  <c r="B174" i="31"/>
  <c r="C174" i="31"/>
  <c r="D174" i="31"/>
  <c r="E174" i="31"/>
  <c r="F174" i="31"/>
  <c r="G174" i="31"/>
  <c r="H174" i="31"/>
  <c r="I174" i="31"/>
  <c r="J174" i="31"/>
  <c r="K174" i="31"/>
  <c r="L174" i="31"/>
  <c r="M174" i="31"/>
  <c r="N174" i="31"/>
  <c r="O174" i="31"/>
  <c r="P174" i="31"/>
  <c r="Q174" i="31"/>
  <c r="R174" i="31"/>
  <c r="S174" i="31"/>
  <c r="T174" i="31"/>
  <c r="U174" i="31"/>
  <c r="V174" i="31"/>
  <c r="B175" i="31"/>
  <c r="C175" i="31"/>
  <c r="D175" i="31"/>
  <c r="E175" i="31"/>
  <c r="F175" i="31"/>
  <c r="G175" i="31"/>
  <c r="H175" i="31"/>
  <c r="I175" i="31"/>
  <c r="J175" i="31"/>
  <c r="K175" i="31"/>
  <c r="L175" i="31"/>
  <c r="M175" i="31"/>
  <c r="N175" i="31"/>
  <c r="O175" i="31"/>
  <c r="P175" i="31"/>
  <c r="Q175" i="31"/>
  <c r="R175" i="31"/>
  <c r="S175" i="31"/>
  <c r="T175" i="31"/>
  <c r="U175" i="31"/>
  <c r="V175" i="31"/>
  <c r="B176" i="31"/>
  <c r="C176" i="31"/>
  <c r="D176" i="31"/>
  <c r="E176" i="31"/>
  <c r="F176" i="31"/>
  <c r="G176" i="31"/>
  <c r="H176" i="31"/>
  <c r="I176" i="31"/>
  <c r="J176" i="31"/>
  <c r="K176" i="31"/>
  <c r="L176" i="31"/>
  <c r="M176" i="31"/>
  <c r="N176" i="31"/>
  <c r="O176" i="31"/>
  <c r="P176" i="31"/>
  <c r="Q176" i="31"/>
  <c r="R176" i="31"/>
  <c r="S176" i="31"/>
  <c r="T176" i="31"/>
  <c r="U176" i="31"/>
  <c r="V176" i="31"/>
  <c r="B177" i="31"/>
  <c r="C177" i="31"/>
  <c r="D177" i="31"/>
  <c r="E177" i="31"/>
  <c r="F177" i="31"/>
  <c r="G177" i="31"/>
  <c r="H177" i="31"/>
  <c r="I177" i="31"/>
  <c r="J177" i="31"/>
  <c r="K177" i="31"/>
  <c r="L177" i="31"/>
  <c r="M177" i="31"/>
  <c r="N177" i="31"/>
  <c r="O177" i="31"/>
  <c r="P177" i="31"/>
  <c r="Q177" i="31"/>
  <c r="R177" i="31"/>
  <c r="S177" i="31"/>
  <c r="T177" i="31"/>
  <c r="U177" i="31"/>
  <c r="V177" i="31"/>
  <c r="B178" i="31"/>
  <c r="C178" i="31"/>
  <c r="D178" i="31"/>
  <c r="E178" i="31"/>
  <c r="F178" i="31"/>
  <c r="G178" i="31"/>
  <c r="H178" i="31"/>
  <c r="I178" i="31"/>
  <c r="J178" i="31"/>
  <c r="K178" i="31"/>
  <c r="L178" i="31"/>
  <c r="M178" i="31"/>
  <c r="N178" i="31"/>
  <c r="O178" i="31"/>
  <c r="P178" i="31"/>
  <c r="Q178" i="31"/>
  <c r="R178" i="31"/>
  <c r="S178" i="31"/>
  <c r="T178" i="31"/>
  <c r="U178" i="31"/>
  <c r="V178" i="31"/>
  <c r="B179" i="31"/>
  <c r="C179" i="31"/>
  <c r="D179" i="31"/>
  <c r="E179" i="31"/>
  <c r="F179" i="31"/>
  <c r="G179" i="31"/>
  <c r="H179" i="31"/>
  <c r="I179" i="31"/>
  <c r="J179" i="31"/>
  <c r="K179" i="31"/>
  <c r="L179" i="31"/>
  <c r="M179" i="31"/>
  <c r="N179" i="31"/>
  <c r="O179" i="31"/>
  <c r="P179" i="31"/>
  <c r="Q179" i="31"/>
  <c r="R179" i="31"/>
  <c r="S179" i="31"/>
  <c r="T179" i="31"/>
  <c r="U179" i="31"/>
  <c r="V179" i="31"/>
  <c r="B180" i="31"/>
  <c r="C180" i="31"/>
  <c r="D180" i="31"/>
  <c r="E180" i="31"/>
  <c r="F180" i="31"/>
  <c r="G180" i="31"/>
  <c r="H180" i="31"/>
  <c r="I180" i="31"/>
  <c r="J180" i="31"/>
  <c r="K180" i="31"/>
  <c r="L180" i="31"/>
  <c r="M180" i="31"/>
  <c r="N180" i="31"/>
  <c r="O180" i="31"/>
  <c r="P180" i="31"/>
  <c r="Q180" i="31"/>
  <c r="R180" i="31"/>
  <c r="S180" i="31"/>
  <c r="T180" i="31"/>
  <c r="U180" i="31"/>
  <c r="V180" i="31"/>
  <c r="B181" i="31"/>
  <c r="C181" i="31"/>
  <c r="D181" i="31"/>
  <c r="E181" i="31"/>
  <c r="F181" i="31"/>
  <c r="G181" i="31"/>
  <c r="H181" i="31"/>
  <c r="I181" i="31"/>
  <c r="J181" i="31"/>
  <c r="K181" i="31"/>
  <c r="L181" i="31"/>
  <c r="M181" i="31"/>
  <c r="N181" i="31"/>
  <c r="O181" i="31"/>
  <c r="P181" i="31"/>
  <c r="Q181" i="31"/>
  <c r="R181" i="31"/>
  <c r="S181" i="31"/>
  <c r="T181" i="31"/>
  <c r="U181" i="31"/>
  <c r="V181" i="31"/>
  <c r="B182" i="31"/>
  <c r="C182" i="31"/>
  <c r="D182" i="31"/>
  <c r="E182" i="31"/>
  <c r="F182" i="31"/>
  <c r="G182" i="31"/>
  <c r="H182" i="31"/>
  <c r="I182" i="31"/>
  <c r="J182" i="31"/>
  <c r="K182" i="31"/>
  <c r="L182" i="31"/>
  <c r="M182" i="31"/>
  <c r="N182" i="31"/>
  <c r="O182" i="31"/>
  <c r="P182" i="31"/>
  <c r="Q182" i="31"/>
  <c r="R182" i="31"/>
  <c r="S182" i="31"/>
  <c r="T182" i="31"/>
  <c r="U182" i="31"/>
  <c r="V182" i="31"/>
  <c r="B183" i="31"/>
  <c r="C183" i="31"/>
  <c r="D183" i="31"/>
  <c r="E183" i="31"/>
  <c r="F183" i="31"/>
  <c r="G183" i="31"/>
  <c r="H183" i="31"/>
  <c r="I183" i="31"/>
  <c r="J183" i="31"/>
  <c r="K183" i="31"/>
  <c r="L183" i="31"/>
  <c r="M183" i="31"/>
  <c r="N183" i="31"/>
  <c r="O183" i="31"/>
  <c r="P183" i="31"/>
  <c r="Q183" i="31"/>
  <c r="R183" i="31"/>
  <c r="S183" i="31"/>
  <c r="T183" i="31"/>
  <c r="U183" i="31"/>
  <c r="V183" i="31"/>
  <c r="B184" i="31"/>
  <c r="C184" i="31"/>
  <c r="D184" i="31"/>
  <c r="E184" i="31"/>
  <c r="F184" i="31"/>
  <c r="G184" i="31"/>
  <c r="H184" i="31"/>
  <c r="I184" i="31"/>
  <c r="J184" i="31"/>
  <c r="K184" i="31"/>
  <c r="L184" i="31"/>
  <c r="M184" i="31"/>
  <c r="N184" i="31"/>
  <c r="O184" i="31"/>
  <c r="P184" i="31"/>
  <c r="Q184" i="31"/>
  <c r="R184" i="31"/>
  <c r="S184" i="31"/>
  <c r="T184" i="31"/>
  <c r="U184" i="31"/>
  <c r="V184" i="31"/>
  <c r="B185" i="31"/>
  <c r="C185" i="31"/>
  <c r="D185" i="31"/>
  <c r="E185" i="31"/>
  <c r="F185" i="31"/>
  <c r="G185" i="31"/>
  <c r="H185" i="31"/>
  <c r="I185" i="31"/>
  <c r="J185" i="31"/>
  <c r="K185" i="31"/>
  <c r="L185" i="31"/>
  <c r="M185" i="31"/>
  <c r="N185" i="31"/>
  <c r="O185" i="31"/>
  <c r="P185" i="31"/>
  <c r="Q185" i="31"/>
  <c r="R185" i="31"/>
  <c r="S185" i="31"/>
  <c r="T185" i="31"/>
  <c r="U185" i="31"/>
  <c r="V185" i="31"/>
  <c r="B186" i="31"/>
  <c r="C186" i="31"/>
  <c r="D186" i="31"/>
  <c r="E186" i="31"/>
  <c r="F186" i="31"/>
  <c r="G186" i="31"/>
  <c r="H186" i="31"/>
  <c r="I186" i="31"/>
  <c r="J186" i="31"/>
  <c r="K186" i="31"/>
  <c r="L186" i="31"/>
  <c r="M186" i="31"/>
  <c r="N186" i="31"/>
  <c r="O186" i="31"/>
  <c r="P186" i="31"/>
  <c r="Q186" i="31"/>
  <c r="R186" i="31"/>
  <c r="S186" i="31"/>
  <c r="T186" i="31"/>
  <c r="U186" i="31"/>
  <c r="V186" i="31"/>
  <c r="B187" i="31"/>
  <c r="C187" i="31"/>
  <c r="D187" i="31"/>
  <c r="E187" i="31"/>
  <c r="F187" i="31"/>
  <c r="G187" i="31"/>
  <c r="H187" i="31"/>
  <c r="I187" i="31"/>
  <c r="J187" i="31"/>
  <c r="K187" i="31"/>
  <c r="L187" i="31"/>
  <c r="M187" i="31"/>
  <c r="N187" i="31"/>
  <c r="O187" i="31"/>
  <c r="P187" i="31"/>
  <c r="Q187" i="31"/>
  <c r="R187" i="31"/>
  <c r="S187" i="31"/>
  <c r="T187" i="31"/>
  <c r="U187" i="31"/>
  <c r="V187" i="31"/>
  <c r="B188" i="31"/>
  <c r="C188" i="31"/>
  <c r="D188" i="31"/>
  <c r="E188" i="31"/>
  <c r="F188" i="31"/>
  <c r="G188" i="31"/>
  <c r="H188" i="31"/>
  <c r="I188" i="31"/>
  <c r="J188" i="31"/>
  <c r="K188" i="31"/>
  <c r="L188" i="31"/>
  <c r="M188" i="31"/>
  <c r="N188" i="31"/>
  <c r="O188" i="31"/>
  <c r="P188" i="31"/>
  <c r="Q188" i="31"/>
  <c r="R188" i="31"/>
  <c r="S188" i="31"/>
  <c r="T188" i="31"/>
  <c r="U188" i="31"/>
  <c r="V188" i="31"/>
  <c r="B189" i="31"/>
  <c r="C189" i="31"/>
  <c r="D189" i="31"/>
  <c r="E189" i="31"/>
  <c r="F189" i="31"/>
  <c r="G189" i="31"/>
  <c r="H189" i="31"/>
  <c r="I189" i="31"/>
  <c r="J189" i="31"/>
  <c r="K189" i="31"/>
  <c r="L189" i="31"/>
  <c r="M189" i="31"/>
  <c r="N189" i="31"/>
  <c r="O189" i="31"/>
  <c r="P189" i="31"/>
  <c r="Q189" i="31"/>
  <c r="R189" i="31"/>
  <c r="S189" i="31"/>
  <c r="T189" i="31"/>
  <c r="U189" i="31"/>
  <c r="V189" i="31"/>
  <c r="B190" i="31"/>
  <c r="C190" i="31"/>
  <c r="D190" i="31"/>
  <c r="E190" i="31"/>
  <c r="F190" i="31"/>
  <c r="G190" i="31"/>
  <c r="H190" i="31"/>
  <c r="I190" i="31"/>
  <c r="J190" i="31"/>
  <c r="K190" i="31"/>
  <c r="L190" i="31"/>
  <c r="M190" i="31"/>
  <c r="N190" i="31"/>
  <c r="O190" i="31"/>
  <c r="P190" i="31"/>
  <c r="Q190" i="31"/>
  <c r="R190" i="31"/>
  <c r="S190" i="31"/>
  <c r="T190" i="31"/>
  <c r="U190" i="31"/>
  <c r="V190" i="31"/>
  <c r="B191" i="31"/>
  <c r="C191" i="31"/>
  <c r="D191" i="31"/>
  <c r="E191" i="31"/>
  <c r="F191" i="31"/>
  <c r="G191" i="31"/>
  <c r="H191" i="31"/>
  <c r="I191" i="31"/>
  <c r="J191" i="31"/>
  <c r="K191" i="31"/>
  <c r="L191" i="31"/>
  <c r="M191" i="31"/>
  <c r="N191" i="31"/>
  <c r="O191" i="31"/>
  <c r="P191" i="31"/>
  <c r="Q191" i="31"/>
  <c r="R191" i="31"/>
  <c r="S191" i="31"/>
  <c r="T191" i="31"/>
  <c r="U191" i="31"/>
  <c r="V191" i="31"/>
  <c r="B192" i="31"/>
  <c r="C192" i="31"/>
  <c r="D192" i="31"/>
  <c r="E192" i="31"/>
  <c r="F192" i="31"/>
  <c r="G192" i="31"/>
  <c r="H192" i="31"/>
  <c r="I192" i="31"/>
  <c r="J192" i="31"/>
  <c r="K192" i="31"/>
  <c r="L192" i="31"/>
  <c r="M192" i="31"/>
  <c r="N192" i="31"/>
  <c r="O192" i="31"/>
  <c r="P192" i="31"/>
  <c r="Q192" i="31"/>
  <c r="R192" i="31"/>
  <c r="S192" i="31"/>
  <c r="T192" i="31"/>
  <c r="U192" i="31"/>
  <c r="V192" i="31"/>
  <c r="B193" i="31"/>
  <c r="C193" i="31"/>
  <c r="D193" i="31"/>
  <c r="E193" i="31"/>
  <c r="F193" i="31"/>
  <c r="G193" i="31"/>
  <c r="H193" i="31"/>
  <c r="I193" i="31"/>
  <c r="J193" i="31"/>
  <c r="K193" i="31"/>
  <c r="L193" i="31"/>
  <c r="M193" i="31"/>
  <c r="N193" i="31"/>
  <c r="O193" i="31"/>
  <c r="P193" i="31"/>
  <c r="Q193" i="31"/>
  <c r="R193" i="31"/>
  <c r="S193" i="31"/>
  <c r="T193" i="31"/>
  <c r="U193" i="31"/>
  <c r="V193" i="31"/>
  <c r="B194" i="31"/>
  <c r="C194" i="31"/>
  <c r="D194" i="31"/>
  <c r="E194" i="31"/>
  <c r="F194" i="31"/>
  <c r="G194" i="31"/>
  <c r="H194" i="31"/>
  <c r="I194" i="31"/>
  <c r="J194" i="31"/>
  <c r="K194" i="31"/>
  <c r="L194" i="31"/>
  <c r="M194" i="31"/>
  <c r="N194" i="31"/>
  <c r="O194" i="31"/>
  <c r="P194" i="31"/>
  <c r="Q194" i="31"/>
  <c r="R194" i="31"/>
  <c r="S194" i="31"/>
  <c r="T194" i="31"/>
  <c r="U194" i="31"/>
  <c r="V194" i="31"/>
  <c r="B195" i="31"/>
  <c r="C195" i="31"/>
  <c r="D195" i="31"/>
  <c r="E195" i="31"/>
  <c r="F195" i="31"/>
  <c r="G195" i="31"/>
  <c r="H195" i="31"/>
  <c r="I195" i="31"/>
  <c r="J195" i="31"/>
  <c r="K195" i="31"/>
  <c r="L195" i="31"/>
  <c r="M195" i="31"/>
  <c r="N195" i="31"/>
  <c r="O195" i="31"/>
  <c r="P195" i="31"/>
  <c r="Q195" i="31"/>
  <c r="R195" i="31"/>
  <c r="S195" i="31"/>
  <c r="T195" i="31"/>
  <c r="U195" i="31"/>
  <c r="V195" i="31"/>
  <c r="B196" i="31"/>
  <c r="C196" i="31"/>
  <c r="D196" i="31"/>
  <c r="E196" i="31"/>
  <c r="F196" i="31"/>
  <c r="G196" i="31"/>
  <c r="H196" i="31"/>
  <c r="I196" i="31"/>
  <c r="J196" i="31"/>
  <c r="K196" i="31"/>
  <c r="L196" i="31"/>
  <c r="M196" i="31"/>
  <c r="N196" i="31"/>
  <c r="O196" i="31"/>
  <c r="P196" i="31"/>
  <c r="Q196" i="31"/>
  <c r="R196" i="31"/>
  <c r="S196" i="31"/>
  <c r="T196" i="31"/>
  <c r="U196" i="31"/>
  <c r="V196" i="31"/>
  <c r="B197" i="31"/>
  <c r="C197" i="31"/>
  <c r="D197" i="31"/>
  <c r="E197" i="31"/>
  <c r="F197" i="31"/>
  <c r="G197" i="31"/>
  <c r="H197" i="31"/>
  <c r="I197" i="31"/>
  <c r="J197" i="31"/>
  <c r="K197" i="31"/>
  <c r="L197" i="31"/>
  <c r="M197" i="31"/>
  <c r="N197" i="31"/>
  <c r="O197" i="31"/>
  <c r="P197" i="31"/>
  <c r="Q197" i="31"/>
  <c r="R197" i="31"/>
  <c r="S197" i="31"/>
  <c r="T197" i="31"/>
  <c r="U197" i="31"/>
  <c r="V197" i="31"/>
  <c r="B198" i="31"/>
  <c r="C198" i="31"/>
  <c r="D198" i="31"/>
  <c r="E198" i="31"/>
  <c r="F198" i="31"/>
  <c r="G198" i="31"/>
  <c r="H198" i="31"/>
  <c r="I198" i="31"/>
  <c r="J198" i="31"/>
  <c r="K198" i="31"/>
  <c r="L198" i="31"/>
  <c r="M198" i="31"/>
  <c r="N198" i="31"/>
  <c r="O198" i="31"/>
  <c r="P198" i="31"/>
  <c r="Q198" i="31"/>
  <c r="R198" i="31"/>
  <c r="S198" i="31"/>
  <c r="T198" i="31"/>
  <c r="U198" i="31"/>
  <c r="V198" i="31"/>
  <c r="B199" i="31"/>
  <c r="C199" i="31"/>
  <c r="D199" i="31"/>
  <c r="E199" i="31"/>
  <c r="F199" i="31"/>
  <c r="G199" i="31"/>
  <c r="H199" i="31"/>
  <c r="I199" i="31"/>
  <c r="J199" i="31"/>
  <c r="K199" i="31"/>
  <c r="L199" i="31"/>
  <c r="M199" i="31"/>
  <c r="N199" i="31"/>
  <c r="O199" i="31"/>
  <c r="P199" i="31"/>
  <c r="Q199" i="31"/>
  <c r="R199" i="31"/>
  <c r="S199" i="31"/>
  <c r="T199" i="31"/>
  <c r="U199" i="31"/>
  <c r="V199" i="31"/>
  <c r="B200" i="31"/>
  <c r="C200" i="31"/>
  <c r="D200" i="31"/>
  <c r="E200" i="31"/>
  <c r="F200" i="31"/>
  <c r="G200" i="31"/>
  <c r="H200" i="31"/>
  <c r="I200" i="31"/>
  <c r="J200" i="31"/>
  <c r="K200" i="31"/>
  <c r="L200" i="31"/>
  <c r="M200" i="31"/>
  <c r="N200" i="31"/>
  <c r="O200" i="31"/>
  <c r="P200" i="31"/>
  <c r="Q200" i="31"/>
  <c r="R200" i="31"/>
  <c r="S200" i="31"/>
  <c r="T200" i="31"/>
  <c r="U200" i="31"/>
  <c r="V200" i="31"/>
  <c r="B201" i="31"/>
  <c r="C201" i="31"/>
  <c r="D201" i="31"/>
  <c r="E201" i="31"/>
  <c r="F201" i="31"/>
  <c r="G201" i="31"/>
  <c r="H201" i="31"/>
  <c r="I201" i="31"/>
  <c r="J201" i="31"/>
  <c r="K201" i="31"/>
  <c r="L201" i="31"/>
  <c r="M201" i="31"/>
  <c r="N201" i="31"/>
  <c r="O201" i="31"/>
  <c r="P201" i="31"/>
  <c r="Q201" i="31"/>
  <c r="R201" i="31"/>
  <c r="S201" i="31"/>
  <c r="T201" i="31"/>
  <c r="U201" i="31"/>
  <c r="V201" i="31"/>
  <c r="B202" i="31"/>
  <c r="C202" i="31"/>
  <c r="D202" i="31"/>
  <c r="E202" i="31"/>
  <c r="F202" i="31"/>
  <c r="G202" i="31"/>
  <c r="H202" i="31"/>
  <c r="I202" i="31"/>
  <c r="J202" i="31"/>
  <c r="K202" i="31"/>
  <c r="L202" i="31"/>
  <c r="M202" i="31"/>
  <c r="N202" i="31"/>
  <c r="O202" i="31"/>
  <c r="P202" i="31"/>
  <c r="Q202" i="31"/>
  <c r="R202" i="31"/>
  <c r="S202" i="31"/>
  <c r="T202" i="31"/>
  <c r="U202" i="31"/>
  <c r="V202" i="31"/>
  <c r="B203" i="31"/>
  <c r="C203" i="31"/>
  <c r="D203" i="31"/>
  <c r="E203" i="31"/>
  <c r="F203" i="31"/>
  <c r="G203" i="31"/>
  <c r="H203" i="31"/>
  <c r="I203" i="31"/>
  <c r="J203" i="31"/>
  <c r="K203" i="31"/>
  <c r="L203" i="31"/>
  <c r="M203" i="31"/>
  <c r="N203" i="31"/>
  <c r="O203" i="31"/>
  <c r="P203" i="31"/>
  <c r="Q203" i="31"/>
  <c r="R203" i="31"/>
  <c r="S203" i="31"/>
  <c r="T203" i="31"/>
  <c r="U203" i="31"/>
  <c r="V203" i="31"/>
  <c r="B204" i="31"/>
  <c r="C204" i="31"/>
  <c r="D204" i="31"/>
  <c r="E204" i="31"/>
  <c r="F204" i="31"/>
  <c r="G204" i="31"/>
  <c r="H204" i="31"/>
  <c r="I204" i="31"/>
  <c r="J204" i="31"/>
  <c r="K204" i="31"/>
  <c r="L204" i="31"/>
  <c r="M204" i="31"/>
  <c r="N204" i="31"/>
  <c r="O204" i="31"/>
  <c r="P204" i="31"/>
  <c r="Q204" i="31"/>
  <c r="R204" i="31"/>
  <c r="S204" i="31"/>
  <c r="T204" i="31"/>
  <c r="U204" i="31"/>
  <c r="V204" i="31"/>
  <c r="B205" i="31"/>
  <c r="C205" i="31"/>
  <c r="D205" i="31"/>
  <c r="E205" i="31"/>
  <c r="F205" i="31"/>
  <c r="G205" i="31"/>
  <c r="H205" i="31"/>
  <c r="I205" i="31"/>
  <c r="J205" i="31"/>
  <c r="K205" i="31"/>
  <c r="L205" i="31"/>
  <c r="M205" i="31"/>
  <c r="N205" i="31"/>
  <c r="O205" i="31"/>
  <c r="P205" i="31"/>
  <c r="Q205" i="31"/>
  <c r="R205" i="31"/>
  <c r="S205" i="31"/>
  <c r="T205" i="31"/>
  <c r="U205" i="31"/>
  <c r="V205" i="31"/>
  <c r="B206" i="31"/>
  <c r="C206" i="31"/>
  <c r="D206" i="31"/>
  <c r="E206" i="31"/>
  <c r="F206" i="31"/>
  <c r="G206" i="31"/>
  <c r="H206" i="31"/>
  <c r="I206" i="31"/>
  <c r="J206" i="31"/>
  <c r="K206" i="31"/>
  <c r="L206" i="31"/>
  <c r="M206" i="31"/>
  <c r="N206" i="31"/>
  <c r="O206" i="31"/>
  <c r="P206" i="31"/>
  <c r="Q206" i="31"/>
  <c r="R206" i="31"/>
  <c r="S206" i="31"/>
  <c r="T206" i="31"/>
  <c r="U206" i="31"/>
  <c r="V206" i="31"/>
  <c r="B207" i="31"/>
  <c r="C207" i="31"/>
  <c r="D207" i="31"/>
  <c r="E207" i="31"/>
  <c r="F207" i="31"/>
  <c r="G207" i="31"/>
  <c r="H207" i="31"/>
  <c r="I207" i="31"/>
  <c r="J207" i="31"/>
  <c r="K207" i="31"/>
  <c r="L207" i="31"/>
  <c r="M207" i="31"/>
  <c r="N207" i="31"/>
  <c r="O207" i="31"/>
  <c r="P207" i="31"/>
  <c r="Q207" i="31"/>
  <c r="R207" i="31"/>
  <c r="S207" i="31"/>
  <c r="T207" i="31"/>
  <c r="U207" i="31"/>
  <c r="V207" i="31"/>
  <c r="B208" i="31"/>
  <c r="C208" i="31"/>
  <c r="D208" i="31"/>
  <c r="E208" i="31"/>
  <c r="F208" i="31"/>
  <c r="G208" i="31"/>
  <c r="H208" i="31"/>
  <c r="I208" i="31"/>
  <c r="J208" i="31"/>
  <c r="K208" i="31"/>
  <c r="L208" i="31"/>
  <c r="M208" i="31"/>
  <c r="N208" i="31"/>
  <c r="O208" i="31"/>
  <c r="P208" i="31"/>
  <c r="Q208" i="31"/>
  <c r="R208" i="31"/>
  <c r="S208" i="31"/>
  <c r="T208" i="31"/>
  <c r="U208" i="31"/>
  <c r="V208" i="31"/>
  <c r="B209" i="31"/>
  <c r="C209" i="31"/>
  <c r="D209" i="31"/>
  <c r="E209" i="31"/>
  <c r="F209" i="31"/>
  <c r="G209" i="31"/>
  <c r="H209" i="31"/>
  <c r="I209" i="31"/>
  <c r="J209" i="31"/>
  <c r="K209" i="31"/>
  <c r="L209" i="31"/>
  <c r="M209" i="31"/>
  <c r="N209" i="31"/>
  <c r="O209" i="31"/>
  <c r="P209" i="31"/>
  <c r="Q209" i="31"/>
  <c r="R209" i="31"/>
  <c r="S209" i="31"/>
  <c r="T209" i="31"/>
  <c r="U209" i="31"/>
  <c r="V209" i="31"/>
  <c r="B210" i="31"/>
  <c r="C210" i="31"/>
  <c r="D210" i="31"/>
  <c r="E210" i="31"/>
  <c r="F210" i="31"/>
  <c r="G210" i="31"/>
  <c r="H210" i="31"/>
  <c r="I210" i="31"/>
  <c r="J210" i="31"/>
  <c r="K210" i="31"/>
  <c r="L210" i="31"/>
  <c r="M210" i="31"/>
  <c r="N210" i="31"/>
  <c r="O210" i="31"/>
  <c r="P210" i="31"/>
  <c r="Q210" i="31"/>
  <c r="R210" i="31"/>
  <c r="S210" i="31"/>
  <c r="T210" i="31"/>
  <c r="U210" i="31"/>
  <c r="V210" i="31"/>
  <c r="B211" i="31"/>
  <c r="C211" i="31"/>
  <c r="D211" i="31"/>
  <c r="E211" i="31"/>
  <c r="F211" i="31"/>
  <c r="G211" i="31"/>
  <c r="H211" i="31"/>
  <c r="I211" i="31"/>
  <c r="J211" i="31"/>
  <c r="K211" i="31"/>
  <c r="L211" i="31"/>
  <c r="M211" i="31"/>
  <c r="N211" i="31"/>
  <c r="O211" i="31"/>
  <c r="P211" i="31"/>
  <c r="Q211" i="31"/>
  <c r="R211" i="31"/>
  <c r="S211" i="31"/>
  <c r="T211" i="31"/>
  <c r="U211" i="31"/>
  <c r="V211" i="31"/>
  <c r="B212" i="31"/>
  <c r="C212" i="31"/>
  <c r="D212" i="31"/>
  <c r="E212" i="31"/>
  <c r="F212" i="31"/>
  <c r="G212" i="31"/>
  <c r="H212" i="31"/>
  <c r="I212" i="31"/>
  <c r="J212" i="31"/>
  <c r="K212" i="31"/>
  <c r="L212" i="31"/>
  <c r="M212" i="31"/>
  <c r="N212" i="31"/>
  <c r="O212" i="31"/>
  <c r="P212" i="31"/>
  <c r="Q212" i="31"/>
  <c r="R212" i="31"/>
  <c r="S212" i="31"/>
  <c r="T212" i="31"/>
  <c r="U212" i="31"/>
  <c r="V212" i="31"/>
  <c r="B213" i="31"/>
  <c r="C213" i="31"/>
  <c r="D213" i="31"/>
  <c r="E213" i="31"/>
  <c r="F213" i="31"/>
  <c r="G213" i="31"/>
  <c r="H213" i="31"/>
  <c r="I213" i="31"/>
  <c r="J213" i="31"/>
  <c r="K213" i="31"/>
  <c r="L213" i="31"/>
  <c r="M213" i="31"/>
  <c r="N213" i="31"/>
  <c r="O213" i="31"/>
  <c r="P213" i="31"/>
  <c r="Q213" i="31"/>
  <c r="R213" i="31"/>
  <c r="S213" i="31"/>
  <c r="T213" i="31"/>
  <c r="U213" i="31"/>
  <c r="V213" i="31"/>
  <c r="B214" i="31"/>
  <c r="C214" i="31"/>
  <c r="D214" i="31"/>
  <c r="E214" i="31"/>
  <c r="F214" i="31"/>
  <c r="G214" i="31"/>
  <c r="H214" i="31"/>
  <c r="I214" i="31"/>
  <c r="J214" i="31"/>
  <c r="K214" i="31"/>
  <c r="L214" i="31"/>
  <c r="M214" i="31"/>
  <c r="N214" i="31"/>
  <c r="O214" i="31"/>
  <c r="P214" i="31"/>
  <c r="Q214" i="31"/>
  <c r="R214" i="31"/>
  <c r="S214" i="31"/>
  <c r="T214" i="31"/>
  <c r="U214" i="31"/>
  <c r="V214" i="31"/>
  <c r="B215" i="31"/>
  <c r="C215" i="31"/>
  <c r="D215" i="31"/>
  <c r="E215" i="31"/>
  <c r="F215" i="31"/>
  <c r="G215" i="31"/>
  <c r="H215" i="31"/>
  <c r="I215" i="31"/>
  <c r="J215" i="31"/>
  <c r="K215" i="31"/>
  <c r="L215" i="31"/>
  <c r="M215" i="31"/>
  <c r="N215" i="31"/>
  <c r="O215" i="31"/>
  <c r="P215" i="31"/>
  <c r="Q215" i="31"/>
  <c r="R215" i="31"/>
  <c r="S215" i="31"/>
  <c r="T215" i="31"/>
  <c r="U215" i="31"/>
  <c r="V215" i="31"/>
  <c r="B216" i="31"/>
  <c r="C216" i="31"/>
  <c r="D216" i="31"/>
  <c r="E216" i="31"/>
  <c r="F216" i="31"/>
  <c r="G216" i="31"/>
  <c r="H216" i="31"/>
  <c r="I216" i="31"/>
  <c r="J216" i="31"/>
  <c r="K216" i="31"/>
  <c r="L216" i="31"/>
  <c r="M216" i="31"/>
  <c r="N216" i="31"/>
  <c r="O216" i="31"/>
  <c r="P216" i="31"/>
  <c r="Q216" i="31"/>
  <c r="R216" i="31"/>
  <c r="S216" i="31"/>
  <c r="T216" i="31"/>
  <c r="U216" i="31"/>
  <c r="V216" i="31"/>
  <c r="B217" i="31"/>
  <c r="C217" i="31"/>
  <c r="D217" i="31"/>
  <c r="E217" i="31"/>
  <c r="F217" i="31"/>
  <c r="G217" i="31"/>
  <c r="H217" i="31"/>
  <c r="I217" i="31"/>
  <c r="J217" i="31"/>
  <c r="K217" i="31"/>
  <c r="L217" i="31"/>
  <c r="M217" i="31"/>
  <c r="N217" i="31"/>
  <c r="O217" i="31"/>
  <c r="P217" i="31"/>
  <c r="Q217" i="31"/>
  <c r="R217" i="31"/>
  <c r="S217" i="31"/>
  <c r="T217" i="31"/>
  <c r="U217" i="31"/>
  <c r="V217" i="31"/>
  <c r="B218" i="31"/>
  <c r="C218" i="31"/>
  <c r="D218" i="31"/>
  <c r="E218" i="31"/>
  <c r="F218" i="31"/>
  <c r="G218" i="31"/>
  <c r="H218" i="31"/>
  <c r="I218" i="31"/>
  <c r="J218" i="31"/>
  <c r="K218" i="31"/>
  <c r="L218" i="31"/>
  <c r="M218" i="31"/>
  <c r="N218" i="31"/>
  <c r="O218" i="31"/>
  <c r="P218" i="31"/>
  <c r="Q218" i="31"/>
  <c r="R218" i="31"/>
  <c r="S218" i="31"/>
  <c r="T218" i="31"/>
  <c r="U218" i="31"/>
  <c r="V218" i="31"/>
  <c r="B219" i="31"/>
  <c r="C219" i="31"/>
  <c r="D219" i="31"/>
  <c r="E219" i="31"/>
  <c r="F219" i="31"/>
  <c r="G219" i="31"/>
  <c r="H219" i="31"/>
  <c r="I219" i="31"/>
  <c r="J219" i="31"/>
  <c r="K219" i="31"/>
  <c r="L219" i="31"/>
  <c r="M219" i="31"/>
  <c r="N219" i="31"/>
  <c r="O219" i="31"/>
  <c r="P219" i="31"/>
  <c r="Q219" i="31"/>
  <c r="R219" i="31"/>
  <c r="S219" i="31"/>
  <c r="T219" i="31"/>
  <c r="U219" i="31"/>
  <c r="V219" i="31"/>
  <c r="B220" i="31"/>
  <c r="C220" i="31"/>
  <c r="D220" i="31"/>
  <c r="E220" i="31"/>
  <c r="F220" i="31"/>
  <c r="G220" i="31"/>
  <c r="H220" i="31"/>
  <c r="I220" i="31"/>
  <c r="J220" i="31"/>
  <c r="K220" i="31"/>
  <c r="L220" i="31"/>
  <c r="M220" i="31"/>
  <c r="N220" i="31"/>
  <c r="O220" i="31"/>
  <c r="P220" i="31"/>
  <c r="Q220" i="31"/>
  <c r="R220" i="31"/>
  <c r="S220" i="31"/>
  <c r="T220" i="31"/>
  <c r="U220" i="31"/>
  <c r="V220" i="31"/>
  <c r="B221" i="31"/>
  <c r="C221" i="31"/>
  <c r="D221" i="31"/>
  <c r="E221" i="31"/>
  <c r="F221" i="31"/>
  <c r="G221" i="31"/>
  <c r="H221" i="31"/>
  <c r="I221" i="31"/>
  <c r="J221" i="31"/>
  <c r="K221" i="31"/>
  <c r="L221" i="31"/>
  <c r="M221" i="31"/>
  <c r="N221" i="31"/>
  <c r="O221" i="31"/>
  <c r="P221" i="31"/>
  <c r="Q221" i="31"/>
  <c r="R221" i="31"/>
  <c r="S221" i="31"/>
  <c r="T221" i="31"/>
  <c r="U221" i="31"/>
  <c r="V221" i="31"/>
  <c r="B222" i="31"/>
  <c r="C222" i="31"/>
  <c r="D222" i="31"/>
  <c r="E222" i="31"/>
  <c r="F222" i="31"/>
  <c r="G222" i="31"/>
  <c r="H222" i="31"/>
  <c r="I222" i="31"/>
  <c r="J222" i="31"/>
  <c r="K222" i="31"/>
  <c r="L222" i="31"/>
  <c r="M222" i="31"/>
  <c r="N222" i="31"/>
  <c r="O222" i="31"/>
  <c r="P222" i="31"/>
  <c r="Q222" i="31"/>
  <c r="R222" i="31"/>
  <c r="S222" i="31"/>
  <c r="T222" i="31"/>
  <c r="U222" i="31"/>
  <c r="V222" i="31"/>
  <c r="B223" i="31"/>
  <c r="C223" i="31"/>
  <c r="D223" i="31"/>
  <c r="E223" i="31"/>
  <c r="F223" i="31"/>
  <c r="G223" i="31"/>
  <c r="H223" i="31"/>
  <c r="I223" i="31"/>
  <c r="J223" i="31"/>
  <c r="K223" i="31"/>
  <c r="L223" i="31"/>
  <c r="M223" i="31"/>
  <c r="N223" i="31"/>
  <c r="O223" i="31"/>
  <c r="P223" i="31"/>
  <c r="Q223" i="31"/>
  <c r="R223" i="31"/>
  <c r="S223" i="31"/>
  <c r="T223" i="31"/>
  <c r="U223" i="31"/>
  <c r="V223" i="31"/>
  <c r="B224" i="31"/>
  <c r="C224" i="31"/>
  <c r="D224" i="31"/>
  <c r="E224" i="31"/>
  <c r="F224" i="31"/>
  <c r="G224" i="31"/>
  <c r="H224" i="31"/>
  <c r="I224" i="31"/>
  <c r="J224" i="31"/>
  <c r="K224" i="31"/>
  <c r="L224" i="31"/>
  <c r="M224" i="31"/>
  <c r="N224" i="31"/>
  <c r="O224" i="31"/>
  <c r="P224" i="31"/>
  <c r="Q224" i="31"/>
  <c r="R224" i="31"/>
  <c r="S224" i="31"/>
  <c r="T224" i="31"/>
  <c r="U224" i="31"/>
  <c r="V224" i="31"/>
  <c r="B225" i="31"/>
  <c r="C225" i="31"/>
  <c r="D225" i="31"/>
  <c r="E225" i="31"/>
  <c r="F225" i="31"/>
  <c r="G225" i="31"/>
  <c r="H225" i="31"/>
  <c r="I225" i="31"/>
  <c r="J225" i="31"/>
  <c r="K225" i="31"/>
  <c r="L225" i="31"/>
  <c r="M225" i="31"/>
  <c r="N225" i="31"/>
  <c r="O225" i="31"/>
  <c r="P225" i="31"/>
  <c r="Q225" i="31"/>
  <c r="R225" i="31"/>
  <c r="S225" i="31"/>
  <c r="T225" i="31"/>
  <c r="U225" i="31"/>
  <c r="V225" i="31"/>
  <c r="B226" i="31"/>
  <c r="C226" i="31"/>
  <c r="D226" i="31"/>
  <c r="E226" i="31"/>
  <c r="F226" i="31"/>
  <c r="G226" i="31"/>
  <c r="H226" i="31"/>
  <c r="I226" i="31"/>
  <c r="J226" i="31"/>
  <c r="K226" i="31"/>
  <c r="L226" i="31"/>
  <c r="M226" i="31"/>
  <c r="N226" i="31"/>
  <c r="O226" i="31"/>
  <c r="P226" i="31"/>
  <c r="Q226" i="31"/>
  <c r="R226" i="31"/>
  <c r="S226" i="31"/>
  <c r="T226" i="31"/>
  <c r="U226" i="31"/>
  <c r="V226" i="31"/>
  <c r="B227" i="31"/>
  <c r="C227" i="31"/>
  <c r="D227" i="31"/>
  <c r="E227" i="31"/>
  <c r="F227" i="31"/>
  <c r="G227" i="31"/>
  <c r="H227" i="31"/>
  <c r="I227" i="31"/>
  <c r="J227" i="31"/>
  <c r="K227" i="31"/>
  <c r="L227" i="31"/>
  <c r="M227" i="31"/>
  <c r="N227" i="31"/>
  <c r="O227" i="31"/>
  <c r="P227" i="31"/>
  <c r="Q227" i="31"/>
  <c r="R227" i="31"/>
  <c r="S227" i="31"/>
  <c r="T227" i="31"/>
  <c r="U227" i="31"/>
  <c r="V227" i="31"/>
  <c r="B228" i="31"/>
  <c r="C228" i="31"/>
  <c r="D228" i="31"/>
  <c r="E228" i="31"/>
  <c r="F228" i="31"/>
  <c r="G228" i="31"/>
  <c r="H228" i="31"/>
  <c r="I228" i="31"/>
  <c r="J228" i="31"/>
  <c r="K228" i="31"/>
  <c r="L228" i="31"/>
  <c r="M228" i="31"/>
  <c r="N228" i="31"/>
  <c r="O228" i="31"/>
  <c r="P228" i="31"/>
  <c r="Q228" i="31"/>
  <c r="R228" i="31"/>
  <c r="S228" i="31"/>
  <c r="T228" i="31"/>
  <c r="U228" i="31"/>
  <c r="V228" i="31"/>
  <c r="B229" i="31"/>
  <c r="C229" i="31"/>
  <c r="D229" i="31"/>
  <c r="E229" i="31"/>
  <c r="F229" i="31"/>
  <c r="G229" i="31"/>
  <c r="H229" i="31"/>
  <c r="I229" i="31"/>
  <c r="J229" i="31"/>
  <c r="K229" i="31"/>
  <c r="L229" i="31"/>
  <c r="M229" i="31"/>
  <c r="N229" i="31"/>
  <c r="O229" i="31"/>
  <c r="P229" i="31"/>
  <c r="Q229" i="31"/>
  <c r="R229" i="31"/>
  <c r="S229" i="31"/>
  <c r="T229" i="31"/>
  <c r="U229" i="31"/>
  <c r="V229" i="31"/>
  <c r="B230" i="31"/>
  <c r="C230" i="31"/>
  <c r="D230" i="31"/>
  <c r="E230" i="31"/>
  <c r="F230" i="31"/>
  <c r="G230" i="31"/>
  <c r="H230" i="31"/>
  <c r="I230" i="31"/>
  <c r="J230" i="31"/>
  <c r="K230" i="31"/>
  <c r="L230" i="31"/>
  <c r="M230" i="31"/>
  <c r="N230" i="31"/>
  <c r="O230" i="31"/>
  <c r="P230" i="31"/>
  <c r="Q230" i="31"/>
  <c r="R230" i="31"/>
  <c r="S230" i="31"/>
  <c r="T230" i="31"/>
  <c r="U230" i="31"/>
  <c r="V230" i="31"/>
  <c r="B231" i="31"/>
  <c r="C231" i="31"/>
  <c r="D231" i="31"/>
  <c r="E231" i="31"/>
  <c r="F231" i="31"/>
  <c r="G231" i="31"/>
  <c r="H231" i="31"/>
  <c r="I231" i="31"/>
  <c r="J231" i="31"/>
  <c r="K231" i="31"/>
  <c r="L231" i="31"/>
  <c r="M231" i="31"/>
  <c r="N231" i="31"/>
  <c r="O231" i="31"/>
  <c r="P231" i="31"/>
  <c r="Q231" i="31"/>
  <c r="R231" i="31"/>
  <c r="S231" i="31"/>
  <c r="T231" i="31"/>
  <c r="U231" i="31"/>
  <c r="V231" i="31"/>
  <c r="B232" i="31"/>
  <c r="C232" i="31"/>
  <c r="D232" i="31"/>
  <c r="E232" i="31"/>
  <c r="F232" i="31"/>
  <c r="G232" i="31"/>
  <c r="H232" i="31"/>
  <c r="I232" i="31"/>
  <c r="J232" i="31"/>
  <c r="K232" i="31"/>
  <c r="L232" i="31"/>
  <c r="M232" i="31"/>
  <c r="N232" i="31"/>
  <c r="O232" i="31"/>
  <c r="P232" i="31"/>
  <c r="Q232" i="31"/>
  <c r="R232" i="31"/>
  <c r="S232" i="31"/>
  <c r="T232" i="31"/>
  <c r="U232" i="31"/>
  <c r="V232" i="31"/>
  <c r="B233" i="31"/>
  <c r="C233" i="31"/>
  <c r="D233" i="31"/>
  <c r="E233" i="31"/>
  <c r="F233" i="31"/>
  <c r="G233" i="31"/>
  <c r="H233" i="31"/>
  <c r="I233" i="31"/>
  <c r="J233" i="31"/>
  <c r="K233" i="31"/>
  <c r="L233" i="31"/>
  <c r="M233" i="31"/>
  <c r="N233" i="31"/>
  <c r="O233" i="31"/>
  <c r="P233" i="31"/>
  <c r="Q233" i="31"/>
  <c r="R233" i="31"/>
  <c r="S233" i="31"/>
  <c r="T233" i="31"/>
  <c r="U233" i="31"/>
  <c r="V233" i="31"/>
  <c r="B234" i="31"/>
  <c r="C234" i="31"/>
  <c r="D234" i="31"/>
  <c r="E234" i="31"/>
  <c r="F234" i="31"/>
  <c r="G234" i="31"/>
  <c r="H234" i="31"/>
  <c r="I234" i="31"/>
  <c r="J234" i="31"/>
  <c r="K234" i="31"/>
  <c r="L234" i="31"/>
  <c r="M234" i="31"/>
  <c r="N234" i="31"/>
  <c r="O234" i="31"/>
  <c r="P234" i="31"/>
  <c r="Q234" i="31"/>
  <c r="R234" i="31"/>
  <c r="S234" i="31"/>
  <c r="T234" i="31"/>
  <c r="U234" i="31"/>
  <c r="V234" i="31"/>
  <c r="B235" i="31"/>
  <c r="C235" i="31"/>
  <c r="D235" i="31"/>
  <c r="E235" i="31"/>
  <c r="F235" i="31"/>
  <c r="G235" i="31"/>
  <c r="H235" i="31"/>
  <c r="I235" i="31"/>
  <c r="J235" i="31"/>
  <c r="K235" i="31"/>
  <c r="L235" i="31"/>
  <c r="M235" i="31"/>
  <c r="N235" i="31"/>
  <c r="O235" i="31"/>
  <c r="P235" i="31"/>
  <c r="Q235" i="31"/>
  <c r="R235" i="31"/>
  <c r="S235" i="31"/>
  <c r="T235" i="31"/>
  <c r="U235" i="31"/>
  <c r="V235" i="31"/>
  <c r="B236" i="31"/>
  <c r="C236" i="31"/>
  <c r="D236" i="31"/>
  <c r="E236" i="31"/>
  <c r="F236" i="31"/>
  <c r="G236" i="31"/>
  <c r="H236" i="31"/>
  <c r="I236" i="31"/>
  <c r="J236" i="31"/>
  <c r="K236" i="31"/>
  <c r="L236" i="31"/>
  <c r="M236" i="31"/>
  <c r="N236" i="31"/>
  <c r="O236" i="31"/>
  <c r="P236" i="31"/>
  <c r="Q236" i="31"/>
  <c r="R236" i="31"/>
  <c r="S236" i="31"/>
  <c r="T236" i="31"/>
  <c r="U236" i="31"/>
  <c r="V236" i="31"/>
  <c r="B237" i="31"/>
  <c r="C237" i="31"/>
  <c r="D237" i="31"/>
  <c r="E237" i="31"/>
  <c r="F237" i="31"/>
  <c r="G237" i="31"/>
  <c r="H237" i="31"/>
  <c r="I237" i="31"/>
  <c r="J237" i="31"/>
  <c r="K237" i="31"/>
  <c r="L237" i="31"/>
  <c r="M237" i="31"/>
  <c r="N237" i="31"/>
  <c r="O237" i="31"/>
  <c r="P237" i="31"/>
  <c r="Q237" i="31"/>
  <c r="R237" i="31"/>
  <c r="S237" i="31"/>
  <c r="T237" i="31"/>
  <c r="U237" i="31"/>
  <c r="V237" i="31"/>
  <c r="B238" i="31"/>
  <c r="C238" i="31"/>
  <c r="D238" i="31"/>
  <c r="E238" i="31"/>
  <c r="F238" i="31"/>
  <c r="G238" i="31"/>
  <c r="H238" i="31"/>
  <c r="I238" i="31"/>
  <c r="J238" i="31"/>
  <c r="K238" i="31"/>
  <c r="L238" i="31"/>
  <c r="M238" i="31"/>
  <c r="N238" i="31"/>
  <c r="O238" i="31"/>
  <c r="P238" i="31"/>
  <c r="Q238" i="31"/>
  <c r="R238" i="31"/>
  <c r="S238" i="31"/>
  <c r="T238" i="31"/>
  <c r="U238" i="31"/>
  <c r="V238" i="31"/>
  <c r="B239" i="31"/>
  <c r="C239" i="31"/>
  <c r="D239" i="31"/>
  <c r="E239" i="31"/>
  <c r="F239" i="31"/>
  <c r="G239" i="31"/>
  <c r="H239" i="31"/>
  <c r="I239" i="31"/>
  <c r="J239" i="31"/>
  <c r="K239" i="31"/>
  <c r="L239" i="31"/>
  <c r="M239" i="31"/>
  <c r="N239" i="31"/>
  <c r="O239" i="31"/>
  <c r="P239" i="31"/>
  <c r="Q239" i="31"/>
  <c r="R239" i="31"/>
  <c r="S239" i="31"/>
  <c r="T239" i="31"/>
  <c r="U239" i="31"/>
  <c r="V239" i="31"/>
  <c r="B240" i="31"/>
  <c r="C240" i="31"/>
  <c r="D240" i="31"/>
  <c r="E240" i="31"/>
  <c r="F240" i="31"/>
  <c r="G240" i="31"/>
  <c r="H240" i="31"/>
  <c r="I240" i="31"/>
  <c r="J240" i="31"/>
  <c r="K240" i="31"/>
  <c r="L240" i="31"/>
  <c r="M240" i="31"/>
  <c r="N240" i="31"/>
  <c r="O240" i="31"/>
  <c r="P240" i="31"/>
  <c r="Q240" i="31"/>
  <c r="R240" i="31"/>
  <c r="S240" i="31"/>
  <c r="T240" i="31"/>
  <c r="U240" i="31"/>
  <c r="V240" i="31"/>
  <c r="B241" i="31"/>
  <c r="C241" i="31"/>
  <c r="D241" i="31"/>
  <c r="E241" i="31"/>
  <c r="F241" i="31"/>
  <c r="G241" i="31"/>
  <c r="H241" i="31"/>
  <c r="I241" i="31"/>
  <c r="J241" i="31"/>
  <c r="K241" i="31"/>
  <c r="L241" i="31"/>
  <c r="M241" i="31"/>
  <c r="N241" i="31"/>
  <c r="O241" i="31"/>
  <c r="P241" i="31"/>
  <c r="Q241" i="31"/>
  <c r="R241" i="31"/>
  <c r="S241" i="31"/>
  <c r="T241" i="31"/>
  <c r="U241" i="31"/>
  <c r="V241" i="31"/>
  <c r="B242" i="31"/>
  <c r="C242" i="31"/>
  <c r="D242" i="31"/>
  <c r="E242" i="31"/>
  <c r="F242" i="31"/>
  <c r="G242" i="31"/>
  <c r="H242" i="31"/>
  <c r="I242" i="31"/>
  <c r="J242" i="31"/>
  <c r="K242" i="31"/>
  <c r="L242" i="31"/>
  <c r="M242" i="31"/>
  <c r="N242" i="31"/>
  <c r="O242" i="31"/>
  <c r="P242" i="31"/>
  <c r="Q242" i="31"/>
  <c r="R242" i="31"/>
  <c r="S242" i="31"/>
  <c r="T242" i="31"/>
  <c r="U242" i="31"/>
  <c r="V242" i="31"/>
  <c r="B243" i="31"/>
  <c r="C243" i="31"/>
  <c r="D243" i="31"/>
  <c r="E243" i="31"/>
  <c r="F243" i="31"/>
  <c r="G243" i="31"/>
  <c r="H243" i="31"/>
  <c r="I243" i="31"/>
  <c r="J243" i="31"/>
  <c r="K243" i="31"/>
  <c r="L243" i="31"/>
  <c r="M243" i="31"/>
  <c r="N243" i="31"/>
  <c r="O243" i="31"/>
  <c r="P243" i="31"/>
  <c r="Q243" i="31"/>
  <c r="R243" i="31"/>
  <c r="S243" i="31"/>
  <c r="T243" i="31"/>
  <c r="U243" i="31"/>
  <c r="V243" i="31"/>
  <c r="B244" i="31"/>
  <c r="C244" i="31"/>
  <c r="D244" i="31"/>
  <c r="E244" i="31"/>
  <c r="F244" i="31"/>
  <c r="G244" i="31"/>
  <c r="H244" i="31"/>
  <c r="I244" i="31"/>
  <c r="J244" i="31"/>
  <c r="K244" i="31"/>
  <c r="L244" i="31"/>
  <c r="M244" i="31"/>
  <c r="N244" i="31"/>
  <c r="O244" i="31"/>
  <c r="P244" i="31"/>
  <c r="Q244" i="31"/>
  <c r="R244" i="31"/>
  <c r="S244" i="31"/>
  <c r="T244" i="31"/>
  <c r="U244" i="31"/>
  <c r="V244" i="31"/>
  <c r="B245" i="31"/>
  <c r="C245" i="31"/>
  <c r="D245" i="31"/>
  <c r="E245" i="31"/>
  <c r="F245" i="31"/>
  <c r="G245" i="31"/>
  <c r="H245" i="31"/>
  <c r="I245" i="31"/>
  <c r="J245" i="31"/>
  <c r="K245" i="31"/>
  <c r="L245" i="31"/>
  <c r="M245" i="31"/>
  <c r="N245" i="31"/>
  <c r="O245" i="31"/>
  <c r="P245" i="31"/>
  <c r="Q245" i="31"/>
  <c r="R245" i="31"/>
  <c r="S245" i="31"/>
  <c r="T245" i="31"/>
  <c r="U245" i="31"/>
  <c r="V245" i="31"/>
  <c r="B246" i="31"/>
  <c r="C246" i="31"/>
  <c r="D246" i="31"/>
  <c r="E246" i="31"/>
  <c r="F246" i="31"/>
  <c r="G246" i="31"/>
  <c r="H246" i="31"/>
  <c r="I246" i="31"/>
  <c r="J246" i="31"/>
  <c r="K246" i="31"/>
  <c r="L246" i="31"/>
  <c r="M246" i="31"/>
  <c r="N246" i="31"/>
  <c r="O246" i="31"/>
  <c r="P246" i="31"/>
  <c r="Q246" i="31"/>
  <c r="R246" i="31"/>
  <c r="S246" i="31"/>
  <c r="T246" i="31"/>
  <c r="U246" i="31"/>
  <c r="V246" i="31"/>
  <c r="B247" i="31"/>
  <c r="C247" i="31"/>
  <c r="D247" i="31"/>
  <c r="E247" i="31"/>
  <c r="F247" i="31"/>
  <c r="G247" i="31"/>
  <c r="H247" i="31"/>
  <c r="I247" i="31"/>
  <c r="J247" i="31"/>
  <c r="K247" i="31"/>
  <c r="L247" i="31"/>
  <c r="M247" i="31"/>
  <c r="N247" i="31"/>
  <c r="O247" i="31"/>
  <c r="P247" i="31"/>
  <c r="Q247" i="31"/>
  <c r="R247" i="31"/>
  <c r="S247" i="31"/>
  <c r="T247" i="31"/>
  <c r="U247" i="31"/>
  <c r="V247" i="31"/>
  <c r="B248" i="31"/>
  <c r="C248" i="31"/>
  <c r="D248" i="31"/>
  <c r="E248" i="31"/>
  <c r="F248" i="31"/>
  <c r="G248" i="31"/>
  <c r="H248" i="31"/>
  <c r="I248" i="31"/>
  <c r="J248" i="31"/>
  <c r="K248" i="31"/>
  <c r="L248" i="31"/>
  <c r="M248" i="31"/>
  <c r="N248" i="31"/>
  <c r="O248" i="31"/>
  <c r="P248" i="31"/>
  <c r="Q248" i="31"/>
  <c r="R248" i="31"/>
  <c r="S248" i="31"/>
  <c r="T248" i="31"/>
  <c r="U248" i="31"/>
  <c r="V248" i="31"/>
  <c r="B249" i="31"/>
  <c r="C249" i="31"/>
  <c r="D249" i="31"/>
  <c r="E249" i="31"/>
  <c r="F249" i="31"/>
  <c r="G249" i="31"/>
  <c r="H249" i="31"/>
  <c r="I249" i="31"/>
  <c r="J249" i="31"/>
  <c r="K249" i="31"/>
  <c r="L249" i="31"/>
  <c r="M249" i="31"/>
  <c r="N249" i="31"/>
  <c r="O249" i="31"/>
  <c r="P249" i="31"/>
  <c r="Q249" i="31"/>
  <c r="R249" i="31"/>
  <c r="S249" i="31"/>
  <c r="T249" i="31"/>
  <c r="U249" i="31"/>
  <c r="V249" i="31"/>
  <c r="B250" i="31"/>
  <c r="C250" i="31"/>
  <c r="D250" i="31"/>
  <c r="E250" i="31"/>
  <c r="F250" i="31"/>
  <c r="G250" i="31"/>
  <c r="H250" i="31"/>
  <c r="I250" i="31"/>
  <c r="J250" i="31"/>
  <c r="K250" i="31"/>
  <c r="L250" i="31"/>
  <c r="M250" i="31"/>
  <c r="N250" i="31"/>
  <c r="O250" i="31"/>
  <c r="P250" i="31"/>
  <c r="Q250" i="31"/>
  <c r="R250" i="31"/>
  <c r="S250" i="31"/>
  <c r="T250" i="31"/>
  <c r="U250" i="31"/>
  <c r="V250" i="31"/>
  <c r="B251" i="31"/>
  <c r="C251" i="31"/>
  <c r="D251" i="31"/>
  <c r="E251" i="31"/>
  <c r="F251" i="31"/>
  <c r="G251" i="31"/>
  <c r="H251" i="31"/>
  <c r="I251" i="31"/>
  <c r="J251" i="31"/>
  <c r="K251" i="31"/>
  <c r="L251" i="31"/>
  <c r="M251" i="31"/>
  <c r="N251" i="31"/>
  <c r="O251" i="31"/>
  <c r="P251" i="31"/>
  <c r="Q251" i="31"/>
  <c r="R251" i="31"/>
  <c r="S251" i="31"/>
  <c r="T251" i="31"/>
  <c r="U251" i="31"/>
  <c r="V251" i="31"/>
  <c r="B252" i="31"/>
  <c r="C252" i="31"/>
  <c r="D252" i="31"/>
  <c r="E252" i="31"/>
  <c r="F252" i="31"/>
  <c r="G252" i="31"/>
  <c r="H252" i="31"/>
  <c r="I252" i="31"/>
  <c r="J252" i="31"/>
  <c r="K252" i="31"/>
  <c r="L252" i="31"/>
  <c r="M252" i="31"/>
  <c r="N252" i="31"/>
  <c r="O252" i="31"/>
  <c r="P252" i="31"/>
  <c r="Q252" i="31"/>
  <c r="R252" i="31"/>
  <c r="S252" i="31"/>
  <c r="T252" i="31"/>
  <c r="U252" i="31"/>
  <c r="V252" i="31"/>
  <c r="B253" i="31"/>
  <c r="C253" i="31"/>
  <c r="D253" i="31"/>
  <c r="E253" i="31"/>
  <c r="F253" i="31"/>
  <c r="G253" i="31"/>
  <c r="H253" i="31"/>
  <c r="I253" i="31"/>
  <c r="J253" i="31"/>
  <c r="K253" i="31"/>
  <c r="L253" i="31"/>
  <c r="M253" i="31"/>
  <c r="N253" i="31"/>
  <c r="O253" i="31"/>
  <c r="P253" i="31"/>
  <c r="Q253" i="31"/>
  <c r="R253" i="31"/>
  <c r="S253" i="31"/>
  <c r="T253" i="31"/>
  <c r="U253" i="31"/>
  <c r="V253" i="31"/>
  <c r="B254" i="31"/>
  <c r="C254" i="31"/>
  <c r="D254" i="31"/>
  <c r="E254" i="31"/>
  <c r="F254" i="31"/>
  <c r="G254" i="31"/>
  <c r="H254" i="31"/>
  <c r="I254" i="31"/>
  <c r="J254" i="31"/>
  <c r="K254" i="31"/>
  <c r="L254" i="31"/>
  <c r="M254" i="31"/>
  <c r="N254" i="31"/>
  <c r="O254" i="31"/>
  <c r="P254" i="31"/>
  <c r="Q254" i="31"/>
  <c r="R254" i="31"/>
  <c r="S254" i="31"/>
  <c r="T254" i="31"/>
  <c r="U254" i="31"/>
  <c r="V254" i="31"/>
  <c r="B255" i="31"/>
  <c r="C255" i="31"/>
  <c r="D255" i="31"/>
  <c r="E255" i="31"/>
  <c r="F255" i="31"/>
  <c r="G255" i="31"/>
  <c r="H255" i="31"/>
  <c r="I255" i="31"/>
  <c r="J255" i="31"/>
  <c r="K255" i="31"/>
  <c r="L255" i="31"/>
  <c r="M255" i="31"/>
  <c r="N255" i="31"/>
  <c r="O255" i="31"/>
  <c r="P255" i="31"/>
  <c r="Q255" i="31"/>
  <c r="R255" i="31"/>
  <c r="S255" i="31"/>
  <c r="T255" i="31"/>
  <c r="U255" i="31"/>
  <c r="V255" i="31"/>
  <c r="B256" i="31"/>
  <c r="C256" i="31"/>
  <c r="D256" i="31"/>
  <c r="E256" i="31"/>
  <c r="F256" i="31"/>
  <c r="G256" i="31"/>
  <c r="H256" i="31"/>
  <c r="I256" i="31"/>
  <c r="J256" i="31"/>
  <c r="K256" i="31"/>
  <c r="L256" i="31"/>
  <c r="M256" i="31"/>
  <c r="N256" i="31"/>
  <c r="O256" i="31"/>
  <c r="P256" i="31"/>
  <c r="Q256" i="31"/>
  <c r="R256" i="31"/>
  <c r="S256" i="31"/>
  <c r="T256" i="31"/>
  <c r="U256" i="31"/>
  <c r="V256" i="31"/>
  <c r="B257" i="31"/>
  <c r="C257" i="31"/>
  <c r="D257" i="31"/>
  <c r="E257" i="31"/>
  <c r="F257" i="31"/>
  <c r="G257" i="31"/>
  <c r="H257" i="31"/>
  <c r="I257" i="31"/>
  <c r="J257" i="31"/>
  <c r="K257" i="31"/>
  <c r="L257" i="31"/>
  <c r="M257" i="31"/>
  <c r="N257" i="31"/>
  <c r="O257" i="31"/>
  <c r="P257" i="31"/>
  <c r="Q257" i="31"/>
  <c r="R257" i="31"/>
  <c r="S257" i="31"/>
  <c r="T257" i="31"/>
  <c r="U257" i="31"/>
  <c r="V257" i="31"/>
  <c r="B258" i="31"/>
  <c r="C258" i="31"/>
  <c r="D258" i="31"/>
  <c r="E258" i="31"/>
  <c r="F258" i="31"/>
  <c r="G258" i="31"/>
  <c r="H258" i="31"/>
  <c r="I258" i="31"/>
  <c r="J258" i="31"/>
  <c r="K258" i="31"/>
  <c r="L258" i="31"/>
  <c r="M258" i="31"/>
  <c r="N258" i="31"/>
  <c r="O258" i="31"/>
  <c r="P258" i="31"/>
  <c r="Q258" i="31"/>
  <c r="R258" i="31"/>
  <c r="S258" i="31"/>
  <c r="T258" i="31"/>
  <c r="U258" i="31"/>
  <c r="V258" i="31"/>
  <c r="B259" i="31"/>
  <c r="C259" i="31"/>
  <c r="D259" i="31"/>
  <c r="E259" i="31"/>
  <c r="F259" i="31"/>
  <c r="G259" i="31"/>
  <c r="H259" i="31"/>
  <c r="I259" i="31"/>
  <c r="J259" i="31"/>
  <c r="K259" i="31"/>
  <c r="L259" i="31"/>
  <c r="M259" i="31"/>
  <c r="N259" i="31"/>
  <c r="O259" i="31"/>
  <c r="P259" i="31"/>
  <c r="Q259" i="31"/>
  <c r="R259" i="31"/>
  <c r="S259" i="31"/>
  <c r="T259" i="31"/>
  <c r="U259" i="31"/>
  <c r="V259" i="31"/>
  <c r="B260" i="31"/>
  <c r="C260" i="31"/>
  <c r="D260" i="31"/>
  <c r="E260" i="31"/>
  <c r="F260" i="31"/>
  <c r="G260" i="31"/>
  <c r="H260" i="31"/>
  <c r="I260" i="31"/>
  <c r="J260" i="31"/>
  <c r="K260" i="31"/>
  <c r="L260" i="31"/>
  <c r="M260" i="31"/>
  <c r="N260" i="31"/>
  <c r="O260" i="31"/>
  <c r="P260" i="31"/>
  <c r="Q260" i="31"/>
  <c r="R260" i="31"/>
  <c r="S260" i="31"/>
  <c r="T260" i="31"/>
  <c r="U260" i="31"/>
  <c r="V260" i="31"/>
  <c r="B261" i="31"/>
  <c r="C261" i="31"/>
  <c r="D261" i="31"/>
  <c r="E261" i="31"/>
  <c r="F261" i="31"/>
  <c r="G261" i="31"/>
  <c r="H261" i="31"/>
  <c r="I261" i="31"/>
  <c r="J261" i="31"/>
  <c r="K261" i="31"/>
  <c r="L261" i="31"/>
  <c r="M261" i="31"/>
  <c r="N261" i="31"/>
  <c r="O261" i="31"/>
  <c r="P261" i="31"/>
  <c r="Q261" i="31"/>
  <c r="R261" i="31"/>
  <c r="S261" i="31"/>
  <c r="T261" i="31"/>
  <c r="U261" i="31"/>
  <c r="V261" i="31"/>
  <c r="B262" i="31"/>
  <c r="C262" i="31"/>
  <c r="D262" i="31"/>
  <c r="E262" i="31"/>
  <c r="F262" i="31"/>
  <c r="G262" i="31"/>
  <c r="H262" i="31"/>
  <c r="I262" i="31"/>
  <c r="J262" i="31"/>
  <c r="K262" i="31"/>
  <c r="L262" i="31"/>
  <c r="M262" i="31"/>
  <c r="N262" i="31"/>
  <c r="O262" i="31"/>
  <c r="P262" i="31"/>
  <c r="Q262" i="31"/>
  <c r="R262" i="31"/>
  <c r="S262" i="31"/>
  <c r="T262" i="31"/>
  <c r="U262" i="31"/>
  <c r="V262" i="31"/>
  <c r="B263" i="31"/>
  <c r="C263" i="31"/>
  <c r="D263" i="31"/>
  <c r="E263" i="31"/>
  <c r="F263" i="31"/>
  <c r="G263" i="31"/>
  <c r="H263" i="31"/>
  <c r="I263" i="31"/>
  <c r="J263" i="31"/>
  <c r="K263" i="31"/>
  <c r="L263" i="31"/>
  <c r="M263" i="31"/>
  <c r="N263" i="31"/>
  <c r="O263" i="31"/>
  <c r="P263" i="31"/>
  <c r="Q263" i="31"/>
  <c r="R263" i="31"/>
  <c r="S263" i="31"/>
  <c r="T263" i="31"/>
  <c r="U263" i="31"/>
  <c r="V263" i="31"/>
  <c r="B264" i="31"/>
  <c r="C264" i="31"/>
  <c r="D264" i="31"/>
  <c r="E264" i="31"/>
  <c r="F264" i="31"/>
  <c r="G264" i="31"/>
  <c r="H264" i="31"/>
  <c r="I264" i="31"/>
  <c r="J264" i="31"/>
  <c r="K264" i="31"/>
  <c r="L264" i="31"/>
  <c r="M264" i="31"/>
  <c r="N264" i="31"/>
  <c r="O264" i="31"/>
  <c r="P264" i="31"/>
  <c r="Q264" i="31"/>
  <c r="R264" i="31"/>
  <c r="S264" i="31"/>
  <c r="T264" i="31"/>
  <c r="U264" i="31"/>
  <c r="V264" i="31"/>
  <c r="B265" i="31"/>
  <c r="C265" i="31"/>
  <c r="D265" i="31"/>
  <c r="E265" i="31"/>
  <c r="F265" i="31"/>
  <c r="G265" i="31"/>
  <c r="H265" i="31"/>
  <c r="I265" i="31"/>
  <c r="J265" i="31"/>
  <c r="K265" i="31"/>
  <c r="L265" i="31"/>
  <c r="M265" i="31"/>
  <c r="N265" i="31"/>
  <c r="O265" i="31"/>
  <c r="P265" i="31"/>
  <c r="Q265" i="31"/>
  <c r="R265" i="31"/>
  <c r="S265" i="31"/>
  <c r="T265" i="31"/>
  <c r="U265" i="31"/>
  <c r="V265" i="31"/>
  <c r="B266" i="31"/>
  <c r="C266" i="31"/>
  <c r="D266" i="31"/>
  <c r="E266" i="31"/>
  <c r="F266" i="31"/>
  <c r="G266" i="31"/>
  <c r="H266" i="31"/>
  <c r="I266" i="31"/>
  <c r="J266" i="31"/>
  <c r="K266" i="31"/>
  <c r="L266" i="31"/>
  <c r="M266" i="31"/>
  <c r="N266" i="31"/>
  <c r="O266" i="31"/>
  <c r="P266" i="31"/>
  <c r="Q266" i="31"/>
  <c r="R266" i="31"/>
  <c r="S266" i="31"/>
  <c r="T266" i="31"/>
  <c r="U266" i="31"/>
  <c r="V266" i="31"/>
  <c r="B267" i="31"/>
  <c r="C267" i="31"/>
  <c r="D267" i="31"/>
  <c r="E267" i="31"/>
  <c r="F267" i="31"/>
  <c r="G267" i="31"/>
  <c r="H267" i="31"/>
  <c r="I267" i="31"/>
  <c r="J267" i="31"/>
  <c r="K267" i="31"/>
  <c r="L267" i="31"/>
  <c r="M267" i="31"/>
  <c r="N267" i="31"/>
  <c r="O267" i="31"/>
  <c r="P267" i="31"/>
  <c r="Q267" i="31"/>
  <c r="R267" i="31"/>
  <c r="S267" i="31"/>
  <c r="T267" i="31"/>
  <c r="U267" i="31"/>
  <c r="V267" i="31"/>
  <c r="B268" i="31"/>
  <c r="C268" i="31"/>
  <c r="D268" i="31"/>
  <c r="E268" i="31"/>
  <c r="F268" i="31"/>
  <c r="G268" i="31"/>
  <c r="H268" i="31"/>
  <c r="I268" i="31"/>
  <c r="J268" i="31"/>
  <c r="K268" i="31"/>
  <c r="L268" i="31"/>
  <c r="M268" i="31"/>
  <c r="N268" i="31"/>
  <c r="O268" i="31"/>
  <c r="P268" i="31"/>
  <c r="Q268" i="31"/>
  <c r="R268" i="31"/>
  <c r="S268" i="31"/>
  <c r="T268" i="31"/>
  <c r="U268" i="31"/>
  <c r="V268" i="31"/>
  <c r="B269" i="31"/>
  <c r="C269" i="31"/>
  <c r="D269" i="31"/>
  <c r="E269" i="31"/>
  <c r="F269" i="31"/>
  <c r="G269" i="31"/>
  <c r="H269" i="31"/>
  <c r="I269" i="31"/>
  <c r="J269" i="31"/>
  <c r="K269" i="31"/>
  <c r="L269" i="31"/>
  <c r="M269" i="31"/>
  <c r="N269" i="31"/>
  <c r="O269" i="31"/>
  <c r="P269" i="31"/>
  <c r="Q269" i="31"/>
  <c r="R269" i="31"/>
  <c r="S269" i="31"/>
  <c r="T269" i="31"/>
  <c r="U269" i="31"/>
  <c r="V269" i="31"/>
  <c r="B270" i="31"/>
  <c r="C270" i="31"/>
  <c r="D270" i="31"/>
  <c r="E270" i="31"/>
  <c r="F270" i="31"/>
  <c r="G270" i="31"/>
  <c r="H270" i="31"/>
  <c r="I270" i="31"/>
  <c r="J270" i="31"/>
  <c r="K270" i="31"/>
  <c r="L270" i="31"/>
  <c r="M270" i="31"/>
  <c r="N270" i="31"/>
  <c r="O270" i="31"/>
  <c r="P270" i="31"/>
  <c r="Q270" i="31"/>
  <c r="R270" i="31"/>
  <c r="S270" i="31"/>
  <c r="T270" i="31"/>
  <c r="U270" i="31"/>
  <c r="V270" i="31"/>
  <c r="B271" i="31"/>
  <c r="C271" i="31"/>
  <c r="D271" i="31"/>
  <c r="E271" i="31"/>
  <c r="F271" i="31"/>
  <c r="G271" i="31"/>
  <c r="H271" i="31"/>
  <c r="I271" i="31"/>
  <c r="J271" i="31"/>
  <c r="K271" i="31"/>
  <c r="L271" i="31"/>
  <c r="M271" i="31"/>
  <c r="N271" i="31"/>
  <c r="O271" i="31"/>
  <c r="P271" i="31"/>
  <c r="Q271" i="31"/>
  <c r="R271" i="31"/>
  <c r="S271" i="31"/>
  <c r="T271" i="31"/>
  <c r="U271" i="31"/>
  <c r="V271" i="31"/>
  <c r="B272" i="31"/>
  <c r="C272" i="31"/>
  <c r="D272" i="31"/>
  <c r="E272" i="31"/>
  <c r="F272" i="31"/>
  <c r="G272" i="31"/>
  <c r="H272" i="31"/>
  <c r="I272" i="31"/>
  <c r="J272" i="31"/>
  <c r="K272" i="31"/>
  <c r="L272" i="31"/>
  <c r="M272" i="31"/>
  <c r="N272" i="31"/>
  <c r="O272" i="31"/>
  <c r="P272" i="31"/>
  <c r="Q272" i="31"/>
  <c r="R272" i="31"/>
  <c r="S272" i="31"/>
  <c r="T272" i="31"/>
  <c r="U272" i="31"/>
  <c r="V272" i="31"/>
  <c r="B273" i="31"/>
  <c r="C273" i="31"/>
  <c r="D273" i="31"/>
  <c r="E273" i="31"/>
  <c r="F273" i="31"/>
  <c r="G273" i="31"/>
  <c r="H273" i="31"/>
  <c r="I273" i="31"/>
  <c r="J273" i="31"/>
  <c r="K273" i="31"/>
  <c r="L273" i="31"/>
  <c r="M273" i="31"/>
  <c r="N273" i="31"/>
  <c r="O273" i="31"/>
  <c r="P273" i="31"/>
  <c r="Q273" i="31"/>
  <c r="R273" i="31"/>
  <c r="S273" i="31"/>
  <c r="T273" i="31"/>
  <c r="U273" i="31"/>
  <c r="V273" i="31"/>
  <c r="B274" i="31"/>
  <c r="C274" i="31"/>
  <c r="D274" i="31"/>
  <c r="E274" i="31"/>
  <c r="F274" i="31"/>
  <c r="G274" i="31"/>
  <c r="H274" i="31"/>
  <c r="I274" i="31"/>
  <c r="J274" i="31"/>
  <c r="K274" i="31"/>
  <c r="L274" i="31"/>
  <c r="M274" i="31"/>
  <c r="N274" i="31"/>
  <c r="O274" i="31"/>
  <c r="P274" i="31"/>
  <c r="Q274" i="31"/>
  <c r="R274" i="31"/>
  <c r="S274" i="31"/>
  <c r="T274" i="31"/>
  <c r="U274" i="31"/>
  <c r="V274" i="31"/>
  <c r="B275" i="31"/>
  <c r="C275" i="31"/>
  <c r="D275" i="31"/>
  <c r="E275" i="31"/>
  <c r="F275" i="31"/>
  <c r="G275" i="31"/>
  <c r="H275" i="31"/>
  <c r="I275" i="31"/>
  <c r="J275" i="31"/>
  <c r="K275" i="31"/>
  <c r="L275" i="31"/>
  <c r="M275" i="31"/>
  <c r="N275" i="31"/>
  <c r="O275" i="31"/>
  <c r="P275" i="31"/>
  <c r="Q275" i="31"/>
  <c r="R275" i="31"/>
  <c r="S275" i="31"/>
  <c r="T275" i="31"/>
  <c r="U275" i="31"/>
  <c r="V275" i="31"/>
  <c r="B276" i="31"/>
  <c r="C276" i="31"/>
  <c r="D276" i="31"/>
  <c r="E276" i="31"/>
  <c r="F276" i="31"/>
  <c r="G276" i="31"/>
  <c r="H276" i="31"/>
  <c r="I276" i="31"/>
  <c r="J276" i="31"/>
  <c r="K276" i="31"/>
  <c r="L276" i="31"/>
  <c r="M276" i="31"/>
  <c r="N276" i="31"/>
  <c r="O276" i="31"/>
  <c r="P276" i="31"/>
  <c r="Q276" i="31"/>
  <c r="R276" i="31"/>
  <c r="S276" i="31"/>
  <c r="T276" i="31"/>
  <c r="U276" i="31"/>
  <c r="V276" i="31"/>
  <c r="B277" i="31"/>
  <c r="C277" i="31"/>
  <c r="D277" i="31"/>
  <c r="E277" i="31"/>
  <c r="F277" i="31"/>
  <c r="G277" i="31"/>
  <c r="H277" i="31"/>
  <c r="I277" i="31"/>
  <c r="J277" i="31"/>
  <c r="K277" i="31"/>
  <c r="L277" i="31"/>
  <c r="M277" i="31"/>
  <c r="N277" i="31"/>
  <c r="O277" i="31"/>
  <c r="P277" i="31"/>
  <c r="Q277" i="31"/>
  <c r="R277" i="31"/>
  <c r="S277" i="31"/>
  <c r="T277" i="31"/>
  <c r="U277" i="31"/>
  <c r="V277" i="31"/>
  <c r="B278" i="31"/>
  <c r="C278" i="31"/>
  <c r="D278" i="31"/>
  <c r="E278" i="31"/>
  <c r="F278" i="31"/>
  <c r="G278" i="31"/>
  <c r="H278" i="31"/>
  <c r="I278" i="31"/>
  <c r="J278" i="31"/>
  <c r="K278" i="31"/>
  <c r="L278" i="31"/>
  <c r="M278" i="31"/>
  <c r="N278" i="31"/>
  <c r="O278" i="31"/>
  <c r="P278" i="31"/>
  <c r="Q278" i="31"/>
  <c r="R278" i="31"/>
  <c r="S278" i="31"/>
  <c r="T278" i="31"/>
  <c r="U278" i="31"/>
  <c r="V278" i="31"/>
  <c r="B279" i="31"/>
  <c r="C279" i="31"/>
  <c r="D279" i="31"/>
  <c r="E279" i="31"/>
  <c r="F279" i="31"/>
  <c r="G279" i="31"/>
  <c r="H279" i="31"/>
  <c r="I279" i="31"/>
  <c r="J279" i="31"/>
  <c r="K279" i="31"/>
  <c r="L279" i="31"/>
  <c r="M279" i="31"/>
  <c r="N279" i="31"/>
  <c r="O279" i="31"/>
  <c r="P279" i="31"/>
  <c r="Q279" i="31"/>
  <c r="R279" i="31"/>
  <c r="S279" i="31"/>
  <c r="T279" i="31"/>
  <c r="U279" i="31"/>
  <c r="V279" i="31"/>
  <c r="B280" i="31"/>
  <c r="C280" i="31"/>
  <c r="D280" i="31"/>
  <c r="E280" i="31"/>
  <c r="F280" i="31"/>
  <c r="G280" i="31"/>
  <c r="H280" i="31"/>
  <c r="I280" i="31"/>
  <c r="J280" i="31"/>
  <c r="K280" i="31"/>
  <c r="L280" i="31"/>
  <c r="M280" i="31"/>
  <c r="N280" i="31"/>
  <c r="O280" i="31"/>
  <c r="P280" i="31"/>
  <c r="Q280" i="31"/>
  <c r="R280" i="31"/>
  <c r="S280" i="31"/>
  <c r="T280" i="31"/>
  <c r="U280" i="31"/>
  <c r="V280" i="31"/>
  <c r="B281" i="31"/>
  <c r="C281" i="31"/>
  <c r="D281" i="31"/>
  <c r="E281" i="31"/>
  <c r="F281" i="31"/>
  <c r="G281" i="31"/>
  <c r="H281" i="31"/>
  <c r="I281" i="31"/>
  <c r="J281" i="31"/>
  <c r="K281" i="31"/>
  <c r="L281" i="31"/>
  <c r="M281" i="31"/>
  <c r="N281" i="31"/>
  <c r="O281" i="31"/>
  <c r="P281" i="31"/>
  <c r="Q281" i="31"/>
  <c r="R281" i="31"/>
  <c r="S281" i="31"/>
  <c r="T281" i="31"/>
  <c r="U281" i="31"/>
  <c r="V281" i="31"/>
  <c r="B282" i="31"/>
  <c r="C282" i="31"/>
  <c r="D282" i="31"/>
  <c r="E282" i="31"/>
  <c r="F282" i="31"/>
  <c r="G282" i="31"/>
  <c r="H282" i="31"/>
  <c r="I282" i="31"/>
  <c r="J282" i="31"/>
  <c r="K282" i="31"/>
  <c r="L282" i="31"/>
  <c r="M282" i="31"/>
  <c r="N282" i="31"/>
  <c r="O282" i="31"/>
  <c r="P282" i="31"/>
  <c r="Q282" i="31"/>
  <c r="R282" i="31"/>
  <c r="S282" i="31"/>
  <c r="T282" i="31"/>
  <c r="U282" i="31"/>
  <c r="V282" i="31"/>
  <c r="B283" i="31"/>
  <c r="C283" i="31"/>
  <c r="D283" i="31"/>
  <c r="E283" i="31"/>
  <c r="F283" i="31"/>
  <c r="G283" i="31"/>
  <c r="H283" i="31"/>
  <c r="I283" i="31"/>
  <c r="J283" i="31"/>
  <c r="K283" i="31"/>
  <c r="L283" i="31"/>
  <c r="M283" i="31"/>
  <c r="N283" i="31"/>
  <c r="O283" i="31"/>
  <c r="P283" i="31"/>
  <c r="Q283" i="31"/>
  <c r="R283" i="31"/>
  <c r="S283" i="31"/>
  <c r="T283" i="31"/>
  <c r="U283" i="31"/>
  <c r="V283" i="31"/>
  <c r="B284" i="31"/>
  <c r="C284" i="31"/>
  <c r="D284" i="31"/>
  <c r="E284" i="31"/>
  <c r="F284" i="31"/>
  <c r="G284" i="31"/>
  <c r="H284" i="31"/>
  <c r="I284" i="31"/>
  <c r="J284" i="31"/>
  <c r="K284" i="31"/>
  <c r="L284" i="31"/>
  <c r="M284" i="31"/>
  <c r="N284" i="31"/>
  <c r="O284" i="31"/>
  <c r="P284" i="31"/>
  <c r="Q284" i="31"/>
  <c r="R284" i="31"/>
  <c r="S284" i="31"/>
  <c r="T284" i="31"/>
  <c r="U284" i="31"/>
  <c r="V284" i="31"/>
  <c r="B285" i="31"/>
  <c r="C285" i="31"/>
  <c r="D285" i="31"/>
  <c r="E285" i="31"/>
  <c r="F285" i="31"/>
  <c r="G285" i="31"/>
  <c r="H285" i="31"/>
  <c r="I285" i="31"/>
  <c r="J285" i="31"/>
  <c r="K285" i="31"/>
  <c r="L285" i="31"/>
  <c r="M285" i="31"/>
  <c r="N285" i="31"/>
  <c r="O285" i="31"/>
  <c r="P285" i="31"/>
  <c r="Q285" i="31"/>
  <c r="R285" i="31"/>
  <c r="S285" i="31"/>
  <c r="T285" i="31"/>
  <c r="U285" i="31"/>
  <c r="V285" i="31"/>
  <c r="B286" i="31"/>
  <c r="C286" i="31"/>
  <c r="D286" i="31"/>
  <c r="E286" i="31"/>
  <c r="F286" i="31"/>
  <c r="G286" i="31"/>
  <c r="H286" i="31"/>
  <c r="I286" i="31"/>
  <c r="J286" i="31"/>
  <c r="K286" i="31"/>
  <c r="L286" i="31"/>
  <c r="M286" i="31"/>
  <c r="N286" i="31"/>
  <c r="O286" i="31"/>
  <c r="P286" i="31"/>
  <c r="Q286" i="31"/>
  <c r="R286" i="31"/>
  <c r="S286" i="31"/>
  <c r="T286" i="31"/>
  <c r="U286" i="31"/>
  <c r="V286" i="31"/>
  <c r="B287" i="31"/>
  <c r="C287" i="31"/>
  <c r="D287" i="31"/>
  <c r="E287" i="31"/>
  <c r="F287" i="31"/>
  <c r="G287" i="31"/>
  <c r="H287" i="31"/>
  <c r="I287" i="31"/>
  <c r="J287" i="31"/>
  <c r="K287" i="31"/>
  <c r="L287" i="31"/>
  <c r="M287" i="31"/>
  <c r="N287" i="31"/>
  <c r="O287" i="31"/>
  <c r="P287" i="31"/>
  <c r="Q287" i="31"/>
  <c r="R287" i="31"/>
  <c r="S287" i="31"/>
  <c r="T287" i="31"/>
  <c r="U287" i="31"/>
  <c r="V287" i="31"/>
  <c r="B288" i="31"/>
  <c r="C288" i="31"/>
  <c r="D288" i="31"/>
  <c r="E288" i="31"/>
  <c r="F288" i="31"/>
  <c r="G288" i="31"/>
  <c r="H288" i="31"/>
  <c r="I288" i="31"/>
  <c r="J288" i="31"/>
  <c r="K288" i="31"/>
  <c r="L288" i="31"/>
  <c r="M288" i="31"/>
  <c r="N288" i="31"/>
  <c r="O288" i="31"/>
  <c r="P288" i="31"/>
  <c r="Q288" i="31"/>
  <c r="R288" i="31"/>
  <c r="S288" i="31"/>
  <c r="T288" i="31"/>
  <c r="U288" i="31"/>
  <c r="V288" i="31"/>
  <c r="B289" i="31"/>
  <c r="C289" i="31"/>
  <c r="D289" i="31"/>
  <c r="E289" i="31"/>
  <c r="F289" i="31"/>
  <c r="G289" i="31"/>
  <c r="H289" i="31"/>
  <c r="I289" i="31"/>
  <c r="J289" i="31"/>
  <c r="K289" i="31"/>
  <c r="L289" i="31"/>
  <c r="M289" i="31"/>
  <c r="N289" i="31"/>
  <c r="O289" i="31"/>
  <c r="P289" i="31"/>
  <c r="Q289" i="31"/>
  <c r="R289" i="31"/>
  <c r="S289" i="31"/>
  <c r="T289" i="31"/>
  <c r="U289" i="31"/>
  <c r="V289" i="31"/>
  <c r="B290" i="31"/>
  <c r="C290" i="31"/>
  <c r="D290" i="31"/>
  <c r="E290" i="31"/>
  <c r="F290" i="31"/>
  <c r="G290" i="31"/>
  <c r="H290" i="31"/>
  <c r="I290" i="31"/>
  <c r="J290" i="31"/>
  <c r="K290" i="31"/>
  <c r="L290" i="31"/>
  <c r="M290" i="31"/>
  <c r="N290" i="31"/>
  <c r="O290" i="31"/>
  <c r="P290" i="31"/>
  <c r="Q290" i="31"/>
  <c r="R290" i="31"/>
  <c r="S290" i="31"/>
  <c r="T290" i="31"/>
  <c r="U290" i="31"/>
  <c r="V290" i="31"/>
  <c r="B291" i="31"/>
  <c r="C291" i="31"/>
  <c r="D291" i="31"/>
  <c r="E291" i="31"/>
  <c r="F291" i="31"/>
  <c r="G291" i="31"/>
  <c r="H291" i="31"/>
  <c r="I291" i="31"/>
  <c r="J291" i="31"/>
  <c r="K291" i="31"/>
  <c r="L291" i="31"/>
  <c r="M291" i="31"/>
  <c r="N291" i="31"/>
  <c r="O291" i="31"/>
  <c r="P291" i="31"/>
  <c r="Q291" i="31"/>
  <c r="R291" i="31"/>
  <c r="S291" i="31"/>
  <c r="T291" i="31"/>
  <c r="U291" i="31"/>
  <c r="V291" i="31"/>
  <c r="B292" i="31"/>
  <c r="C292" i="31"/>
  <c r="D292" i="31"/>
  <c r="E292" i="31"/>
  <c r="F292" i="31"/>
  <c r="G292" i="31"/>
  <c r="H292" i="31"/>
  <c r="I292" i="31"/>
  <c r="J292" i="31"/>
  <c r="K292" i="31"/>
  <c r="L292" i="31"/>
  <c r="M292" i="31"/>
  <c r="N292" i="31"/>
  <c r="O292" i="31"/>
  <c r="P292" i="31"/>
  <c r="Q292" i="31"/>
  <c r="R292" i="31"/>
  <c r="S292" i="31"/>
  <c r="T292" i="31"/>
  <c r="U292" i="31"/>
  <c r="V292" i="31"/>
  <c r="B293" i="31"/>
  <c r="C293" i="31"/>
  <c r="D293" i="31"/>
  <c r="E293" i="31"/>
  <c r="F293" i="31"/>
  <c r="G293" i="31"/>
  <c r="H293" i="31"/>
  <c r="I293" i="31"/>
  <c r="J293" i="31"/>
  <c r="K293" i="31"/>
  <c r="L293" i="31"/>
  <c r="M293" i="31"/>
  <c r="N293" i="31"/>
  <c r="O293" i="31"/>
  <c r="P293" i="31"/>
  <c r="Q293" i="31"/>
  <c r="R293" i="31"/>
  <c r="S293" i="31"/>
  <c r="T293" i="31"/>
  <c r="U293" i="31"/>
  <c r="V293" i="31"/>
  <c r="B294" i="31"/>
  <c r="C294" i="31"/>
  <c r="D294" i="31"/>
  <c r="E294" i="31"/>
  <c r="F294" i="31"/>
  <c r="G294" i="31"/>
  <c r="H294" i="31"/>
  <c r="I294" i="31"/>
  <c r="J294" i="31"/>
  <c r="K294" i="31"/>
  <c r="L294" i="31"/>
  <c r="M294" i="31"/>
  <c r="N294" i="31"/>
  <c r="O294" i="31"/>
  <c r="P294" i="31"/>
  <c r="Q294" i="31"/>
  <c r="R294" i="31"/>
  <c r="S294" i="31"/>
  <c r="T294" i="31"/>
  <c r="U294" i="31"/>
  <c r="V294" i="31"/>
  <c r="B295" i="31"/>
  <c r="C295" i="31"/>
  <c r="D295" i="31"/>
  <c r="E295" i="31"/>
  <c r="F295" i="31"/>
  <c r="G295" i="31"/>
  <c r="H295" i="31"/>
  <c r="I295" i="31"/>
  <c r="J295" i="31"/>
  <c r="K295" i="31"/>
  <c r="L295" i="31"/>
  <c r="M295" i="31"/>
  <c r="N295" i="31"/>
  <c r="O295" i="31"/>
  <c r="P295" i="31"/>
  <c r="Q295" i="31"/>
  <c r="R295" i="31"/>
  <c r="S295" i="31"/>
  <c r="T295" i="31"/>
  <c r="U295" i="31"/>
  <c r="V295" i="31"/>
  <c r="B296" i="31"/>
  <c r="C296" i="31"/>
  <c r="D296" i="31"/>
  <c r="E296" i="31"/>
  <c r="F296" i="31"/>
  <c r="G296" i="31"/>
  <c r="H296" i="31"/>
  <c r="I296" i="31"/>
  <c r="J296" i="31"/>
  <c r="K296" i="31"/>
  <c r="L296" i="31"/>
  <c r="M296" i="31"/>
  <c r="N296" i="31"/>
  <c r="O296" i="31"/>
  <c r="P296" i="31"/>
  <c r="Q296" i="31"/>
  <c r="R296" i="31"/>
  <c r="S296" i="31"/>
  <c r="T296" i="31"/>
  <c r="U296" i="31"/>
  <c r="V296" i="31"/>
  <c r="B297" i="31"/>
  <c r="C297" i="31"/>
  <c r="D297" i="31"/>
  <c r="E297" i="31"/>
  <c r="F297" i="31"/>
  <c r="G297" i="31"/>
  <c r="H297" i="31"/>
  <c r="I297" i="31"/>
  <c r="J297" i="31"/>
  <c r="K297" i="31"/>
  <c r="L297" i="31"/>
  <c r="M297" i="31"/>
  <c r="N297" i="31"/>
  <c r="O297" i="31"/>
  <c r="P297" i="31"/>
  <c r="Q297" i="31"/>
  <c r="R297" i="31"/>
  <c r="S297" i="31"/>
  <c r="T297" i="31"/>
  <c r="U297" i="31"/>
  <c r="V297" i="31"/>
  <c r="B298" i="31"/>
  <c r="C298" i="31"/>
  <c r="D298" i="31"/>
  <c r="E298" i="31"/>
  <c r="F298" i="31"/>
  <c r="G298" i="31"/>
  <c r="H298" i="31"/>
  <c r="I298" i="31"/>
  <c r="J298" i="31"/>
  <c r="K298" i="31"/>
  <c r="L298" i="31"/>
  <c r="M298" i="31"/>
  <c r="N298" i="31"/>
  <c r="O298" i="31"/>
  <c r="P298" i="31"/>
  <c r="Q298" i="31"/>
  <c r="R298" i="31"/>
  <c r="S298" i="31"/>
  <c r="T298" i="31"/>
  <c r="U298" i="31"/>
  <c r="V298" i="31"/>
  <c r="B299" i="31"/>
  <c r="C299" i="31"/>
  <c r="D299" i="31"/>
  <c r="E299" i="31"/>
  <c r="F299" i="31"/>
  <c r="G299" i="31"/>
  <c r="H299" i="31"/>
  <c r="I299" i="31"/>
  <c r="J299" i="31"/>
  <c r="K299" i="31"/>
  <c r="L299" i="31"/>
  <c r="M299" i="31"/>
  <c r="N299" i="31"/>
  <c r="O299" i="31"/>
  <c r="P299" i="31"/>
  <c r="Q299" i="31"/>
  <c r="R299" i="31"/>
  <c r="S299" i="31"/>
  <c r="T299" i="31"/>
  <c r="U299" i="31"/>
  <c r="V299" i="31"/>
  <c r="B300" i="31"/>
  <c r="C300" i="31"/>
  <c r="D300" i="31"/>
  <c r="E300" i="31"/>
  <c r="F300" i="31"/>
  <c r="G300" i="31"/>
  <c r="H300" i="31"/>
  <c r="I300" i="31"/>
  <c r="J300" i="31"/>
  <c r="K300" i="31"/>
  <c r="L300" i="31"/>
  <c r="M300" i="31"/>
  <c r="N300" i="31"/>
  <c r="O300" i="31"/>
  <c r="P300" i="31"/>
  <c r="Q300" i="31"/>
  <c r="R300" i="31"/>
  <c r="S300" i="31"/>
  <c r="T300" i="31"/>
  <c r="U300" i="31"/>
  <c r="V300" i="31"/>
  <c r="B301" i="31"/>
  <c r="C301" i="31"/>
  <c r="D301" i="31"/>
  <c r="E301" i="31"/>
  <c r="F301" i="31"/>
  <c r="G301" i="31"/>
  <c r="H301" i="31"/>
  <c r="I301" i="31"/>
  <c r="J301" i="31"/>
  <c r="K301" i="31"/>
  <c r="L301" i="31"/>
  <c r="M301" i="31"/>
  <c r="N301" i="31"/>
  <c r="O301" i="31"/>
  <c r="P301" i="31"/>
  <c r="Q301" i="31"/>
  <c r="R301" i="31"/>
  <c r="S301" i="31"/>
  <c r="T301" i="31"/>
  <c r="U301" i="31"/>
  <c r="V301" i="31"/>
  <c r="B302" i="31"/>
  <c r="C302" i="31"/>
  <c r="D302" i="31"/>
  <c r="E302" i="31"/>
  <c r="F302" i="31"/>
  <c r="G302" i="31"/>
  <c r="H302" i="31"/>
  <c r="I302" i="31"/>
  <c r="J302" i="31"/>
  <c r="K302" i="31"/>
  <c r="L302" i="31"/>
  <c r="M302" i="31"/>
  <c r="N302" i="31"/>
  <c r="O302" i="31"/>
  <c r="P302" i="31"/>
  <c r="Q302" i="31"/>
  <c r="R302" i="31"/>
  <c r="S302" i="31"/>
  <c r="T302" i="31"/>
  <c r="U302" i="31"/>
  <c r="V302" i="31"/>
  <c r="B303" i="31"/>
  <c r="C303" i="31"/>
  <c r="D303" i="31"/>
  <c r="E303" i="31"/>
  <c r="F303" i="31"/>
  <c r="G303" i="31"/>
  <c r="H303" i="31"/>
  <c r="I303" i="31"/>
  <c r="J303" i="31"/>
  <c r="K303" i="31"/>
  <c r="L303" i="31"/>
  <c r="M303" i="31"/>
  <c r="N303" i="31"/>
  <c r="O303" i="31"/>
  <c r="P303" i="31"/>
  <c r="Q303" i="31"/>
  <c r="R303" i="31"/>
  <c r="S303" i="31"/>
  <c r="T303" i="31"/>
  <c r="U303" i="31"/>
  <c r="V303" i="31"/>
  <c r="B304" i="31"/>
  <c r="C304" i="31"/>
  <c r="D304" i="31"/>
  <c r="E304" i="31"/>
  <c r="F304" i="31"/>
  <c r="G304" i="31"/>
  <c r="H304" i="31"/>
  <c r="I304" i="31"/>
  <c r="J304" i="31"/>
  <c r="K304" i="31"/>
  <c r="L304" i="31"/>
  <c r="M304" i="31"/>
  <c r="N304" i="31"/>
  <c r="O304" i="31"/>
  <c r="P304" i="31"/>
  <c r="Q304" i="31"/>
  <c r="R304" i="31"/>
  <c r="S304" i="31"/>
  <c r="T304" i="31"/>
  <c r="U304" i="31"/>
  <c r="V304" i="31"/>
  <c r="B305" i="31"/>
  <c r="C305" i="31"/>
  <c r="D305" i="31"/>
  <c r="E305" i="31"/>
  <c r="F305" i="31"/>
  <c r="G305" i="31"/>
  <c r="H305" i="31"/>
  <c r="I305" i="31"/>
  <c r="J305" i="31"/>
  <c r="K305" i="31"/>
  <c r="L305" i="31"/>
  <c r="M305" i="31"/>
  <c r="N305" i="31"/>
  <c r="O305" i="31"/>
  <c r="P305" i="31"/>
  <c r="Q305" i="31"/>
  <c r="R305" i="31"/>
  <c r="S305" i="31"/>
  <c r="T305" i="31"/>
  <c r="U305" i="31"/>
  <c r="V305" i="31"/>
  <c r="B306" i="31"/>
  <c r="C306" i="31"/>
  <c r="D306" i="31"/>
  <c r="E306" i="31"/>
  <c r="F306" i="31"/>
  <c r="G306" i="31"/>
  <c r="H306" i="31"/>
  <c r="I306" i="31"/>
  <c r="J306" i="31"/>
  <c r="K306" i="31"/>
  <c r="L306" i="31"/>
  <c r="M306" i="31"/>
  <c r="N306" i="31"/>
  <c r="O306" i="31"/>
  <c r="P306" i="31"/>
  <c r="Q306" i="31"/>
  <c r="R306" i="31"/>
  <c r="S306" i="31"/>
  <c r="T306" i="31"/>
  <c r="U306" i="31"/>
  <c r="V306" i="31"/>
  <c r="B307" i="31"/>
  <c r="C307" i="31"/>
  <c r="D307" i="31"/>
  <c r="E307" i="31"/>
  <c r="F307" i="31"/>
  <c r="G307" i="31"/>
  <c r="H307" i="31"/>
  <c r="I307" i="31"/>
  <c r="J307" i="31"/>
  <c r="K307" i="31"/>
  <c r="L307" i="31"/>
  <c r="M307" i="31"/>
  <c r="N307" i="31"/>
  <c r="O307" i="31"/>
  <c r="P307" i="31"/>
  <c r="Q307" i="31"/>
  <c r="R307" i="31"/>
  <c r="S307" i="31"/>
  <c r="T307" i="31"/>
  <c r="U307" i="31"/>
  <c r="V307" i="31"/>
  <c r="B308" i="31"/>
  <c r="C308" i="31"/>
  <c r="D308" i="31"/>
  <c r="E308" i="31"/>
  <c r="F308" i="31"/>
  <c r="G308" i="31"/>
  <c r="H308" i="31"/>
  <c r="I308" i="31"/>
  <c r="J308" i="31"/>
  <c r="K308" i="31"/>
  <c r="L308" i="31"/>
  <c r="M308" i="31"/>
  <c r="N308" i="31"/>
  <c r="O308" i="31"/>
  <c r="P308" i="31"/>
  <c r="Q308" i="31"/>
  <c r="R308" i="31"/>
  <c r="S308" i="31"/>
  <c r="T308" i="31"/>
  <c r="U308" i="31"/>
  <c r="V308" i="31"/>
  <c r="B309" i="31"/>
  <c r="C309" i="31"/>
  <c r="D309" i="31"/>
  <c r="E309" i="31"/>
  <c r="F309" i="31"/>
  <c r="G309" i="31"/>
  <c r="H309" i="31"/>
  <c r="I309" i="31"/>
  <c r="J309" i="31"/>
  <c r="K309" i="31"/>
  <c r="L309" i="31"/>
  <c r="M309" i="31"/>
  <c r="N309" i="31"/>
  <c r="O309" i="31"/>
  <c r="P309" i="31"/>
  <c r="Q309" i="31"/>
  <c r="R309" i="31"/>
  <c r="S309" i="31"/>
  <c r="T309" i="31"/>
  <c r="U309" i="31"/>
  <c r="V309" i="31"/>
  <c r="B310" i="31"/>
  <c r="C310" i="31"/>
  <c r="D310" i="31"/>
  <c r="E310" i="31"/>
  <c r="F310" i="31"/>
  <c r="G310" i="31"/>
  <c r="H310" i="31"/>
  <c r="I310" i="31"/>
  <c r="J310" i="31"/>
  <c r="K310" i="31"/>
  <c r="L310" i="31"/>
  <c r="M310" i="31"/>
  <c r="N310" i="31"/>
  <c r="O310" i="31"/>
  <c r="P310" i="31"/>
  <c r="Q310" i="31"/>
  <c r="R310" i="31"/>
  <c r="S310" i="31"/>
  <c r="T310" i="31"/>
  <c r="U310" i="31"/>
  <c r="V310" i="31"/>
  <c r="B311" i="31"/>
  <c r="C311" i="31"/>
  <c r="D311" i="31"/>
  <c r="E311" i="31"/>
  <c r="F311" i="31"/>
  <c r="G311" i="31"/>
  <c r="H311" i="31"/>
  <c r="I311" i="31"/>
  <c r="J311" i="31"/>
  <c r="K311" i="31"/>
  <c r="L311" i="31"/>
  <c r="M311" i="31"/>
  <c r="N311" i="31"/>
  <c r="O311" i="31"/>
  <c r="P311" i="31"/>
  <c r="Q311" i="31"/>
  <c r="R311" i="31"/>
  <c r="S311" i="31"/>
  <c r="T311" i="31"/>
  <c r="U311" i="31"/>
  <c r="V311" i="31"/>
  <c r="B312" i="31"/>
  <c r="C312" i="31"/>
  <c r="D312" i="31"/>
  <c r="E312" i="31"/>
  <c r="F312" i="31"/>
  <c r="G312" i="31"/>
  <c r="H312" i="31"/>
  <c r="I312" i="31"/>
  <c r="J312" i="31"/>
  <c r="K312" i="31"/>
  <c r="L312" i="31"/>
  <c r="M312" i="31"/>
  <c r="N312" i="31"/>
  <c r="O312" i="31"/>
  <c r="P312" i="31"/>
  <c r="Q312" i="31"/>
  <c r="R312" i="31"/>
  <c r="S312" i="31"/>
  <c r="T312" i="31"/>
  <c r="U312" i="31"/>
  <c r="V312" i="31"/>
  <c r="B313" i="31"/>
  <c r="C313" i="31"/>
  <c r="D313" i="31"/>
  <c r="E313" i="31"/>
  <c r="F313" i="31"/>
  <c r="G313" i="31"/>
  <c r="H313" i="31"/>
  <c r="I313" i="31"/>
  <c r="J313" i="31"/>
  <c r="K313" i="31"/>
  <c r="L313" i="31"/>
  <c r="M313" i="31"/>
  <c r="N313" i="31"/>
  <c r="O313" i="31"/>
  <c r="P313" i="31"/>
  <c r="Q313" i="31"/>
  <c r="R313" i="31"/>
  <c r="S313" i="31"/>
  <c r="T313" i="31"/>
  <c r="U313" i="31"/>
  <c r="V313" i="31"/>
  <c r="B314" i="31"/>
  <c r="C314" i="31"/>
  <c r="D314" i="31"/>
  <c r="E314" i="31"/>
  <c r="F314" i="31"/>
  <c r="G314" i="31"/>
  <c r="H314" i="31"/>
  <c r="I314" i="31"/>
  <c r="J314" i="31"/>
  <c r="K314" i="31"/>
  <c r="L314" i="31"/>
  <c r="M314" i="31"/>
  <c r="N314" i="31"/>
  <c r="O314" i="31"/>
  <c r="P314" i="31"/>
  <c r="Q314" i="31"/>
  <c r="R314" i="31"/>
  <c r="S314" i="31"/>
  <c r="T314" i="31"/>
  <c r="U314" i="31"/>
  <c r="V314" i="31"/>
  <c r="B315" i="31"/>
  <c r="C315" i="31"/>
  <c r="D315" i="31"/>
  <c r="E315" i="31"/>
  <c r="F315" i="31"/>
  <c r="G315" i="31"/>
  <c r="H315" i="31"/>
  <c r="I315" i="31"/>
  <c r="J315" i="31"/>
  <c r="K315" i="31"/>
  <c r="L315" i="31"/>
  <c r="M315" i="31"/>
  <c r="N315" i="31"/>
  <c r="O315" i="31"/>
  <c r="P315" i="31"/>
  <c r="Q315" i="31"/>
  <c r="R315" i="31"/>
  <c r="S315" i="31"/>
  <c r="T315" i="31"/>
  <c r="U315" i="31"/>
  <c r="V315" i="31"/>
  <c r="B316" i="31"/>
  <c r="C316" i="31"/>
  <c r="D316" i="31"/>
  <c r="E316" i="31"/>
  <c r="F316" i="31"/>
  <c r="G316" i="31"/>
  <c r="H316" i="31"/>
  <c r="I316" i="31"/>
  <c r="J316" i="31"/>
  <c r="K316" i="31"/>
  <c r="L316" i="31"/>
  <c r="M316" i="31"/>
  <c r="N316" i="31"/>
  <c r="O316" i="31"/>
  <c r="P316" i="31"/>
  <c r="Q316" i="31"/>
  <c r="R316" i="31"/>
  <c r="S316" i="31"/>
  <c r="T316" i="31"/>
  <c r="U316" i="31"/>
  <c r="V316" i="31"/>
  <c r="B317" i="31"/>
  <c r="C317" i="31"/>
  <c r="D317" i="31"/>
  <c r="E317" i="31"/>
  <c r="F317" i="31"/>
  <c r="G317" i="31"/>
  <c r="H317" i="31"/>
  <c r="I317" i="31"/>
  <c r="J317" i="31"/>
  <c r="K317" i="31"/>
  <c r="L317" i="31"/>
  <c r="M317" i="31"/>
  <c r="N317" i="31"/>
  <c r="O317" i="31"/>
  <c r="P317" i="31"/>
  <c r="Q317" i="31"/>
  <c r="R317" i="31"/>
  <c r="S317" i="31"/>
  <c r="T317" i="31"/>
  <c r="U317" i="31"/>
  <c r="V317" i="31"/>
  <c r="B318" i="31"/>
  <c r="C318" i="31"/>
  <c r="D318" i="31"/>
  <c r="E318" i="31"/>
  <c r="F318" i="31"/>
  <c r="G318" i="31"/>
  <c r="H318" i="31"/>
  <c r="I318" i="31"/>
  <c r="J318" i="31"/>
  <c r="K318" i="31"/>
  <c r="L318" i="31"/>
  <c r="M318" i="31"/>
  <c r="N318" i="31"/>
  <c r="O318" i="31"/>
  <c r="P318" i="31"/>
  <c r="Q318" i="31"/>
  <c r="R318" i="31"/>
  <c r="S318" i="31"/>
  <c r="T318" i="31"/>
  <c r="U318" i="31"/>
  <c r="V318" i="31"/>
  <c r="B319" i="31"/>
  <c r="C319" i="31"/>
  <c r="D319" i="31"/>
  <c r="E319" i="31"/>
  <c r="F319" i="31"/>
  <c r="G319" i="31"/>
  <c r="H319" i="31"/>
  <c r="I319" i="31"/>
  <c r="J319" i="31"/>
  <c r="K319" i="31"/>
  <c r="L319" i="31"/>
  <c r="M319" i="31"/>
  <c r="N319" i="31"/>
  <c r="O319" i="31"/>
  <c r="P319" i="31"/>
  <c r="Q319" i="31"/>
  <c r="R319" i="31"/>
  <c r="S319" i="31"/>
  <c r="T319" i="31"/>
  <c r="U319" i="31"/>
  <c r="V319" i="31"/>
  <c r="B320" i="31"/>
  <c r="C320" i="31"/>
  <c r="D320" i="31"/>
  <c r="E320" i="31"/>
  <c r="F320" i="31"/>
  <c r="G320" i="31"/>
  <c r="H320" i="31"/>
  <c r="I320" i="31"/>
  <c r="J320" i="31"/>
  <c r="K320" i="31"/>
  <c r="L320" i="31"/>
  <c r="M320" i="31"/>
  <c r="N320" i="31"/>
  <c r="O320" i="31"/>
  <c r="P320" i="31"/>
  <c r="Q320" i="31"/>
  <c r="R320" i="31"/>
  <c r="S320" i="31"/>
  <c r="T320" i="31"/>
  <c r="U320" i="31"/>
  <c r="V320" i="31"/>
  <c r="B321" i="31"/>
  <c r="C321" i="31"/>
  <c r="D321" i="31"/>
  <c r="E321" i="31"/>
  <c r="F321" i="31"/>
  <c r="G321" i="31"/>
  <c r="H321" i="31"/>
  <c r="I321" i="31"/>
  <c r="J321" i="31"/>
  <c r="K321" i="31"/>
  <c r="L321" i="31"/>
  <c r="M321" i="31"/>
  <c r="N321" i="31"/>
  <c r="O321" i="31"/>
  <c r="P321" i="31"/>
  <c r="Q321" i="31"/>
  <c r="R321" i="31"/>
  <c r="S321" i="31"/>
  <c r="T321" i="31"/>
  <c r="U321" i="31"/>
  <c r="V321" i="31"/>
  <c r="B322" i="31"/>
  <c r="C322" i="31"/>
  <c r="D322" i="31"/>
  <c r="E322" i="31"/>
  <c r="F322" i="31"/>
  <c r="G322" i="31"/>
  <c r="H322" i="31"/>
  <c r="I322" i="31"/>
  <c r="J322" i="31"/>
  <c r="K322" i="31"/>
  <c r="L322" i="31"/>
  <c r="M322" i="31"/>
  <c r="N322" i="31"/>
  <c r="O322" i="31"/>
  <c r="P322" i="31"/>
  <c r="Q322" i="31"/>
  <c r="R322" i="31"/>
  <c r="S322" i="31"/>
  <c r="T322" i="31"/>
  <c r="U322" i="31"/>
  <c r="V322" i="31"/>
  <c r="B323" i="31"/>
  <c r="C323" i="31"/>
  <c r="D323" i="31"/>
  <c r="E323" i="31"/>
  <c r="F323" i="31"/>
  <c r="G323" i="31"/>
  <c r="H323" i="31"/>
  <c r="I323" i="31"/>
  <c r="J323" i="31"/>
  <c r="K323" i="31"/>
  <c r="L323" i="31"/>
  <c r="M323" i="31"/>
  <c r="N323" i="31"/>
  <c r="O323" i="31"/>
  <c r="P323" i="31"/>
  <c r="Q323" i="31"/>
  <c r="R323" i="31"/>
  <c r="S323" i="31"/>
  <c r="T323" i="31"/>
  <c r="U323" i="31"/>
  <c r="V323" i="31"/>
  <c r="B324" i="31"/>
  <c r="C324" i="31"/>
  <c r="D324" i="31"/>
  <c r="E324" i="31"/>
  <c r="F324" i="31"/>
  <c r="G324" i="31"/>
  <c r="H324" i="31"/>
  <c r="I324" i="31"/>
  <c r="J324" i="31"/>
  <c r="K324" i="31"/>
  <c r="L324" i="31"/>
  <c r="M324" i="31"/>
  <c r="N324" i="31"/>
  <c r="O324" i="31"/>
  <c r="P324" i="31"/>
  <c r="Q324" i="31"/>
  <c r="R324" i="31"/>
  <c r="S324" i="31"/>
  <c r="T324" i="31"/>
  <c r="U324" i="31"/>
  <c r="V324" i="31"/>
  <c r="B325" i="31"/>
  <c r="C325" i="31"/>
  <c r="D325" i="31"/>
  <c r="E325" i="31"/>
  <c r="F325" i="31"/>
  <c r="G325" i="31"/>
  <c r="H325" i="31"/>
  <c r="I325" i="31"/>
  <c r="J325" i="31"/>
  <c r="K325" i="31"/>
  <c r="L325" i="31"/>
  <c r="M325" i="31"/>
  <c r="N325" i="31"/>
  <c r="O325" i="31"/>
  <c r="P325" i="31"/>
  <c r="Q325" i="31"/>
  <c r="R325" i="31"/>
  <c r="S325" i="31"/>
  <c r="T325" i="31"/>
  <c r="U325" i="31"/>
  <c r="V325" i="31"/>
  <c r="B326" i="31"/>
  <c r="C326" i="31"/>
  <c r="D326" i="31"/>
  <c r="E326" i="31"/>
  <c r="F326" i="31"/>
  <c r="G326" i="31"/>
  <c r="H326" i="31"/>
  <c r="I326" i="31"/>
  <c r="J326" i="31"/>
  <c r="K326" i="31"/>
  <c r="L326" i="31"/>
  <c r="M326" i="31"/>
  <c r="N326" i="31"/>
  <c r="O326" i="31"/>
  <c r="P326" i="31"/>
  <c r="Q326" i="31"/>
  <c r="R326" i="31"/>
  <c r="S326" i="31"/>
  <c r="T326" i="31"/>
  <c r="U326" i="31"/>
  <c r="V326" i="31"/>
  <c r="B327" i="31"/>
  <c r="C327" i="31"/>
  <c r="D327" i="31"/>
  <c r="E327" i="31"/>
  <c r="F327" i="31"/>
  <c r="G327" i="31"/>
  <c r="H327" i="31"/>
  <c r="I327" i="31"/>
  <c r="J327" i="31"/>
  <c r="K327" i="31"/>
  <c r="L327" i="31"/>
  <c r="M327" i="31"/>
  <c r="N327" i="31"/>
  <c r="O327" i="31"/>
  <c r="P327" i="31"/>
  <c r="Q327" i="31"/>
  <c r="R327" i="31"/>
  <c r="S327" i="31"/>
  <c r="T327" i="31"/>
  <c r="U327" i="31"/>
  <c r="V327" i="31"/>
  <c r="B328" i="31"/>
  <c r="C328" i="31"/>
  <c r="D328" i="31"/>
  <c r="E328" i="31"/>
  <c r="F328" i="31"/>
  <c r="G328" i="31"/>
  <c r="H328" i="31"/>
  <c r="I328" i="31"/>
  <c r="J328" i="31"/>
  <c r="K328" i="31"/>
  <c r="L328" i="31"/>
  <c r="M328" i="31"/>
  <c r="N328" i="31"/>
  <c r="O328" i="31"/>
  <c r="P328" i="31"/>
  <c r="Q328" i="31"/>
  <c r="R328" i="31"/>
  <c r="S328" i="31"/>
  <c r="T328" i="31"/>
  <c r="U328" i="31"/>
  <c r="V328" i="31"/>
  <c r="B329" i="31"/>
  <c r="C329" i="31"/>
  <c r="D329" i="31"/>
  <c r="E329" i="31"/>
  <c r="F329" i="31"/>
  <c r="G329" i="31"/>
  <c r="H329" i="31"/>
  <c r="I329" i="31"/>
  <c r="J329" i="31"/>
  <c r="K329" i="31"/>
  <c r="L329" i="31"/>
  <c r="M329" i="31"/>
  <c r="N329" i="31"/>
  <c r="O329" i="31"/>
  <c r="P329" i="31"/>
  <c r="Q329" i="31"/>
  <c r="R329" i="31"/>
  <c r="S329" i="31"/>
  <c r="T329" i="31"/>
  <c r="U329" i="31"/>
  <c r="V329" i="31"/>
  <c r="B330" i="31"/>
  <c r="C330" i="31"/>
  <c r="D330" i="31"/>
  <c r="E330" i="31"/>
  <c r="F330" i="31"/>
  <c r="G330" i="31"/>
  <c r="H330" i="31"/>
  <c r="I330" i="31"/>
  <c r="J330" i="31"/>
  <c r="K330" i="31"/>
  <c r="L330" i="31"/>
  <c r="M330" i="31"/>
  <c r="N330" i="31"/>
  <c r="O330" i="31"/>
  <c r="P330" i="31"/>
  <c r="Q330" i="31"/>
  <c r="R330" i="31"/>
  <c r="S330" i="31"/>
  <c r="T330" i="31"/>
  <c r="U330" i="31"/>
  <c r="V330" i="31"/>
  <c r="B331" i="31"/>
  <c r="C331" i="31"/>
  <c r="D331" i="31"/>
  <c r="E331" i="31"/>
  <c r="F331" i="31"/>
  <c r="G331" i="31"/>
  <c r="H331" i="31"/>
  <c r="I331" i="31"/>
  <c r="J331" i="31"/>
  <c r="K331" i="31"/>
  <c r="L331" i="31"/>
  <c r="M331" i="31"/>
  <c r="N331" i="31"/>
  <c r="O331" i="31"/>
  <c r="P331" i="31"/>
  <c r="Q331" i="31"/>
  <c r="R331" i="31"/>
  <c r="S331" i="31"/>
  <c r="T331" i="31"/>
  <c r="U331" i="31"/>
  <c r="V331" i="31"/>
  <c r="B332" i="31"/>
  <c r="C332" i="31"/>
  <c r="D332" i="31"/>
  <c r="E332" i="31"/>
  <c r="F332" i="31"/>
  <c r="G332" i="31"/>
  <c r="H332" i="31"/>
  <c r="I332" i="31"/>
  <c r="J332" i="31"/>
  <c r="K332" i="31"/>
  <c r="L332" i="31"/>
  <c r="M332" i="31"/>
  <c r="N332" i="31"/>
  <c r="O332" i="31"/>
  <c r="P332" i="31"/>
  <c r="Q332" i="31"/>
  <c r="R332" i="31"/>
  <c r="S332" i="31"/>
  <c r="T332" i="31"/>
  <c r="U332" i="31"/>
  <c r="V332" i="31"/>
  <c r="B333" i="31"/>
  <c r="C333" i="31"/>
  <c r="D333" i="31"/>
  <c r="E333" i="31"/>
  <c r="F333" i="31"/>
  <c r="G333" i="31"/>
  <c r="H333" i="31"/>
  <c r="I333" i="31"/>
  <c r="J333" i="31"/>
  <c r="K333" i="31"/>
  <c r="L333" i="31"/>
  <c r="M333" i="31"/>
  <c r="N333" i="31"/>
  <c r="O333" i="31"/>
  <c r="P333" i="31"/>
  <c r="Q333" i="31"/>
  <c r="R333" i="31"/>
  <c r="S333" i="31"/>
  <c r="T333" i="31"/>
  <c r="U333" i="31"/>
  <c r="V333" i="31"/>
  <c r="B334" i="31"/>
  <c r="C334" i="31"/>
  <c r="D334" i="31"/>
  <c r="E334" i="31"/>
  <c r="F334" i="31"/>
  <c r="G334" i="31"/>
  <c r="H334" i="31"/>
  <c r="I334" i="31"/>
  <c r="J334" i="31"/>
  <c r="K334" i="31"/>
  <c r="L334" i="31"/>
  <c r="M334" i="31"/>
  <c r="N334" i="31"/>
  <c r="O334" i="31"/>
  <c r="P334" i="31"/>
  <c r="Q334" i="31"/>
  <c r="R334" i="31"/>
  <c r="S334" i="31"/>
  <c r="T334" i="31"/>
  <c r="U334" i="31"/>
  <c r="V334" i="31"/>
  <c r="B335" i="31"/>
  <c r="C335" i="31"/>
  <c r="D335" i="31"/>
  <c r="E335" i="31"/>
  <c r="F335" i="31"/>
  <c r="G335" i="31"/>
  <c r="H335" i="31"/>
  <c r="I335" i="31"/>
  <c r="J335" i="31"/>
  <c r="K335" i="31"/>
  <c r="L335" i="31"/>
  <c r="M335" i="31"/>
  <c r="N335" i="31"/>
  <c r="O335" i="31"/>
  <c r="P335" i="31"/>
  <c r="Q335" i="31"/>
  <c r="R335" i="31"/>
  <c r="S335" i="31"/>
  <c r="T335" i="31"/>
  <c r="U335" i="31"/>
  <c r="V335" i="31"/>
  <c r="B336" i="31"/>
  <c r="C336" i="31"/>
  <c r="D336" i="31"/>
  <c r="E336" i="31"/>
  <c r="F336" i="31"/>
  <c r="G336" i="31"/>
  <c r="H336" i="31"/>
  <c r="I336" i="31"/>
  <c r="J336" i="31"/>
  <c r="K336" i="31"/>
  <c r="L336" i="31"/>
  <c r="M336" i="31"/>
  <c r="N336" i="31"/>
  <c r="O336" i="31"/>
  <c r="P336" i="31"/>
  <c r="Q336" i="31"/>
  <c r="R336" i="31"/>
  <c r="S336" i="31"/>
  <c r="T336" i="31"/>
  <c r="U336" i="31"/>
  <c r="V336" i="31"/>
  <c r="B337" i="31"/>
  <c r="C337" i="31"/>
  <c r="D337" i="31"/>
  <c r="E337" i="31"/>
  <c r="F337" i="31"/>
  <c r="G337" i="31"/>
  <c r="H337" i="31"/>
  <c r="I337" i="31"/>
  <c r="J337" i="31"/>
  <c r="K337" i="31"/>
  <c r="L337" i="31"/>
  <c r="M337" i="31"/>
  <c r="N337" i="31"/>
  <c r="O337" i="31"/>
  <c r="P337" i="31"/>
  <c r="Q337" i="31"/>
  <c r="R337" i="31"/>
  <c r="S337" i="31"/>
  <c r="T337" i="31"/>
  <c r="U337" i="31"/>
  <c r="V337" i="31"/>
  <c r="B338" i="31"/>
  <c r="C338" i="31"/>
  <c r="D338" i="31"/>
  <c r="E338" i="31"/>
  <c r="F338" i="31"/>
  <c r="G338" i="31"/>
  <c r="H338" i="31"/>
  <c r="I338" i="31"/>
  <c r="J338" i="31"/>
  <c r="K338" i="31"/>
  <c r="L338" i="31"/>
  <c r="M338" i="31"/>
  <c r="N338" i="31"/>
  <c r="O338" i="31"/>
  <c r="P338" i="31"/>
  <c r="Q338" i="31"/>
  <c r="R338" i="31"/>
  <c r="S338" i="31"/>
  <c r="T338" i="31"/>
  <c r="U338" i="31"/>
  <c r="V338" i="31"/>
  <c r="B339" i="31"/>
  <c r="C339" i="31"/>
  <c r="D339" i="31"/>
  <c r="E339" i="31"/>
  <c r="F339" i="31"/>
  <c r="G339" i="31"/>
  <c r="H339" i="31"/>
  <c r="I339" i="31"/>
  <c r="J339" i="31"/>
  <c r="K339" i="31"/>
  <c r="L339" i="31"/>
  <c r="M339" i="31"/>
  <c r="N339" i="31"/>
  <c r="O339" i="31"/>
  <c r="P339" i="31"/>
  <c r="Q339" i="31"/>
  <c r="R339" i="31"/>
  <c r="S339" i="31"/>
  <c r="T339" i="31"/>
  <c r="U339" i="31"/>
  <c r="V339" i="31"/>
  <c r="B340" i="31"/>
  <c r="C340" i="31"/>
  <c r="D340" i="31"/>
  <c r="E340" i="31"/>
  <c r="F340" i="31"/>
  <c r="G340" i="31"/>
  <c r="H340" i="31"/>
  <c r="I340" i="31"/>
  <c r="J340" i="31"/>
  <c r="K340" i="31"/>
  <c r="L340" i="31"/>
  <c r="M340" i="31"/>
  <c r="N340" i="31"/>
  <c r="O340" i="31"/>
  <c r="P340" i="31"/>
  <c r="Q340" i="31"/>
  <c r="R340" i="31"/>
  <c r="S340" i="31"/>
  <c r="T340" i="31"/>
  <c r="U340" i="31"/>
  <c r="V340" i="31"/>
  <c r="B341" i="31"/>
  <c r="C341" i="31"/>
  <c r="D341" i="31"/>
  <c r="E341" i="31"/>
  <c r="F341" i="31"/>
  <c r="G341" i="31"/>
  <c r="H341" i="31"/>
  <c r="I341" i="31"/>
  <c r="J341" i="31"/>
  <c r="K341" i="31"/>
  <c r="L341" i="31"/>
  <c r="M341" i="31"/>
  <c r="N341" i="31"/>
  <c r="O341" i="31"/>
  <c r="P341" i="31"/>
  <c r="Q341" i="31"/>
  <c r="R341" i="31"/>
  <c r="S341" i="31"/>
  <c r="T341" i="31"/>
  <c r="U341" i="31"/>
  <c r="V341" i="31"/>
  <c r="B342" i="31"/>
  <c r="C342" i="31"/>
  <c r="D342" i="31"/>
  <c r="E342" i="31"/>
  <c r="F342" i="31"/>
  <c r="G342" i="31"/>
  <c r="H342" i="31"/>
  <c r="I342" i="31"/>
  <c r="J342" i="31"/>
  <c r="K342" i="31"/>
  <c r="L342" i="31"/>
  <c r="M342" i="31"/>
  <c r="N342" i="31"/>
  <c r="O342" i="31"/>
  <c r="P342" i="31"/>
  <c r="Q342" i="31"/>
  <c r="R342" i="31"/>
  <c r="S342" i="31"/>
  <c r="T342" i="31"/>
  <c r="U342" i="31"/>
  <c r="V342" i="31"/>
  <c r="B343" i="31"/>
  <c r="C343" i="31"/>
  <c r="D343" i="31"/>
  <c r="E343" i="31"/>
  <c r="F343" i="31"/>
  <c r="G343" i="31"/>
  <c r="H343" i="31"/>
  <c r="I343" i="31"/>
  <c r="J343" i="31"/>
  <c r="K343" i="31"/>
  <c r="L343" i="31"/>
  <c r="M343" i="31"/>
  <c r="N343" i="31"/>
  <c r="O343" i="31"/>
  <c r="P343" i="31"/>
  <c r="Q343" i="31"/>
  <c r="R343" i="31"/>
  <c r="S343" i="31"/>
  <c r="T343" i="31"/>
  <c r="U343" i="31"/>
  <c r="V343" i="31"/>
  <c r="B344" i="31"/>
  <c r="C344" i="31"/>
  <c r="D344" i="31"/>
  <c r="E344" i="31"/>
  <c r="F344" i="31"/>
  <c r="G344" i="31"/>
  <c r="H344" i="31"/>
  <c r="I344" i="31"/>
  <c r="J344" i="31"/>
  <c r="K344" i="31"/>
  <c r="L344" i="31"/>
  <c r="M344" i="31"/>
  <c r="N344" i="31"/>
  <c r="O344" i="31"/>
  <c r="P344" i="31"/>
  <c r="Q344" i="31"/>
  <c r="R344" i="31"/>
  <c r="S344" i="31"/>
  <c r="T344" i="31"/>
  <c r="U344" i="31"/>
  <c r="V344" i="31"/>
  <c r="B345" i="31"/>
  <c r="C345" i="31"/>
  <c r="D345" i="31"/>
  <c r="E345" i="31"/>
  <c r="F345" i="31"/>
  <c r="G345" i="31"/>
  <c r="H345" i="31"/>
  <c r="I345" i="31"/>
  <c r="J345" i="31"/>
  <c r="K345" i="31"/>
  <c r="L345" i="31"/>
  <c r="M345" i="31"/>
  <c r="N345" i="31"/>
  <c r="O345" i="31"/>
  <c r="P345" i="31"/>
  <c r="Q345" i="31"/>
  <c r="R345" i="31"/>
  <c r="S345" i="31"/>
  <c r="T345" i="31"/>
  <c r="U345" i="31"/>
  <c r="V345" i="31"/>
  <c r="B346" i="31"/>
  <c r="C346" i="31"/>
  <c r="D346" i="31"/>
  <c r="E346" i="31"/>
  <c r="F346" i="31"/>
  <c r="G346" i="31"/>
  <c r="H346" i="31"/>
  <c r="I346" i="31"/>
  <c r="J346" i="31"/>
  <c r="K346" i="31"/>
  <c r="L346" i="31"/>
  <c r="M346" i="31"/>
  <c r="N346" i="31"/>
  <c r="O346" i="31"/>
  <c r="P346" i="31"/>
  <c r="Q346" i="31"/>
  <c r="R346" i="31"/>
  <c r="S346" i="31"/>
  <c r="T346" i="31"/>
  <c r="U346" i="31"/>
  <c r="V346" i="31"/>
  <c r="B347" i="31"/>
  <c r="C347" i="31"/>
  <c r="D347" i="31"/>
  <c r="E347" i="31"/>
  <c r="F347" i="31"/>
  <c r="G347" i="31"/>
  <c r="H347" i="31"/>
  <c r="I347" i="31"/>
  <c r="J347" i="31"/>
  <c r="K347" i="31"/>
  <c r="L347" i="31"/>
  <c r="M347" i="31"/>
  <c r="N347" i="31"/>
  <c r="O347" i="31"/>
  <c r="P347" i="31"/>
  <c r="Q347" i="31"/>
  <c r="R347" i="31"/>
  <c r="S347" i="31"/>
  <c r="T347" i="31"/>
  <c r="U347" i="31"/>
  <c r="V347" i="31"/>
  <c r="B348" i="31"/>
  <c r="C348" i="31"/>
  <c r="D348" i="31"/>
  <c r="E348" i="31"/>
  <c r="F348" i="31"/>
  <c r="G348" i="31"/>
  <c r="H348" i="31"/>
  <c r="I348" i="31"/>
  <c r="J348" i="31"/>
  <c r="K348" i="31"/>
  <c r="L348" i="31"/>
  <c r="M348" i="31"/>
  <c r="N348" i="31"/>
  <c r="O348" i="31"/>
  <c r="P348" i="31"/>
  <c r="Q348" i="31"/>
  <c r="R348" i="31"/>
  <c r="S348" i="31"/>
  <c r="T348" i="31"/>
  <c r="U348" i="31"/>
  <c r="V348" i="31"/>
  <c r="B349" i="31"/>
  <c r="C349" i="31"/>
  <c r="D349" i="31"/>
  <c r="E349" i="31"/>
  <c r="F349" i="31"/>
  <c r="G349" i="31"/>
  <c r="H349" i="31"/>
  <c r="I349" i="31"/>
  <c r="J349" i="31"/>
  <c r="K349" i="31"/>
  <c r="L349" i="31"/>
  <c r="M349" i="31"/>
  <c r="N349" i="31"/>
  <c r="O349" i="31"/>
  <c r="P349" i="31"/>
  <c r="Q349" i="31"/>
  <c r="R349" i="31"/>
  <c r="S349" i="31"/>
  <c r="T349" i="31"/>
  <c r="U349" i="31"/>
  <c r="V349" i="31"/>
  <c r="B350" i="31"/>
  <c r="C350" i="31"/>
  <c r="D350" i="31"/>
  <c r="E350" i="31"/>
  <c r="F350" i="31"/>
  <c r="G350" i="31"/>
  <c r="H350" i="31"/>
  <c r="I350" i="31"/>
  <c r="J350" i="31"/>
  <c r="K350" i="31"/>
  <c r="L350" i="31"/>
  <c r="M350" i="31"/>
  <c r="N350" i="31"/>
  <c r="O350" i="31"/>
  <c r="P350" i="31"/>
  <c r="Q350" i="31"/>
  <c r="R350" i="31"/>
  <c r="S350" i="31"/>
  <c r="T350" i="31"/>
  <c r="U350" i="31"/>
  <c r="V350" i="31"/>
  <c r="B351" i="31"/>
  <c r="C351" i="31"/>
  <c r="D351" i="31"/>
  <c r="E351" i="31"/>
  <c r="F351" i="31"/>
  <c r="G351" i="31"/>
  <c r="H351" i="31"/>
  <c r="I351" i="31"/>
  <c r="J351" i="31"/>
  <c r="K351" i="31"/>
  <c r="L351" i="31"/>
  <c r="M351" i="31"/>
  <c r="N351" i="31"/>
  <c r="O351" i="31"/>
  <c r="P351" i="31"/>
  <c r="Q351" i="31"/>
  <c r="R351" i="31"/>
  <c r="S351" i="31"/>
  <c r="T351" i="31"/>
  <c r="U351" i="31"/>
  <c r="V351" i="31"/>
  <c r="B352" i="31"/>
  <c r="C352" i="31"/>
  <c r="D352" i="31"/>
  <c r="E352" i="31"/>
  <c r="F352" i="31"/>
  <c r="G352" i="31"/>
  <c r="H352" i="31"/>
  <c r="I352" i="31"/>
  <c r="J352" i="31"/>
  <c r="K352" i="31"/>
  <c r="L352" i="31"/>
  <c r="M352" i="31"/>
  <c r="N352" i="31"/>
  <c r="O352" i="31"/>
  <c r="P352" i="31"/>
  <c r="Q352" i="31"/>
  <c r="R352" i="31"/>
  <c r="S352" i="31"/>
  <c r="T352" i="31"/>
  <c r="U352" i="31"/>
  <c r="V352" i="31"/>
  <c r="B353" i="31"/>
  <c r="C353" i="31"/>
  <c r="D353" i="31"/>
  <c r="E353" i="31"/>
  <c r="F353" i="31"/>
  <c r="G353" i="31"/>
  <c r="H353" i="31"/>
  <c r="I353" i="31"/>
  <c r="J353" i="31"/>
  <c r="K353" i="31"/>
  <c r="L353" i="31"/>
  <c r="M353" i="31"/>
  <c r="N353" i="31"/>
  <c r="O353" i="31"/>
  <c r="P353" i="31"/>
  <c r="Q353" i="31"/>
  <c r="R353" i="31"/>
  <c r="S353" i="31"/>
  <c r="T353" i="31"/>
  <c r="U353" i="31"/>
  <c r="V353" i="31"/>
  <c r="B354" i="31"/>
  <c r="C354" i="31"/>
  <c r="D354" i="31"/>
  <c r="E354" i="31"/>
  <c r="F354" i="31"/>
  <c r="G354" i="31"/>
  <c r="H354" i="31"/>
  <c r="I354" i="31"/>
  <c r="J354" i="31"/>
  <c r="K354" i="31"/>
  <c r="L354" i="31"/>
  <c r="M354" i="31"/>
  <c r="N354" i="31"/>
  <c r="O354" i="31"/>
  <c r="P354" i="31"/>
  <c r="Q354" i="31"/>
  <c r="R354" i="31"/>
  <c r="S354" i="31"/>
  <c r="T354" i="31"/>
  <c r="U354" i="31"/>
  <c r="V354" i="31"/>
  <c r="B355" i="31"/>
  <c r="C355" i="31"/>
  <c r="D355" i="31"/>
  <c r="E355" i="31"/>
  <c r="F355" i="31"/>
  <c r="G355" i="31"/>
  <c r="H355" i="31"/>
  <c r="I355" i="31"/>
  <c r="J355" i="31"/>
  <c r="K355" i="31"/>
  <c r="L355" i="31"/>
  <c r="M355" i="31"/>
  <c r="N355" i="31"/>
  <c r="O355" i="31"/>
  <c r="P355" i="31"/>
  <c r="Q355" i="31"/>
  <c r="R355" i="31"/>
  <c r="S355" i="31"/>
  <c r="T355" i="31"/>
  <c r="U355" i="31"/>
  <c r="V355" i="31"/>
  <c r="B356" i="31"/>
  <c r="C356" i="31"/>
  <c r="D356" i="31"/>
  <c r="E356" i="31"/>
  <c r="F356" i="31"/>
  <c r="G356" i="31"/>
  <c r="H356" i="31"/>
  <c r="I356" i="31"/>
  <c r="J356" i="31"/>
  <c r="K356" i="31"/>
  <c r="L356" i="31"/>
  <c r="M356" i="31"/>
  <c r="N356" i="31"/>
  <c r="O356" i="31"/>
  <c r="P356" i="31"/>
  <c r="Q356" i="31"/>
  <c r="R356" i="31"/>
  <c r="S356" i="31"/>
  <c r="T356" i="31"/>
  <c r="U356" i="31"/>
  <c r="V356" i="31"/>
  <c r="B357" i="31"/>
  <c r="C357" i="31"/>
  <c r="D357" i="31"/>
  <c r="E357" i="31"/>
  <c r="F357" i="31"/>
  <c r="G357" i="31"/>
  <c r="H357" i="31"/>
  <c r="I357" i="31"/>
  <c r="J357" i="31"/>
  <c r="K357" i="31"/>
  <c r="L357" i="31"/>
  <c r="M357" i="31"/>
  <c r="N357" i="31"/>
  <c r="O357" i="31"/>
  <c r="P357" i="31"/>
  <c r="Q357" i="31"/>
  <c r="R357" i="31"/>
  <c r="S357" i="31"/>
  <c r="T357" i="31"/>
  <c r="U357" i="31"/>
  <c r="V357" i="31"/>
  <c r="B358" i="31"/>
  <c r="C358" i="31"/>
  <c r="D358" i="31"/>
  <c r="E358" i="31"/>
  <c r="F358" i="31"/>
  <c r="G358" i="31"/>
  <c r="H358" i="31"/>
  <c r="I358" i="31"/>
  <c r="J358" i="31"/>
  <c r="K358" i="31"/>
  <c r="L358" i="31"/>
  <c r="M358" i="31"/>
  <c r="N358" i="31"/>
  <c r="O358" i="31"/>
  <c r="P358" i="31"/>
  <c r="Q358" i="31"/>
  <c r="R358" i="31"/>
  <c r="S358" i="31"/>
  <c r="T358" i="31"/>
  <c r="U358" i="31"/>
  <c r="V358" i="31"/>
  <c r="B359" i="31"/>
  <c r="C359" i="31"/>
  <c r="D359" i="31"/>
  <c r="E359" i="31"/>
  <c r="F359" i="31"/>
  <c r="G359" i="31"/>
  <c r="H359" i="31"/>
  <c r="I359" i="31"/>
  <c r="J359" i="31"/>
  <c r="K359" i="31"/>
  <c r="L359" i="31"/>
  <c r="M359" i="31"/>
  <c r="N359" i="31"/>
  <c r="O359" i="31"/>
  <c r="P359" i="31"/>
  <c r="Q359" i="31"/>
  <c r="R359" i="31"/>
  <c r="S359" i="31"/>
  <c r="T359" i="31"/>
  <c r="U359" i="31"/>
  <c r="V359" i="31"/>
  <c r="B360" i="31"/>
  <c r="C360" i="31"/>
  <c r="D360" i="31"/>
  <c r="E360" i="31"/>
  <c r="F360" i="31"/>
  <c r="G360" i="31"/>
  <c r="H360" i="31"/>
  <c r="I360" i="31"/>
  <c r="J360" i="31"/>
  <c r="K360" i="31"/>
  <c r="L360" i="31"/>
  <c r="M360" i="31"/>
  <c r="N360" i="31"/>
  <c r="O360" i="31"/>
  <c r="P360" i="31"/>
  <c r="Q360" i="31"/>
  <c r="R360" i="31"/>
  <c r="S360" i="31"/>
  <c r="T360" i="31"/>
  <c r="U360" i="31"/>
  <c r="V360" i="31"/>
  <c r="B361" i="31"/>
  <c r="C361" i="31"/>
  <c r="D361" i="31"/>
  <c r="E361" i="31"/>
  <c r="F361" i="31"/>
  <c r="G361" i="31"/>
  <c r="H361" i="31"/>
  <c r="I361" i="31"/>
  <c r="J361" i="31"/>
  <c r="K361" i="31"/>
  <c r="L361" i="31"/>
  <c r="M361" i="31"/>
  <c r="N361" i="31"/>
  <c r="O361" i="31"/>
  <c r="P361" i="31"/>
  <c r="Q361" i="31"/>
  <c r="R361" i="31"/>
  <c r="S361" i="31"/>
  <c r="T361" i="31"/>
  <c r="U361" i="31"/>
  <c r="V361" i="31"/>
  <c r="B362" i="31"/>
  <c r="C362" i="31"/>
  <c r="D362" i="31"/>
  <c r="E362" i="31"/>
  <c r="F362" i="31"/>
  <c r="G362" i="31"/>
  <c r="H362" i="31"/>
  <c r="I362" i="31"/>
  <c r="J362" i="31"/>
  <c r="K362" i="31"/>
  <c r="L362" i="31"/>
  <c r="M362" i="31"/>
  <c r="N362" i="31"/>
  <c r="O362" i="31"/>
  <c r="P362" i="31"/>
  <c r="Q362" i="31"/>
  <c r="R362" i="31"/>
  <c r="S362" i="31"/>
  <c r="T362" i="31"/>
  <c r="U362" i="31"/>
  <c r="V362" i="31"/>
  <c r="B363" i="31"/>
  <c r="C363" i="31"/>
  <c r="D363" i="31"/>
  <c r="E363" i="31"/>
  <c r="F363" i="31"/>
  <c r="G363" i="31"/>
  <c r="H363" i="31"/>
  <c r="I363" i="31"/>
  <c r="J363" i="31"/>
  <c r="K363" i="31"/>
  <c r="L363" i="31"/>
  <c r="M363" i="31"/>
  <c r="N363" i="31"/>
  <c r="O363" i="31"/>
  <c r="P363" i="31"/>
  <c r="Q363" i="31"/>
  <c r="R363" i="31"/>
  <c r="S363" i="31"/>
  <c r="T363" i="31"/>
  <c r="U363" i="31"/>
  <c r="V363" i="31"/>
  <c r="B364" i="31"/>
  <c r="C364" i="31"/>
  <c r="D364" i="31"/>
  <c r="E364" i="31"/>
  <c r="F364" i="31"/>
  <c r="G364" i="31"/>
  <c r="H364" i="31"/>
  <c r="I364" i="31"/>
  <c r="J364" i="31"/>
  <c r="K364" i="31"/>
  <c r="L364" i="31"/>
  <c r="M364" i="31"/>
  <c r="N364" i="31"/>
  <c r="O364" i="31"/>
  <c r="P364" i="31"/>
  <c r="Q364" i="31"/>
  <c r="R364" i="31"/>
  <c r="S364" i="31"/>
  <c r="T364" i="31"/>
  <c r="U364" i="31"/>
  <c r="V364" i="31"/>
  <c r="B365" i="31"/>
  <c r="C365" i="31"/>
  <c r="D365" i="31"/>
  <c r="E365" i="31"/>
  <c r="F365" i="31"/>
  <c r="G365" i="31"/>
  <c r="H365" i="31"/>
  <c r="I365" i="31"/>
  <c r="J365" i="31"/>
  <c r="K365" i="31"/>
  <c r="L365" i="31"/>
  <c r="M365" i="31"/>
  <c r="N365" i="31"/>
  <c r="O365" i="31"/>
  <c r="P365" i="31"/>
  <c r="Q365" i="31"/>
  <c r="R365" i="31"/>
  <c r="S365" i="31"/>
  <c r="T365" i="31"/>
  <c r="U365" i="31"/>
  <c r="V365" i="31"/>
  <c r="B366" i="31"/>
  <c r="C366" i="31"/>
  <c r="D366" i="31"/>
  <c r="E366" i="31"/>
  <c r="F366" i="31"/>
  <c r="G366" i="31"/>
  <c r="H366" i="31"/>
  <c r="I366" i="31"/>
  <c r="J366" i="31"/>
  <c r="K366" i="31"/>
  <c r="L366" i="31"/>
  <c r="M366" i="31"/>
  <c r="N366" i="31"/>
  <c r="O366" i="31"/>
  <c r="P366" i="31"/>
  <c r="Q366" i="31"/>
  <c r="R366" i="31"/>
  <c r="S366" i="31"/>
  <c r="T366" i="31"/>
  <c r="U366" i="31"/>
  <c r="V366" i="31"/>
  <c r="B367" i="31"/>
  <c r="C367" i="31"/>
  <c r="D367" i="31"/>
  <c r="E367" i="31"/>
  <c r="F367" i="31"/>
  <c r="G367" i="31"/>
  <c r="H367" i="31"/>
  <c r="I367" i="31"/>
  <c r="J367" i="31"/>
  <c r="K367" i="31"/>
  <c r="L367" i="31"/>
  <c r="M367" i="31"/>
  <c r="N367" i="31"/>
  <c r="O367" i="31"/>
  <c r="P367" i="31"/>
  <c r="Q367" i="31"/>
  <c r="R367" i="31"/>
  <c r="S367" i="31"/>
  <c r="T367" i="31"/>
  <c r="U367" i="31"/>
  <c r="V367" i="31"/>
  <c r="B368" i="31"/>
  <c r="C368" i="31"/>
  <c r="D368" i="31"/>
  <c r="E368" i="31"/>
  <c r="F368" i="31"/>
  <c r="G368" i="31"/>
  <c r="H368" i="31"/>
  <c r="I368" i="31"/>
  <c r="J368" i="31"/>
  <c r="K368" i="31"/>
  <c r="L368" i="31"/>
  <c r="M368" i="31"/>
  <c r="N368" i="31"/>
  <c r="O368" i="31"/>
  <c r="P368" i="31"/>
  <c r="Q368" i="31"/>
  <c r="R368" i="31"/>
  <c r="S368" i="31"/>
  <c r="T368" i="31"/>
  <c r="U368" i="31"/>
  <c r="V368" i="31"/>
  <c r="B369" i="31"/>
  <c r="C369" i="31"/>
  <c r="D369" i="31"/>
  <c r="E369" i="31"/>
  <c r="F369" i="31"/>
  <c r="G369" i="31"/>
  <c r="H369" i="31"/>
  <c r="I369" i="31"/>
  <c r="J369" i="31"/>
  <c r="K369" i="31"/>
  <c r="L369" i="31"/>
  <c r="M369" i="31"/>
  <c r="N369" i="31"/>
  <c r="O369" i="31"/>
  <c r="P369" i="31"/>
  <c r="Q369" i="31"/>
  <c r="R369" i="31"/>
  <c r="S369" i="31"/>
  <c r="T369" i="31"/>
  <c r="U369" i="31"/>
  <c r="V369" i="31"/>
  <c r="B370" i="31"/>
  <c r="C370" i="31"/>
  <c r="D370" i="31"/>
  <c r="E370" i="31"/>
  <c r="F370" i="31"/>
  <c r="G370" i="31"/>
  <c r="H370" i="31"/>
  <c r="I370" i="31"/>
  <c r="J370" i="31"/>
  <c r="K370" i="31"/>
  <c r="L370" i="31"/>
  <c r="M370" i="31"/>
  <c r="N370" i="31"/>
  <c r="O370" i="31"/>
  <c r="P370" i="31"/>
  <c r="Q370" i="31"/>
  <c r="R370" i="31"/>
  <c r="S370" i="31"/>
  <c r="T370" i="31"/>
  <c r="U370" i="31"/>
  <c r="V370" i="31"/>
  <c r="B371" i="31"/>
  <c r="C371" i="31"/>
  <c r="D371" i="31"/>
  <c r="E371" i="31"/>
  <c r="F371" i="31"/>
  <c r="G371" i="31"/>
  <c r="H371" i="31"/>
  <c r="I371" i="31"/>
  <c r="J371" i="31"/>
  <c r="K371" i="31"/>
  <c r="L371" i="31"/>
  <c r="M371" i="31"/>
  <c r="N371" i="31"/>
  <c r="O371" i="31"/>
  <c r="P371" i="31"/>
  <c r="Q371" i="31"/>
  <c r="R371" i="31"/>
  <c r="S371" i="31"/>
  <c r="T371" i="31"/>
  <c r="U371" i="31"/>
  <c r="V371" i="31"/>
  <c r="B372" i="31"/>
  <c r="C372" i="31"/>
  <c r="D372" i="31"/>
  <c r="E372" i="31"/>
  <c r="F372" i="31"/>
  <c r="G372" i="31"/>
  <c r="H372" i="31"/>
  <c r="I372" i="31"/>
  <c r="J372" i="31"/>
  <c r="K372" i="31"/>
  <c r="L372" i="31"/>
  <c r="M372" i="31"/>
  <c r="N372" i="31"/>
  <c r="O372" i="31"/>
  <c r="P372" i="31"/>
  <c r="Q372" i="31"/>
  <c r="R372" i="31"/>
  <c r="S372" i="31"/>
  <c r="T372" i="31"/>
  <c r="U372" i="31"/>
  <c r="V372" i="31"/>
  <c r="B373" i="31"/>
  <c r="C373" i="31"/>
  <c r="D373" i="31"/>
  <c r="E373" i="31"/>
  <c r="F373" i="31"/>
  <c r="G373" i="31"/>
  <c r="H373" i="31"/>
  <c r="I373" i="31"/>
  <c r="J373" i="31"/>
  <c r="K373" i="31"/>
  <c r="L373" i="31"/>
  <c r="M373" i="31"/>
  <c r="N373" i="31"/>
  <c r="O373" i="31"/>
  <c r="P373" i="31"/>
  <c r="Q373" i="31"/>
  <c r="R373" i="31"/>
  <c r="S373" i="31"/>
  <c r="T373" i="31"/>
  <c r="U373" i="31"/>
  <c r="V373" i="31"/>
  <c r="B374" i="31"/>
  <c r="C374" i="31"/>
  <c r="D374" i="31"/>
  <c r="E374" i="31"/>
  <c r="F374" i="31"/>
  <c r="G374" i="31"/>
  <c r="H374" i="31"/>
  <c r="I374" i="31"/>
  <c r="J374" i="31"/>
  <c r="K374" i="31"/>
  <c r="L374" i="31"/>
  <c r="M374" i="31"/>
  <c r="N374" i="31"/>
  <c r="O374" i="31"/>
  <c r="P374" i="31"/>
  <c r="Q374" i="31"/>
  <c r="R374" i="31"/>
  <c r="S374" i="31"/>
  <c r="T374" i="31"/>
  <c r="U374" i="31"/>
  <c r="V374" i="31"/>
  <c r="B375" i="31"/>
  <c r="C375" i="31"/>
  <c r="D375" i="31"/>
  <c r="E375" i="31"/>
  <c r="F375" i="31"/>
  <c r="G375" i="31"/>
  <c r="H375" i="31"/>
  <c r="I375" i="31"/>
  <c r="J375" i="31"/>
  <c r="K375" i="31"/>
  <c r="L375" i="31"/>
  <c r="M375" i="31"/>
  <c r="N375" i="31"/>
  <c r="O375" i="31"/>
  <c r="P375" i="31"/>
  <c r="Q375" i="31"/>
  <c r="R375" i="31"/>
  <c r="S375" i="31"/>
  <c r="T375" i="31"/>
  <c r="U375" i="31"/>
  <c r="V375" i="31"/>
  <c r="B376" i="31"/>
  <c r="C376" i="31"/>
  <c r="D376" i="31"/>
  <c r="E376" i="31"/>
  <c r="F376" i="31"/>
  <c r="G376" i="31"/>
  <c r="H376" i="31"/>
  <c r="I376" i="31"/>
  <c r="J376" i="31"/>
  <c r="K376" i="31"/>
  <c r="L376" i="31"/>
  <c r="M376" i="31"/>
  <c r="N376" i="31"/>
  <c r="O376" i="31"/>
  <c r="P376" i="31"/>
  <c r="Q376" i="31"/>
  <c r="R376" i="31"/>
  <c r="S376" i="31"/>
  <c r="T376" i="31"/>
  <c r="U376" i="31"/>
  <c r="V376" i="31"/>
  <c r="B377" i="31"/>
  <c r="C377" i="31"/>
  <c r="D377" i="31"/>
  <c r="E377" i="31"/>
  <c r="F377" i="31"/>
  <c r="G377" i="31"/>
  <c r="H377" i="31"/>
  <c r="I377" i="31"/>
  <c r="J377" i="31"/>
  <c r="K377" i="31"/>
  <c r="L377" i="31"/>
  <c r="M377" i="31"/>
  <c r="N377" i="31"/>
  <c r="O377" i="31"/>
  <c r="P377" i="31"/>
  <c r="Q377" i="31"/>
  <c r="R377" i="31"/>
  <c r="S377" i="31"/>
  <c r="T377" i="31"/>
  <c r="U377" i="31"/>
  <c r="V377" i="31"/>
  <c r="B378" i="31"/>
  <c r="C378" i="31"/>
  <c r="D378" i="31"/>
  <c r="E378" i="31"/>
  <c r="F378" i="31"/>
  <c r="G378" i="31"/>
  <c r="H378" i="31"/>
  <c r="I378" i="31"/>
  <c r="J378" i="31"/>
  <c r="K378" i="31"/>
  <c r="L378" i="31"/>
  <c r="M378" i="31"/>
  <c r="N378" i="31"/>
  <c r="O378" i="31"/>
  <c r="P378" i="31"/>
  <c r="Q378" i="31"/>
  <c r="R378" i="31"/>
  <c r="S378" i="31"/>
  <c r="T378" i="31"/>
  <c r="U378" i="31"/>
  <c r="V378" i="31"/>
  <c r="B379" i="31"/>
  <c r="C379" i="31"/>
  <c r="D379" i="31"/>
  <c r="E379" i="31"/>
  <c r="F379" i="31"/>
  <c r="G379" i="31"/>
  <c r="H379" i="31"/>
  <c r="I379" i="31"/>
  <c r="J379" i="31"/>
  <c r="K379" i="31"/>
  <c r="L379" i="31"/>
  <c r="M379" i="31"/>
  <c r="N379" i="31"/>
  <c r="O379" i="31"/>
  <c r="P379" i="31"/>
  <c r="Q379" i="31"/>
  <c r="R379" i="31"/>
  <c r="S379" i="31"/>
  <c r="T379" i="31"/>
  <c r="U379" i="31"/>
  <c r="V379" i="31"/>
  <c r="B380" i="31"/>
  <c r="C380" i="31"/>
  <c r="D380" i="31"/>
  <c r="E380" i="31"/>
  <c r="F380" i="31"/>
  <c r="G380" i="31"/>
  <c r="H380" i="31"/>
  <c r="I380" i="31"/>
  <c r="J380" i="31"/>
  <c r="K380" i="31"/>
  <c r="L380" i="31"/>
  <c r="M380" i="31"/>
  <c r="N380" i="31"/>
  <c r="O380" i="31"/>
  <c r="P380" i="31"/>
  <c r="Q380" i="31"/>
  <c r="R380" i="31"/>
  <c r="S380" i="31"/>
  <c r="T380" i="31"/>
  <c r="U380" i="31"/>
  <c r="V380" i="31"/>
  <c r="B381" i="31"/>
  <c r="C381" i="31"/>
  <c r="D381" i="31"/>
  <c r="E381" i="31"/>
  <c r="F381" i="31"/>
  <c r="G381" i="31"/>
  <c r="H381" i="31"/>
  <c r="I381" i="31"/>
  <c r="J381" i="31"/>
  <c r="K381" i="31"/>
  <c r="L381" i="31"/>
  <c r="M381" i="31"/>
  <c r="N381" i="31"/>
  <c r="O381" i="31"/>
  <c r="P381" i="31"/>
  <c r="Q381" i="31"/>
  <c r="R381" i="31"/>
  <c r="S381" i="31"/>
  <c r="T381" i="31"/>
  <c r="U381" i="31"/>
  <c r="V381" i="31"/>
  <c r="B382" i="31"/>
  <c r="C382" i="31"/>
  <c r="D382" i="31"/>
  <c r="E382" i="31"/>
  <c r="F382" i="31"/>
  <c r="G382" i="31"/>
  <c r="H382" i="31"/>
  <c r="I382" i="31"/>
  <c r="J382" i="31"/>
  <c r="K382" i="31"/>
  <c r="L382" i="31"/>
  <c r="M382" i="31"/>
  <c r="N382" i="31"/>
  <c r="O382" i="31"/>
  <c r="P382" i="31"/>
  <c r="Q382" i="31"/>
  <c r="R382" i="31"/>
  <c r="S382" i="31"/>
  <c r="T382" i="31"/>
  <c r="U382" i="31"/>
  <c r="V382" i="31"/>
  <c r="B383" i="31"/>
  <c r="C383" i="31"/>
  <c r="D383" i="31"/>
  <c r="E383" i="31"/>
  <c r="F383" i="31"/>
  <c r="G383" i="31"/>
  <c r="H383" i="31"/>
  <c r="I383" i="31"/>
  <c r="J383" i="31"/>
  <c r="K383" i="31"/>
  <c r="L383" i="31"/>
  <c r="M383" i="31"/>
  <c r="N383" i="31"/>
  <c r="O383" i="31"/>
  <c r="P383" i="31"/>
  <c r="Q383" i="31"/>
  <c r="R383" i="31"/>
  <c r="S383" i="31"/>
  <c r="T383" i="31"/>
  <c r="U383" i="31"/>
  <c r="V383" i="31"/>
  <c r="B384" i="31"/>
  <c r="C384" i="31"/>
  <c r="D384" i="31"/>
  <c r="E384" i="31"/>
  <c r="F384" i="31"/>
  <c r="G384" i="31"/>
  <c r="H384" i="31"/>
  <c r="I384" i="31"/>
  <c r="J384" i="31"/>
  <c r="K384" i="31"/>
  <c r="L384" i="31"/>
  <c r="M384" i="31"/>
  <c r="N384" i="31"/>
  <c r="O384" i="31"/>
  <c r="P384" i="31"/>
  <c r="Q384" i="31"/>
  <c r="R384" i="31"/>
  <c r="S384" i="31"/>
  <c r="T384" i="31"/>
  <c r="U384" i="31"/>
  <c r="V384" i="31"/>
  <c r="B385" i="31"/>
  <c r="C385" i="31"/>
  <c r="D385" i="31"/>
  <c r="E385" i="31"/>
  <c r="F385" i="31"/>
  <c r="G385" i="31"/>
  <c r="H385" i="31"/>
  <c r="I385" i="31"/>
  <c r="J385" i="31"/>
  <c r="K385" i="31"/>
  <c r="L385" i="31"/>
  <c r="M385" i="31"/>
  <c r="N385" i="31"/>
  <c r="O385" i="31"/>
  <c r="P385" i="31"/>
  <c r="Q385" i="31"/>
  <c r="R385" i="31"/>
  <c r="S385" i="31"/>
  <c r="T385" i="31"/>
  <c r="U385" i="31"/>
  <c r="V385" i="31"/>
  <c r="B386" i="31"/>
  <c r="C386" i="31"/>
  <c r="D386" i="31"/>
  <c r="E386" i="31"/>
  <c r="F386" i="31"/>
  <c r="G386" i="31"/>
  <c r="H386" i="31"/>
  <c r="I386" i="31"/>
  <c r="J386" i="31"/>
  <c r="K386" i="31"/>
  <c r="L386" i="31"/>
  <c r="M386" i="31"/>
  <c r="N386" i="31"/>
  <c r="O386" i="31"/>
  <c r="P386" i="31"/>
  <c r="Q386" i="31"/>
  <c r="R386" i="31"/>
  <c r="S386" i="31"/>
  <c r="T386" i="31"/>
  <c r="U386" i="31"/>
  <c r="V386" i="31"/>
  <c r="B387" i="31"/>
  <c r="C387" i="31"/>
  <c r="D387" i="31"/>
  <c r="E387" i="31"/>
  <c r="F387" i="31"/>
  <c r="G387" i="31"/>
  <c r="H387" i="31"/>
  <c r="I387" i="31"/>
  <c r="J387" i="31"/>
  <c r="K387" i="31"/>
  <c r="L387" i="31"/>
  <c r="M387" i="31"/>
  <c r="N387" i="31"/>
  <c r="O387" i="31"/>
  <c r="P387" i="31"/>
  <c r="Q387" i="31"/>
  <c r="R387" i="31"/>
  <c r="S387" i="31"/>
  <c r="T387" i="31"/>
  <c r="U387" i="31"/>
  <c r="V387" i="31"/>
  <c r="B388" i="31"/>
  <c r="C388" i="31"/>
  <c r="D388" i="31"/>
  <c r="E388" i="31"/>
  <c r="F388" i="31"/>
  <c r="G388" i="31"/>
  <c r="H388" i="31"/>
  <c r="I388" i="31"/>
  <c r="J388" i="31"/>
  <c r="K388" i="31"/>
  <c r="L388" i="31"/>
  <c r="M388" i="31"/>
  <c r="N388" i="31"/>
  <c r="O388" i="31"/>
  <c r="P388" i="31"/>
  <c r="Q388" i="31"/>
  <c r="R388" i="31"/>
  <c r="S388" i="31"/>
  <c r="T388" i="31"/>
  <c r="U388" i="31"/>
  <c r="V388" i="31"/>
  <c r="B389" i="31"/>
  <c r="C389" i="31"/>
  <c r="D389" i="31"/>
  <c r="E389" i="31"/>
  <c r="F389" i="31"/>
  <c r="G389" i="31"/>
  <c r="H389" i="31"/>
  <c r="I389" i="31"/>
  <c r="J389" i="31"/>
  <c r="K389" i="31"/>
  <c r="L389" i="31"/>
  <c r="M389" i="31"/>
  <c r="N389" i="31"/>
  <c r="O389" i="31"/>
  <c r="P389" i="31"/>
  <c r="Q389" i="31"/>
  <c r="R389" i="31"/>
  <c r="S389" i="31"/>
  <c r="T389" i="31"/>
  <c r="U389" i="31"/>
  <c r="V389" i="31"/>
  <c r="B390" i="31"/>
  <c r="C390" i="31"/>
  <c r="D390" i="31"/>
  <c r="E390" i="31"/>
  <c r="F390" i="31"/>
  <c r="G390" i="31"/>
  <c r="H390" i="31"/>
  <c r="I390" i="31"/>
  <c r="J390" i="31"/>
  <c r="K390" i="31"/>
  <c r="L390" i="31"/>
  <c r="M390" i="31"/>
  <c r="N390" i="31"/>
  <c r="O390" i="31"/>
  <c r="P390" i="31"/>
  <c r="Q390" i="31"/>
  <c r="R390" i="31"/>
  <c r="S390" i="31"/>
  <c r="T390" i="31"/>
  <c r="U390" i="31"/>
  <c r="V390" i="31"/>
  <c r="B391" i="31"/>
  <c r="C391" i="31"/>
  <c r="D391" i="31"/>
  <c r="E391" i="31"/>
  <c r="F391" i="31"/>
  <c r="G391" i="31"/>
  <c r="H391" i="31"/>
  <c r="I391" i="31"/>
  <c r="J391" i="31"/>
  <c r="K391" i="31"/>
  <c r="L391" i="31"/>
  <c r="M391" i="31"/>
  <c r="N391" i="31"/>
  <c r="O391" i="31"/>
  <c r="P391" i="31"/>
  <c r="Q391" i="31"/>
  <c r="R391" i="31"/>
  <c r="S391" i="31"/>
  <c r="T391" i="31"/>
  <c r="U391" i="31"/>
  <c r="V391" i="31"/>
  <c r="B392" i="31"/>
  <c r="C392" i="31"/>
  <c r="D392" i="31"/>
  <c r="E392" i="31"/>
  <c r="F392" i="31"/>
  <c r="G392" i="31"/>
  <c r="H392" i="31"/>
  <c r="I392" i="31"/>
  <c r="J392" i="31"/>
  <c r="K392" i="31"/>
  <c r="L392" i="31"/>
  <c r="M392" i="31"/>
  <c r="N392" i="31"/>
  <c r="O392" i="31"/>
  <c r="P392" i="31"/>
  <c r="Q392" i="31"/>
  <c r="R392" i="31"/>
  <c r="S392" i="31"/>
  <c r="T392" i="31"/>
  <c r="U392" i="31"/>
  <c r="V392" i="31"/>
  <c r="B393" i="31"/>
  <c r="C393" i="31"/>
  <c r="D393" i="31"/>
  <c r="E393" i="31"/>
  <c r="F393" i="31"/>
  <c r="G393" i="31"/>
  <c r="H393" i="31"/>
  <c r="I393" i="31"/>
  <c r="J393" i="31"/>
  <c r="K393" i="31"/>
  <c r="L393" i="31"/>
  <c r="M393" i="31"/>
  <c r="N393" i="31"/>
  <c r="O393" i="31"/>
  <c r="P393" i="31"/>
  <c r="Q393" i="31"/>
  <c r="R393" i="31"/>
  <c r="S393" i="31"/>
  <c r="T393" i="31"/>
  <c r="U393" i="31"/>
  <c r="V393" i="31"/>
  <c r="B394" i="31"/>
  <c r="C394" i="31"/>
  <c r="D394" i="31"/>
  <c r="E394" i="31"/>
  <c r="F394" i="31"/>
  <c r="G394" i="31"/>
  <c r="H394" i="31"/>
  <c r="I394" i="31"/>
  <c r="J394" i="31"/>
  <c r="K394" i="31"/>
  <c r="L394" i="31"/>
  <c r="M394" i="31"/>
  <c r="N394" i="31"/>
  <c r="O394" i="31"/>
  <c r="P394" i="31"/>
  <c r="Q394" i="31"/>
  <c r="R394" i="31"/>
  <c r="S394" i="31"/>
  <c r="T394" i="31"/>
  <c r="U394" i="31"/>
  <c r="V394" i="31"/>
  <c r="B395" i="31"/>
  <c r="C395" i="31"/>
  <c r="D395" i="31"/>
  <c r="E395" i="31"/>
  <c r="F395" i="31"/>
  <c r="G395" i="31"/>
  <c r="H395" i="31"/>
  <c r="I395" i="31"/>
  <c r="J395" i="31"/>
  <c r="K395" i="31"/>
  <c r="L395" i="31"/>
  <c r="M395" i="31"/>
  <c r="N395" i="31"/>
  <c r="O395" i="31"/>
  <c r="P395" i="31"/>
  <c r="Q395" i="31"/>
  <c r="R395" i="31"/>
  <c r="S395" i="31"/>
  <c r="T395" i="31"/>
  <c r="U395" i="31"/>
  <c r="V395" i="31"/>
  <c r="B396" i="31"/>
  <c r="C396" i="31"/>
  <c r="D396" i="31"/>
  <c r="E396" i="31"/>
  <c r="F396" i="31"/>
  <c r="G396" i="31"/>
  <c r="H396" i="31"/>
  <c r="I396" i="31"/>
  <c r="J396" i="31"/>
  <c r="K396" i="31"/>
  <c r="L396" i="31"/>
  <c r="M396" i="31"/>
  <c r="N396" i="31"/>
  <c r="O396" i="31"/>
  <c r="P396" i="31"/>
  <c r="Q396" i="31"/>
  <c r="R396" i="31"/>
  <c r="S396" i="31"/>
  <c r="T396" i="31"/>
  <c r="U396" i="31"/>
  <c r="V396" i="31"/>
  <c r="B397" i="31"/>
  <c r="C397" i="31"/>
  <c r="D397" i="31"/>
  <c r="E397" i="31"/>
  <c r="F397" i="31"/>
  <c r="G397" i="31"/>
  <c r="H397" i="31"/>
  <c r="I397" i="31"/>
  <c r="J397" i="31"/>
  <c r="K397" i="31"/>
  <c r="L397" i="31"/>
  <c r="M397" i="31"/>
  <c r="N397" i="31"/>
  <c r="O397" i="31"/>
  <c r="P397" i="31"/>
  <c r="Q397" i="31"/>
  <c r="R397" i="31"/>
  <c r="S397" i="31"/>
  <c r="T397" i="31"/>
  <c r="U397" i="31"/>
  <c r="V397" i="31"/>
  <c r="B398" i="31"/>
  <c r="C398" i="31"/>
  <c r="D398" i="31"/>
  <c r="E398" i="31"/>
  <c r="F398" i="31"/>
  <c r="G398" i="31"/>
  <c r="H398" i="31"/>
  <c r="I398" i="31"/>
  <c r="J398" i="31"/>
  <c r="K398" i="31"/>
  <c r="L398" i="31"/>
  <c r="M398" i="31"/>
  <c r="N398" i="31"/>
  <c r="O398" i="31"/>
  <c r="P398" i="31"/>
  <c r="Q398" i="31"/>
  <c r="R398" i="31"/>
  <c r="S398" i="31"/>
  <c r="T398" i="31"/>
  <c r="U398" i="31"/>
  <c r="V398" i="31"/>
  <c r="B399" i="31"/>
  <c r="C399" i="31"/>
  <c r="D399" i="31"/>
  <c r="E399" i="31"/>
  <c r="F399" i="31"/>
  <c r="G399" i="31"/>
  <c r="H399" i="31"/>
  <c r="I399" i="31"/>
  <c r="J399" i="31"/>
  <c r="K399" i="31"/>
  <c r="L399" i="31"/>
  <c r="M399" i="31"/>
  <c r="N399" i="31"/>
  <c r="O399" i="31"/>
  <c r="P399" i="31"/>
  <c r="Q399" i="31"/>
  <c r="R399" i="31"/>
  <c r="S399" i="31"/>
  <c r="T399" i="31"/>
  <c r="U399" i="31"/>
  <c r="V399" i="31"/>
  <c r="B400" i="31"/>
  <c r="C400" i="31"/>
  <c r="D400" i="31"/>
  <c r="E400" i="31"/>
  <c r="F400" i="31"/>
  <c r="G400" i="31"/>
  <c r="H400" i="31"/>
  <c r="I400" i="31"/>
  <c r="J400" i="31"/>
  <c r="K400" i="31"/>
  <c r="L400" i="31"/>
  <c r="M400" i="31"/>
  <c r="N400" i="31"/>
  <c r="O400" i="31"/>
  <c r="P400" i="31"/>
  <c r="Q400" i="31"/>
  <c r="R400" i="31"/>
  <c r="S400" i="31"/>
  <c r="T400" i="31"/>
  <c r="U400" i="31"/>
  <c r="V400" i="31"/>
  <c r="B401" i="31"/>
  <c r="C401" i="31"/>
  <c r="D401" i="31"/>
  <c r="E401" i="31"/>
  <c r="F401" i="31"/>
  <c r="G401" i="31"/>
  <c r="H401" i="31"/>
  <c r="I401" i="31"/>
  <c r="J401" i="31"/>
  <c r="K401" i="31"/>
  <c r="L401" i="31"/>
  <c r="M401" i="31"/>
  <c r="N401" i="31"/>
  <c r="O401" i="31"/>
  <c r="P401" i="31"/>
  <c r="Q401" i="31"/>
  <c r="R401" i="31"/>
  <c r="S401" i="31"/>
  <c r="T401" i="31"/>
  <c r="U401" i="31"/>
  <c r="V401" i="31"/>
  <c r="B402" i="31"/>
  <c r="C402" i="31"/>
  <c r="D402" i="31"/>
  <c r="E402" i="31"/>
  <c r="F402" i="31"/>
  <c r="G402" i="31"/>
  <c r="H402" i="31"/>
  <c r="I402" i="31"/>
  <c r="J402" i="31"/>
  <c r="K402" i="31"/>
  <c r="L402" i="31"/>
  <c r="M402" i="31"/>
  <c r="N402" i="31"/>
  <c r="O402" i="31"/>
  <c r="P402" i="31"/>
  <c r="Q402" i="31"/>
  <c r="R402" i="31"/>
  <c r="S402" i="31"/>
  <c r="T402" i="31"/>
  <c r="U402" i="31"/>
  <c r="V402" i="31"/>
  <c r="C3" i="31"/>
  <c r="D3" i="31"/>
  <c r="E3" i="31"/>
  <c r="F3" i="31"/>
  <c r="G3" i="31"/>
  <c r="H3" i="31"/>
  <c r="I3" i="31"/>
  <c r="J3" i="31"/>
  <c r="K3" i="31"/>
  <c r="L3" i="31"/>
  <c r="M3" i="31"/>
  <c r="N3" i="31"/>
  <c r="O3" i="31"/>
  <c r="P3" i="31"/>
  <c r="Q3" i="31"/>
  <c r="R3" i="31"/>
  <c r="S3" i="31"/>
  <c r="T3" i="31"/>
  <c r="U3" i="31"/>
  <c r="V3" i="31"/>
  <c r="B3" i="31"/>
  <c r="N3" i="24"/>
  <c r="O3" i="24"/>
  <c r="N4" i="24"/>
  <c r="O4" i="24"/>
  <c r="N5" i="24"/>
  <c r="O5" i="24"/>
  <c r="N6" i="24"/>
  <c r="O6" i="24"/>
  <c r="N7" i="24"/>
  <c r="O7" i="24"/>
  <c r="N8" i="24"/>
  <c r="O8" i="24"/>
  <c r="N9" i="24"/>
  <c r="O9" i="24"/>
  <c r="N10" i="24"/>
  <c r="O10" i="24"/>
  <c r="N11" i="24"/>
  <c r="O11" i="24"/>
  <c r="N12" i="24"/>
  <c r="O12" i="24"/>
  <c r="N13" i="24"/>
  <c r="O13" i="24"/>
  <c r="N14" i="24"/>
  <c r="O14" i="24"/>
  <c r="N15" i="24"/>
  <c r="O15" i="24"/>
  <c r="N16" i="24"/>
  <c r="O16" i="24"/>
  <c r="N17" i="24"/>
  <c r="O17" i="24"/>
  <c r="N18" i="24"/>
  <c r="O18" i="24"/>
  <c r="N19" i="24"/>
  <c r="O19" i="24"/>
  <c r="N20" i="24"/>
  <c r="O20" i="24"/>
  <c r="N21" i="24"/>
  <c r="O21" i="24"/>
  <c r="N22" i="24"/>
  <c r="O22" i="24"/>
  <c r="N23" i="24"/>
  <c r="O23" i="24"/>
  <c r="N24" i="24"/>
  <c r="O24" i="24"/>
  <c r="N25" i="24"/>
  <c r="O25" i="24"/>
  <c r="N26" i="24"/>
  <c r="O26" i="24"/>
  <c r="N27" i="24"/>
  <c r="O27" i="24"/>
  <c r="N28" i="24"/>
  <c r="O28" i="24"/>
  <c r="N29" i="24"/>
  <c r="O29" i="24"/>
  <c r="N30" i="24"/>
  <c r="O30" i="24"/>
  <c r="N31" i="24"/>
  <c r="O31" i="24"/>
  <c r="N32" i="24"/>
  <c r="O32" i="24"/>
  <c r="N33" i="24"/>
  <c r="O33" i="24"/>
  <c r="N34" i="24"/>
  <c r="O34" i="24"/>
  <c r="N35" i="24"/>
  <c r="O35" i="24"/>
  <c r="N36" i="24"/>
  <c r="O36" i="24"/>
  <c r="N37" i="24"/>
  <c r="O37" i="24"/>
  <c r="N38" i="24"/>
  <c r="O38" i="24"/>
  <c r="N39" i="24"/>
  <c r="O39" i="24"/>
  <c r="N40" i="24"/>
  <c r="O40" i="24"/>
  <c r="N41" i="24"/>
  <c r="O41" i="24"/>
  <c r="N42" i="24"/>
  <c r="O42" i="24"/>
  <c r="N43" i="24"/>
  <c r="O43" i="24"/>
  <c r="N44" i="24"/>
  <c r="O44" i="24"/>
  <c r="N45" i="24"/>
  <c r="O45" i="24"/>
  <c r="N46" i="24"/>
  <c r="O46" i="24"/>
  <c r="N47" i="24"/>
  <c r="O47" i="24"/>
  <c r="N48" i="24"/>
  <c r="O48" i="24"/>
  <c r="N49" i="24"/>
  <c r="O49" i="24"/>
  <c r="N50" i="24"/>
  <c r="O50" i="24"/>
  <c r="N51" i="24"/>
  <c r="O51" i="24"/>
  <c r="N52" i="24"/>
  <c r="O52" i="24"/>
  <c r="N53" i="24"/>
  <c r="O53" i="24"/>
  <c r="N54" i="24"/>
  <c r="O54" i="24"/>
  <c r="N55" i="24"/>
  <c r="O55" i="24"/>
  <c r="N56" i="24"/>
  <c r="O56" i="24"/>
  <c r="N57" i="24"/>
  <c r="O57" i="24"/>
  <c r="N58" i="24"/>
  <c r="O58" i="24"/>
  <c r="N59" i="24"/>
  <c r="O59" i="24"/>
  <c r="N60" i="24"/>
  <c r="O60" i="24"/>
  <c r="N61" i="24"/>
  <c r="O61" i="24"/>
  <c r="N62" i="24"/>
  <c r="O62" i="24"/>
  <c r="N63" i="24"/>
  <c r="O63" i="24"/>
  <c r="N64" i="24"/>
  <c r="O64" i="24"/>
  <c r="N65" i="24"/>
  <c r="O65" i="24"/>
  <c r="N66" i="24"/>
  <c r="O66" i="24"/>
  <c r="N67" i="24"/>
  <c r="O67" i="24"/>
  <c r="N68" i="24"/>
  <c r="O68" i="24"/>
  <c r="N69" i="24"/>
  <c r="O69" i="24"/>
  <c r="N70" i="24"/>
  <c r="O70" i="24"/>
  <c r="N71" i="24"/>
  <c r="O71" i="24"/>
  <c r="N72" i="24"/>
  <c r="O72" i="24"/>
  <c r="N73" i="24"/>
  <c r="O73" i="24"/>
  <c r="N74" i="24"/>
  <c r="O74" i="24"/>
  <c r="N75" i="24"/>
  <c r="O75" i="24"/>
  <c r="N76" i="24"/>
  <c r="O76" i="24"/>
  <c r="N77" i="24"/>
  <c r="O77" i="24"/>
  <c r="N78" i="24"/>
  <c r="O78" i="24"/>
  <c r="N79" i="24"/>
  <c r="O79" i="24"/>
  <c r="N80" i="24"/>
  <c r="O80" i="24"/>
  <c r="N81" i="24"/>
  <c r="O81" i="24"/>
  <c r="N82" i="24"/>
  <c r="O82" i="24"/>
  <c r="N83" i="24"/>
  <c r="O83" i="24"/>
  <c r="N84" i="24"/>
  <c r="O84" i="24"/>
  <c r="N85" i="24"/>
  <c r="O85" i="24"/>
  <c r="N86" i="24"/>
  <c r="O86" i="24"/>
  <c r="N87" i="24"/>
  <c r="O87" i="24"/>
  <c r="N88" i="24"/>
  <c r="O88" i="24"/>
  <c r="N89" i="24"/>
  <c r="O89" i="24"/>
  <c r="N90" i="24"/>
  <c r="O90" i="24"/>
  <c r="N91" i="24"/>
  <c r="O91" i="24"/>
  <c r="N92" i="24"/>
  <c r="O92" i="24"/>
  <c r="N93" i="24"/>
  <c r="O93" i="24"/>
  <c r="N94" i="24"/>
  <c r="O94" i="24"/>
  <c r="N95" i="24"/>
  <c r="O95" i="24"/>
  <c r="N96" i="24"/>
  <c r="O96" i="24"/>
  <c r="N97" i="24"/>
  <c r="O97" i="24"/>
  <c r="N98" i="24"/>
  <c r="O98" i="24"/>
  <c r="N99" i="24"/>
  <c r="O99" i="24"/>
  <c r="N100" i="24"/>
  <c r="O100" i="24"/>
  <c r="N101" i="24"/>
  <c r="O101" i="24"/>
  <c r="N102" i="24"/>
  <c r="O102" i="24"/>
  <c r="N103" i="24"/>
  <c r="O103" i="24"/>
  <c r="N104" i="24"/>
  <c r="O104" i="24"/>
  <c r="N105" i="24"/>
  <c r="O105" i="24"/>
  <c r="N106" i="24"/>
  <c r="O106" i="24"/>
  <c r="N107" i="24"/>
  <c r="O107" i="24"/>
  <c r="N108" i="24"/>
  <c r="O108" i="24"/>
  <c r="N109" i="24"/>
  <c r="O109" i="24"/>
  <c r="N110" i="24"/>
  <c r="O110" i="24"/>
  <c r="N111" i="24"/>
  <c r="O111" i="24"/>
  <c r="N112" i="24"/>
  <c r="O112" i="24"/>
  <c r="N113" i="24"/>
  <c r="O113" i="24"/>
  <c r="N114" i="24"/>
  <c r="O114" i="24"/>
  <c r="N115" i="24"/>
  <c r="O115" i="24"/>
  <c r="N116" i="24"/>
  <c r="O116" i="24"/>
  <c r="N117" i="24"/>
  <c r="O117" i="24"/>
  <c r="N118" i="24"/>
  <c r="O118" i="24"/>
  <c r="N119" i="24"/>
  <c r="O119" i="24"/>
  <c r="N120" i="24"/>
  <c r="O120" i="24"/>
  <c r="N121" i="24"/>
  <c r="O121" i="24"/>
  <c r="N122" i="24"/>
  <c r="O122" i="24"/>
  <c r="N123" i="24"/>
  <c r="O123" i="24"/>
  <c r="N124" i="24"/>
  <c r="O124" i="24"/>
  <c r="N125" i="24"/>
  <c r="O125" i="24"/>
  <c r="N126" i="24"/>
  <c r="O126" i="24"/>
  <c r="N127" i="24"/>
  <c r="O127" i="24"/>
  <c r="N128" i="24"/>
  <c r="O128" i="24"/>
  <c r="N129" i="24"/>
  <c r="O129" i="24"/>
  <c r="N130" i="24"/>
  <c r="O130" i="24"/>
  <c r="N131" i="24"/>
  <c r="O131" i="24"/>
  <c r="N132" i="24"/>
  <c r="O132" i="24"/>
  <c r="N133" i="24"/>
  <c r="O133" i="24"/>
  <c r="N134" i="24"/>
  <c r="O134" i="24"/>
  <c r="N135" i="24"/>
  <c r="O135" i="24"/>
  <c r="N136" i="24"/>
  <c r="O136" i="24"/>
  <c r="N137" i="24"/>
  <c r="O137" i="24"/>
  <c r="N138" i="24"/>
  <c r="O138" i="24"/>
  <c r="N139" i="24"/>
  <c r="O139" i="24"/>
  <c r="N140" i="24"/>
  <c r="O140" i="24"/>
  <c r="N141" i="24"/>
  <c r="O141" i="24"/>
  <c r="N142" i="24"/>
  <c r="O142" i="24"/>
  <c r="N143" i="24"/>
  <c r="O143" i="24"/>
  <c r="N144" i="24"/>
  <c r="O144" i="24"/>
  <c r="N145" i="24"/>
  <c r="O145" i="24"/>
  <c r="N146" i="24"/>
  <c r="O146" i="24"/>
  <c r="N147" i="24"/>
  <c r="O147" i="24"/>
  <c r="N148" i="24"/>
  <c r="O148" i="24"/>
  <c r="N149" i="24"/>
  <c r="O149" i="24"/>
  <c r="N150" i="24"/>
  <c r="O150" i="24"/>
  <c r="N151" i="24"/>
  <c r="O151" i="24"/>
  <c r="N152" i="24"/>
  <c r="O152" i="24"/>
  <c r="N153" i="24"/>
  <c r="O153" i="24"/>
  <c r="N154" i="24"/>
  <c r="O154" i="24"/>
  <c r="N155" i="24"/>
  <c r="O155" i="24"/>
  <c r="N156" i="24"/>
  <c r="O156" i="24"/>
  <c r="N157" i="24"/>
  <c r="O157" i="24"/>
  <c r="N158" i="24"/>
  <c r="O158" i="24"/>
  <c r="N159" i="24"/>
  <c r="O159" i="24"/>
  <c r="N160" i="24"/>
  <c r="O160" i="24"/>
  <c r="N161" i="24"/>
  <c r="O161" i="24"/>
  <c r="N162" i="24"/>
  <c r="O162" i="24"/>
  <c r="N163" i="24"/>
  <c r="O163" i="24"/>
  <c r="N164" i="24"/>
  <c r="O164" i="24"/>
  <c r="N165" i="24"/>
  <c r="O165" i="24"/>
  <c r="N166" i="24"/>
  <c r="O166" i="24"/>
  <c r="N167" i="24"/>
  <c r="O167" i="24"/>
  <c r="N168" i="24"/>
  <c r="O168" i="24"/>
  <c r="N169" i="24"/>
  <c r="O169" i="24"/>
  <c r="N170" i="24"/>
  <c r="O170" i="24"/>
  <c r="N171" i="24"/>
  <c r="O171" i="24"/>
  <c r="N172" i="24"/>
  <c r="O172" i="24"/>
  <c r="N173" i="24"/>
  <c r="O173" i="24"/>
  <c r="N174" i="24"/>
  <c r="O174" i="24"/>
  <c r="N175" i="24"/>
  <c r="O175" i="24"/>
  <c r="N176" i="24"/>
  <c r="O176" i="24"/>
  <c r="N177" i="24"/>
  <c r="O177" i="24"/>
  <c r="N178" i="24"/>
  <c r="O178" i="24"/>
  <c r="N179" i="24"/>
  <c r="O179" i="24"/>
  <c r="N180" i="24"/>
  <c r="O180" i="24"/>
  <c r="N181" i="24"/>
  <c r="O181" i="24"/>
  <c r="N182" i="24"/>
  <c r="O182" i="24"/>
  <c r="N183" i="24"/>
  <c r="O183" i="24"/>
  <c r="N184" i="24"/>
  <c r="O184" i="24"/>
  <c r="N185" i="24"/>
  <c r="O185" i="24"/>
  <c r="N186" i="24"/>
  <c r="O186" i="24"/>
  <c r="N187" i="24"/>
  <c r="O187" i="24"/>
  <c r="N188" i="24"/>
  <c r="O188" i="24"/>
  <c r="N189" i="24"/>
  <c r="O189" i="24"/>
  <c r="N190" i="24"/>
  <c r="O190" i="24"/>
  <c r="N191" i="24"/>
  <c r="O191" i="24"/>
  <c r="N192" i="24"/>
  <c r="O192" i="24"/>
  <c r="N193" i="24"/>
  <c r="O193" i="24"/>
  <c r="N194" i="24"/>
  <c r="O194" i="24"/>
  <c r="N195" i="24"/>
  <c r="O195" i="24"/>
  <c r="N196" i="24"/>
  <c r="O196" i="24"/>
  <c r="N197" i="24"/>
  <c r="O197" i="24"/>
  <c r="N198" i="24"/>
  <c r="O198" i="24"/>
  <c r="N199" i="24"/>
  <c r="O199" i="24"/>
  <c r="N200" i="24"/>
  <c r="O200" i="24"/>
  <c r="N201" i="24"/>
  <c r="O201" i="24"/>
  <c r="N202" i="24"/>
  <c r="O202" i="24"/>
  <c r="N203" i="24"/>
  <c r="O203" i="24"/>
  <c r="N204" i="24"/>
  <c r="O204" i="24"/>
  <c r="N205" i="24"/>
  <c r="O205" i="24"/>
  <c r="N206" i="24"/>
  <c r="O206" i="24"/>
  <c r="N207" i="24"/>
  <c r="O207" i="24"/>
  <c r="N208" i="24"/>
  <c r="O208" i="24"/>
  <c r="N209" i="24"/>
  <c r="O209" i="24"/>
  <c r="N210" i="24"/>
  <c r="O210" i="24"/>
  <c r="N211" i="24"/>
  <c r="O211" i="24"/>
  <c r="N212" i="24"/>
  <c r="O212" i="24"/>
  <c r="N213" i="24"/>
  <c r="O213" i="24"/>
  <c r="N214" i="24"/>
  <c r="O214" i="24"/>
  <c r="N215" i="24"/>
  <c r="O215" i="24"/>
  <c r="N216" i="24"/>
  <c r="O216" i="24"/>
  <c r="N217" i="24"/>
  <c r="O217" i="24"/>
  <c r="N218" i="24"/>
  <c r="O218" i="24"/>
  <c r="N219" i="24"/>
  <c r="O219" i="24"/>
  <c r="N220" i="24"/>
  <c r="O220" i="24"/>
  <c r="N221" i="24"/>
  <c r="O221" i="24"/>
  <c r="N222" i="24"/>
  <c r="O222" i="24"/>
  <c r="N223" i="24"/>
  <c r="O223" i="24"/>
  <c r="N224" i="24"/>
  <c r="O224" i="24"/>
  <c r="N225" i="24"/>
  <c r="O225" i="24"/>
  <c r="N226" i="24"/>
  <c r="O226" i="24"/>
  <c r="N227" i="24"/>
  <c r="O227" i="24"/>
  <c r="N228" i="24"/>
  <c r="O228" i="24"/>
  <c r="N229" i="24"/>
  <c r="O229" i="24"/>
  <c r="N230" i="24"/>
  <c r="O230" i="24"/>
  <c r="N231" i="24"/>
  <c r="O231" i="24"/>
  <c r="N232" i="24"/>
  <c r="O232" i="24"/>
  <c r="N233" i="24"/>
  <c r="O233" i="24"/>
  <c r="N234" i="24"/>
  <c r="O234" i="24"/>
  <c r="N235" i="24"/>
  <c r="O235" i="24"/>
  <c r="N236" i="24"/>
  <c r="O236" i="24"/>
  <c r="N237" i="24"/>
  <c r="O237" i="24"/>
  <c r="N238" i="24"/>
  <c r="O238" i="24"/>
  <c r="N239" i="24"/>
  <c r="O239" i="24"/>
  <c r="N240" i="24"/>
  <c r="O240" i="24"/>
  <c r="N241" i="24"/>
  <c r="O241" i="24"/>
  <c r="N242" i="24"/>
  <c r="O242" i="24"/>
  <c r="N243" i="24"/>
  <c r="O243" i="24"/>
  <c r="N244" i="24"/>
  <c r="O244" i="24"/>
  <c r="N245" i="24"/>
  <c r="O245" i="24"/>
  <c r="N246" i="24"/>
  <c r="O246" i="24"/>
  <c r="N247" i="24"/>
  <c r="O247" i="24"/>
  <c r="N248" i="24"/>
  <c r="O248" i="24"/>
  <c r="N249" i="24"/>
  <c r="O249" i="24"/>
  <c r="N250" i="24"/>
  <c r="O250" i="24"/>
  <c r="N251" i="24"/>
  <c r="O251" i="24"/>
  <c r="N252" i="24"/>
  <c r="O252" i="24"/>
  <c r="N253" i="24"/>
  <c r="O253" i="24"/>
  <c r="N254" i="24"/>
  <c r="O254" i="24"/>
  <c r="N255" i="24"/>
  <c r="O255" i="24"/>
  <c r="N256" i="24"/>
  <c r="O256" i="24"/>
  <c r="N257" i="24"/>
  <c r="O257" i="24"/>
  <c r="N258" i="24"/>
  <c r="O258" i="24"/>
  <c r="N259" i="24"/>
  <c r="O259" i="24"/>
  <c r="N260" i="24"/>
  <c r="O260" i="24"/>
  <c r="N261" i="24"/>
  <c r="O261" i="24"/>
  <c r="N262" i="24"/>
  <c r="O262" i="24"/>
  <c r="N263" i="24"/>
  <c r="O263" i="24"/>
  <c r="N264" i="24"/>
  <c r="O264" i="24"/>
  <c r="N265" i="24"/>
  <c r="O265" i="24"/>
  <c r="N266" i="24"/>
  <c r="O266" i="24"/>
  <c r="N267" i="24"/>
  <c r="O267" i="24"/>
  <c r="N268" i="24"/>
  <c r="O268" i="24"/>
  <c r="N269" i="24"/>
  <c r="O269" i="24"/>
  <c r="N270" i="24"/>
  <c r="O270" i="24"/>
  <c r="N271" i="24"/>
  <c r="O271" i="24"/>
  <c r="N272" i="24"/>
  <c r="O272" i="24"/>
  <c r="N273" i="24"/>
  <c r="O273" i="24"/>
  <c r="N274" i="24"/>
  <c r="O274" i="24"/>
  <c r="N275" i="24"/>
  <c r="O275" i="24"/>
  <c r="N276" i="24"/>
  <c r="O276" i="24"/>
  <c r="N277" i="24"/>
  <c r="O277" i="24"/>
  <c r="N278" i="24"/>
  <c r="O278" i="24"/>
  <c r="N279" i="24"/>
  <c r="O279" i="24"/>
  <c r="N280" i="24"/>
  <c r="O280" i="24"/>
  <c r="N281" i="24"/>
  <c r="O281" i="24"/>
  <c r="N282" i="24"/>
  <c r="O282" i="24"/>
  <c r="N283" i="24"/>
  <c r="O283" i="24"/>
  <c r="N284" i="24"/>
  <c r="O284" i="24"/>
  <c r="N285" i="24"/>
  <c r="O285" i="24"/>
  <c r="N286" i="24"/>
  <c r="O286" i="24"/>
  <c r="N287" i="24"/>
  <c r="O287" i="24"/>
  <c r="N288" i="24"/>
  <c r="O288" i="24"/>
  <c r="N289" i="24"/>
  <c r="O289" i="24"/>
  <c r="N290" i="24"/>
  <c r="O290" i="24"/>
  <c r="N291" i="24"/>
  <c r="O291" i="24"/>
  <c r="N292" i="24"/>
  <c r="O292" i="24"/>
  <c r="N293" i="24"/>
  <c r="O293" i="24"/>
  <c r="N294" i="24"/>
  <c r="O294" i="24"/>
  <c r="N295" i="24"/>
  <c r="O295" i="24"/>
  <c r="N296" i="24"/>
  <c r="O296" i="24"/>
  <c r="N297" i="24"/>
  <c r="O297" i="24"/>
  <c r="N298" i="24"/>
  <c r="O298" i="24"/>
  <c r="N299" i="24"/>
  <c r="O299" i="24"/>
  <c r="N300" i="24"/>
  <c r="O300" i="24"/>
  <c r="N301" i="24"/>
  <c r="O301" i="24"/>
  <c r="N302" i="24"/>
  <c r="O302" i="24"/>
  <c r="N303" i="24"/>
  <c r="O303" i="24"/>
  <c r="N304" i="24"/>
  <c r="O304" i="24"/>
  <c r="N305" i="24"/>
  <c r="O305" i="24"/>
  <c r="N306" i="24"/>
  <c r="O306" i="24"/>
  <c r="N307" i="24"/>
  <c r="O307" i="24"/>
  <c r="N308" i="24"/>
  <c r="O308" i="24"/>
  <c r="N309" i="24"/>
  <c r="O309" i="24"/>
  <c r="N310" i="24"/>
  <c r="O310" i="24"/>
  <c r="N311" i="24"/>
  <c r="O311" i="24"/>
  <c r="N312" i="24"/>
  <c r="O312" i="24"/>
  <c r="N313" i="24"/>
  <c r="O313" i="24"/>
  <c r="N314" i="24"/>
  <c r="O314" i="24"/>
  <c r="N315" i="24"/>
  <c r="O315" i="24"/>
  <c r="N316" i="24"/>
  <c r="O316" i="24"/>
  <c r="N317" i="24"/>
  <c r="O317" i="24"/>
  <c r="N318" i="24"/>
  <c r="O318" i="24"/>
  <c r="N319" i="24"/>
  <c r="O319" i="24"/>
  <c r="N320" i="24"/>
  <c r="O320" i="24"/>
  <c r="N321" i="24"/>
  <c r="O321" i="24"/>
  <c r="N322" i="24"/>
  <c r="O322" i="24"/>
  <c r="N323" i="24"/>
  <c r="O323" i="24"/>
  <c r="N324" i="24"/>
  <c r="O324" i="24"/>
  <c r="N325" i="24"/>
  <c r="O325" i="24"/>
  <c r="N326" i="24"/>
  <c r="O326" i="24"/>
  <c r="N327" i="24"/>
  <c r="O327" i="24"/>
  <c r="N328" i="24"/>
  <c r="O328" i="24"/>
  <c r="N329" i="24"/>
  <c r="O329" i="24"/>
  <c r="N330" i="24"/>
  <c r="O330" i="24"/>
  <c r="N331" i="24"/>
  <c r="O331" i="24"/>
  <c r="N332" i="24"/>
  <c r="O332" i="24"/>
  <c r="N333" i="24"/>
  <c r="O333" i="24"/>
  <c r="N334" i="24"/>
  <c r="O334" i="24"/>
  <c r="N335" i="24"/>
  <c r="O335" i="24"/>
  <c r="N336" i="24"/>
  <c r="O336" i="24"/>
  <c r="N337" i="24"/>
  <c r="O337" i="24"/>
  <c r="N338" i="24"/>
  <c r="O338" i="24"/>
  <c r="N339" i="24"/>
  <c r="O339" i="24"/>
  <c r="N340" i="24"/>
  <c r="O340" i="24"/>
  <c r="N341" i="24"/>
  <c r="O341" i="24"/>
  <c r="N342" i="24"/>
  <c r="O342" i="24"/>
  <c r="N343" i="24"/>
  <c r="O343" i="24"/>
  <c r="N344" i="24"/>
  <c r="O344" i="24"/>
  <c r="N345" i="24"/>
  <c r="O345" i="24"/>
  <c r="N346" i="24"/>
  <c r="O346" i="24"/>
  <c r="N347" i="24"/>
  <c r="O347" i="24"/>
  <c r="N348" i="24"/>
  <c r="O348" i="24"/>
  <c r="N349" i="24"/>
  <c r="O349" i="24"/>
  <c r="N350" i="24"/>
  <c r="O350" i="24"/>
  <c r="N351" i="24"/>
  <c r="O351" i="24"/>
  <c r="N352" i="24"/>
  <c r="O352" i="24"/>
  <c r="N353" i="24"/>
  <c r="O353" i="24"/>
  <c r="N354" i="24"/>
  <c r="O354" i="24"/>
  <c r="N355" i="24"/>
  <c r="O355" i="24"/>
  <c r="N356" i="24"/>
  <c r="O356" i="24"/>
  <c r="N357" i="24"/>
  <c r="O357" i="24"/>
  <c r="N358" i="24"/>
  <c r="O358" i="24"/>
  <c r="N359" i="24"/>
  <c r="O359" i="24"/>
  <c r="N360" i="24"/>
  <c r="O360" i="24"/>
  <c r="N361" i="24"/>
  <c r="O361" i="24"/>
  <c r="N362" i="24"/>
  <c r="O362" i="24"/>
  <c r="N363" i="24"/>
  <c r="O363" i="24"/>
  <c r="N364" i="24"/>
  <c r="O364" i="24"/>
  <c r="N365" i="24"/>
  <c r="O365" i="24"/>
  <c r="N366" i="24"/>
  <c r="O366" i="24"/>
  <c r="N367" i="24"/>
  <c r="O367" i="24"/>
  <c r="N368" i="24"/>
  <c r="O368" i="24"/>
  <c r="N369" i="24"/>
  <c r="O369" i="24"/>
  <c r="N370" i="24"/>
  <c r="O370" i="24"/>
  <c r="N371" i="24"/>
  <c r="O371" i="24"/>
  <c r="N372" i="24"/>
  <c r="O372" i="24"/>
  <c r="N373" i="24"/>
  <c r="O373" i="24"/>
  <c r="N374" i="24"/>
  <c r="O374" i="24"/>
  <c r="N375" i="24"/>
  <c r="O375" i="24"/>
  <c r="N376" i="24"/>
  <c r="O376" i="24"/>
  <c r="N377" i="24"/>
  <c r="O377" i="24"/>
  <c r="N378" i="24"/>
  <c r="O378" i="24"/>
  <c r="N379" i="24"/>
  <c r="O379" i="24"/>
  <c r="N380" i="24"/>
  <c r="O380" i="24"/>
  <c r="N381" i="24"/>
  <c r="O381" i="24"/>
  <c r="N382" i="24"/>
  <c r="O382" i="24"/>
  <c r="N383" i="24"/>
  <c r="O383" i="24"/>
  <c r="N384" i="24"/>
  <c r="O384" i="24"/>
  <c r="N385" i="24"/>
  <c r="O385" i="24"/>
  <c r="N386" i="24"/>
  <c r="O386" i="24"/>
  <c r="N387" i="24"/>
  <c r="O387" i="24"/>
  <c r="N388" i="24"/>
  <c r="O388" i="24"/>
  <c r="N389" i="24"/>
  <c r="O389" i="24"/>
  <c r="N390" i="24"/>
  <c r="O390" i="24"/>
  <c r="N391" i="24"/>
  <c r="O391" i="24"/>
  <c r="N392" i="24"/>
  <c r="O392" i="24"/>
  <c r="N393" i="24"/>
  <c r="O393" i="24"/>
  <c r="N394" i="24"/>
  <c r="O394" i="24"/>
  <c r="N395" i="24"/>
  <c r="O395" i="24"/>
  <c r="N396" i="24"/>
  <c r="O396" i="24"/>
  <c r="N397" i="24"/>
  <c r="O397" i="24"/>
  <c r="N398" i="24"/>
  <c r="O398" i="24"/>
  <c r="N399" i="24"/>
  <c r="O399" i="24"/>
  <c r="N400" i="24"/>
  <c r="O400" i="24"/>
  <c r="N401" i="24"/>
  <c r="O401" i="24"/>
  <c r="N402" i="24"/>
  <c r="O402" i="24"/>
  <c r="M4" i="24"/>
  <c r="M5" i="24"/>
  <c r="M6" i="24"/>
  <c r="M7" i="24"/>
  <c r="M8" i="24"/>
  <c r="M9" i="24"/>
  <c r="M10" i="24"/>
  <c r="M11" i="24"/>
  <c r="M12" i="24"/>
  <c r="M13" i="24"/>
  <c r="M14" i="24"/>
  <c r="M15" i="24"/>
  <c r="M16" i="24"/>
  <c r="M17" i="24"/>
  <c r="M18" i="24"/>
  <c r="M19" i="24"/>
  <c r="M20" i="24"/>
  <c r="M21" i="24"/>
  <c r="M22" i="24"/>
  <c r="M23" i="24"/>
  <c r="M24" i="24"/>
  <c r="M25" i="24"/>
  <c r="M26" i="24"/>
  <c r="M27" i="24"/>
  <c r="M28" i="24"/>
  <c r="M29" i="24"/>
  <c r="M30" i="24"/>
  <c r="M31" i="24"/>
  <c r="M32" i="24"/>
  <c r="M33" i="24"/>
  <c r="M34" i="24"/>
  <c r="M35" i="24"/>
  <c r="M36" i="24"/>
  <c r="M37" i="24"/>
  <c r="M38" i="24"/>
  <c r="M39" i="24"/>
  <c r="M40" i="24"/>
  <c r="M41" i="24"/>
  <c r="M42" i="24"/>
  <c r="M43" i="24"/>
  <c r="M44" i="24"/>
  <c r="M45" i="24"/>
  <c r="M46" i="24"/>
  <c r="M47" i="24"/>
  <c r="M48" i="24"/>
  <c r="M49"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M94" i="24"/>
  <c r="M95" i="24"/>
  <c r="M96" i="24"/>
  <c r="M97" i="24"/>
  <c r="M98" i="24"/>
  <c r="M99" i="24"/>
  <c r="M100" i="24"/>
  <c r="M101" i="24"/>
  <c r="M102" i="24"/>
  <c r="M103" i="24"/>
  <c r="M104" i="24"/>
  <c r="M105" i="24"/>
  <c r="M106" i="24"/>
  <c r="M107" i="24"/>
  <c r="M108" i="24"/>
  <c r="M109" i="24"/>
  <c r="M110" i="24"/>
  <c r="M111" i="24"/>
  <c r="M112" i="24"/>
  <c r="M113" i="24"/>
  <c r="M114" i="24"/>
  <c r="M115" i="24"/>
  <c r="M116" i="24"/>
  <c r="M117" i="24"/>
  <c r="M118" i="24"/>
  <c r="M119" i="24"/>
  <c r="M120" i="24"/>
  <c r="M121" i="24"/>
  <c r="M122" i="24"/>
  <c r="M123" i="24"/>
  <c r="M124" i="24"/>
  <c r="M125" i="24"/>
  <c r="M126" i="24"/>
  <c r="M127" i="24"/>
  <c r="M128" i="24"/>
  <c r="M129" i="24"/>
  <c r="M130" i="24"/>
  <c r="M131" i="24"/>
  <c r="M132" i="24"/>
  <c r="M133" i="24"/>
  <c r="M134" i="24"/>
  <c r="M135" i="24"/>
  <c r="M136" i="24"/>
  <c r="M137" i="24"/>
  <c r="M138" i="24"/>
  <c r="M139" i="24"/>
  <c r="M140" i="24"/>
  <c r="M141" i="24"/>
  <c r="M142" i="24"/>
  <c r="M143" i="24"/>
  <c r="M144" i="24"/>
  <c r="M145" i="24"/>
  <c r="M146" i="24"/>
  <c r="M147" i="24"/>
  <c r="M148" i="24"/>
  <c r="M149" i="24"/>
  <c r="M150" i="24"/>
  <c r="M151" i="24"/>
  <c r="M152" i="24"/>
  <c r="M153" i="24"/>
  <c r="M154" i="24"/>
  <c r="M155" i="24"/>
  <c r="M156" i="24"/>
  <c r="M157" i="24"/>
  <c r="M158" i="24"/>
  <c r="M159" i="24"/>
  <c r="M160" i="24"/>
  <c r="M161" i="24"/>
  <c r="M162" i="24"/>
  <c r="M163" i="24"/>
  <c r="M164" i="24"/>
  <c r="M165" i="24"/>
  <c r="M166" i="24"/>
  <c r="M167" i="24"/>
  <c r="M168" i="24"/>
  <c r="M169" i="24"/>
  <c r="M170" i="24"/>
  <c r="M171" i="24"/>
  <c r="M172" i="24"/>
  <c r="M173" i="24"/>
  <c r="M174" i="24"/>
  <c r="M175" i="24"/>
  <c r="M176" i="24"/>
  <c r="M177" i="24"/>
  <c r="M178" i="24"/>
  <c r="M179" i="24"/>
  <c r="M180" i="24"/>
  <c r="M181" i="24"/>
  <c r="M182" i="24"/>
  <c r="M183" i="24"/>
  <c r="M184" i="24"/>
  <c r="M185" i="24"/>
  <c r="M186" i="24"/>
  <c r="M187" i="24"/>
  <c r="M188" i="24"/>
  <c r="M189" i="24"/>
  <c r="M190" i="24"/>
  <c r="M191" i="24"/>
  <c r="M192" i="24"/>
  <c r="M193" i="24"/>
  <c r="M194" i="24"/>
  <c r="M195" i="24"/>
  <c r="M196" i="24"/>
  <c r="M197" i="24"/>
  <c r="M198" i="24"/>
  <c r="M199" i="24"/>
  <c r="M200" i="24"/>
  <c r="M201" i="24"/>
  <c r="M202" i="24"/>
  <c r="M203" i="24"/>
  <c r="M204" i="24"/>
  <c r="M205" i="24"/>
  <c r="M206" i="24"/>
  <c r="M207" i="24"/>
  <c r="M208" i="24"/>
  <c r="M209" i="24"/>
  <c r="M210" i="24"/>
  <c r="M211" i="24"/>
  <c r="M212" i="24"/>
  <c r="M213" i="24"/>
  <c r="M214" i="24"/>
  <c r="M215" i="24"/>
  <c r="M216" i="24"/>
  <c r="M217" i="24"/>
  <c r="M218" i="24"/>
  <c r="M219" i="24"/>
  <c r="M220" i="24"/>
  <c r="M221" i="24"/>
  <c r="M222" i="24"/>
  <c r="M223" i="24"/>
  <c r="M224" i="24"/>
  <c r="M225" i="24"/>
  <c r="M226" i="24"/>
  <c r="M227" i="24"/>
  <c r="M228" i="24"/>
  <c r="M229" i="24"/>
  <c r="M230" i="24"/>
  <c r="M231" i="24"/>
  <c r="M232" i="24"/>
  <c r="M233" i="24"/>
  <c r="M234" i="24"/>
  <c r="M235" i="24"/>
  <c r="M236" i="24"/>
  <c r="M237" i="24"/>
  <c r="M238" i="24"/>
  <c r="M239" i="24"/>
  <c r="M240" i="24"/>
  <c r="M241" i="24"/>
  <c r="M242" i="24"/>
  <c r="M243" i="24"/>
  <c r="M244" i="24"/>
  <c r="M245" i="24"/>
  <c r="M246" i="24"/>
  <c r="M247" i="24"/>
  <c r="M248" i="24"/>
  <c r="M249" i="24"/>
  <c r="M250" i="24"/>
  <c r="M251" i="24"/>
  <c r="M252" i="24"/>
  <c r="M253" i="24"/>
  <c r="M254" i="24"/>
  <c r="M255" i="24"/>
  <c r="M256" i="24"/>
  <c r="M257" i="24"/>
  <c r="M258" i="24"/>
  <c r="M259" i="24"/>
  <c r="M260" i="24"/>
  <c r="M261" i="24"/>
  <c r="M262" i="24"/>
  <c r="M263" i="24"/>
  <c r="M264" i="24"/>
  <c r="M265" i="24"/>
  <c r="M266" i="24"/>
  <c r="M267" i="24"/>
  <c r="M268" i="24"/>
  <c r="M269" i="24"/>
  <c r="M270" i="24"/>
  <c r="M271" i="24"/>
  <c r="M272" i="24"/>
  <c r="M273" i="24"/>
  <c r="M274" i="24"/>
  <c r="M275" i="24"/>
  <c r="M276" i="24"/>
  <c r="M277" i="24"/>
  <c r="M278" i="24"/>
  <c r="M279" i="24"/>
  <c r="M280" i="24"/>
  <c r="M281" i="24"/>
  <c r="M282" i="24"/>
  <c r="M283" i="24"/>
  <c r="M284" i="24"/>
  <c r="M285" i="24"/>
  <c r="M286" i="24"/>
  <c r="M287" i="24"/>
  <c r="M288" i="24"/>
  <c r="M289" i="24"/>
  <c r="M290" i="24"/>
  <c r="M291" i="24"/>
  <c r="M292" i="24"/>
  <c r="M293" i="24"/>
  <c r="M294" i="24"/>
  <c r="M295" i="24"/>
  <c r="M296" i="24"/>
  <c r="M297" i="24"/>
  <c r="M298" i="24"/>
  <c r="M299" i="24"/>
  <c r="M300" i="24"/>
  <c r="M301" i="24"/>
  <c r="M302" i="24"/>
  <c r="M303" i="24"/>
  <c r="M304" i="24"/>
  <c r="M305" i="24"/>
  <c r="M306" i="24"/>
  <c r="M307" i="24"/>
  <c r="M308" i="24"/>
  <c r="M309" i="24"/>
  <c r="M310" i="24"/>
  <c r="M311" i="24"/>
  <c r="M312" i="24"/>
  <c r="M313" i="24"/>
  <c r="M314" i="24"/>
  <c r="M315" i="24"/>
  <c r="M316" i="24"/>
  <c r="M317" i="24"/>
  <c r="M318" i="24"/>
  <c r="M319" i="24"/>
  <c r="M320" i="24"/>
  <c r="M321" i="24"/>
  <c r="M322" i="24"/>
  <c r="M323" i="24"/>
  <c r="M324" i="24"/>
  <c r="M325" i="24"/>
  <c r="M326" i="24"/>
  <c r="M327" i="24"/>
  <c r="M328" i="24"/>
  <c r="M329" i="24"/>
  <c r="M330" i="24"/>
  <c r="M331" i="24"/>
  <c r="M332" i="24"/>
  <c r="M333" i="24"/>
  <c r="M334" i="24"/>
  <c r="M335" i="24"/>
  <c r="M336" i="24"/>
  <c r="M337" i="24"/>
  <c r="M338" i="24"/>
  <c r="M339" i="24"/>
  <c r="M340" i="24"/>
  <c r="M341" i="24"/>
  <c r="M342" i="24"/>
  <c r="M343" i="24"/>
  <c r="M344" i="24"/>
  <c r="M345" i="24"/>
  <c r="M346" i="24"/>
  <c r="M347" i="24"/>
  <c r="M348" i="24"/>
  <c r="M349" i="24"/>
  <c r="M350" i="24"/>
  <c r="M351" i="24"/>
  <c r="M352" i="24"/>
  <c r="M353" i="24"/>
  <c r="M354" i="24"/>
  <c r="M355" i="24"/>
  <c r="M356" i="24"/>
  <c r="M357" i="24"/>
  <c r="M358" i="24"/>
  <c r="M359" i="24"/>
  <c r="M360" i="24"/>
  <c r="M361" i="24"/>
  <c r="M362" i="24"/>
  <c r="M363" i="24"/>
  <c r="M364" i="24"/>
  <c r="M365" i="24"/>
  <c r="M366" i="24"/>
  <c r="M367" i="24"/>
  <c r="M368" i="24"/>
  <c r="M369" i="24"/>
  <c r="M370" i="24"/>
  <c r="M371" i="24"/>
  <c r="M372" i="24"/>
  <c r="M373" i="24"/>
  <c r="M374" i="24"/>
  <c r="M375" i="24"/>
  <c r="M376" i="24"/>
  <c r="M377" i="24"/>
  <c r="M378" i="24"/>
  <c r="M379" i="24"/>
  <c r="M380" i="24"/>
  <c r="M381" i="24"/>
  <c r="M382" i="24"/>
  <c r="M383" i="24"/>
  <c r="M384" i="24"/>
  <c r="M385" i="24"/>
  <c r="M386" i="24"/>
  <c r="M387" i="24"/>
  <c r="M388" i="24"/>
  <c r="M389" i="24"/>
  <c r="M390" i="24"/>
  <c r="M391" i="24"/>
  <c r="M392" i="24"/>
  <c r="M393" i="24"/>
  <c r="M394" i="24"/>
  <c r="M395" i="24"/>
  <c r="M396" i="24"/>
  <c r="M397" i="24"/>
  <c r="M398" i="24"/>
  <c r="M399" i="24"/>
  <c r="M400" i="24"/>
  <c r="M401" i="24"/>
  <c r="M402" i="24"/>
  <c r="M3" i="24"/>
  <c r="H3" i="24"/>
  <c r="I3" i="24"/>
  <c r="J3" i="24"/>
  <c r="K3" i="24"/>
  <c r="H4" i="24"/>
  <c r="I4" i="24"/>
  <c r="J4" i="24"/>
  <c r="K4" i="24"/>
  <c r="H5" i="24"/>
  <c r="I5" i="24"/>
  <c r="J5" i="24"/>
  <c r="K5" i="24"/>
  <c r="H6" i="24"/>
  <c r="I6" i="24"/>
  <c r="J6" i="24"/>
  <c r="K6" i="24"/>
  <c r="H7" i="24"/>
  <c r="I7" i="24"/>
  <c r="J7" i="24"/>
  <c r="K7" i="24"/>
  <c r="H8" i="24"/>
  <c r="I8" i="24"/>
  <c r="J8" i="24"/>
  <c r="K8" i="24"/>
  <c r="H9" i="24"/>
  <c r="I9" i="24"/>
  <c r="J9" i="24"/>
  <c r="K9" i="24"/>
  <c r="H10" i="24"/>
  <c r="I10" i="24"/>
  <c r="J10" i="24"/>
  <c r="K10" i="24"/>
  <c r="H11" i="24"/>
  <c r="I11" i="24"/>
  <c r="J11" i="24"/>
  <c r="K11" i="24"/>
  <c r="H12" i="24"/>
  <c r="I12" i="24"/>
  <c r="J12" i="24"/>
  <c r="K12" i="24"/>
  <c r="H13" i="24"/>
  <c r="I13" i="24"/>
  <c r="J13" i="24"/>
  <c r="K13" i="24"/>
  <c r="H14" i="24"/>
  <c r="I14" i="24"/>
  <c r="J14" i="24"/>
  <c r="K14" i="24"/>
  <c r="H15" i="24"/>
  <c r="I15" i="24"/>
  <c r="J15" i="24"/>
  <c r="K15" i="24"/>
  <c r="H16" i="24"/>
  <c r="I16" i="24"/>
  <c r="J16" i="24"/>
  <c r="K16" i="24"/>
  <c r="H17" i="24"/>
  <c r="I17" i="24"/>
  <c r="J17" i="24"/>
  <c r="K17" i="24"/>
  <c r="H18" i="24"/>
  <c r="I18" i="24"/>
  <c r="J18" i="24"/>
  <c r="K18" i="24"/>
  <c r="H19" i="24"/>
  <c r="I19" i="24"/>
  <c r="J19" i="24"/>
  <c r="K19" i="24"/>
  <c r="H20" i="24"/>
  <c r="I20" i="24"/>
  <c r="J20" i="24"/>
  <c r="K20" i="24"/>
  <c r="H21" i="24"/>
  <c r="I21" i="24"/>
  <c r="J21" i="24"/>
  <c r="K21" i="24"/>
  <c r="H22" i="24"/>
  <c r="I22" i="24"/>
  <c r="J22" i="24"/>
  <c r="K22" i="24"/>
  <c r="H23" i="24"/>
  <c r="I23" i="24"/>
  <c r="J23" i="24"/>
  <c r="K23" i="24"/>
  <c r="H24" i="24"/>
  <c r="I24" i="24"/>
  <c r="J24" i="24"/>
  <c r="K24" i="24"/>
  <c r="H25" i="24"/>
  <c r="I25" i="24"/>
  <c r="J25" i="24"/>
  <c r="K25" i="24"/>
  <c r="H26" i="24"/>
  <c r="I26" i="24"/>
  <c r="J26" i="24"/>
  <c r="K26" i="24"/>
  <c r="H27" i="24"/>
  <c r="I27" i="24"/>
  <c r="J27" i="24"/>
  <c r="K27" i="24"/>
  <c r="H28" i="24"/>
  <c r="I28" i="24"/>
  <c r="J28" i="24"/>
  <c r="K28" i="24"/>
  <c r="H29" i="24"/>
  <c r="I29" i="24"/>
  <c r="J29" i="24"/>
  <c r="K29" i="24"/>
  <c r="H30" i="24"/>
  <c r="I30" i="24"/>
  <c r="J30" i="24"/>
  <c r="K30" i="24"/>
  <c r="H31" i="24"/>
  <c r="I31" i="24"/>
  <c r="J31" i="24"/>
  <c r="K31" i="24"/>
  <c r="H32" i="24"/>
  <c r="I32" i="24"/>
  <c r="J32" i="24"/>
  <c r="K32" i="24"/>
  <c r="H33" i="24"/>
  <c r="I33" i="24"/>
  <c r="J33" i="24"/>
  <c r="K33" i="24"/>
  <c r="H34" i="24"/>
  <c r="I34" i="24"/>
  <c r="J34" i="24"/>
  <c r="K34" i="24"/>
  <c r="H35" i="24"/>
  <c r="I35" i="24"/>
  <c r="J35" i="24"/>
  <c r="K35" i="24"/>
  <c r="H36" i="24"/>
  <c r="I36" i="24"/>
  <c r="J36" i="24"/>
  <c r="K36" i="24"/>
  <c r="H37" i="24"/>
  <c r="I37" i="24"/>
  <c r="J37" i="24"/>
  <c r="K37" i="24"/>
  <c r="H38" i="24"/>
  <c r="I38" i="24"/>
  <c r="J38" i="24"/>
  <c r="K38" i="24"/>
  <c r="H39" i="24"/>
  <c r="I39" i="24"/>
  <c r="J39" i="24"/>
  <c r="K39" i="24"/>
  <c r="H40" i="24"/>
  <c r="I40" i="24"/>
  <c r="J40" i="24"/>
  <c r="K40" i="24"/>
  <c r="H41" i="24"/>
  <c r="I41" i="24"/>
  <c r="J41" i="24"/>
  <c r="K41" i="24"/>
  <c r="H42" i="24"/>
  <c r="I42" i="24"/>
  <c r="J42" i="24"/>
  <c r="K42" i="24"/>
  <c r="H43" i="24"/>
  <c r="I43" i="24"/>
  <c r="J43" i="24"/>
  <c r="K43" i="24"/>
  <c r="H44" i="24"/>
  <c r="I44" i="24"/>
  <c r="J44" i="24"/>
  <c r="K44" i="24"/>
  <c r="H45" i="24"/>
  <c r="I45" i="24"/>
  <c r="J45" i="24"/>
  <c r="K45" i="24"/>
  <c r="H46" i="24"/>
  <c r="I46" i="24"/>
  <c r="J46" i="24"/>
  <c r="K46" i="24"/>
  <c r="H47" i="24"/>
  <c r="I47" i="24"/>
  <c r="J47" i="24"/>
  <c r="K47" i="24"/>
  <c r="H48" i="24"/>
  <c r="I48" i="24"/>
  <c r="J48" i="24"/>
  <c r="K48" i="24"/>
  <c r="H49" i="24"/>
  <c r="I49" i="24"/>
  <c r="J49" i="24"/>
  <c r="K49" i="24"/>
  <c r="H50" i="24"/>
  <c r="I50" i="24"/>
  <c r="J50" i="24"/>
  <c r="K50" i="24"/>
  <c r="H51" i="24"/>
  <c r="I51" i="24"/>
  <c r="J51" i="24"/>
  <c r="K51" i="24"/>
  <c r="H52" i="24"/>
  <c r="I52" i="24"/>
  <c r="J52" i="24"/>
  <c r="K52" i="24"/>
  <c r="H53" i="24"/>
  <c r="I53" i="24"/>
  <c r="J53" i="24"/>
  <c r="K53" i="24"/>
  <c r="H54" i="24"/>
  <c r="I54" i="24"/>
  <c r="J54" i="24"/>
  <c r="K54" i="24"/>
  <c r="H55" i="24"/>
  <c r="I55" i="24"/>
  <c r="J55" i="24"/>
  <c r="K55" i="24"/>
  <c r="H56" i="24"/>
  <c r="I56" i="24"/>
  <c r="J56" i="24"/>
  <c r="K56" i="24"/>
  <c r="H57" i="24"/>
  <c r="I57" i="24"/>
  <c r="J57" i="24"/>
  <c r="K57" i="24"/>
  <c r="H58" i="24"/>
  <c r="I58" i="24"/>
  <c r="J58" i="24"/>
  <c r="K58" i="24"/>
  <c r="H59" i="24"/>
  <c r="I59" i="24"/>
  <c r="J59" i="24"/>
  <c r="K59" i="24"/>
  <c r="H60" i="24"/>
  <c r="I60" i="24"/>
  <c r="J60" i="24"/>
  <c r="K60" i="24"/>
  <c r="H61" i="24"/>
  <c r="I61" i="24"/>
  <c r="J61" i="24"/>
  <c r="K61" i="24"/>
  <c r="H62" i="24"/>
  <c r="I62" i="24"/>
  <c r="J62" i="24"/>
  <c r="K62" i="24"/>
  <c r="H63" i="24"/>
  <c r="I63" i="24"/>
  <c r="J63" i="24"/>
  <c r="K63" i="24"/>
  <c r="H64" i="24"/>
  <c r="I64" i="24"/>
  <c r="J64" i="24"/>
  <c r="K64" i="24"/>
  <c r="H65" i="24"/>
  <c r="I65" i="24"/>
  <c r="J65" i="24"/>
  <c r="K65" i="24"/>
  <c r="H66" i="24"/>
  <c r="I66" i="24"/>
  <c r="J66" i="24"/>
  <c r="K66" i="24"/>
  <c r="H67" i="24"/>
  <c r="I67" i="24"/>
  <c r="J67" i="24"/>
  <c r="K67" i="24"/>
  <c r="H68" i="24"/>
  <c r="I68" i="24"/>
  <c r="J68" i="24"/>
  <c r="K68" i="24"/>
  <c r="H69" i="24"/>
  <c r="I69" i="24"/>
  <c r="J69" i="24"/>
  <c r="K69" i="24"/>
  <c r="H70" i="24"/>
  <c r="I70" i="24"/>
  <c r="J70" i="24"/>
  <c r="K70" i="24"/>
  <c r="H71" i="24"/>
  <c r="I71" i="24"/>
  <c r="J71" i="24"/>
  <c r="K71" i="24"/>
  <c r="H72" i="24"/>
  <c r="I72" i="24"/>
  <c r="J72" i="24"/>
  <c r="K72" i="24"/>
  <c r="H73" i="24"/>
  <c r="I73" i="24"/>
  <c r="J73" i="24"/>
  <c r="K73" i="24"/>
  <c r="H74" i="24"/>
  <c r="I74" i="24"/>
  <c r="J74" i="24"/>
  <c r="K74" i="24"/>
  <c r="H75" i="24"/>
  <c r="I75" i="24"/>
  <c r="J75" i="24"/>
  <c r="K75" i="24"/>
  <c r="H76" i="24"/>
  <c r="I76" i="24"/>
  <c r="J76" i="24"/>
  <c r="K76" i="24"/>
  <c r="H77" i="24"/>
  <c r="I77" i="24"/>
  <c r="J77" i="24"/>
  <c r="K77" i="24"/>
  <c r="H78" i="24"/>
  <c r="I78" i="24"/>
  <c r="J78" i="24"/>
  <c r="K78" i="24"/>
  <c r="H79" i="24"/>
  <c r="I79" i="24"/>
  <c r="J79" i="24"/>
  <c r="K79" i="24"/>
  <c r="H80" i="24"/>
  <c r="I80" i="24"/>
  <c r="J80" i="24"/>
  <c r="K80" i="24"/>
  <c r="H81" i="24"/>
  <c r="I81" i="24"/>
  <c r="J81" i="24"/>
  <c r="K81" i="24"/>
  <c r="H82" i="24"/>
  <c r="I82" i="24"/>
  <c r="J82" i="24"/>
  <c r="K82" i="24"/>
  <c r="H83" i="24"/>
  <c r="I83" i="24"/>
  <c r="J83" i="24"/>
  <c r="K83" i="24"/>
  <c r="H84" i="24"/>
  <c r="I84" i="24"/>
  <c r="J84" i="24"/>
  <c r="K84" i="24"/>
  <c r="H85" i="24"/>
  <c r="I85" i="24"/>
  <c r="J85" i="24"/>
  <c r="K85" i="24"/>
  <c r="H86" i="24"/>
  <c r="I86" i="24"/>
  <c r="J86" i="24"/>
  <c r="K86" i="24"/>
  <c r="H87" i="24"/>
  <c r="I87" i="24"/>
  <c r="J87" i="24"/>
  <c r="K87" i="24"/>
  <c r="H88" i="24"/>
  <c r="I88" i="24"/>
  <c r="J88" i="24"/>
  <c r="K88" i="24"/>
  <c r="H89" i="24"/>
  <c r="I89" i="24"/>
  <c r="J89" i="24"/>
  <c r="K89" i="24"/>
  <c r="H90" i="24"/>
  <c r="I90" i="24"/>
  <c r="J90" i="24"/>
  <c r="K90" i="24"/>
  <c r="H91" i="24"/>
  <c r="I91" i="24"/>
  <c r="J91" i="24"/>
  <c r="K91" i="24"/>
  <c r="H92" i="24"/>
  <c r="I92" i="24"/>
  <c r="J92" i="24"/>
  <c r="K92" i="24"/>
  <c r="H93" i="24"/>
  <c r="I93" i="24"/>
  <c r="J93" i="24"/>
  <c r="K93" i="24"/>
  <c r="H94" i="24"/>
  <c r="I94" i="24"/>
  <c r="J94" i="24"/>
  <c r="K94" i="24"/>
  <c r="H95" i="24"/>
  <c r="I95" i="24"/>
  <c r="J95" i="24"/>
  <c r="K95" i="24"/>
  <c r="H96" i="24"/>
  <c r="I96" i="24"/>
  <c r="J96" i="24"/>
  <c r="K96" i="24"/>
  <c r="H97" i="24"/>
  <c r="I97" i="24"/>
  <c r="J97" i="24"/>
  <c r="K97" i="24"/>
  <c r="H98" i="24"/>
  <c r="I98" i="24"/>
  <c r="J98" i="24"/>
  <c r="K98" i="24"/>
  <c r="H99" i="24"/>
  <c r="I99" i="24"/>
  <c r="J99" i="24"/>
  <c r="K99" i="24"/>
  <c r="H100" i="24"/>
  <c r="I100" i="24"/>
  <c r="J100" i="24"/>
  <c r="K100" i="24"/>
  <c r="H101" i="24"/>
  <c r="I101" i="24"/>
  <c r="J101" i="24"/>
  <c r="K101" i="24"/>
  <c r="H102" i="24"/>
  <c r="I102" i="24"/>
  <c r="J102" i="24"/>
  <c r="K102" i="24"/>
  <c r="H103" i="24"/>
  <c r="I103" i="24"/>
  <c r="J103" i="24"/>
  <c r="K103" i="24"/>
  <c r="H104" i="24"/>
  <c r="I104" i="24"/>
  <c r="J104" i="24"/>
  <c r="K104" i="24"/>
  <c r="H105" i="24"/>
  <c r="I105" i="24"/>
  <c r="J105" i="24"/>
  <c r="K105" i="24"/>
  <c r="H106" i="24"/>
  <c r="I106" i="24"/>
  <c r="J106" i="24"/>
  <c r="K106" i="24"/>
  <c r="H107" i="24"/>
  <c r="I107" i="24"/>
  <c r="J107" i="24"/>
  <c r="K107" i="24"/>
  <c r="H108" i="24"/>
  <c r="I108" i="24"/>
  <c r="J108" i="24"/>
  <c r="K108" i="24"/>
  <c r="H109" i="24"/>
  <c r="I109" i="24"/>
  <c r="J109" i="24"/>
  <c r="K109" i="24"/>
  <c r="H110" i="24"/>
  <c r="I110" i="24"/>
  <c r="J110" i="24"/>
  <c r="K110" i="24"/>
  <c r="H111" i="24"/>
  <c r="I111" i="24"/>
  <c r="J111" i="24"/>
  <c r="K111" i="24"/>
  <c r="H112" i="24"/>
  <c r="I112" i="24"/>
  <c r="J112" i="24"/>
  <c r="K112" i="24"/>
  <c r="H113" i="24"/>
  <c r="I113" i="24"/>
  <c r="J113" i="24"/>
  <c r="K113" i="24"/>
  <c r="H114" i="24"/>
  <c r="I114" i="24"/>
  <c r="J114" i="24"/>
  <c r="K114" i="24"/>
  <c r="H115" i="24"/>
  <c r="I115" i="24"/>
  <c r="J115" i="24"/>
  <c r="K115" i="24"/>
  <c r="H116" i="24"/>
  <c r="I116" i="24"/>
  <c r="J116" i="24"/>
  <c r="K116" i="24"/>
  <c r="H117" i="24"/>
  <c r="I117" i="24"/>
  <c r="J117" i="24"/>
  <c r="K117" i="24"/>
  <c r="H118" i="24"/>
  <c r="I118" i="24"/>
  <c r="J118" i="24"/>
  <c r="K118" i="24"/>
  <c r="H119" i="24"/>
  <c r="I119" i="24"/>
  <c r="J119" i="24"/>
  <c r="K119" i="24"/>
  <c r="H120" i="24"/>
  <c r="I120" i="24"/>
  <c r="J120" i="24"/>
  <c r="K120" i="24"/>
  <c r="H121" i="24"/>
  <c r="I121" i="24"/>
  <c r="J121" i="24"/>
  <c r="K121" i="24"/>
  <c r="H122" i="24"/>
  <c r="I122" i="24"/>
  <c r="J122" i="24"/>
  <c r="K122" i="24"/>
  <c r="H123" i="24"/>
  <c r="I123" i="24"/>
  <c r="J123" i="24"/>
  <c r="K123" i="24"/>
  <c r="H124" i="24"/>
  <c r="I124" i="24"/>
  <c r="J124" i="24"/>
  <c r="K124" i="24"/>
  <c r="H125" i="24"/>
  <c r="I125" i="24"/>
  <c r="J125" i="24"/>
  <c r="K125" i="24"/>
  <c r="H126" i="24"/>
  <c r="I126" i="24"/>
  <c r="J126" i="24"/>
  <c r="K126" i="24"/>
  <c r="H127" i="24"/>
  <c r="I127" i="24"/>
  <c r="J127" i="24"/>
  <c r="K127" i="24"/>
  <c r="H128" i="24"/>
  <c r="I128" i="24"/>
  <c r="J128" i="24"/>
  <c r="K128" i="24"/>
  <c r="H129" i="24"/>
  <c r="I129" i="24"/>
  <c r="J129" i="24"/>
  <c r="K129" i="24"/>
  <c r="H130" i="24"/>
  <c r="I130" i="24"/>
  <c r="J130" i="24"/>
  <c r="K130" i="24"/>
  <c r="H131" i="24"/>
  <c r="I131" i="24"/>
  <c r="J131" i="24"/>
  <c r="K131" i="24"/>
  <c r="H132" i="24"/>
  <c r="I132" i="24"/>
  <c r="J132" i="24"/>
  <c r="K132" i="24"/>
  <c r="H133" i="24"/>
  <c r="I133" i="24"/>
  <c r="J133" i="24"/>
  <c r="K133" i="24"/>
  <c r="H134" i="24"/>
  <c r="I134" i="24"/>
  <c r="J134" i="24"/>
  <c r="K134" i="24"/>
  <c r="H135" i="24"/>
  <c r="I135" i="24"/>
  <c r="J135" i="24"/>
  <c r="K135" i="24"/>
  <c r="H136" i="24"/>
  <c r="I136" i="24"/>
  <c r="J136" i="24"/>
  <c r="K136" i="24"/>
  <c r="H137" i="24"/>
  <c r="I137" i="24"/>
  <c r="J137" i="24"/>
  <c r="K137" i="24"/>
  <c r="H138" i="24"/>
  <c r="I138" i="24"/>
  <c r="J138" i="24"/>
  <c r="K138" i="24"/>
  <c r="H139" i="24"/>
  <c r="I139" i="24"/>
  <c r="J139" i="24"/>
  <c r="K139" i="24"/>
  <c r="H140" i="24"/>
  <c r="I140" i="24"/>
  <c r="J140" i="24"/>
  <c r="K140" i="24"/>
  <c r="H141" i="24"/>
  <c r="I141" i="24"/>
  <c r="J141" i="24"/>
  <c r="K141" i="24"/>
  <c r="H142" i="24"/>
  <c r="I142" i="24"/>
  <c r="J142" i="24"/>
  <c r="K142" i="24"/>
  <c r="H143" i="24"/>
  <c r="I143" i="24"/>
  <c r="J143" i="24"/>
  <c r="K143" i="24"/>
  <c r="H144" i="24"/>
  <c r="I144" i="24"/>
  <c r="J144" i="24"/>
  <c r="K144" i="24"/>
  <c r="H145" i="24"/>
  <c r="I145" i="24"/>
  <c r="J145" i="24"/>
  <c r="K145" i="24"/>
  <c r="H146" i="24"/>
  <c r="I146" i="24"/>
  <c r="J146" i="24"/>
  <c r="K146" i="24"/>
  <c r="H147" i="24"/>
  <c r="I147" i="24"/>
  <c r="J147" i="24"/>
  <c r="K147" i="24"/>
  <c r="H148" i="24"/>
  <c r="I148" i="24"/>
  <c r="J148" i="24"/>
  <c r="K148" i="24"/>
  <c r="H149" i="24"/>
  <c r="I149" i="24"/>
  <c r="J149" i="24"/>
  <c r="K149" i="24"/>
  <c r="H150" i="24"/>
  <c r="I150" i="24"/>
  <c r="J150" i="24"/>
  <c r="K150" i="24"/>
  <c r="H151" i="24"/>
  <c r="I151" i="24"/>
  <c r="J151" i="24"/>
  <c r="K151" i="24"/>
  <c r="H152" i="24"/>
  <c r="I152" i="24"/>
  <c r="J152" i="24"/>
  <c r="K152" i="24"/>
  <c r="H153" i="24"/>
  <c r="I153" i="24"/>
  <c r="J153" i="24"/>
  <c r="K153" i="24"/>
  <c r="H154" i="24"/>
  <c r="I154" i="24"/>
  <c r="J154" i="24"/>
  <c r="K154" i="24"/>
  <c r="H155" i="24"/>
  <c r="I155" i="24"/>
  <c r="J155" i="24"/>
  <c r="K155" i="24"/>
  <c r="H156" i="24"/>
  <c r="I156" i="24"/>
  <c r="J156" i="24"/>
  <c r="K156" i="24"/>
  <c r="H157" i="24"/>
  <c r="I157" i="24"/>
  <c r="J157" i="24"/>
  <c r="K157" i="24"/>
  <c r="H158" i="24"/>
  <c r="I158" i="24"/>
  <c r="J158" i="24"/>
  <c r="K158" i="24"/>
  <c r="H159" i="24"/>
  <c r="I159" i="24"/>
  <c r="J159" i="24"/>
  <c r="K159" i="24"/>
  <c r="H160" i="24"/>
  <c r="I160" i="24"/>
  <c r="J160" i="24"/>
  <c r="K160" i="24"/>
  <c r="H161" i="24"/>
  <c r="I161" i="24"/>
  <c r="J161" i="24"/>
  <c r="K161" i="24"/>
  <c r="H162" i="24"/>
  <c r="I162" i="24"/>
  <c r="J162" i="24"/>
  <c r="K162" i="24"/>
  <c r="H163" i="24"/>
  <c r="I163" i="24"/>
  <c r="J163" i="24"/>
  <c r="K163" i="24"/>
  <c r="H164" i="24"/>
  <c r="I164" i="24"/>
  <c r="J164" i="24"/>
  <c r="K164" i="24"/>
  <c r="H165" i="24"/>
  <c r="I165" i="24"/>
  <c r="J165" i="24"/>
  <c r="K165" i="24"/>
  <c r="H166" i="24"/>
  <c r="I166" i="24"/>
  <c r="J166" i="24"/>
  <c r="K166" i="24"/>
  <c r="H167" i="24"/>
  <c r="I167" i="24"/>
  <c r="J167" i="24"/>
  <c r="K167" i="24"/>
  <c r="H168" i="24"/>
  <c r="I168" i="24"/>
  <c r="J168" i="24"/>
  <c r="K168" i="24"/>
  <c r="H169" i="24"/>
  <c r="I169" i="24"/>
  <c r="J169" i="24"/>
  <c r="K169" i="24"/>
  <c r="H170" i="24"/>
  <c r="I170" i="24"/>
  <c r="J170" i="24"/>
  <c r="K170" i="24"/>
  <c r="H171" i="24"/>
  <c r="I171" i="24"/>
  <c r="J171" i="24"/>
  <c r="K171" i="24"/>
  <c r="H172" i="24"/>
  <c r="I172" i="24"/>
  <c r="J172" i="24"/>
  <c r="K172" i="24"/>
  <c r="H173" i="24"/>
  <c r="I173" i="24"/>
  <c r="J173" i="24"/>
  <c r="K173" i="24"/>
  <c r="H174" i="24"/>
  <c r="I174" i="24"/>
  <c r="J174" i="24"/>
  <c r="K174" i="24"/>
  <c r="H175" i="24"/>
  <c r="I175" i="24"/>
  <c r="J175" i="24"/>
  <c r="K175" i="24"/>
  <c r="H176" i="24"/>
  <c r="I176" i="24"/>
  <c r="J176" i="24"/>
  <c r="K176" i="24"/>
  <c r="H177" i="24"/>
  <c r="I177" i="24"/>
  <c r="J177" i="24"/>
  <c r="K177" i="24"/>
  <c r="H178" i="24"/>
  <c r="I178" i="24"/>
  <c r="J178" i="24"/>
  <c r="K178" i="24"/>
  <c r="H179" i="24"/>
  <c r="I179" i="24"/>
  <c r="J179" i="24"/>
  <c r="K179" i="24"/>
  <c r="H180" i="24"/>
  <c r="I180" i="24"/>
  <c r="J180" i="24"/>
  <c r="K180" i="24"/>
  <c r="H181" i="24"/>
  <c r="I181" i="24"/>
  <c r="J181" i="24"/>
  <c r="K181" i="24"/>
  <c r="H182" i="24"/>
  <c r="I182" i="24"/>
  <c r="J182" i="24"/>
  <c r="K182" i="24"/>
  <c r="H183" i="24"/>
  <c r="I183" i="24"/>
  <c r="J183" i="24"/>
  <c r="K183" i="24"/>
  <c r="H184" i="24"/>
  <c r="I184" i="24"/>
  <c r="J184" i="24"/>
  <c r="K184" i="24"/>
  <c r="H185" i="24"/>
  <c r="I185" i="24"/>
  <c r="J185" i="24"/>
  <c r="K185" i="24"/>
  <c r="H186" i="24"/>
  <c r="I186" i="24"/>
  <c r="J186" i="24"/>
  <c r="K186" i="24"/>
  <c r="H187" i="24"/>
  <c r="I187" i="24"/>
  <c r="J187" i="24"/>
  <c r="K187" i="24"/>
  <c r="H188" i="24"/>
  <c r="I188" i="24"/>
  <c r="J188" i="24"/>
  <c r="K188" i="24"/>
  <c r="H189" i="24"/>
  <c r="I189" i="24"/>
  <c r="J189" i="24"/>
  <c r="K189" i="24"/>
  <c r="H190" i="24"/>
  <c r="I190" i="24"/>
  <c r="J190" i="24"/>
  <c r="K190" i="24"/>
  <c r="H191" i="24"/>
  <c r="I191" i="24"/>
  <c r="J191" i="24"/>
  <c r="K191" i="24"/>
  <c r="H192" i="24"/>
  <c r="I192" i="24"/>
  <c r="J192" i="24"/>
  <c r="K192" i="24"/>
  <c r="H193" i="24"/>
  <c r="I193" i="24"/>
  <c r="J193" i="24"/>
  <c r="K193" i="24"/>
  <c r="H194" i="24"/>
  <c r="I194" i="24"/>
  <c r="J194" i="24"/>
  <c r="K194" i="24"/>
  <c r="H195" i="24"/>
  <c r="I195" i="24"/>
  <c r="J195" i="24"/>
  <c r="K195" i="24"/>
  <c r="H196" i="24"/>
  <c r="I196" i="24"/>
  <c r="J196" i="24"/>
  <c r="K196" i="24"/>
  <c r="H197" i="24"/>
  <c r="I197" i="24"/>
  <c r="J197" i="24"/>
  <c r="K197" i="24"/>
  <c r="H198" i="24"/>
  <c r="I198" i="24"/>
  <c r="J198" i="24"/>
  <c r="K198" i="24"/>
  <c r="H199" i="24"/>
  <c r="I199" i="24"/>
  <c r="J199" i="24"/>
  <c r="K199" i="24"/>
  <c r="H200" i="24"/>
  <c r="I200" i="24"/>
  <c r="J200" i="24"/>
  <c r="K200" i="24"/>
  <c r="H201" i="24"/>
  <c r="I201" i="24"/>
  <c r="J201" i="24"/>
  <c r="K201" i="24"/>
  <c r="H202" i="24"/>
  <c r="I202" i="24"/>
  <c r="J202" i="24"/>
  <c r="K202" i="24"/>
  <c r="H203" i="24"/>
  <c r="I203" i="24"/>
  <c r="J203" i="24"/>
  <c r="K203" i="24"/>
  <c r="H204" i="24"/>
  <c r="I204" i="24"/>
  <c r="J204" i="24"/>
  <c r="K204" i="24"/>
  <c r="H205" i="24"/>
  <c r="I205" i="24"/>
  <c r="J205" i="24"/>
  <c r="K205" i="24"/>
  <c r="H206" i="24"/>
  <c r="I206" i="24"/>
  <c r="J206" i="24"/>
  <c r="K206" i="24"/>
  <c r="H207" i="24"/>
  <c r="I207" i="24"/>
  <c r="J207" i="24"/>
  <c r="K207" i="24"/>
  <c r="H208" i="24"/>
  <c r="I208" i="24"/>
  <c r="J208" i="24"/>
  <c r="K208" i="24"/>
  <c r="H209" i="24"/>
  <c r="I209" i="24"/>
  <c r="J209" i="24"/>
  <c r="K209" i="24"/>
  <c r="H210" i="24"/>
  <c r="I210" i="24"/>
  <c r="J210" i="24"/>
  <c r="K210" i="24"/>
  <c r="H211" i="24"/>
  <c r="I211" i="24"/>
  <c r="J211" i="24"/>
  <c r="K211" i="24"/>
  <c r="H212" i="24"/>
  <c r="I212" i="24"/>
  <c r="J212" i="24"/>
  <c r="K212" i="24"/>
  <c r="H213" i="24"/>
  <c r="I213" i="24"/>
  <c r="J213" i="24"/>
  <c r="K213" i="24"/>
  <c r="H214" i="24"/>
  <c r="I214" i="24"/>
  <c r="J214" i="24"/>
  <c r="K214" i="24"/>
  <c r="H215" i="24"/>
  <c r="I215" i="24"/>
  <c r="J215" i="24"/>
  <c r="K215" i="24"/>
  <c r="H216" i="24"/>
  <c r="I216" i="24"/>
  <c r="J216" i="24"/>
  <c r="K216" i="24"/>
  <c r="H217" i="24"/>
  <c r="I217" i="24"/>
  <c r="J217" i="24"/>
  <c r="K217" i="24"/>
  <c r="H218" i="24"/>
  <c r="I218" i="24"/>
  <c r="J218" i="24"/>
  <c r="K218" i="24"/>
  <c r="H219" i="24"/>
  <c r="I219" i="24"/>
  <c r="J219" i="24"/>
  <c r="K219" i="24"/>
  <c r="H220" i="24"/>
  <c r="I220" i="24"/>
  <c r="J220" i="24"/>
  <c r="K220" i="24"/>
  <c r="H221" i="24"/>
  <c r="I221" i="24"/>
  <c r="J221" i="24"/>
  <c r="K221" i="24"/>
  <c r="H222" i="24"/>
  <c r="I222" i="24"/>
  <c r="J222" i="24"/>
  <c r="K222" i="24"/>
  <c r="H223" i="24"/>
  <c r="I223" i="24"/>
  <c r="J223" i="24"/>
  <c r="K223" i="24"/>
  <c r="H224" i="24"/>
  <c r="I224" i="24"/>
  <c r="J224" i="24"/>
  <c r="K224" i="24"/>
  <c r="H225" i="24"/>
  <c r="I225" i="24"/>
  <c r="J225" i="24"/>
  <c r="K225" i="24"/>
  <c r="H226" i="24"/>
  <c r="I226" i="24"/>
  <c r="J226" i="24"/>
  <c r="K226" i="24"/>
  <c r="H227" i="24"/>
  <c r="I227" i="24"/>
  <c r="J227" i="24"/>
  <c r="K227" i="24"/>
  <c r="H228" i="24"/>
  <c r="I228" i="24"/>
  <c r="J228" i="24"/>
  <c r="K228" i="24"/>
  <c r="H229" i="24"/>
  <c r="I229" i="24"/>
  <c r="J229" i="24"/>
  <c r="K229" i="24"/>
  <c r="H230" i="24"/>
  <c r="I230" i="24"/>
  <c r="J230" i="24"/>
  <c r="K230" i="24"/>
  <c r="H231" i="24"/>
  <c r="I231" i="24"/>
  <c r="J231" i="24"/>
  <c r="K231" i="24"/>
  <c r="H232" i="24"/>
  <c r="I232" i="24"/>
  <c r="J232" i="24"/>
  <c r="K232" i="24"/>
  <c r="H233" i="24"/>
  <c r="I233" i="24"/>
  <c r="J233" i="24"/>
  <c r="K233" i="24"/>
  <c r="H234" i="24"/>
  <c r="I234" i="24"/>
  <c r="J234" i="24"/>
  <c r="K234" i="24"/>
  <c r="H235" i="24"/>
  <c r="I235" i="24"/>
  <c r="J235" i="24"/>
  <c r="K235" i="24"/>
  <c r="H236" i="24"/>
  <c r="I236" i="24"/>
  <c r="J236" i="24"/>
  <c r="K236" i="24"/>
  <c r="H237" i="24"/>
  <c r="I237" i="24"/>
  <c r="J237" i="24"/>
  <c r="K237" i="24"/>
  <c r="H238" i="24"/>
  <c r="I238" i="24"/>
  <c r="J238" i="24"/>
  <c r="K238" i="24"/>
  <c r="H239" i="24"/>
  <c r="I239" i="24"/>
  <c r="J239" i="24"/>
  <c r="K239" i="24"/>
  <c r="H240" i="24"/>
  <c r="I240" i="24"/>
  <c r="J240" i="24"/>
  <c r="K240" i="24"/>
  <c r="H241" i="24"/>
  <c r="I241" i="24"/>
  <c r="J241" i="24"/>
  <c r="K241" i="24"/>
  <c r="H242" i="24"/>
  <c r="I242" i="24"/>
  <c r="J242" i="24"/>
  <c r="K242" i="24"/>
  <c r="H243" i="24"/>
  <c r="I243" i="24"/>
  <c r="J243" i="24"/>
  <c r="K243" i="24"/>
  <c r="H244" i="24"/>
  <c r="I244" i="24"/>
  <c r="J244" i="24"/>
  <c r="K244" i="24"/>
  <c r="H245" i="24"/>
  <c r="I245" i="24"/>
  <c r="J245" i="24"/>
  <c r="K245" i="24"/>
  <c r="H246" i="24"/>
  <c r="I246" i="24"/>
  <c r="J246" i="24"/>
  <c r="K246" i="24"/>
  <c r="H247" i="24"/>
  <c r="I247" i="24"/>
  <c r="J247" i="24"/>
  <c r="K247" i="24"/>
  <c r="H248" i="24"/>
  <c r="I248" i="24"/>
  <c r="J248" i="24"/>
  <c r="K248" i="24"/>
  <c r="H249" i="24"/>
  <c r="I249" i="24"/>
  <c r="J249" i="24"/>
  <c r="K249" i="24"/>
  <c r="H250" i="24"/>
  <c r="I250" i="24"/>
  <c r="J250" i="24"/>
  <c r="K250" i="24"/>
  <c r="H251" i="24"/>
  <c r="I251" i="24"/>
  <c r="J251" i="24"/>
  <c r="K251" i="24"/>
  <c r="H252" i="24"/>
  <c r="I252" i="24"/>
  <c r="J252" i="24"/>
  <c r="K252" i="24"/>
  <c r="H253" i="24"/>
  <c r="I253" i="24"/>
  <c r="J253" i="24"/>
  <c r="K253" i="24"/>
  <c r="H254" i="24"/>
  <c r="I254" i="24"/>
  <c r="J254" i="24"/>
  <c r="K254" i="24"/>
  <c r="H255" i="24"/>
  <c r="I255" i="24"/>
  <c r="J255" i="24"/>
  <c r="K255" i="24"/>
  <c r="H256" i="24"/>
  <c r="I256" i="24"/>
  <c r="J256" i="24"/>
  <c r="K256" i="24"/>
  <c r="H257" i="24"/>
  <c r="I257" i="24"/>
  <c r="J257" i="24"/>
  <c r="K257" i="24"/>
  <c r="H258" i="24"/>
  <c r="I258" i="24"/>
  <c r="J258" i="24"/>
  <c r="K258" i="24"/>
  <c r="H259" i="24"/>
  <c r="I259" i="24"/>
  <c r="J259" i="24"/>
  <c r="K259" i="24"/>
  <c r="H260" i="24"/>
  <c r="I260" i="24"/>
  <c r="J260" i="24"/>
  <c r="K260" i="24"/>
  <c r="H261" i="24"/>
  <c r="I261" i="24"/>
  <c r="J261" i="24"/>
  <c r="K261" i="24"/>
  <c r="H262" i="24"/>
  <c r="I262" i="24"/>
  <c r="J262" i="24"/>
  <c r="K262" i="24"/>
  <c r="H263" i="24"/>
  <c r="I263" i="24"/>
  <c r="J263" i="24"/>
  <c r="K263" i="24"/>
  <c r="H264" i="24"/>
  <c r="I264" i="24"/>
  <c r="J264" i="24"/>
  <c r="K264" i="24"/>
  <c r="H265" i="24"/>
  <c r="I265" i="24"/>
  <c r="J265" i="24"/>
  <c r="K265" i="24"/>
  <c r="H266" i="24"/>
  <c r="I266" i="24"/>
  <c r="J266" i="24"/>
  <c r="K266" i="24"/>
  <c r="H267" i="24"/>
  <c r="I267" i="24"/>
  <c r="J267" i="24"/>
  <c r="K267" i="24"/>
  <c r="H268" i="24"/>
  <c r="I268" i="24"/>
  <c r="J268" i="24"/>
  <c r="K268" i="24"/>
  <c r="H269" i="24"/>
  <c r="I269" i="24"/>
  <c r="J269" i="24"/>
  <c r="K269" i="24"/>
  <c r="H270" i="24"/>
  <c r="I270" i="24"/>
  <c r="J270" i="24"/>
  <c r="K270" i="24"/>
  <c r="H271" i="24"/>
  <c r="I271" i="24"/>
  <c r="J271" i="24"/>
  <c r="K271" i="24"/>
  <c r="H272" i="24"/>
  <c r="I272" i="24"/>
  <c r="J272" i="24"/>
  <c r="K272" i="24"/>
  <c r="H273" i="24"/>
  <c r="I273" i="24"/>
  <c r="J273" i="24"/>
  <c r="K273" i="24"/>
  <c r="H274" i="24"/>
  <c r="I274" i="24"/>
  <c r="J274" i="24"/>
  <c r="K274" i="24"/>
  <c r="H275" i="24"/>
  <c r="I275" i="24"/>
  <c r="J275" i="24"/>
  <c r="K275" i="24"/>
  <c r="H276" i="24"/>
  <c r="I276" i="24"/>
  <c r="J276" i="24"/>
  <c r="K276" i="24"/>
  <c r="H277" i="24"/>
  <c r="I277" i="24"/>
  <c r="J277" i="24"/>
  <c r="K277" i="24"/>
  <c r="H278" i="24"/>
  <c r="I278" i="24"/>
  <c r="J278" i="24"/>
  <c r="K278" i="24"/>
  <c r="H279" i="24"/>
  <c r="I279" i="24"/>
  <c r="J279" i="24"/>
  <c r="K279" i="24"/>
  <c r="H280" i="24"/>
  <c r="I280" i="24"/>
  <c r="J280" i="24"/>
  <c r="K280" i="24"/>
  <c r="H281" i="24"/>
  <c r="I281" i="24"/>
  <c r="J281" i="24"/>
  <c r="K281" i="24"/>
  <c r="H282" i="24"/>
  <c r="I282" i="24"/>
  <c r="J282" i="24"/>
  <c r="K282" i="24"/>
  <c r="H283" i="24"/>
  <c r="I283" i="24"/>
  <c r="J283" i="24"/>
  <c r="K283" i="24"/>
  <c r="H284" i="24"/>
  <c r="I284" i="24"/>
  <c r="J284" i="24"/>
  <c r="K284" i="24"/>
  <c r="H285" i="24"/>
  <c r="I285" i="24"/>
  <c r="J285" i="24"/>
  <c r="K285" i="24"/>
  <c r="H286" i="24"/>
  <c r="I286" i="24"/>
  <c r="J286" i="24"/>
  <c r="K286" i="24"/>
  <c r="H287" i="24"/>
  <c r="I287" i="24"/>
  <c r="J287" i="24"/>
  <c r="K287" i="24"/>
  <c r="H288" i="24"/>
  <c r="I288" i="24"/>
  <c r="J288" i="24"/>
  <c r="K288" i="24"/>
  <c r="H289" i="24"/>
  <c r="I289" i="24"/>
  <c r="J289" i="24"/>
  <c r="K289" i="24"/>
  <c r="H290" i="24"/>
  <c r="I290" i="24"/>
  <c r="J290" i="24"/>
  <c r="K290" i="24"/>
  <c r="H291" i="24"/>
  <c r="I291" i="24"/>
  <c r="J291" i="24"/>
  <c r="K291" i="24"/>
  <c r="H292" i="24"/>
  <c r="I292" i="24"/>
  <c r="J292" i="24"/>
  <c r="K292" i="24"/>
  <c r="H293" i="24"/>
  <c r="I293" i="24"/>
  <c r="J293" i="24"/>
  <c r="K293" i="24"/>
  <c r="H294" i="24"/>
  <c r="I294" i="24"/>
  <c r="J294" i="24"/>
  <c r="K294" i="24"/>
  <c r="H295" i="24"/>
  <c r="I295" i="24"/>
  <c r="J295" i="24"/>
  <c r="K295" i="24"/>
  <c r="H296" i="24"/>
  <c r="I296" i="24"/>
  <c r="J296" i="24"/>
  <c r="K296" i="24"/>
  <c r="H297" i="24"/>
  <c r="I297" i="24"/>
  <c r="J297" i="24"/>
  <c r="K297" i="24"/>
  <c r="H298" i="24"/>
  <c r="I298" i="24"/>
  <c r="J298" i="24"/>
  <c r="K298" i="24"/>
  <c r="H299" i="24"/>
  <c r="I299" i="24"/>
  <c r="J299" i="24"/>
  <c r="K299" i="24"/>
  <c r="H300" i="24"/>
  <c r="I300" i="24"/>
  <c r="J300" i="24"/>
  <c r="K300" i="24"/>
  <c r="H301" i="24"/>
  <c r="I301" i="24"/>
  <c r="J301" i="24"/>
  <c r="K301" i="24"/>
  <c r="H302" i="24"/>
  <c r="I302" i="24"/>
  <c r="J302" i="24"/>
  <c r="K302" i="24"/>
  <c r="H303" i="24"/>
  <c r="I303" i="24"/>
  <c r="J303" i="24"/>
  <c r="K303" i="24"/>
  <c r="H304" i="24"/>
  <c r="I304" i="24"/>
  <c r="J304" i="24"/>
  <c r="K304" i="24"/>
  <c r="H305" i="24"/>
  <c r="I305" i="24"/>
  <c r="J305" i="24"/>
  <c r="K305" i="24"/>
  <c r="H306" i="24"/>
  <c r="I306" i="24"/>
  <c r="J306" i="24"/>
  <c r="K306" i="24"/>
  <c r="H307" i="24"/>
  <c r="I307" i="24"/>
  <c r="J307" i="24"/>
  <c r="K307" i="24"/>
  <c r="H308" i="24"/>
  <c r="I308" i="24"/>
  <c r="J308" i="24"/>
  <c r="K308" i="24"/>
  <c r="H309" i="24"/>
  <c r="I309" i="24"/>
  <c r="J309" i="24"/>
  <c r="K309" i="24"/>
  <c r="H310" i="24"/>
  <c r="I310" i="24"/>
  <c r="J310" i="24"/>
  <c r="K310" i="24"/>
  <c r="H311" i="24"/>
  <c r="I311" i="24"/>
  <c r="J311" i="24"/>
  <c r="K311" i="24"/>
  <c r="H312" i="24"/>
  <c r="I312" i="24"/>
  <c r="J312" i="24"/>
  <c r="K312" i="24"/>
  <c r="H313" i="24"/>
  <c r="I313" i="24"/>
  <c r="J313" i="24"/>
  <c r="K313" i="24"/>
  <c r="H314" i="24"/>
  <c r="I314" i="24"/>
  <c r="J314" i="24"/>
  <c r="K314" i="24"/>
  <c r="H315" i="24"/>
  <c r="I315" i="24"/>
  <c r="J315" i="24"/>
  <c r="K315" i="24"/>
  <c r="H316" i="24"/>
  <c r="I316" i="24"/>
  <c r="J316" i="24"/>
  <c r="K316" i="24"/>
  <c r="H317" i="24"/>
  <c r="I317" i="24"/>
  <c r="J317" i="24"/>
  <c r="K317" i="24"/>
  <c r="H318" i="24"/>
  <c r="I318" i="24"/>
  <c r="J318" i="24"/>
  <c r="K318" i="24"/>
  <c r="H319" i="24"/>
  <c r="I319" i="24"/>
  <c r="J319" i="24"/>
  <c r="K319" i="24"/>
  <c r="H320" i="24"/>
  <c r="I320" i="24"/>
  <c r="J320" i="24"/>
  <c r="K320" i="24"/>
  <c r="H321" i="24"/>
  <c r="I321" i="24"/>
  <c r="J321" i="24"/>
  <c r="K321" i="24"/>
  <c r="H322" i="24"/>
  <c r="I322" i="24"/>
  <c r="J322" i="24"/>
  <c r="K322" i="24"/>
  <c r="H323" i="24"/>
  <c r="I323" i="24"/>
  <c r="J323" i="24"/>
  <c r="K323" i="24"/>
  <c r="H324" i="24"/>
  <c r="I324" i="24"/>
  <c r="J324" i="24"/>
  <c r="K324" i="24"/>
  <c r="H325" i="24"/>
  <c r="I325" i="24"/>
  <c r="J325" i="24"/>
  <c r="K325" i="24"/>
  <c r="H326" i="24"/>
  <c r="I326" i="24"/>
  <c r="J326" i="24"/>
  <c r="K326" i="24"/>
  <c r="H327" i="24"/>
  <c r="I327" i="24"/>
  <c r="J327" i="24"/>
  <c r="K327" i="24"/>
  <c r="H328" i="24"/>
  <c r="I328" i="24"/>
  <c r="J328" i="24"/>
  <c r="K328" i="24"/>
  <c r="H329" i="24"/>
  <c r="I329" i="24"/>
  <c r="J329" i="24"/>
  <c r="K329" i="24"/>
  <c r="H330" i="24"/>
  <c r="I330" i="24"/>
  <c r="J330" i="24"/>
  <c r="K330" i="24"/>
  <c r="H331" i="24"/>
  <c r="I331" i="24"/>
  <c r="J331" i="24"/>
  <c r="K331" i="24"/>
  <c r="H332" i="24"/>
  <c r="I332" i="24"/>
  <c r="J332" i="24"/>
  <c r="K332" i="24"/>
  <c r="H333" i="24"/>
  <c r="I333" i="24"/>
  <c r="J333" i="24"/>
  <c r="K333" i="24"/>
  <c r="H334" i="24"/>
  <c r="I334" i="24"/>
  <c r="J334" i="24"/>
  <c r="K334" i="24"/>
  <c r="H335" i="24"/>
  <c r="I335" i="24"/>
  <c r="J335" i="24"/>
  <c r="K335" i="24"/>
  <c r="H336" i="24"/>
  <c r="I336" i="24"/>
  <c r="J336" i="24"/>
  <c r="K336" i="24"/>
  <c r="H337" i="24"/>
  <c r="I337" i="24"/>
  <c r="J337" i="24"/>
  <c r="K337" i="24"/>
  <c r="H338" i="24"/>
  <c r="I338" i="24"/>
  <c r="J338" i="24"/>
  <c r="K338" i="24"/>
  <c r="H339" i="24"/>
  <c r="I339" i="24"/>
  <c r="J339" i="24"/>
  <c r="K339" i="24"/>
  <c r="H340" i="24"/>
  <c r="I340" i="24"/>
  <c r="J340" i="24"/>
  <c r="K340" i="24"/>
  <c r="H341" i="24"/>
  <c r="I341" i="24"/>
  <c r="J341" i="24"/>
  <c r="K341" i="24"/>
  <c r="H342" i="24"/>
  <c r="I342" i="24"/>
  <c r="J342" i="24"/>
  <c r="K342" i="24"/>
  <c r="H343" i="24"/>
  <c r="I343" i="24"/>
  <c r="J343" i="24"/>
  <c r="K343" i="24"/>
  <c r="H344" i="24"/>
  <c r="I344" i="24"/>
  <c r="J344" i="24"/>
  <c r="K344" i="24"/>
  <c r="H345" i="24"/>
  <c r="I345" i="24"/>
  <c r="J345" i="24"/>
  <c r="K345" i="24"/>
  <c r="H346" i="24"/>
  <c r="I346" i="24"/>
  <c r="J346" i="24"/>
  <c r="K346" i="24"/>
  <c r="H347" i="24"/>
  <c r="I347" i="24"/>
  <c r="J347" i="24"/>
  <c r="K347" i="24"/>
  <c r="H348" i="24"/>
  <c r="I348" i="24"/>
  <c r="J348" i="24"/>
  <c r="K348" i="24"/>
  <c r="H349" i="24"/>
  <c r="I349" i="24"/>
  <c r="J349" i="24"/>
  <c r="K349" i="24"/>
  <c r="H350" i="24"/>
  <c r="I350" i="24"/>
  <c r="J350" i="24"/>
  <c r="K350" i="24"/>
  <c r="H351" i="24"/>
  <c r="I351" i="24"/>
  <c r="J351" i="24"/>
  <c r="K351" i="24"/>
  <c r="H352" i="24"/>
  <c r="I352" i="24"/>
  <c r="J352" i="24"/>
  <c r="K352" i="24"/>
  <c r="H353" i="24"/>
  <c r="I353" i="24"/>
  <c r="J353" i="24"/>
  <c r="K353" i="24"/>
  <c r="H354" i="24"/>
  <c r="I354" i="24"/>
  <c r="J354" i="24"/>
  <c r="K354" i="24"/>
  <c r="H355" i="24"/>
  <c r="I355" i="24"/>
  <c r="J355" i="24"/>
  <c r="K355" i="24"/>
  <c r="H356" i="24"/>
  <c r="I356" i="24"/>
  <c r="J356" i="24"/>
  <c r="K356" i="24"/>
  <c r="H357" i="24"/>
  <c r="I357" i="24"/>
  <c r="J357" i="24"/>
  <c r="K357" i="24"/>
  <c r="H358" i="24"/>
  <c r="I358" i="24"/>
  <c r="J358" i="24"/>
  <c r="K358" i="24"/>
  <c r="H359" i="24"/>
  <c r="I359" i="24"/>
  <c r="J359" i="24"/>
  <c r="K359" i="24"/>
  <c r="H360" i="24"/>
  <c r="I360" i="24"/>
  <c r="J360" i="24"/>
  <c r="K360" i="24"/>
  <c r="H361" i="24"/>
  <c r="I361" i="24"/>
  <c r="J361" i="24"/>
  <c r="K361" i="24"/>
  <c r="H362" i="24"/>
  <c r="I362" i="24"/>
  <c r="J362" i="24"/>
  <c r="K362" i="24"/>
  <c r="H363" i="24"/>
  <c r="I363" i="24"/>
  <c r="J363" i="24"/>
  <c r="K363" i="24"/>
  <c r="H364" i="24"/>
  <c r="I364" i="24"/>
  <c r="J364" i="24"/>
  <c r="K364" i="24"/>
  <c r="H365" i="24"/>
  <c r="I365" i="24"/>
  <c r="J365" i="24"/>
  <c r="K365" i="24"/>
  <c r="H366" i="24"/>
  <c r="I366" i="24"/>
  <c r="J366" i="24"/>
  <c r="K366" i="24"/>
  <c r="H367" i="24"/>
  <c r="I367" i="24"/>
  <c r="J367" i="24"/>
  <c r="K367" i="24"/>
  <c r="H368" i="24"/>
  <c r="I368" i="24"/>
  <c r="J368" i="24"/>
  <c r="K368" i="24"/>
  <c r="H369" i="24"/>
  <c r="I369" i="24"/>
  <c r="J369" i="24"/>
  <c r="K369" i="24"/>
  <c r="H370" i="24"/>
  <c r="I370" i="24"/>
  <c r="J370" i="24"/>
  <c r="K370" i="24"/>
  <c r="H371" i="24"/>
  <c r="I371" i="24"/>
  <c r="J371" i="24"/>
  <c r="K371" i="24"/>
  <c r="H372" i="24"/>
  <c r="I372" i="24"/>
  <c r="J372" i="24"/>
  <c r="K372" i="24"/>
  <c r="H373" i="24"/>
  <c r="I373" i="24"/>
  <c r="J373" i="24"/>
  <c r="K373" i="24"/>
  <c r="H374" i="24"/>
  <c r="I374" i="24"/>
  <c r="J374" i="24"/>
  <c r="K374" i="24"/>
  <c r="H375" i="24"/>
  <c r="I375" i="24"/>
  <c r="J375" i="24"/>
  <c r="K375" i="24"/>
  <c r="H376" i="24"/>
  <c r="I376" i="24"/>
  <c r="J376" i="24"/>
  <c r="K376" i="24"/>
  <c r="H377" i="24"/>
  <c r="I377" i="24"/>
  <c r="J377" i="24"/>
  <c r="K377" i="24"/>
  <c r="H378" i="24"/>
  <c r="I378" i="24"/>
  <c r="J378" i="24"/>
  <c r="K378" i="24"/>
  <c r="H379" i="24"/>
  <c r="I379" i="24"/>
  <c r="J379" i="24"/>
  <c r="K379" i="24"/>
  <c r="H380" i="24"/>
  <c r="I380" i="24"/>
  <c r="J380" i="24"/>
  <c r="K380" i="24"/>
  <c r="H381" i="24"/>
  <c r="I381" i="24"/>
  <c r="J381" i="24"/>
  <c r="K381" i="24"/>
  <c r="H382" i="24"/>
  <c r="I382" i="24"/>
  <c r="J382" i="24"/>
  <c r="K382" i="24"/>
  <c r="H383" i="24"/>
  <c r="I383" i="24"/>
  <c r="J383" i="24"/>
  <c r="K383" i="24"/>
  <c r="H384" i="24"/>
  <c r="I384" i="24"/>
  <c r="J384" i="24"/>
  <c r="K384" i="24"/>
  <c r="H385" i="24"/>
  <c r="I385" i="24"/>
  <c r="J385" i="24"/>
  <c r="K385" i="24"/>
  <c r="H386" i="24"/>
  <c r="I386" i="24"/>
  <c r="J386" i="24"/>
  <c r="K386" i="24"/>
  <c r="H387" i="24"/>
  <c r="I387" i="24"/>
  <c r="J387" i="24"/>
  <c r="K387" i="24"/>
  <c r="H388" i="24"/>
  <c r="I388" i="24"/>
  <c r="J388" i="24"/>
  <c r="K388" i="24"/>
  <c r="H389" i="24"/>
  <c r="I389" i="24"/>
  <c r="J389" i="24"/>
  <c r="K389" i="24"/>
  <c r="H390" i="24"/>
  <c r="I390" i="24"/>
  <c r="J390" i="24"/>
  <c r="K390" i="24"/>
  <c r="H391" i="24"/>
  <c r="I391" i="24"/>
  <c r="J391" i="24"/>
  <c r="K391" i="24"/>
  <c r="H392" i="24"/>
  <c r="I392" i="24"/>
  <c r="J392" i="24"/>
  <c r="K392" i="24"/>
  <c r="H393" i="24"/>
  <c r="I393" i="24"/>
  <c r="J393" i="24"/>
  <c r="K393" i="24"/>
  <c r="H394" i="24"/>
  <c r="I394" i="24"/>
  <c r="J394" i="24"/>
  <c r="K394" i="24"/>
  <c r="H395" i="24"/>
  <c r="I395" i="24"/>
  <c r="J395" i="24"/>
  <c r="K395" i="24"/>
  <c r="H396" i="24"/>
  <c r="I396" i="24"/>
  <c r="J396" i="24"/>
  <c r="K396" i="24"/>
  <c r="H397" i="24"/>
  <c r="I397" i="24"/>
  <c r="J397" i="24"/>
  <c r="K397" i="24"/>
  <c r="H398" i="24"/>
  <c r="I398" i="24"/>
  <c r="J398" i="24"/>
  <c r="K398" i="24"/>
  <c r="H399" i="24"/>
  <c r="I399" i="24"/>
  <c r="J399" i="24"/>
  <c r="K399" i="24"/>
  <c r="H400" i="24"/>
  <c r="I400" i="24"/>
  <c r="J400" i="24"/>
  <c r="K400" i="24"/>
  <c r="H401" i="24"/>
  <c r="I401" i="24"/>
  <c r="J401" i="24"/>
  <c r="K401" i="24"/>
  <c r="H402" i="24"/>
  <c r="I402" i="24"/>
  <c r="J402" i="24"/>
  <c r="K402" i="24"/>
  <c r="G4" i="24"/>
  <c r="G5" i="24"/>
  <c r="G6" i="24"/>
  <c r="G7" i="24"/>
  <c r="G8" i="24"/>
  <c r="G9" i="24"/>
  <c r="G10" i="24"/>
  <c r="G11" i="24"/>
  <c r="G12" i="24"/>
  <c r="G13" i="24"/>
  <c r="G14" i="24"/>
  <c r="G15" i="24"/>
  <c r="G16" i="24"/>
  <c r="G17" i="24"/>
  <c r="G18" i="24"/>
  <c r="G19" i="24"/>
  <c r="G20" i="24"/>
  <c r="G21" i="24"/>
  <c r="G22" i="24"/>
  <c r="G23" i="24"/>
  <c r="G24" i="24"/>
  <c r="G25" i="24"/>
  <c r="G26" i="24"/>
  <c r="G27" i="24"/>
  <c r="G28" i="24"/>
  <c r="G29" i="24"/>
  <c r="G30" i="24"/>
  <c r="G31" i="24"/>
  <c r="G32" i="24"/>
  <c r="G33" i="24"/>
  <c r="G34" i="24"/>
  <c r="G35" i="24"/>
  <c r="G36" i="24"/>
  <c r="G37" i="24"/>
  <c r="G38" i="24"/>
  <c r="G39" i="24"/>
  <c r="G40" i="24"/>
  <c r="G41" i="24"/>
  <c r="G42" i="24"/>
  <c r="G43" i="24"/>
  <c r="G44" i="24"/>
  <c r="G45" i="24"/>
  <c r="G46" i="24"/>
  <c r="G47" i="24"/>
  <c r="G48" i="24"/>
  <c r="G49" i="24"/>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4" i="24"/>
  <c r="G95" i="24"/>
  <c r="G96" i="24"/>
  <c r="G97" i="24"/>
  <c r="G98" i="24"/>
  <c r="G99" i="24"/>
  <c r="G100" i="24"/>
  <c r="G101" i="24"/>
  <c r="G102" i="24"/>
  <c r="G103" i="24"/>
  <c r="G104" i="24"/>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46" i="24"/>
  <c r="G147" i="24"/>
  <c r="G148" i="24"/>
  <c r="G149" i="24"/>
  <c r="G150" i="24"/>
  <c r="G151" i="24"/>
  <c r="G152" i="24"/>
  <c r="G153" i="24"/>
  <c r="G154" i="24"/>
  <c r="G155" i="24"/>
  <c r="G156" i="24"/>
  <c r="G157" i="24"/>
  <c r="G158" i="24"/>
  <c r="G159" i="24"/>
  <c r="G160" i="24"/>
  <c r="G161" i="24"/>
  <c r="G162" i="24"/>
  <c r="G163" i="24"/>
  <c r="G164" i="24"/>
  <c r="G165" i="24"/>
  <c r="G166" i="24"/>
  <c r="G167" i="24"/>
  <c r="G168" i="24"/>
  <c r="G169" i="24"/>
  <c r="G170" i="24"/>
  <c r="G171" i="24"/>
  <c r="G172" i="24"/>
  <c r="G173" i="24"/>
  <c r="G174" i="24"/>
  <c r="G175" i="24"/>
  <c r="G176" i="24"/>
  <c r="G177" i="24"/>
  <c r="G178" i="24"/>
  <c r="G179" i="24"/>
  <c r="G180" i="24"/>
  <c r="G181" i="24"/>
  <c r="G182" i="24"/>
  <c r="G183" i="24"/>
  <c r="G184" i="24"/>
  <c r="G185" i="24"/>
  <c r="G186" i="24"/>
  <c r="G187" i="24"/>
  <c r="G188" i="24"/>
  <c r="G189" i="24"/>
  <c r="G190" i="24"/>
  <c r="G191" i="24"/>
  <c r="G192" i="24"/>
  <c r="G193" i="24"/>
  <c r="G194" i="24"/>
  <c r="G195" i="24"/>
  <c r="G196" i="24"/>
  <c r="G197" i="24"/>
  <c r="G198" i="24"/>
  <c r="G199" i="24"/>
  <c r="G200" i="24"/>
  <c r="G201" i="24"/>
  <c r="G202" i="24"/>
  <c r="G203" i="24"/>
  <c r="G204" i="24"/>
  <c r="G205" i="24"/>
  <c r="G206" i="24"/>
  <c r="G207" i="24"/>
  <c r="G208" i="24"/>
  <c r="G209" i="24"/>
  <c r="G210" i="24"/>
  <c r="G211" i="24"/>
  <c r="G212" i="24"/>
  <c r="G213" i="24"/>
  <c r="G214" i="24"/>
  <c r="G215" i="24"/>
  <c r="G216" i="24"/>
  <c r="G217" i="24"/>
  <c r="G218" i="24"/>
  <c r="G219" i="24"/>
  <c r="G220" i="24"/>
  <c r="G221" i="24"/>
  <c r="G222" i="24"/>
  <c r="G223" i="24"/>
  <c r="G224" i="24"/>
  <c r="G225" i="24"/>
  <c r="G226" i="24"/>
  <c r="G227" i="24"/>
  <c r="G228" i="24"/>
  <c r="G229" i="24"/>
  <c r="G230" i="24"/>
  <c r="G231" i="24"/>
  <c r="G232" i="24"/>
  <c r="G233" i="24"/>
  <c r="G234" i="24"/>
  <c r="G235" i="24"/>
  <c r="G236" i="24"/>
  <c r="G237" i="24"/>
  <c r="G238" i="24"/>
  <c r="G239" i="24"/>
  <c r="G240" i="24"/>
  <c r="G241" i="24"/>
  <c r="G242" i="24"/>
  <c r="G243" i="24"/>
  <c r="G244" i="24"/>
  <c r="G245" i="24"/>
  <c r="G246" i="24"/>
  <c r="G247" i="24"/>
  <c r="G248" i="24"/>
  <c r="G249" i="24"/>
  <c r="G250" i="24"/>
  <c r="G251" i="24"/>
  <c r="G252" i="24"/>
  <c r="G253" i="24"/>
  <c r="G254" i="24"/>
  <c r="G255" i="24"/>
  <c r="G256" i="24"/>
  <c r="G257" i="24"/>
  <c r="G258" i="24"/>
  <c r="G259" i="24"/>
  <c r="G260" i="24"/>
  <c r="G261" i="24"/>
  <c r="G262" i="24"/>
  <c r="G263" i="24"/>
  <c r="G264" i="24"/>
  <c r="G265" i="24"/>
  <c r="G266" i="24"/>
  <c r="G267" i="24"/>
  <c r="G268" i="24"/>
  <c r="G269" i="24"/>
  <c r="G270" i="24"/>
  <c r="G271" i="24"/>
  <c r="G272" i="24"/>
  <c r="G273" i="24"/>
  <c r="G274" i="24"/>
  <c r="G275" i="24"/>
  <c r="G276" i="24"/>
  <c r="G277" i="24"/>
  <c r="G278" i="24"/>
  <c r="G279" i="24"/>
  <c r="G280" i="24"/>
  <c r="G281" i="24"/>
  <c r="G282" i="24"/>
  <c r="G283" i="24"/>
  <c r="G284" i="24"/>
  <c r="G285" i="24"/>
  <c r="G286" i="24"/>
  <c r="G287" i="24"/>
  <c r="G288" i="24"/>
  <c r="G289" i="24"/>
  <c r="G290" i="24"/>
  <c r="G291" i="24"/>
  <c r="G292" i="24"/>
  <c r="G293" i="24"/>
  <c r="G294" i="24"/>
  <c r="G295" i="24"/>
  <c r="G296" i="24"/>
  <c r="G297" i="24"/>
  <c r="G298" i="24"/>
  <c r="G299" i="24"/>
  <c r="G300" i="24"/>
  <c r="G301" i="24"/>
  <c r="G302" i="24"/>
  <c r="G303" i="24"/>
  <c r="G304" i="24"/>
  <c r="G305" i="24"/>
  <c r="G306" i="24"/>
  <c r="G307" i="24"/>
  <c r="G308" i="24"/>
  <c r="G309" i="24"/>
  <c r="G310" i="24"/>
  <c r="G311" i="24"/>
  <c r="G312" i="24"/>
  <c r="G313" i="24"/>
  <c r="G314" i="24"/>
  <c r="G315" i="24"/>
  <c r="G316" i="24"/>
  <c r="G317" i="24"/>
  <c r="G318" i="24"/>
  <c r="G319" i="24"/>
  <c r="G320" i="24"/>
  <c r="G321" i="24"/>
  <c r="G322" i="24"/>
  <c r="G323" i="24"/>
  <c r="G324" i="24"/>
  <c r="G325" i="24"/>
  <c r="G326" i="24"/>
  <c r="G327" i="24"/>
  <c r="G328" i="24"/>
  <c r="G329" i="24"/>
  <c r="G330" i="24"/>
  <c r="G331" i="24"/>
  <c r="G332" i="24"/>
  <c r="G333" i="24"/>
  <c r="G334" i="24"/>
  <c r="G335" i="24"/>
  <c r="G336" i="24"/>
  <c r="G337" i="24"/>
  <c r="G338" i="24"/>
  <c r="G339" i="24"/>
  <c r="G340" i="24"/>
  <c r="G341" i="24"/>
  <c r="G342" i="24"/>
  <c r="G343" i="24"/>
  <c r="G344" i="24"/>
  <c r="G345" i="24"/>
  <c r="G346" i="24"/>
  <c r="G347" i="24"/>
  <c r="G348" i="24"/>
  <c r="G349" i="24"/>
  <c r="G350" i="24"/>
  <c r="G351" i="24"/>
  <c r="G352" i="24"/>
  <c r="G353" i="24"/>
  <c r="G354" i="24"/>
  <c r="G355" i="24"/>
  <c r="G356" i="24"/>
  <c r="G357" i="24"/>
  <c r="G358" i="24"/>
  <c r="G359" i="24"/>
  <c r="G360" i="24"/>
  <c r="G361" i="24"/>
  <c r="G362" i="24"/>
  <c r="G363" i="24"/>
  <c r="G364" i="24"/>
  <c r="G365" i="24"/>
  <c r="G366" i="24"/>
  <c r="G367" i="24"/>
  <c r="G368" i="24"/>
  <c r="G369" i="24"/>
  <c r="G370" i="24"/>
  <c r="G371" i="24"/>
  <c r="G372" i="24"/>
  <c r="G373" i="24"/>
  <c r="G374" i="24"/>
  <c r="G375" i="24"/>
  <c r="G376" i="24"/>
  <c r="G377" i="24"/>
  <c r="G378" i="24"/>
  <c r="G379" i="24"/>
  <c r="G380" i="24"/>
  <c r="G381" i="24"/>
  <c r="G382" i="24"/>
  <c r="G383" i="24"/>
  <c r="G384" i="24"/>
  <c r="G385" i="24"/>
  <c r="G386" i="24"/>
  <c r="G387" i="24"/>
  <c r="G388" i="24"/>
  <c r="G389" i="24"/>
  <c r="G390" i="24"/>
  <c r="G391" i="24"/>
  <c r="G392" i="24"/>
  <c r="G393" i="24"/>
  <c r="G394" i="24"/>
  <c r="G395" i="24"/>
  <c r="G396" i="24"/>
  <c r="G397" i="24"/>
  <c r="G398" i="24"/>
  <c r="G399" i="24"/>
  <c r="G400" i="24"/>
  <c r="G401" i="24"/>
  <c r="G402" i="24"/>
  <c r="G3" i="24"/>
  <c r="B3" i="24"/>
  <c r="D4" i="24"/>
  <c r="E4" i="24"/>
  <c r="D5" i="24"/>
  <c r="E5" i="24"/>
  <c r="D6" i="24"/>
  <c r="E6" i="24"/>
  <c r="D7" i="24"/>
  <c r="E7" i="24"/>
  <c r="D8" i="24"/>
  <c r="E8" i="24"/>
  <c r="D9" i="24"/>
  <c r="E9" i="24"/>
  <c r="D10" i="24"/>
  <c r="E10" i="24"/>
  <c r="D11" i="24"/>
  <c r="E11" i="24"/>
  <c r="D12" i="24"/>
  <c r="E12" i="24"/>
  <c r="D13" i="24"/>
  <c r="E13" i="24"/>
  <c r="D14" i="24"/>
  <c r="E14" i="24"/>
  <c r="D15" i="24"/>
  <c r="E15" i="24"/>
  <c r="D16" i="24"/>
  <c r="E16" i="24"/>
  <c r="D17" i="24"/>
  <c r="E17" i="24"/>
  <c r="D18" i="24"/>
  <c r="E18" i="24"/>
  <c r="D19" i="24"/>
  <c r="E19" i="24"/>
  <c r="D20" i="24"/>
  <c r="E20" i="24"/>
  <c r="D21" i="24"/>
  <c r="E21" i="24"/>
  <c r="D22" i="24"/>
  <c r="E22" i="24"/>
  <c r="D23" i="24"/>
  <c r="E23" i="24"/>
  <c r="D24" i="24"/>
  <c r="E24" i="24"/>
  <c r="D25" i="24"/>
  <c r="E25" i="24"/>
  <c r="D26" i="24"/>
  <c r="E26" i="24"/>
  <c r="D27" i="24"/>
  <c r="E27" i="24"/>
  <c r="D28" i="24"/>
  <c r="E28" i="24"/>
  <c r="D29" i="24"/>
  <c r="E29" i="24"/>
  <c r="D30" i="24"/>
  <c r="E30" i="24"/>
  <c r="D31" i="24"/>
  <c r="E31" i="24"/>
  <c r="D32" i="24"/>
  <c r="E32" i="24"/>
  <c r="D33" i="24"/>
  <c r="E33" i="24"/>
  <c r="D34" i="24"/>
  <c r="E34" i="24"/>
  <c r="D35" i="24"/>
  <c r="E35" i="24"/>
  <c r="D36" i="24"/>
  <c r="E36" i="24"/>
  <c r="D37" i="24"/>
  <c r="E37" i="24"/>
  <c r="D38" i="24"/>
  <c r="E38" i="24"/>
  <c r="D39" i="24"/>
  <c r="E39" i="24"/>
  <c r="D40" i="24"/>
  <c r="E40" i="24"/>
  <c r="D41" i="24"/>
  <c r="E41" i="24"/>
  <c r="D42" i="24"/>
  <c r="E42" i="24"/>
  <c r="D43" i="24"/>
  <c r="E43" i="24"/>
  <c r="D44" i="24"/>
  <c r="E44" i="24"/>
  <c r="D45" i="24"/>
  <c r="E45" i="24"/>
  <c r="D46" i="24"/>
  <c r="E46" i="24"/>
  <c r="D47" i="24"/>
  <c r="E47" i="24"/>
  <c r="D48" i="24"/>
  <c r="E48" i="24"/>
  <c r="D49" i="24"/>
  <c r="E49" i="24"/>
  <c r="D50" i="24"/>
  <c r="E50" i="24"/>
  <c r="D51" i="24"/>
  <c r="E51" i="24"/>
  <c r="D52" i="24"/>
  <c r="E52" i="24"/>
  <c r="D53" i="24"/>
  <c r="E53" i="24"/>
  <c r="D54" i="24"/>
  <c r="E54" i="24"/>
  <c r="D55" i="24"/>
  <c r="E55" i="24"/>
  <c r="D56" i="24"/>
  <c r="E56" i="24"/>
  <c r="D57" i="24"/>
  <c r="E57" i="24"/>
  <c r="D58" i="24"/>
  <c r="E58" i="24"/>
  <c r="D59" i="24"/>
  <c r="E59" i="24"/>
  <c r="D60" i="24"/>
  <c r="E60" i="24"/>
  <c r="D61" i="24"/>
  <c r="E61" i="24"/>
  <c r="D62" i="24"/>
  <c r="E62" i="24"/>
  <c r="D63" i="24"/>
  <c r="E63" i="24"/>
  <c r="D64" i="24"/>
  <c r="E64" i="24"/>
  <c r="D65" i="24"/>
  <c r="E65" i="24"/>
  <c r="D66" i="24"/>
  <c r="E66" i="24"/>
  <c r="D67" i="24"/>
  <c r="E67" i="24"/>
  <c r="D68" i="24"/>
  <c r="E68" i="24"/>
  <c r="D69" i="24"/>
  <c r="E69" i="24"/>
  <c r="D70" i="24"/>
  <c r="E70" i="24"/>
  <c r="D71" i="24"/>
  <c r="E71" i="24"/>
  <c r="D72" i="24"/>
  <c r="E72" i="24"/>
  <c r="D73" i="24"/>
  <c r="E73" i="24"/>
  <c r="D74" i="24"/>
  <c r="E74" i="24"/>
  <c r="D75" i="24"/>
  <c r="E75" i="24"/>
  <c r="D76" i="24"/>
  <c r="E76" i="24"/>
  <c r="D77" i="24"/>
  <c r="E77" i="24"/>
  <c r="D78" i="24"/>
  <c r="E78" i="24"/>
  <c r="D79" i="24"/>
  <c r="E79" i="24"/>
  <c r="D80" i="24"/>
  <c r="E80" i="24"/>
  <c r="D81" i="24"/>
  <c r="E81" i="24"/>
  <c r="D82" i="24"/>
  <c r="E82" i="24"/>
  <c r="D83" i="24"/>
  <c r="E83" i="24"/>
  <c r="D84" i="24"/>
  <c r="E84" i="24"/>
  <c r="D85" i="24"/>
  <c r="E85" i="24"/>
  <c r="D86" i="24"/>
  <c r="E86" i="24"/>
  <c r="D87" i="24"/>
  <c r="E87" i="24"/>
  <c r="D88" i="24"/>
  <c r="E88" i="24"/>
  <c r="D89" i="24"/>
  <c r="E89" i="24"/>
  <c r="D90" i="24"/>
  <c r="E90" i="24"/>
  <c r="D91" i="24"/>
  <c r="E91" i="24"/>
  <c r="D92" i="24"/>
  <c r="E92" i="24"/>
  <c r="D93" i="24"/>
  <c r="E93" i="24"/>
  <c r="D94" i="24"/>
  <c r="E94" i="24"/>
  <c r="D95" i="24"/>
  <c r="E95" i="24"/>
  <c r="D96" i="24"/>
  <c r="E96" i="24"/>
  <c r="D97" i="24"/>
  <c r="E97" i="24"/>
  <c r="D98" i="24"/>
  <c r="E98" i="24"/>
  <c r="D99" i="24"/>
  <c r="E99" i="24"/>
  <c r="D100" i="24"/>
  <c r="E100" i="24"/>
  <c r="D101" i="24"/>
  <c r="E101" i="24"/>
  <c r="D102" i="24"/>
  <c r="E102" i="24"/>
  <c r="D103" i="24"/>
  <c r="E103" i="24"/>
  <c r="D104" i="24"/>
  <c r="E104" i="24"/>
  <c r="D105" i="24"/>
  <c r="E105" i="24"/>
  <c r="D106" i="24"/>
  <c r="E106" i="24"/>
  <c r="D107" i="24"/>
  <c r="E107" i="24"/>
  <c r="D108" i="24"/>
  <c r="E108" i="24"/>
  <c r="D109" i="24"/>
  <c r="E109" i="24"/>
  <c r="D110" i="24"/>
  <c r="E110" i="24"/>
  <c r="D111" i="24"/>
  <c r="E111" i="24"/>
  <c r="D112" i="24"/>
  <c r="E112" i="24"/>
  <c r="D113" i="24"/>
  <c r="E113" i="24"/>
  <c r="D114" i="24"/>
  <c r="E114" i="24"/>
  <c r="D115" i="24"/>
  <c r="E115" i="24"/>
  <c r="D116" i="24"/>
  <c r="E116" i="24"/>
  <c r="D117" i="24"/>
  <c r="E117" i="24"/>
  <c r="D118" i="24"/>
  <c r="E118" i="24"/>
  <c r="D119" i="24"/>
  <c r="E119" i="24"/>
  <c r="D120" i="24"/>
  <c r="E120" i="24"/>
  <c r="D121" i="24"/>
  <c r="E121" i="24"/>
  <c r="D122" i="24"/>
  <c r="E122" i="24"/>
  <c r="D123" i="24"/>
  <c r="E123" i="24"/>
  <c r="D124" i="24"/>
  <c r="E124" i="24"/>
  <c r="D125" i="24"/>
  <c r="E125" i="24"/>
  <c r="D126" i="24"/>
  <c r="E126" i="24"/>
  <c r="D127" i="24"/>
  <c r="E127" i="24"/>
  <c r="D128" i="24"/>
  <c r="E128" i="24"/>
  <c r="D129" i="24"/>
  <c r="E129" i="24"/>
  <c r="D130" i="24"/>
  <c r="E130" i="24"/>
  <c r="D131" i="24"/>
  <c r="E131" i="24"/>
  <c r="D132" i="24"/>
  <c r="E132" i="24"/>
  <c r="D133" i="24"/>
  <c r="E133" i="24"/>
  <c r="D134" i="24"/>
  <c r="E134" i="24"/>
  <c r="D135" i="24"/>
  <c r="E135" i="24"/>
  <c r="D136" i="24"/>
  <c r="E136" i="24"/>
  <c r="D137" i="24"/>
  <c r="E137" i="24"/>
  <c r="D138" i="24"/>
  <c r="E138" i="24"/>
  <c r="D139" i="24"/>
  <c r="E139" i="24"/>
  <c r="D140" i="24"/>
  <c r="E140" i="24"/>
  <c r="D141" i="24"/>
  <c r="E141" i="24"/>
  <c r="D142" i="24"/>
  <c r="E142" i="24"/>
  <c r="D143" i="24"/>
  <c r="E143" i="24"/>
  <c r="D144" i="24"/>
  <c r="E144" i="24"/>
  <c r="D145" i="24"/>
  <c r="E145" i="24"/>
  <c r="D146" i="24"/>
  <c r="E146" i="24"/>
  <c r="D147" i="24"/>
  <c r="E147" i="24"/>
  <c r="D148" i="24"/>
  <c r="E148" i="24"/>
  <c r="D149" i="24"/>
  <c r="E149" i="24"/>
  <c r="D150" i="24"/>
  <c r="E150" i="24"/>
  <c r="D151" i="24"/>
  <c r="E151" i="24"/>
  <c r="D152" i="24"/>
  <c r="E152" i="24"/>
  <c r="D153" i="24"/>
  <c r="E153" i="24"/>
  <c r="D154" i="24"/>
  <c r="E154" i="24"/>
  <c r="D155" i="24"/>
  <c r="E155" i="24"/>
  <c r="D156" i="24"/>
  <c r="E156" i="24"/>
  <c r="D157" i="24"/>
  <c r="E157" i="24"/>
  <c r="D158" i="24"/>
  <c r="E158" i="24"/>
  <c r="D159" i="24"/>
  <c r="E159" i="24"/>
  <c r="D160" i="24"/>
  <c r="E160" i="24"/>
  <c r="D161" i="24"/>
  <c r="E161" i="24"/>
  <c r="D162" i="24"/>
  <c r="E162" i="24"/>
  <c r="D163" i="24"/>
  <c r="E163" i="24"/>
  <c r="D164" i="24"/>
  <c r="E164" i="24"/>
  <c r="D165" i="24"/>
  <c r="E165" i="24"/>
  <c r="D166" i="24"/>
  <c r="E166" i="24"/>
  <c r="D167" i="24"/>
  <c r="E167" i="24"/>
  <c r="D168" i="24"/>
  <c r="E168" i="24"/>
  <c r="D169" i="24"/>
  <c r="E169" i="24"/>
  <c r="D170" i="24"/>
  <c r="E170" i="24"/>
  <c r="D171" i="24"/>
  <c r="E171" i="24"/>
  <c r="D172" i="24"/>
  <c r="E172" i="24"/>
  <c r="D173" i="24"/>
  <c r="E173" i="24"/>
  <c r="D174" i="24"/>
  <c r="E174" i="24"/>
  <c r="D175" i="24"/>
  <c r="E175" i="24"/>
  <c r="D176" i="24"/>
  <c r="E176" i="24"/>
  <c r="D177" i="24"/>
  <c r="E177" i="24"/>
  <c r="D178" i="24"/>
  <c r="E178" i="24"/>
  <c r="D179" i="24"/>
  <c r="E179" i="24"/>
  <c r="D180" i="24"/>
  <c r="E180" i="24"/>
  <c r="D181" i="24"/>
  <c r="E181" i="24"/>
  <c r="D182" i="24"/>
  <c r="E182" i="24"/>
  <c r="D183" i="24"/>
  <c r="E183" i="24"/>
  <c r="D184" i="24"/>
  <c r="E184" i="24"/>
  <c r="D185" i="24"/>
  <c r="E185" i="24"/>
  <c r="D186" i="24"/>
  <c r="E186" i="24"/>
  <c r="D187" i="24"/>
  <c r="E187" i="24"/>
  <c r="D188" i="24"/>
  <c r="E188" i="24"/>
  <c r="D189" i="24"/>
  <c r="E189" i="24"/>
  <c r="D190" i="24"/>
  <c r="E190" i="24"/>
  <c r="D191" i="24"/>
  <c r="E191" i="24"/>
  <c r="D192" i="24"/>
  <c r="E192" i="24"/>
  <c r="D193" i="24"/>
  <c r="E193" i="24"/>
  <c r="D194" i="24"/>
  <c r="E194" i="24"/>
  <c r="D195" i="24"/>
  <c r="E195" i="24"/>
  <c r="D196" i="24"/>
  <c r="E196" i="24"/>
  <c r="D197" i="24"/>
  <c r="E197" i="24"/>
  <c r="D198" i="24"/>
  <c r="E198" i="24"/>
  <c r="D199" i="24"/>
  <c r="E199" i="24"/>
  <c r="D200" i="24"/>
  <c r="E200" i="24"/>
  <c r="D201" i="24"/>
  <c r="E201" i="24"/>
  <c r="D202" i="24"/>
  <c r="E202" i="24"/>
  <c r="D203" i="24"/>
  <c r="E203" i="24"/>
  <c r="D204" i="24"/>
  <c r="E204" i="24"/>
  <c r="D205" i="24"/>
  <c r="E205" i="24"/>
  <c r="D206" i="24"/>
  <c r="E206" i="24"/>
  <c r="D207" i="24"/>
  <c r="E207" i="24"/>
  <c r="D208" i="24"/>
  <c r="E208" i="24"/>
  <c r="D209" i="24"/>
  <c r="E209" i="24"/>
  <c r="D210" i="24"/>
  <c r="E210" i="24"/>
  <c r="D211" i="24"/>
  <c r="E211" i="24"/>
  <c r="D212" i="24"/>
  <c r="E212" i="24"/>
  <c r="D213" i="24"/>
  <c r="E213" i="24"/>
  <c r="D214" i="24"/>
  <c r="E214" i="24"/>
  <c r="D215" i="24"/>
  <c r="E215" i="24"/>
  <c r="D216" i="24"/>
  <c r="E216" i="24"/>
  <c r="D217" i="24"/>
  <c r="E217" i="24"/>
  <c r="D218" i="24"/>
  <c r="E218" i="24"/>
  <c r="D219" i="24"/>
  <c r="E219" i="24"/>
  <c r="D220" i="24"/>
  <c r="E220" i="24"/>
  <c r="D221" i="24"/>
  <c r="E221" i="24"/>
  <c r="D222" i="24"/>
  <c r="E222" i="24"/>
  <c r="D223" i="24"/>
  <c r="E223" i="24"/>
  <c r="D224" i="24"/>
  <c r="E224" i="24"/>
  <c r="D225" i="24"/>
  <c r="E225" i="24"/>
  <c r="D226" i="24"/>
  <c r="E226" i="24"/>
  <c r="D227" i="24"/>
  <c r="E227" i="24"/>
  <c r="D228" i="24"/>
  <c r="E228" i="24"/>
  <c r="D229" i="24"/>
  <c r="E229" i="24"/>
  <c r="D230" i="24"/>
  <c r="E230" i="24"/>
  <c r="D231" i="24"/>
  <c r="E231" i="24"/>
  <c r="D232" i="24"/>
  <c r="E232" i="24"/>
  <c r="D233" i="24"/>
  <c r="E233" i="24"/>
  <c r="D234" i="24"/>
  <c r="E234" i="24"/>
  <c r="D235" i="24"/>
  <c r="E235" i="24"/>
  <c r="D236" i="24"/>
  <c r="E236" i="24"/>
  <c r="D237" i="24"/>
  <c r="E237" i="24"/>
  <c r="D238" i="24"/>
  <c r="E238" i="24"/>
  <c r="D239" i="24"/>
  <c r="E239" i="24"/>
  <c r="D240" i="24"/>
  <c r="E240" i="24"/>
  <c r="D241" i="24"/>
  <c r="E241" i="24"/>
  <c r="D242" i="24"/>
  <c r="E242" i="24"/>
  <c r="D243" i="24"/>
  <c r="E243" i="24"/>
  <c r="D244" i="24"/>
  <c r="E244" i="24"/>
  <c r="D245" i="24"/>
  <c r="E245" i="24"/>
  <c r="D246" i="24"/>
  <c r="E246" i="24"/>
  <c r="D247" i="24"/>
  <c r="E247" i="24"/>
  <c r="D248" i="24"/>
  <c r="E248" i="24"/>
  <c r="D249" i="24"/>
  <c r="E249" i="24"/>
  <c r="D250" i="24"/>
  <c r="E250" i="24"/>
  <c r="D251" i="24"/>
  <c r="E251" i="24"/>
  <c r="D252" i="24"/>
  <c r="E252" i="24"/>
  <c r="D253" i="24"/>
  <c r="E253" i="24"/>
  <c r="D254" i="24"/>
  <c r="E254" i="24"/>
  <c r="D255" i="24"/>
  <c r="E255" i="24"/>
  <c r="D256" i="24"/>
  <c r="E256" i="24"/>
  <c r="D257" i="24"/>
  <c r="E257" i="24"/>
  <c r="D258" i="24"/>
  <c r="E258" i="24"/>
  <c r="D259" i="24"/>
  <c r="E259" i="24"/>
  <c r="D260" i="24"/>
  <c r="E260" i="24"/>
  <c r="D261" i="24"/>
  <c r="E261" i="24"/>
  <c r="D262" i="24"/>
  <c r="E262" i="24"/>
  <c r="D263" i="24"/>
  <c r="E263" i="24"/>
  <c r="D264" i="24"/>
  <c r="E264" i="24"/>
  <c r="D265" i="24"/>
  <c r="E265" i="24"/>
  <c r="D266" i="24"/>
  <c r="E266" i="24"/>
  <c r="D267" i="24"/>
  <c r="E267" i="24"/>
  <c r="D268" i="24"/>
  <c r="E268" i="24"/>
  <c r="D269" i="24"/>
  <c r="E269" i="24"/>
  <c r="D270" i="24"/>
  <c r="E270" i="24"/>
  <c r="D271" i="24"/>
  <c r="E271" i="24"/>
  <c r="D272" i="24"/>
  <c r="E272" i="24"/>
  <c r="D273" i="24"/>
  <c r="E273" i="24"/>
  <c r="D274" i="24"/>
  <c r="E274" i="24"/>
  <c r="D275" i="24"/>
  <c r="E275" i="24"/>
  <c r="D276" i="24"/>
  <c r="E276" i="24"/>
  <c r="D277" i="24"/>
  <c r="E277" i="24"/>
  <c r="D278" i="24"/>
  <c r="E278" i="24"/>
  <c r="D279" i="24"/>
  <c r="E279" i="24"/>
  <c r="D280" i="24"/>
  <c r="E280" i="24"/>
  <c r="D281" i="24"/>
  <c r="E281" i="24"/>
  <c r="D282" i="24"/>
  <c r="E282" i="24"/>
  <c r="D283" i="24"/>
  <c r="E283" i="24"/>
  <c r="D284" i="24"/>
  <c r="E284" i="24"/>
  <c r="D285" i="24"/>
  <c r="E285" i="24"/>
  <c r="D286" i="24"/>
  <c r="E286" i="24"/>
  <c r="D287" i="24"/>
  <c r="E287" i="24"/>
  <c r="D288" i="24"/>
  <c r="E288" i="24"/>
  <c r="D289" i="24"/>
  <c r="E289" i="24"/>
  <c r="D290" i="24"/>
  <c r="E290" i="24"/>
  <c r="D291" i="24"/>
  <c r="E291" i="24"/>
  <c r="D292" i="24"/>
  <c r="E292" i="24"/>
  <c r="D293" i="24"/>
  <c r="E293" i="24"/>
  <c r="D294" i="24"/>
  <c r="E294" i="24"/>
  <c r="D295" i="24"/>
  <c r="E295" i="24"/>
  <c r="D296" i="24"/>
  <c r="E296" i="24"/>
  <c r="D297" i="24"/>
  <c r="E297" i="24"/>
  <c r="D298" i="24"/>
  <c r="E298" i="24"/>
  <c r="D299" i="24"/>
  <c r="E299" i="24"/>
  <c r="D300" i="24"/>
  <c r="E300" i="24"/>
  <c r="D301" i="24"/>
  <c r="E301" i="24"/>
  <c r="D302" i="24"/>
  <c r="E302" i="24"/>
  <c r="D303" i="24"/>
  <c r="E303" i="24"/>
  <c r="D304" i="24"/>
  <c r="E304" i="24"/>
  <c r="D305" i="24"/>
  <c r="E305" i="24"/>
  <c r="D306" i="24"/>
  <c r="E306" i="24"/>
  <c r="D307" i="24"/>
  <c r="E307" i="24"/>
  <c r="D308" i="24"/>
  <c r="E308" i="24"/>
  <c r="D309" i="24"/>
  <c r="E309" i="24"/>
  <c r="D310" i="24"/>
  <c r="E310" i="24"/>
  <c r="D311" i="24"/>
  <c r="E311" i="24"/>
  <c r="D312" i="24"/>
  <c r="E312" i="24"/>
  <c r="D313" i="24"/>
  <c r="E313" i="24"/>
  <c r="D314" i="24"/>
  <c r="E314" i="24"/>
  <c r="D315" i="24"/>
  <c r="E315" i="24"/>
  <c r="D316" i="24"/>
  <c r="E316" i="24"/>
  <c r="D317" i="24"/>
  <c r="E317" i="24"/>
  <c r="D318" i="24"/>
  <c r="E318" i="24"/>
  <c r="D319" i="24"/>
  <c r="E319" i="24"/>
  <c r="D320" i="24"/>
  <c r="E320" i="24"/>
  <c r="D321" i="24"/>
  <c r="E321" i="24"/>
  <c r="D322" i="24"/>
  <c r="E322" i="24"/>
  <c r="D323" i="24"/>
  <c r="E323" i="24"/>
  <c r="D324" i="24"/>
  <c r="E324" i="24"/>
  <c r="D325" i="24"/>
  <c r="E325" i="24"/>
  <c r="D326" i="24"/>
  <c r="E326" i="24"/>
  <c r="D327" i="24"/>
  <c r="E327" i="24"/>
  <c r="D328" i="24"/>
  <c r="E328" i="24"/>
  <c r="D329" i="24"/>
  <c r="E329" i="24"/>
  <c r="D330" i="24"/>
  <c r="E330" i="24"/>
  <c r="D331" i="24"/>
  <c r="E331" i="24"/>
  <c r="D332" i="24"/>
  <c r="E332" i="24"/>
  <c r="D333" i="24"/>
  <c r="E333" i="24"/>
  <c r="D334" i="24"/>
  <c r="E334" i="24"/>
  <c r="D335" i="24"/>
  <c r="E335" i="24"/>
  <c r="D336" i="24"/>
  <c r="E336" i="24"/>
  <c r="D337" i="24"/>
  <c r="E337" i="24"/>
  <c r="D338" i="24"/>
  <c r="E338" i="24"/>
  <c r="D339" i="24"/>
  <c r="E339" i="24"/>
  <c r="D340" i="24"/>
  <c r="E340" i="24"/>
  <c r="D341" i="24"/>
  <c r="E341" i="24"/>
  <c r="D342" i="24"/>
  <c r="E342" i="24"/>
  <c r="D343" i="24"/>
  <c r="E343" i="24"/>
  <c r="D344" i="24"/>
  <c r="E344" i="24"/>
  <c r="D345" i="24"/>
  <c r="E345" i="24"/>
  <c r="D346" i="24"/>
  <c r="E346" i="24"/>
  <c r="D347" i="24"/>
  <c r="E347" i="24"/>
  <c r="D348" i="24"/>
  <c r="E348" i="24"/>
  <c r="D349" i="24"/>
  <c r="E349" i="24"/>
  <c r="D350" i="24"/>
  <c r="E350" i="24"/>
  <c r="D351" i="24"/>
  <c r="E351" i="24"/>
  <c r="D352" i="24"/>
  <c r="E352" i="24"/>
  <c r="D353" i="24"/>
  <c r="E353" i="24"/>
  <c r="D354" i="24"/>
  <c r="E354" i="24"/>
  <c r="D355" i="24"/>
  <c r="E355" i="24"/>
  <c r="D356" i="24"/>
  <c r="E356" i="24"/>
  <c r="D357" i="24"/>
  <c r="E357" i="24"/>
  <c r="D358" i="24"/>
  <c r="E358" i="24"/>
  <c r="D359" i="24"/>
  <c r="E359" i="24"/>
  <c r="D360" i="24"/>
  <c r="E360" i="24"/>
  <c r="D361" i="24"/>
  <c r="E361" i="24"/>
  <c r="D362" i="24"/>
  <c r="E362" i="24"/>
  <c r="D363" i="24"/>
  <c r="E363" i="24"/>
  <c r="D364" i="24"/>
  <c r="E364" i="24"/>
  <c r="D365" i="24"/>
  <c r="E365" i="24"/>
  <c r="D366" i="24"/>
  <c r="E366" i="24"/>
  <c r="D367" i="24"/>
  <c r="E367" i="24"/>
  <c r="D368" i="24"/>
  <c r="E368" i="24"/>
  <c r="D369" i="24"/>
  <c r="E369" i="24"/>
  <c r="D370" i="24"/>
  <c r="E370" i="24"/>
  <c r="D371" i="24"/>
  <c r="E371" i="24"/>
  <c r="D372" i="24"/>
  <c r="E372" i="24"/>
  <c r="D373" i="24"/>
  <c r="E373" i="24"/>
  <c r="D374" i="24"/>
  <c r="E374" i="24"/>
  <c r="D375" i="24"/>
  <c r="E375" i="24"/>
  <c r="D376" i="24"/>
  <c r="E376" i="24"/>
  <c r="D377" i="24"/>
  <c r="E377" i="24"/>
  <c r="D378" i="24"/>
  <c r="E378" i="24"/>
  <c r="D379" i="24"/>
  <c r="E379" i="24"/>
  <c r="D380" i="24"/>
  <c r="E380" i="24"/>
  <c r="D381" i="24"/>
  <c r="E381" i="24"/>
  <c r="D382" i="24"/>
  <c r="E382" i="24"/>
  <c r="D383" i="24"/>
  <c r="E383" i="24"/>
  <c r="D384" i="24"/>
  <c r="E384" i="24"/>
  <c r="D385" i="24"/>
  <c r="E385" i="24"/>
  <c r="D386" i="24"/>
  <c r="E386" i="24"/>
  <c r="D387" i="24"/>
  <c r="E387" i="24"/>
  <c r="D388" i="24"/>
  <c r="E388" i="24"/>
  <c r="D389" i="24"/>
  <c r="E389" i="24"/>
  <c r="D390" i="24"/>
  <c r="E390" i="24"/>
  <c r="D391" i="24"/>
  <c r="E391" i="24"/>
  <c r="D392" i="24"/>
  <c r="E392" i="24"/>
  <c r="D393" i="24"/>
  <c r="E393" i="24"/>
  <c r="D394" i="24"/>
  <c r="E394" i="24"/>
  <c r="D395" i="24"/>
  <c r="E395" i="24"/>
  <c r="D396" i="24"/>
  <c r="E396" i="24"/>
  <c r="D397" i="24"/>
  <c r="E397" i="24"/>
  <c r="D398" i="24"/>
  <c r="E398" i="24"/>
  <c r="D399" i="24"/>
  <c r="E399" i="24"/>
  <c r="D400" i="24"/>
  <c r="E400" i="24"/>
  <c r="D401" i="24"/>
  <c r="E401" i="24"/>
  <c r="D402" i="24"/>
  <c r="E402" i="24"/>
  <c r="D3" i="24"/>
  <c r="E3"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301" i="24"/>
  <c r="C302" i="24"/>
  <c r="C303" i="24"/>
  <c r="C304" i="24"/>
  <c r="C305" i="24"/>
  <c r="C306" i="24"/>
  <c r="C307" i="24"/>
  <c r="C308" i="24"/>
  <c r="C309" i="24"/>
  <c r="C310" i="24"/>
  <c r="C311" i="24"/>
  <c r="C312" i="24"/>
  <c r="C313" i="24"/>
  <c r="C314" i="24"/>
  <c r="C315" i="24"/>
  <c r="C316" i="24"/>
  <c r="C317" i="24"/>
  <c r="C318" i="24"/>
  <c r="C319" i="24"/>
  <c r="C320" i="24"/>
  <c r="C321" i="24"/>
  <c r="C322" i="24"/>
  <c r="C323" i="24"/>
  <c r="C324" i="24"/>
  <c r="C325" i="24"/>
  <c r="C326" i="24"/>
  <c r="C327" i="24"/>
  <c r="C328" i="24"/>
  <c r="C329" i="24"/>
  <c r="C330" i="24"/>
  <c r="C331" i="24"/>
  <c r="C332" i="24"/>
  <c r="C333" i="24"/>
  <c r="C334" i="24"/>
  <c r="C335" i="24"/>
  <c r="C336" i="24"/>
  <c r="C337" i="24"/>
  <c r="C338" i="24"/>
  <c r="C339" i="24"/>
  <c r="C340" i="24"/>
  <c r="C341" i="24"/>
  <c r="C342" i="24"/>
  <c r="C343" i="24"/>
  <c r="C344" i="24"/>
  <c r="C345" i="24"/>
  <c r="C346" i="24"/>
  <c r="C347" i="24"/>
  <c r="C348" i="24"/>
  <c r="C349" i="24"/>
  <c r="C350" i="24"/>
  <c r="C351" i="24"/>
  <c r="C352" i="24"/>
  <c r="C353" i="24"/>
  <c r="C354" i="24"/>
  <c r="C355" i="24"/>
  <c r="C356" i="24"/>
  <c r="C357" i="24"/>
  <c r="C358" i="24"/>
  <c r="C359" i="24"/>
  <c r="C360" i="24"/>
  <c r="C361" i="24"/>
  <c r="C362" i="24"/>
  <c r="C363" i="24"/>
  <c r="C364" i="24"/>
  <c r="C365" i="24"/>
  <c r="C366" i="24"/>
  <c r="C367" i="24"/>
  <c r="C368" i="24"/>
  <c r="C369" i="24"/>
  <c r="C370" i="24"/>
  <c r="C371" i="24"/>
  <c r="C372" i="24"/>
  <c r="C373" i="24"/>
  <c r="C374" i="24"/>
  <c r="C375" i="24"/>
  <c r="C376" i="24"/>
  <c r="C377" i="24"/>
  <c r="C378" i="24"/>
  <c r="C379" i="24"/>
  <c r="C380" i="24"/>
  <c r="C381" i="24"/>
  <c r="C382" i="24"/>
  <c r="C383" i="24"/>
  <c r="C384" i="24"/>
  <c r="C385" i="24"/>
  <c r="C386" i="24"/>
  <c r="C387" i="24"/>
  <c r="C388" i="24"/>
  <c r="C389" i="24"/>
  <c r="C390" i="24"/>
  <c r="C391" i="24"/>
  <c r="C392" i="24"/>
  <c r="C393" i="24"/>
  <c r="C394" i="24"/>
  <c r="C395" i="24"/>
  <c r="C396" i="24"/>
  <c r="C397" i="24"/>
  <c r="C398" i="24"/>
  <c r="C399" i="24"/>
  <c r="C400" i="24"/>
  <c r="C401" i="24"/>
  <c r="C402" i="24"/>
  <c r="C4" i="24"/>
  <c r="C5" i="24"/>
  <c r="C3" i="24"/>
  <c r="B4" i="24"/>
  <c r="B5"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227" i="24"/>
  <c r="B228" i="24"/>
  <c r="B229" i="24"/>
  <c r="B230" i="24"/>
  <c r="B231" i="24"/>
  <c r="B232" i="24"/>
  <c r="B233" i="24"/>
  <c r="B234" i="24"/>
  <c r="B235" i="24"/>
  <c r="B236" i="24"/>
  <c r="B237" i="24"/>
  <c r="B238" i="24"/>
  <c r="B239" i="24"/>
  <c r="B240" i="24"/>
  <c r="B241" i="24"/>
  <c r="B242" i="24"/>
  <c r="B243" i="24"/>
  <c r="B244" i="24"/>
  <c r="B245" i="24"/>
  <c r="B246" i="24"/>
  <c r="B247" i="24"/>
  <c r="B248" i="24"/>
  <c r="B249" i="24"/>
  <c r="B250" i="24"/>
  <c r="B251" i="24"/>
  <c r="B252" i="24"/>
  <c r="B253" i="24"/>
  <c r="B254" i="24"/>
  <c r="B255" i="24"/>
  <c r="B256" i="24"/>
  <c r="B257" i="24"/>
  <c r="B258" i="24"/>
  <c r="B259" i="24"/>
  <c r="B260" i="24"/>
  <c r="B261" i="24"/>
  <c r="B262" i="24"/>
  <c r="B263" i="24"/>
  <c r="B264" i="24"/>
  <c r="B265" i="24"/>
  <c r="B266" i="24"/>
  <c r="B267" i="24"/>
  <c r="B268" i="24"/>
  <c r="B269" i="24"/>
  <c r="B270" i="24"/>
  <c r="B271" i="24"/>
  <c r="B272" i="24"/>
  <c r="B273" i="24"/>
  <c r="B274" i="24"/>
  <c r="B275" i="24"/>
  <c r="B276" i="24"/>
  <c r="B277" i="24"/>
  <c r="B278" i="24"/>
  <c r="B279" i="24"/>
  <c r="B280" i="24"/>
  <c r="B281" i="24"/>
  <c r="B282" i="24"/>
  <c r="B283" i="24"/>
  <c r="B284" i="24"/>
  <c r="B285" i="24"/>
  <c r="B286" i="24"/>
  <c r="B287" i="24"/>
  <c r="B288" i="24"/>
  <c r="B289" i="24"/>
  <c r="B290" i="24"/>
  <c r="B291" i="24"/>
  <c r="B292" i="24"/>
  <c r="B293" i="24"/>
  <c r="B294" i="24"/>
  <c r="B295" i="24"/>
  <c r="B296" i="24"/>
  <c r="B297" i="24"/>
  <c r="B298" i="24"/>
  <c r="B299" i="24"/>
  <c r="B300" i="24"/>
  <c r="B301" i="24"/>
  <c r="B302" i="24"/>
  <c r="B303" i="24"/>
  <c r="B304" i="24"/>
  <c r="B305" i="24"/>
  <c r="B306" i="24"/>
  <c r="B307" i="24"/>
  <c r="B308" i="24"/>
  <c r="B309" i="24"/>
  <c r="B310" i="24"/>
  <c r="B311" i="24"/>
  <c r="B312" i="24"/>
  <c r="B313" i="24"/>
  <c r="B314" i="24"/>
  <c r="B315" i="24"/>
  <c r="B316" i="24"/>
  <c r="B317" i="24"/>
  <c r="B318" i="24"/>
  <c r="B319" i="24"/>
  <c r="B320" i="24"/>
  <c r="B321" i="24"/>
  <c r="B322" i="24"/>
  <c r="B323" i="24"/>
  <c r="B324" i="24"/>
  <c r="B325" i="24"/>
  <c r="B326" i="24"/>
  <c r="B327" i="24"/>
  <c r="B328" i="24"/>
  <c r="B329" i="24"/>
  <c r="B330" i="24"/>
  <c r="B331" i="24"/>
  <c r="B332" i="24"/>
  <c r="B333" i="24"/>
  <c r="B334" i="24"/>
  <c r="B335" i="24"/>
  <c r="B336" i="24"/>
  <c r="B337" i="24"/>
  <c r="B338" i="24"/>
  <c r="B339" i="24"/>
  <c r="B340" i="24"/>
  <c r="B341" i="24"/>
  <c r="B342" i="24"/>
  <c r="B343" i="24"/>
  <c r="B344" i="24"/>
  <c r="B345" i="24"/>
  <c r="B346" i="24"/>
  <c r="B347" i="24"/>
  <c r="B348" i="24"/>
  <c r="B349" i="24"/>
  <c r="B350" i="24"/>
  <c r="B351" i="24"/>
  <c r="B352" i="24"/>
  <c r="B353" i="24"/>
  <c r="B354" i="24"/>
  <c r="B355" i="24"/>
  <c r="B356" i="24"/>
  <c r="B357" i="24"/>
  <c r="B358" i="24"/>
  <c r="B359" i="24"/>
  <c r="B360" i="24"/>
  <c r="B361" i="24"/>
  <c r="B362" i="24"/>
  <c r="B363" i="24"/>
  <c r="B364" i="24"/>
  <c r="B365" i="24"/>
  <c r="B366" i="24"/>
  <c r="B367" i="24"/>
  <c r="B368" i="24"/>
  <c r="B369" i="24"/>
  <c r="B370" i="24"/>
  <c r="B371" i="24"/>
  <c r="B372" i="24"/>
  <c r="B373" i="24"/>
  <c r="B374" i="24"/>
  <c r="B375" i="24"/>
  <c r="B376" i="24"/>
  <c r="B377" i="24"/>
  <c r="B378" i="24"/>
  <c r="B379" i="24"/>
  <c r="B380" i="24"/>
  <c r="B381" i="24"/>
  <c r="B382" i="24"/>
  <c r="B383" i="24"/>
  <c r="B384" i="24"/>
  <c r="B385" i="24"/>
  <c r="B386" i="24"/>
  <c r="B387" i="24"/>
  <c r="B388" i="24"/>
  <c r="B389" i="24"/>
  <c r="B390" i="24"/>
  <c r="B391" i="24"/>
  <c r="B392" i="24"/>
  <c r="B393" i="24"/>
  <c r="B394" i="24"/>
  <c r="B395" i="24"/>
  <c r="B396" i="24"/>
  <c r="B397" i="24"/>
  <c r="B398" i="24"/>
  <c r="B399" i="24"/>
  <c r="B400" i="24"/>
  <c r="B401" i="24"/>
  <c r="B402" i="24"/>
  <c r="CC408" i="22"/>
  <c r="CB408" i="22"/>
  <c r="BN408" i="22"/>
  <c r="BA408" i="22"/>
  <c r="BP424" i="22"/>
  <c r="D578" i="37" s="1"/>
  <c r="BP423" i="22"/>
  <c r="D577" i="37" s="1"/>
  <c r="BP422" i="22"/>
  <c r="R16" i="32" s="1"/>
  <c r="BP421" i="22"/>
  <c r="R15" i="32" s="1"/>
  <c r="BP420" i="22"/>
  <c r="D574" i="37" s="1"/>
  <c r="BP419" i="22"/>
  <c r="P18" i="32" s="1"/>
  <c r="BP418" i="22"/>
  <c r="P17" i="32" s="1"/>
  <c r="BP417" i="22"/>
  <c r="D571" i="37" s="1"/>
  <c r="BP416" i="22"/>
  <c r="D570" i="37" s="1"/>
  <c r="BP415" i="22"/>
  <c r="P14" i="32" s="1"/>
  <c r="BP414" i="22"/>
  <c r="D568" i="37" s="1"/>
  <c r="BP413" i="22"/>
  <c r="D567" i="37" s="1"/>
  <c r="BP412" i="22"/>
  <c r="D566" i="37" s="1"/>
  <c r="BP411" i="22"/>
  <c r="D565" i="37" s="1"/>
  <c r="BP410" i="22"/>
  <c r="D564" i="37" s="1"/>
  <c r="BB424" i="22"/>
  <c r="D508" i="37" s="1"/>
  <c r="BB423" i="22"/>
  <c r="D507" i="37" s="1"/>
  <c r="BB422" i="22"/>
  <c r="D506" i="37" s="1"/>
  <c r="BB421" i="22"/>
  <c r="D505" i="37" s="1"/>
  <c r="BB420" i="22"/>
  <c r="D504" i="37" s="1"/>
  <c r="BB419" i="22"/>
  <c r="D503" i="37" s="1"/>
  <c r="BB418" i="22"/>
  <c r="D502" i="37" s="1"/>
  <c r="BB417" i="22"/>
  <c r="D501" i="37" s="1"/>
  <c r="BB416" i="22"/>
  <c r="D500" i="37" s="1"/>
  <c r="BB415" i="22"/>
  <c r="D499" i="37" s="1"/>
  <c r="BB414" i="22"/>
  <c r="N8" i="32" s="1"/>
  <c r="BB413" i="22"/>
  <c r="N7" i="32" s="1"/>
  <c r="BB412" i="22"/>
  <c r="N6" i="32" s="1"/>
  <c r="BB411" i="22"/>
  <c r="N5" i="32" s="1"/>
  <c r="BB410" i="22"/>
  <c r="N4" i="32" s="1"/>
  <c r="AO424" i="22"/>
  <c r="AO423" i="22"/>
  <c r="AO422" i="22"/>
  <c r="AO421" i="22"/>
  <c r="AO420" i="22"/>
  <c r="AO419" i="22"/>
  <c r="AO418" i="22"/>
  <c r="AO417" i="22"/>
  <c r="AO416" i="22"/>
  <c r="AO415" i="22"/>
  <c r="AO414" i="22"/>
  <c r="AO413" i="22"/>
  <c r="AO412" i="22"/>
  <c r="AO411" i="22"/>
  <c r="AO410" i="22"/>
  <c r="BO414" i="22"/>
  <c r="H14" i="32" s="1"/>
  <c r="BO413" i="22"/>
  <c r="G14" i="32" s="1"/>
  <c r="BO412" i="22"/>
  <c r="F14" i="32" s="1"/>
  <c r="BO411" i="22"/>
  <c r="E14" i="32" s="1"/>
  <c r="BO410" i="22"/>
  <c r="D540" i="37" s="1"/>
  <c r="AN414" i="22"/>
  <c r="F48" i="34" s="1"/>
  <c r="AN410" i="22"/>
  <c r="D438" i="37" s="1"/>
  <c r="AN411" i="22"/>
  <c r="D439" i="37" s="1"/>
  <c r="AN412" i="22"/>
  <c r="D440" i="37" s="1"/>
  <c r="AN413" i="22"/>
  <c r="E48" i="34" s="1"/>
  <c r="T410" i="22"/>
  <c r="C6" i="34" s="1"/>
  <c r="U410" i="22"/>
  <c r="E29" i="34" s="1"/>
  <c r="V410" i="22"/>
  <c r="D185" i="37" s="1"/>
  <c r="W410" i="22"/>
  <c r="G29" i="34" s="1"/>
  <c r="X410" i="22"/>
  <c r="H29" i="34" s="1"/>
  <c r="Y410" i="22"/>
  <c r="I29" i="34" s="1"/>
  <c r="Z410" i="22"/>
  <c r="D240" i="37" s="1"/>
  <c r="AA410" i="22"/>
  <c r="D253" i="37" s="1"/>
  <c r="AB410" i="22"/>
  <c r="D266" i="37" s="1"/>
  <c r="AC410" i="22"/>
  <c r="C38" i="34" s="1"/>
  <c r="AD410" i="22"/>
  <c r="D38" i="34" s="1"/>
  <c r="AE410" i="22"/>
  <c r="D310" i="37" s="1"/>
  <c r="AF410" i="22"/>
  <c r="F38" i="34" s="1"/>
  <c r="AG410" i="22"/>
  <c r="AH410" i="22"/>
  <c r="D354" i="37" s="1"/>
  <c r="AI410" i="22"/>
  <c r="D368" i="37" s="1"/>
  <c r="AJ410" i="22"/>
  <c r="J38" i="34" s="1"/>
  <c r="AK410" i="22"/>
  <c r="D393" i="37" s="1"/>
  <c r="AL410" i="22"/>
  <c r="D406" i="37" s="1"/>
  <c r="AM410" i="22"/>
  <c r="M38" i="34" s="1"/>
  <c r="T411" i="22"/>
  <c r="C7" i="34" s="1"/>
  <c r="U411" i="22"/>
  <c r="E30" i="34" s="1"/>
  <c r="V411" i="22"/>
  <c r="D186" i="37" s="1"/>
  <c r="W411" i="22"/>
  <c r="D199" i="37" s="1"/>
  <c r="X411" i="22"/>
  <c r="D215" i="37" s="1"/>
  <c r="Y411" i="22"/>
  <c r="D228" i="37" s="1"/>
  <c r="Z411" i="22"/>
  <c r="J30" i="34" s="1"/>
  <c r="AA411" i="22"/>
  <c r="D254" i="37" s="1"/>
  <c r="AB411" i="22"/>
  <c r="L30" i="34" s="1"/>
  <c r="AC411" i="22"/>
  <c r="C39" i="34" s="1"/>
  <c r="AD411" i="22"/>
  <c r="D39" i="34" s="1"/>
  <c r="AE411" i="22"/>
  <c r="D311" i="37" s="1"/>
  <c r="AF411" i="22"/>
  <c r="F39" i="34" s="1"/>
  <c r="AG411" i="22"/>
  <c r="G39" i="34" s="1"/>
  <c r="AH411" i="22"/>
  <c r="D355" i="37" s="1"/>
  <c r="AI411" i="22"/>
  <c r="I39" i="34" s="1"/>
  <c r="AJ411" i="22"/>
  <c r="J39" i="34" s="1"/>
  <c r="AK411" i="22"/>
  <c r="D394" i="37" s="1"/>
  <c r="AL411" i="22"/>
  <c r="L39" i="34" s="1"/>
  <c r="AM411" i="22"/>
  <c r="D425" i="37" s="1"/>
  <c r="T412" i="22"/>
  <c r="D161" i="37" s="1"/>
  <c r="U412" i="22"/>
  <c r="E31" i="34" s="1"/>
  <c r="V412" i="22"/>
  <c r="D187" i="37" s="1"/>
  <c r="W412" i="22"/>
  <c r="D200" i="37" s="1"/>
  <c r="X412" i="22"/>
  <c r="H31" i="34" s="1"/>
  <c r="Y412" i="22"/>
  <c r="I31" i="34" s="1"/>
  <c r="Z412" i="22"/>
  <c r="J31" i="34" s="1"/>
  <c r="AA412" i="22"/>
  <c r="D255" i="37" s="1"/>
  <c r="AB412" i="22"/>
  <c r="L31" i="34" s="1"/>
  <c r="AC412" i="22"/>
  <c r="D286" i="37" s="1"/>
  <c r="AD412" i="22"/>
  <c r="D40" i="34" s="1"/>
  <c r="AE412" i="22"/>
  <c r="D312" i="37" s="1"/>
  <c r="AF412" i="22"/>
  <c r="F40" i="34" s="1"/>
  <c r="AG412" i="22"/>
  <c r="G40" i="34" s="1"/>
  <c r="AH412" i="22"/>
  <c r="D356" i="37" s="1"/>
  <c r="AI412" i="22"/>
  <c r="I40" i="34" s="1"/>
  <c r="AJ412" i="22"/>
  <c r="J40" i="34" s="1"/>
  <c r="AK412" i="22"/>
  <c r="D395" i="37" s="1"/>
  <c r="AL412" i="22"/>
  <c r="L40" i="34" s="1"/>
  <c r="AM412" i="22"/>
  <c r="D426" i="37" s="1"/>
  <c r="T413" i="22"/>
  <c r="D162" i="37" s="1"/>
  <c r="U413" i="22"/>
  <c r="E32" i="34" s="1"/>
  <c r="V413" i="22"/>
  <c r="F32" i="34" s="1"/>
  <c r="W413" i="22"/>
  <c r="D201" i="37" s="1"/>
  <c r="X413" i="22"/>
  <c r="D217" i="37" s="1"/>
  <c r="Y413" i="22"/>
  <c r="I32" i="34" s="1"/>
  <c r="Z413" i="22"/>
  <c r="D243" i="37" s="1"/>
  <c r="AA413" i="22"/>
  <c r="K32" i="34" s="1"/>
  <c r="AB413" i="22"/>
  <c r="L32" i="34" s="1"/>
  <c r="AC413" i="22"/>
  <c r="D287" i="37" s="1"/>
  <c r="AD413" i="22"/>
  <c r="D41" i="34" s="1"/>
  <c r="AE413" i="22"/>
  <c r="D313" i="37" s="1"/>
  <c r="AF413" i="22"/>
  <c r="F41" i="34" s="1"/>
  <c r="AG413" i="22"/>
  <c r="G41" i="34" s="1"/>
  <c r="AH413" i="22"/>
  <c r="D357" i="37" s="1"/>
  <c r="AI413" i="22"/>
  <c r="D371" i="37" s="1"/>
  <c r="AJ413" i="22"/>
  <c r="D383" i="37" s="1"/>
  <c r="AK413" i="22"/>
  <c r="K41" i="34" s="1"/>
  <c r="AL413" i="22"/>
  <c r="D409" i="37" s="1"/>
  <c r="AM413" i="22"/>
  <c r="D427" i="37" s="1"/>
  <c r="T414" i="22"/>
  <c r="D33" i="34" s="1"/>
  <c r="U414" i="22"/>
  <c r="E33" i="34" s="1"/>
  <c r="V414" i="22"/>
  <c r="F33" i="34" s="1"/>
  <c r="W414" i="22"/>
  <c r="G33" i="34" s="1"/>
  <c r="X414" i="22"/>
  <c r="H33" i="34" s="1"/>
  <c r="Y414" i="22"/>
  <c r="I33" i="34" s="1"/>
  <c r="Z414" i="22"/>
  <c r="J33" i="34" s="1"/>
  <c r="AA414" i="22"/>
  <c r="K33" i="34" s="1"/>
  <c r="AB414" i="22"/>
  <c r="L33" i="34" s="1"/>
  <c r="AC414" i="22"/>
  <c r="D288" i="37" s="1"/>
  <c r="AD414" i="22"/>
  <c r="D42" i="34" s="1"/>
  <c r="AE414" i="22"/>
  <c r="E42" i="34" s="1"/>
  <c r="AF414" i="22"/>
  <c r="F42" i="34" s="1"/>
  <c r="AG414" i="22"/>
  <c r="D327" i="37" s="1"/>
  <c r="AH414" i="22"/>
  <c r="H42" i="34" s="1"/>
  <c r="AI414" i="22"/>
  <c r="I42" i="34" s="1"/>
  <c r="AJ414" i="22"/>
  <c r="J42" i="34" s="1"/>
  <c r="AK414" i="22"/>
  <c r="K42" i="34" s="1"/>
  <c r="AL414" i="22"/>
  <c r="L42" i="34" s="1"/>
  <c r="AM414" i="22"/>
  <c r="M42" i="34" s="1"/>
  <c r="S414" i="22"/>
  <c r="C33" i="34" s="1"/>
  <c r="S413" i="22"/>
  <c r="D150" i="37" s="1"/>
  <c r="S412" i="22"/>
  <c r="D149" i="37" s="1"/>
  <c r="S411" i="22"/>
  <c r="D148" i="37" s="1"/>
  <c r="S410" i="22"/>
  <c r="D147" i="37" s="1"/>
  <c r="O417" i="22"/>
  <c r="X23" i="24" s="1"/>
  <c r="O416" i="22"/>
  <c r="X22" i="24" s="1"/>
  <c r="O415" i="22"/>
  <c r="X21" i="24" s="1"/>
  <c r="O414" i="22"/>
  <c r="X20" i="24" s="1"/>
  <c r="O413" i="22"/>
  <c r="X19" i="24" s="1"/>
  <c r="O412" i="22"/>
  <c r="X18" i="24" s="1"/>
  <c r="O411" i="22"/>
  <c r="X17" i="24" s="1"/>
  <c r="O410" i="22"/>
  <c r="X16" i="24" s="1"/>
  <c r="I416" i="22"/>
  <c r="T22" i="24" s="1"/>
  <c r="I415" i="22"/>
  <c r="T21" i="24" s="1"/>
  <c r="I414" i="22"/>
  <c r="T20" i="24" s="1"/>
  <c r="I413" i="22"/>
  <c r="T19" i="24" s="1"/>
  <c r="I412" i="22"/>
  <c r="T18" i="24" s="1"/>
  <c r="I411" i="22"/>
  <c r="T17" i="24" s="1"/>
  <c r="I410" i="22"/>
  <c r="T16" i="24" s="1"/>
  <c r="N408" i="22"/>
  <c r="E408" i="22"/>
  <c r="H415" i="22"/>
  <c r="D65" i="37" s="1"/>
  <c r="H414" i="22"/>
  <c r="D64" i="37" s="1"/>
  <c r="H413" i="22"/>
  <c r="I9" i="34" s="1"/>
  <c r="H412" i="22"/>
  <c r="I8" i="34" s="1"/>
  <c r="H411" i="22"/>
  <c r="I7" i="34" s="1"/>
  <c r="H410" i="22"/>
  <c r="D60" i="37" s="1"/>
  <c r="G410" i="22"/>
  <c r="G6" i="34" s="1"/>
  <c r="G412" i="22"/>
  <c r="G411" i="22"/>
  <c r="G7" i="34" s="1"/>
  <c r="F410" i="22"/>
  <c r="E6" i="34" s="1"/>
  <c r="F411" i="22"/>
  <c r="E7" i="34" s="1"/>
  <c r="D410" i="22"/>
  <c r="D13" i="37" s="1"/>
  <c r="D414" i="22"/>
  <c r="D17" i="37" s="1"/>
  <c r="D413" i="22"/>
  <c r="D16" i="37" s="1"/>
  <c r="D412" i="22"/>
  <c r="D15" i="37" s="1"/>
  <c r="D411" i="22"/>
  <c r="D14" i="37" s="1"/>
  <c r="M3" i="10"/>
  <c r="N3" i="10"/>
  <c r="M4" i="10"/>
  <c r="N4" i="10"/>
  <c r="M5" i="10"/>
  <c r="N5" i="10"/>
  <c r="M6" i="10"/>
  <c r="N6" i="10"/>
  <c r="M7" i="10"/>
  <c r="N7" i="10"/>
  <c r="M8" i="10"/>
  <c r="N8" i="10"/>
  <c r="M9" i="10"/>
  <c r="N9" i="10"/>
  <c r="M10" i="10"/>
  <c r="N10" i="10"/>
  <c r="M11" i="10"/>
  <c r="N11" i="10"/>
  <c r="M12" i="10"/>
  <c r="N12" i="10"/>
  <c r="M13" i="10"/>
  <c r="N13" i="10"/>
  <c r="M14" i="10"/>
  <c r="N14" i="10"/>
  <c r="M15" i="10"/>
  <c r="N15" i="10"/>
  <c r="M16" i="10"/>
  <c r="N16" i="10"/>
  <c r="M17" i="10"/>
  <c r="N17" i="10"/>
  <c r="M18" i="10"/>
  <c r="N18" i="10"/>
  <c r="M19" i="10"/>
  <c r="N19" i="10"/>
  <c r="M20" i="10"/>
  <c r="N20" i="10"/>
  <c r="M21" i="10"/>
  <c r="N21" i="10"/>
  <c r="M22" i="10"/>
  <c r="N22" i="10"/>
  <c r="M23" i="10"/>
  <c r="N23" i="10"/>
  <c r="M24" i="10"/>
  <c r="N24" i="10"/>
  <c r="M25" i="10"/>
  <c r="N25" i="10"/>
  <c r="M26" i="10"/>
  <c r="N26" i="10"/>
  <c r="M27" i="10"/>
  <c r="N27" i="10"/>
  <c r="M28" i="10"/>
  <c r="N28" i="10"/>
  <c r="M29" i="10"/>
  <c r="N29" i="10"/>
  <c r="M30" i="10"/>
  <c r="N30" i="10"/>
  <c r="M31" i="10"/>
  <c r="N31" i="10"/>
  <c r="M32" i="10"/>
  <c r="N32" i="10"/>
  <c r="M33" i="10"/>
  <c r="N33" i="10"/>
  <c r="M34" i="10"/>
  <c r="N34" i="10"/>
  <c r="M35" i="10"/>
  <c r="N35" i="10"/>
  <c r="M36" i="10"/>
  <c r="N36" i="10"/>
  <c r="M37" i="10"/>
  <c r="N37" i="10"/>
  <c r="M38" i="10"/>
  <c r="N38" i="10"/>
  <c r="M39" i="10"/>
  <c r="N39" i="10"/>
  <c r="M40" i="10"/>
  <c r="N40" i="10"/>
  <c r="M41" i="10"/>
  <c r="N41" i="10"/>
  <c r="M42" i="10"/>
  <c r="N42" i="10"/>
  <c r="M43" i="10"/>
  <c r="N43" i="10"/>
  <c r="M44" i="10"/>
  <c r="N44" i="10"/>
  <c r="M45" i="10"/>
  <c r="N45" i="10"/>
  <c r="M46" i="10"/>
  <c r="N46" i="10"/>
  <c r="M47" i="10"/>
  <c r="N47" i="10"/>
  <c r="M48" i="10"/>
  <c r="N48" i="10"/>
  <c r="M49" i="10"/>
  <c r="N49" i="10"/>
  <c r="M50" i="10"/>
  <c r="N50" i="10"/>
  <c r="M51" i="10"/>
  <c r="N51" i="10"/>
  <c r="M52" i="10"/>
  <c r="N52" i="10"/>
  <c r="M53" i="10"/>
  <c r="N53" i="10"/>
  <c r="M54" i="10"/>
  <c r="N54" i="10"/>
  <c r="M55" i="10"/>
  <c r="N55" i="10"/>
  <c r="M56" i="10"/>
  <c r="N56" i="10"/>
  <c r="M57" i="10"/>
  <c r="N57" i="10"/>
  <c r="M58" i="10"/>
  <c r="N58" i="10"/>
  <c r="M59" i="10"/>
  <c r="N59" i="10"/>
  <c r="M60" i="10"/>
  <c r="N60" i="10"/>
  <c r="M61" i="10"/>
  <c r="N61" i="10"/>
  <c r="M62" i="10"/>
  <c r="N62" i="10"/>
  <c r="M63" i="10"/>
  <c r="N63" i="10"/>
  <c r="M64" i="10"/>
  <c r="N64" i="10"/>
  <c r="M65" i="10"/>
  <c r="N65" i="10"/>
  <c r="M66" i="10"/>
  <c r="N66" i="10"/>
  <c r="M67" i="10"/>
  <c r="N67" i="10"/>
  <c r="M68" i="10"/>
  <c r="N68" i="10"/>
  <c r="M69" i="10"/>
  <c r="N69" i="10"/>
  <c r="M70" i="10"/>
  <c r="N70" i="10"/>
  <c r="M71" i="10"/>
  <c r="N71" i="10"/>
  <c r="M72" i="10"/>
  <c r="N72" i="10"/>
  <c r="M73" i="10"/>
  <c r="N73" i="10"/>
  <c r="M74" i="10"/>
  <c r="N74" i="10"/>
  <c r="M75" i="10"/>
  <c r="N75" i="10"/>
  <c r="M76" i="10"/>
  <c r="N76" i="10"/>
  <c r="M77" i="10"/>
  <c r="N77" i="10"/>
  <c r="M78" i="10"/>
  <c r="N78" i="10"/>
  <c r="M79" i="10"/>
  <c r="N79" i="10"/>
  <c r="M80" i="10"/>
  <c r="N80" i="10"/>
  <c r="M81" i="10"/>
  <c r="N81" i="10"/>
  <c r="M82" i="10"/>
  <c r="N82" i="10"/>
  <c r="M83" i="10"/>
  <c r="N83" i="10"/>
  <c r="M84" i="10"/>
  <c r="N84" i="10"/>
  <c r="E86" i="10"/>
  <c r="L3" i="42" l="1"/>
  <c r="L8" i="42"/>
  <c r="L16" i="42"/>
  <c r="L7" i="42"/>
  <c r="C92" i="39"/>
  <c r="L6" i="42"/>
  <c r="L14" i="42"/>
  <c r="N86" i="39"/>
  <c r="L5" i="42"/>
  <c r="L13" i="42"/>
  <c r="L15" i="42"/>
  <c r="L4" i="42"/>
  <c r="L12" i="42"/>
  <c r="D324" i="41"/>
  <c r="D327" i="41"/>
  <c r="D326" i="41"/>
  <c r="D338" i="41"/>
  <c r="D46" i="37"/>
  <c r="CC425" i="40"/>
  <c r="V425" i="40"/>
  <c r="D189" i="41" s="1"/>
  <c r="AH425" i="40"/>
  <c r="D358" i="41" s="1"/>
  <c r="W425" i="40"/>
  <c r="D202" i="41" s="1"/>
  <c r="AI425" i="40"/>
  <c r="D372" i="41" s="1"/>
  <c r="X425" i="40"/>
  <c r="D218" i="41" s="1"/>
  <c r="AJ425" i="40"/>
  <c r="D385" i="41" s="1"/>
  <c r="D425" i="40"/>
  <c r="Y425" i="40"/>
  <c r="D231" i="41" s="1"/>
  <c r="AK425" i="40"/>
  <c r="D398" i="41" s="1"/>
  <c r="F425" i="40"/>
  <c r="Z425" i="40"/>
  <c r="D244" i="41" s="1"/>
  <c r="AL425" i="40"/>
  <c r="D411" i="41" s="1"/>
  <c r="G425" i="40"/>
  <c r="AA425" i="40"/>
  <c r="D257" i="41" s="1"/>
  <c r="AM425" i="40"/>
  <c r="D428" i="41" s="1"/>
  <c r="H425" i="40"/>
  <c r="AB425" i="40"/>
  <c r="D270" i="41" s="1"/>
  <c r="AN425" i="40"/>
  <c r="D441" i="41" s="1"/>
  <c r="I425" i="40"/>
  <c r="AC425" i="40"/>
  <c r="D284" i="41" s="1"/>
  <c r="AO425" i="40"/>
  <c r="O425" i="40"/>
  <c r="D117" i="41" s="1"/>
  <c r="AD425" i="40"/>
  <c r="D301" i="41" s="1"/>
  <c r="BB425" i="40"/>
  <c r="S425" i="40"/>
  <c r="D150" i="41" s="1"/>
  <c r="AE425" i="40"/>
  <c r="D314" i="41" s="1"/>
  <c r="BO425" i="40"/>
  <c r="T425" i="40"/>
  <c r="D163" i="41" s="1"/>
  <c r="AF425" i="40"/>
  <c r="BP425" i="40"/>
  <c r="U425" i="40"/>
  <c r="D176" i="41" s="1"/>
  <c r="AG425" i="40"/>
  <c r="D323" i="41" s="1"/>
  <c r="M86" i="39"/>
  <c r="C93" i="39" s="1"/>
  <c r="E7" i="32"/>
  <c r="D456" i="37"/>
  <c r="G4" i="32"/>
  <c r="D458" i="37"/>
  <c r="G5" i="32"/>
  <c r="D459" i="37"/>
  <c r="E8" i="32"/>
  <c r="D457" i="37"/>
  <c r="G6" i="32"/>
  <c r="D460" i="37"/>
  <c r="G7" i="32"/>
  <c r="D461" i="37"/>
  <c r="G8" i="32"/>
  <c r="D462" i="37"/>
  <c r="I4" i="32"/>
  <c r="D463" i="37"/>
  <c r="I5" i="32"/>
  <c r="D464" i="37"/>
  <c r="E4" i="32"/>
  <c r="D453" i="37"/>
  <c r="I6" i="32"/>
  <c r="D465" i="37"/>
  <c r="E5" i="32"/>
  <c r="D454" i="37"/>
  <c r="I7" i="32"/>
  <c r="D466" i="37"/>
  <c r="E6" i="32"/>
  <c r="D455" i="37"/>
  <c r="I8" i="32"/>
  <c r="D467" i="37"/>
  <c r="D544" i="37"/>
  <c r="I89" i="38" a="1"/>
  <c r="I89" i="38" s="1"/>
  <c r="I65" i="38" a="1"/>
  <c r="I65" i="38" s="1"/>
  <c r="I29" i="38" a="1"/>
  <c r="I29" i="38" s="1"/>
  <c r="I52" i="38" a="1"/>
  <c r="I52" i="38" s="1"/>
  <c r="I6" i="38" a="1"/>
  <c r="I6" i="38" s="1"/>
  <c r="I17" i="38" a="1"/>
  <c r="I17" i="38" s="1"/>
  <c r="I64" i="38" a="1"/>
  <c r="I64" i="38" s="1"/>
  <c r="I99" i="38" a="1"/>
  <c r="I99" i="38" s="1"/>
  <c r="I87" i="38" a="1"/>
  <c r="I87" i="38" s="1"/>
  <c r="I75" i="38" a="1"/>
  <c r="I75" i="38" s="1"/>
  <c r="I63" i="38" a="1"/>
  <c r="I63" i="38" s="1"/>
  <c r="I51" i="38" a="1"/>
  <c r="I51" i="38" s="1"/>
  <c r="I39" i="38" a="1"/>
  <c r="I39" i="38" s="1"/>
  <c r="I27" i="38" a="1"/>
  <c r="I27" i="38" s="1"/>
  <c r="I15" i="38" a="1"/>
  <c r="I15" i="38" s="1"/>
  <c r="I3" i="38" a="1"/>
  <c r="I3" i="38" s="1"/>
  <c r="I98" i="38" a="1"/>
  <c r="I98" i="38" s="1"/>
  <c r="I86" i="38" a="1"/>
  <c r="I86" i="38" s="1"/>
  <c r="I74" i="38" a="1"/>
  <c r="I74" i="38" s="1"/>
  <c r="I62" i="38" a="1"/>
  <c r="I62" i="38" s="1"/>
  <c r="I50" i="38" a="1"/>
  <c r="I50" i="38" s="1"/>
  <c r="I38" i="38" a="1"/>
  <c r="I38" i="38" s="1"/>
  <c r="I26" i="38" a="1"/>
  <c r="I26" i="38" s="1"/>
  <c r="I14" i="38" a="1"/>
  <c r="I14" i="38" s="1"/>
  <c r="I41" i="38" a="1"/>
  <c r="I41" i="38" s="1"/>
  <c r="I28" i="38" a="1"/>
  <c r="I28" i="38" s="1"/>
  <c r="I97" i="38" a="1"/>
  <c r="I97" i="38" s="1"/>
  <c r="I85" i="38" a="1"/>
  <c r="I85" i="38" s="1"/>
  <c r="I73" i="38" a="1"/>
  <c r="I73" i="38" s="1"/>
  <c r="I61" i="38" a="1"/>
  <c r="I61" i="38" s="1"/>
  <c r="I49" i="38" a="1"/>
  <c r="I49" i="38" s="1"/>
  <c r="I37" i="38" a="1"/>
  <c r="I37" i="38" s="1"/>
  <c r="I25" i="38" a="1"/>
  <c r="I25" i="38" s="1"/>
  <c r="I13" i="38" a="1"/>
  <c r="I13" i="38" s="1"/>
  <c r="I101" i="38" a="1"/>
  <c r="I101" i="38" s="1"/>
  <c r="I76" i="38" a="1"/>
  <c r="I76" i="38" s="1"/>
  <c r="I96" i="38" a="1"/>
  <c r="I96" i="38" s="1"/>
  <c r="I84" i="38" a="1"/>
  <c r="I84" i="38" s="1"/>
  <c r="I72" i="38" a="1"/>
  <c r="I72" i="38" s="1"/>
  <c r="I60" i="38" a="1"/>
  <c r="I60" i="38" s="1"/>
  <c r="I48" i="38" a="1"/>
  <c r="I48" i="38" s="1"/>
  <c r="I36" i="38" a="1"/>
  <c r="I36" i="38" s="1"/>
  <c r="I24" i="38" a="1"/>
  <c r="I24" i="38" s="1"/>
  <c r="I12" i="38" a="1"/>
  <c r="I12" i="38" s="1"/>
  <c r="I77" i="38" a="1"/>
  <c r="I77" i="38" s="1"/>
  <c r="B408" i="38"/>
  <c r="I95" i="38" a="1"/>
  <c r="I95" i="38" s="1"/>
  <c r="I83" i="38" a="1"/>
  <c r="I83" i="38" s="1"/>
  <c r="I71" i="38" a="1"/>
  <c r="I71" i="38" s="1"/>
  <c r="I59" i="38" a="1"/>
  <c r="I59" i="38" s="1"/>
  <c r="I47" i="38" a="1"/>
  <c r="I47" i="38" s="1"/>
  <c r="I35" i="38" a="1"/>
  <c r="I35" i="38" s="1"/>
  <c r="I23" i="38" a="1"/>
  <c r="I23" i="38" s="1"/>
  <c r="I11" i="38" a="1"/>
  <c r="I11" i="38" s="1"/>
  <c r="I5" i="38" a="1"/>
  <c r="I5" i="38" s="1"/>
  <c r="I16" i="38" a="1"/>
  <c r="I16" i="38" s="1"/>
  <c r="I94" i="38" a="1"/>
  <c r="I94" i="38" s="1"/>
  <c r="I82" i="38" a="1"/>
  <c r="I82" i="38" s="1"/>
  <c r="I70" i="38" a="1"/>
  <c r="I70" i="38" s="1"/>
  <c r="I58" i="38" a="1"/>
  <c r="I58" i="38" s="1"/>
  <c r="I46" i="38" a="1"/>
  <c r="I46" i="38" s="1"/>
  <c r="I34" i="38" a="1"/>
  <c r="I34" i="38" s="1"/>
  <c r="I22" i="38" a="1"/>
  <c r="I22" i="38" s="1"/>
  <c r="I10" i="38" a="1"/>
  <c r="I10" i="38" s="1"/>
  <c r="I88" i="38" a="1"/>
  <c r="I88" i="38" s="1"/>
  <c r="I93" i="38" a="1"/>
  <c r="I93" i="38" s="1"/>
  <c r="I81" i="38" a="1"/>
  <c r="I81" i="38" s="1"/>
  <c r="I69" i="38" a="1"/>
  <c r="I69" i="38" s="1"/>
  <c r="I57" i="38" a="1"/>
  <c r="I57" i="38" s="1"/>
  <c r="I45" i="38" a="1"/>
  <c r="I45" i="38" s="1"/>
  <c r="I33" i="38" a="1"/>
  <c r="I33" i="38" s="1"/>
  <c r="I21" i="38" a="1"/>
  <c r="I21" i="38" s="1"/>
  <c r="I9" i="38" a="1"/>
  <c r="I9" i="38" s="1"/>
  <c r="I53" i="38" a="1"/>
  <c r="I53" i="38" s="1"/>
  <c r="I40" i="38" a="1"/>
  <c r="I40" i="38" s="1"/>
  <c r="I92" i="38" a="1"/>
  <c r="I92" i="38" s="1"/>
  <c r="I80" i="38" a="1"/>
  <c r="I80" i="38" s="1"/>
  <c r="I68" i="38" a="1"/>
  <c r="I68" i="38" s="1"/>
  <c r="I56" i="38" a="1"/>
  <c r="I56" i="38" s="1"/>
  <c r="I44" i="38" a="1"/>
  <c r="I44" i="38" s="1"/>
  <c r="I32" i="38" a="1"/>
  <c r="I32" i="38" s="1"/>
  <c r="I20" i="38" a="1"/>
  <c r="I20" i="38" s="1"/>
  <c r="I8" i="38" a="1"/>
  <c r="I8" i="38" s="1"/>
  <c r="I100" i="38" a="1"/>
  <c r="I100" i="38" s="1"/>
  <c r="I91" i="38" a="1"/>
  <c r="I91" i="38" s="1"/>
  <c r="I79" i="38" a="1"/>
  <c r="I79" i="38" s="1"/>
  <c r="I67" i="38" a="1"/>
  <c r="I67" i="38" s="1"/>
  <c r="I55" i="38" a="1"/>
  <c r="I55" i="38" s="1"/>
  <c r="I43" i="38" a="1"/>
  <c r="I43" i="38" s="1"/>
  <c r="I31" i="38" a="1"/>
  <c r="I31" i="38" s="1"/>
  <c r="I19" i="38" a="1"/>
  <c r="I19" i="38" s="1"/>
  <c r="I7" i="38" a="1"/>
  <c r="I7" i="38" s="1"/>
  <c r="I4" i="38" a="1"/>
  <c r="I4" i="38" s="1"/>
  <c r="I90" i="38" a="1"/>
  <c r="I90" i="38" s="1"/>
  <c r="I78" i="38" a="1"/>
  <c r="I78" i="38" s="1"/>
  <c r="I66" i="38" a="1"/>
  <c r="I66" i="38" s="1"/>
  <c r="I54" i="38" a="1"/>
  <c r="I54" i="38" s="1"/>
  <c r="I42" i="38" a="1"/>
  <c r="I42" i="38" s="1"/>
  <c r="I30" i="38" a="1"/>
  <c r="I30" i="38" s="1"/>
  <c r="I18" i="38" a="1"/>
  <c r="I18" i="38" s="1"/>
  <c r="D216" i="37"/>
  <c r="R18" i="32"/>
  <c r="D256" i="37"/>
  <c r="C8" i="34"/>
  <c r="D498" i="37"/>
  <c r="D573" i="37"/>
  <c r="G30" i="34"/>
  <c r="D326" i="37"/>
  <c r="K30" i="34"/>
  <c r="D325" i="37"/>
  <c r="CC425" i="22"/>
  <c r="D324" i="37"/>
  <c r="M40" i="34"/>
  <c r="M41" i="34"/>
  <c r="D408" i="37"/>
  <c r="D370" i="37"/>
  <c r="D369" i="37"/>
  <c r="D297" i="37"/>
  <c r="D285" i="37"/>
  <c r="C40" i="34"/>
  <c r="K31" i="34"/>
  <c r="D241" i="37"/>
  <c r="C9" i="34"/>
  <c r="D29" i="34"/>
  <c r="D160" i="37"/>
  <c r="D159" i="37"/>
  <c r="C29" i="34"/>
  <c r="D115" i="37"/>
  <c r="D114" i="37"/>
  <c r="D62" i="37"/>
  <c r="G8" i="34"/>
  <c r="G12" i="34" s="1"/>
  <c r="P16" i="32"/>
  <c r="D576" i="37"/>
  <c r="P15" i="32"/>
  <c r="D575" i="37"/>
  <c r="R14" i="32"/>
  <c r="N14" i="32"/>
  <c r="R17" i="32"/>
  <c r="D572" i="37"/>
  <c r="N18" i="32"/>
  <c r="N17" i="32"/>
  <c r="N16" i="32"/>
  <c r="D569" i="37"/>
  <c r="N15" i="32"/>
  <c r="D543" i="37"/>
  <c r="D542" i="37"/>
  <c r="D14" i="32"/>
  <c r="D541" i="37"/>
  <c r="D494" i="37"/>
  <c r="D497" i="37"/>
  <c r="D496" i="37"/>
  <c r="D495" i="37"/>
  <c r="C48" i="34"/>
  <c r="D441" i="37"/>
  <c r="D48" i="34"/>
  <c r="M39" i="34"/>
  <c r="D424" i="37"/>
  <c r="D407" i="37"/>
  <c r="L38" i="34"/>
  <c r="L41" i="34"/>
  <c r="K38" i="34"/>
  <c r="K39" i="34"/>
  <c r="K40" i="34"/>
  <c r="D396" i="37"/>
  <c r="J41" i="34"/>
  <c r="J43" i="34" s="1"/>
  <c r="D380" i="37"/>
  <c r="D382" i="37"/>
  <c r="D381" i="37"/>
  <c r="I38" i="34"/>
  <c r="I41" i="34"/>
  <c r="H38" i="34"/>
  <c r="H40" i="34"/>
  <c r="H39" i="34"/>
  <c r="H41" i="34"/>
  <c r="D339" i="37"/>
  <c r="D338" i="37"/>
  <c r="G38" i="34"/>
  <c r="D337" i="37"/>
  <c r="D336" i="37"/>
  <c r="G42" i="34"/>
  <c r="F43" i="34"/>
  <c r="E38" i="34"/>
  <c r="E39" i="34"/>
  <c r="E40" i="34"/>
  <c r="E41" i="34"/>
  <c r="D43" i="34"/>
  <c r="D300" i="37"/>
  <c r="D299" i="37"/>
  <c r="D298" i="37"/>
  <c r="C41" i="34"/>
  <c r="C42" i="34"/>
  <c r="D269" i="37"/>
  <c r="D268" i="37"/>
  <c r="L29" i="34"/>
  <c r="L34" i="34" s="1"/>
  <c r="D267" i="37"/>
  <c r="K29" i="34"/>
  <c r="D242" i="37"/>
  <c r="J29" i="34"/>
  <c r="J32" i="34"/>
  <c r="D227" i="37"/>
  <c r="D230" i="37"/>
  <c r="I30" i="34"/>
  <c r="I34" i="34" s="1"/>
  <c r="D229" i="37"/>
  <c r="H30" i="34"/>
  <c r="H32" i="34"/>
  <c r="D214" i="37"/>
  <c r="D198" i="37"/>
  <c r="G31" i="34"/>
  <c r="G32" i="34"/>
  <c r="F29" i="34"/>
  <c r="F30" i="34"/>
  <c r="D188" i="37"/>
  <c r="F31" i="34"/>
  <c r="E34" i="34"/>
  <c r="D172" i="37"/>
  <c r="D175" i="37"/>
  <c r="D174" i="37"/>
  <c r="D173" i="37"/>
  <c r="C10" i="34"/>
  <c r="D30" i="34"/>
  <c r="D31" i="34"/>
  <c r="D32" i="34"/>
  <c r="C30" i="34"/>
  <c r="C31" i="34"/>
  <c r="C32" i="34"/>
  <c r="G23" i="34"/>
  <c r="D116" i="37"/>
  <c r="D113" i="37"/>
  <c r="D112" i="37"/>
  <c r="G16" i="34"/>
  <c r="D111" i="37"/>
  <c r="G17" i="34"/>
  <c r="G18" i="34"/>
  <c r="G19" i="34"/>
  <c r="G20" i="34"/>
  <c r="G21" i="34"/>
  <c r="D110" i="37"/>
  <c r="G22" i="34"/>
  <c r="D117" i="37"/>
  <c r="C16" i="34"/>
  <c r="D75" i="37"/>
  <c r="C17" i="34"/>
  <c r="D81" i="37"/>
  <c r="C18" i="34"/>
  <c r="D80" i="37"/>
  <c r="C19" i="34"/>
  <c r="D79" i="37"/>
  <c r="C20" i="34"/>
  <c r="D78" i="37"/>
  <c r="C21" i="34"/>
  <c r="D77" i="37"/>
  <c r="C22" i="34"/>
  <c r="D76" i="37"/>
  <c r="D63" i="37"/>
  <c r="D61" i="37"/>
  <c r="I6" i="34"/>
  <c r="I10" i="34"/>
  <c r="I11" i="34"/>
  <c r="D45" i="37"/>
  <c r="BO425" i="22"/>
  <c r="BP425" i="22"/>
  <c r="G425" i="22"/>
  <c r="AK425" i="22"/>
  <c r="AJ425" i="22"/>
  <c r="AF425" i="22"/>
  <c r="Y425" i="22"/>
  <c r="X425" i="22"/>
  <c r="D425" i="22"/>
  <c r="AH425" i="22"/>
  <c r="V425" i="22"/>
  <c r="H425" i="22"/>
  <c r="AG425" i="22"/>
  <c r="U425" i="22"/>
  <c r="D176" i="37" s="1"/>
  <c r="F425" i="22"/>
  <c r="D47" i="37" s="1"/>
  <c r="AE425" i="22"/>
  <c r="AN425" i="22"/>
  <c r="D442" i="37" s="1"/>
  <c r="AD425" i="22"/>
  <c r="D301" i="37" s="1"/>
  <c r="I425" i="22"/>
  <c r="S425" i="22"/>
  <c r="AC425" i="22"/>
  <c r="D284" i="37" s="1"/>
  <c r="AO425" i="22"/>
  <c r="T425" i="22"/>
  <c r="D163" i="37" s="1"/>
  <c r="AB425" i="22"/>
  <c r="D270" i="37" s="1"/>
  <c r="O425" i="22"/>
  <c r="AM425" i="22"/>
  <c r="AA425" i="22"/>
  <c r="BB425" i="22"/>
  <c r="AL425" i="22"/>
  <c r="D410" i="37" s="1"/>
  <c r="Z425" i="22"/>
  <c r="D244" i="37" s="1"/>
  <c r="AI425" i="22"/>
  <c r="D372" i="37" s="1"/>
  <c r="W425" i="22"/>
  <c r="D202" i="37" s="1"/>
  <c r="E12" i="34"/>
  <c r="X24" i="24"/>
  <c r="T23" i="24"/>
  <c r="L407" i="31"/>
  <c r="AJ7" i="31" s="1"/>
  <c r="U406" i="31"/>
  <c r="AS6" i="31" s="1"/>
  <c r="I406" i="31"/>
  <c r="AG6" i="31" s="1"/>
  <c r="R405" i="31"/>
  <c r="AP5" i="31" s="1"/>
  <c r="F405" i="31"/>
  <c r="AD5" i="31" s="1"/>
  <c r="O405" i="31"/>
  <c r="AM5" i="31" s="1"/>
  <c r="C405" i="31"/>
  <c r="AA5" i="31" s="1"/>
  <c r="T406" i="31"/>
  <c r="AR6" i="31" s="1"/>
  <c r="S406" i="31"/>
  <c r="AQ6" i="31" s="1"/>
  <c r="G406" i="31"/>
  <c r="AE6" i="31" s="1"/>
  <c r="P405" i="31"/>
  <c r="AN5" i="31" s="1"/>
  <c r="D405" i="31"/>
  <c r="AB5" i="31" s="1"/>
  <c r="Q405" i="31"/>
  <c r="AO5" i="31" s="1"/>
  <c r="N407" i="31"/>
  <c r="AL7" i="31" s="1"/>
  <c r="M407" i="31"/>
  <c r="AK7" i="31" s="1"/>
  <c r="K407" i="31"/>
  <c r="AI7" i="31" s="1"/>
  <c r="V406" i="31"/>
  <c r="AT6" i="31" s="1"/>
  <c r="J406" i="31"/>
  <c r="AH6" i="31" s="1"/>
  <c r="H406" i="31"/>
  <c r="AF6" i="31" s="1"/>
  <c r="E405" i="31"/>
  <c r="AC5" i="31" s="1"/>
  <c r="B408" i="31"/>
  <c r="Z8" i="31" s="1"/>
  <c r="R409" i="31"/>
  <c r="AP9" i="31" s="1"/>
  <c r="Q409" i="31"/>
  <c r="AO9" i="31" s="1"/>
  <c r="F409" i="31"/>
  <c r="AD9" i="31" s="1"/>
  <c r="E409" i="31"/>
  <c r="AC9" i="31" s="1"/>
  <c r="N408" i="31"/>
  <c r="AL8" i="31" s="1"/>
  <c r="R406" i="31"/>
  <c r="AP6" i="31" s="1"/>
  <c r="Q406" i="31"/>
  <c r="AO6" i="31" s="1"/>
  <c r="F406" i="31"/>
  <c r="AD6" i="31" s="1"/>
  <c r="V407" i="31"/>
  <c r="AT7" i="31" s="1"/>
  <c r="J407" i="31"/>
  <c r="AH7" i="31" s="1"/>
  <c r="M408" i="31"/>
  <c r="AK8" i="31" s="1"/>
  <c r="E406" i="31"/>
  <c r="AC6" i="31" s="1"/>
  <c r="I407" i="31"/>
  <c r="AG7" i="31" s="1"/>
  <c r="U407" i="31"/>
  <c r="AS7" i="31" s="1"/>
  <c r="N405" i="31"/>
  <c r="AL5" i="31" s="1"/>
  <c r="M405" i="31"/>
  <c r="AK5" i="31" s="1"/>
  <c r="P409" i="31"/>
  <c r="AN9" i="31" s="1"/>
  <c r="D409" i="31"/>
  <c r="AB9" i="31" s="1"/>
  <c r="L408" i="31"/>
  <c r="AJ8" i="31" s="1"/>
  <c r="T407" i="31"/>
  <c r="AR7" i="31" s="1"/>
  <c r="H407" i="31"/>
  <c r="AF7" i="31" s="1"/>
  <c r="P406" i="31"/>
  <c r="AN6" i="31" s="1"/>
  <c r="D406" i="31"/>
  <c r="AB6" i="31" s="1"/>
  <c r="L405" i="31"/>
  <c r="AJ5" i="31" s="1"/>
  <c r="B405" i="31"/>
  <c r="Z5" i="31" s="1"/>
  <c r="O409" i="31"/>
  <c r="AM9" i="31" s="1"/>
  <c r="C409" i="31"/>
  <c r="AA9" i="31" s="1"/>
  <c r="K408" i="31"/>
  <c r="AI8" i="31" s="1"/>
  <c r="S407" i="31"/>
  <c r="AQ7" i="31" s="1"/>
  <c r="G407" i="31"/>
  <c r="AE7" i="31" s="1"/>
  <c r="O406" i="31"/>
  <c r="AM6" i="31" s="1"/>
  <c r="C406" i="31"/>
  <c r="AA6" i="31" s="1"/>
  <c r="K405" i="31"/>
  <c r="AI5" i="31" s="1"/>
  <c r="B406" i="31"/>
  <c r="Z6" i="31" s="1"/>
  <c r="N409" i="31"/>
  <c r="AL9" i="31" s="1"/>
  <c r="V408" i="31"/>
  <c r="AT8" i="31" s="1"/>
  <c r="J408" i="31"/>
  <c r="AH8" i="31" s="1"/>
  <c r="R407" i="31"/>
  <c r="AP7" i="31" s="1"/>
  <c r="F407" i="31"/>
  <c r="AD7" i="31" s="1"/>
  <c r="N406" i="31"/>
  <c r="AL6" i="31" s="1"/>
  <c r="V405" i="31"/>
  <c r="AT5" i="31" s="1"/>
  <c r="J405" i="31"/>
  <c r="AH5" i="31" s="1"/>
  <c r="B409" i="31"/>
  <c r="Z9" i="31" s="1"/>
  <c r="M409" i="31"/>
  <c r="AK9" i="31" s="1"/>
  <c r="U408" i="31"/>
  <c r="AS8" i="31" s="1"/>
  <c r="I408" i="31"/>
  <c r="AG8" i="31" s="1"/>
  <c r="Q407" i="31"/>
  <c r="AO7" i="31" s="1"/>
  <c r="E407" i="31"/>
  <c r="AC7" i="31" s="1"/>
  <c r="M406" i="31"/>
  <c r="AK6" i="31" s="1"/>
  <c r="U405" i="31"/>
  <c r="AS5" i="31" s="1"/>
  <c r="I405" i="31"/>
  <c r="AG5" i="31" s="1"/>
  <c r="B407" i="31"/>
  <c r="Z7" i="31" s="1"/>
  <c r="L409" i="31"/>
  <c r="AJ9" i="31" s="1"/>
  <c r="T408" i="31"/>
  <c r="AR8" i="31" s="1"/>
  <c r="H408" i="31"/>
  <c r="AF8" i="31" s="1"/>
  <c r="P407" i="31"/>
  <c r="AN7" i="31" s="1"/>
  <c r="D407" i="31"/>
  <c r="AB7" i="31" s="1"/>
  <c r="L406" i="31"/>
  <c r="AJ6" i="31" s="1"/>
  <c r="T405" i="31"/>
  <c r="AR5" i="31" s="1"/>
  <c r="H405" i="31"/>
  <c r="AF5" i="31" s="1"/>
  <c r="K409" i="31"/>
  <c r="AI9" i="31" s="1"/>
  <c r="S408" i="31"/>
  <c r="AQ8" i="31" s="1"/>
  <c r="G408" i="31"/>
  <c r="AE8" i="31" s="1"/>
  <c r="O407" i="31"/>
  <c r="AM7" i="31" s="1"/>
  <c r="C407" i="31"/>
  <c r="AA7" i="31" s="1"/>
  <c r="K406" i="31"/>
  <c r="AI6" i="31" s="1"/>
  <c r="S405" i="31"/>
  <c r="AQ5" i="31" s="1"/>
  <c r="G405" i="31"/>
  <c r="AE5" i="31" s="1"/>
  <c r="V409" i="31"/>
  <c r="AT9" i="31" s="1"/>
  <c r="J409" i="31"/>
  <c r="AH9" i="31" s="1"/>
  <c r="R408" i="31"/>
  <c r="AP8" i="31" s="1"/>
  <c r="F408" i="31"/>
  <c r="AD8" i="31" s="1"/>
  <c r="U409" i="31"/>
  <c r="AS9" i="31" s="1"/>
  <c r="I409" i="31"/>
  <c r="AG9" i="31" s="1"/>
  <c r="Q408" i="31"/>
  <c r="AO8" i="31" s="1"/>
  <c r="E408" i="31"/>
  <c r="AC8" i="31" s="1"/>
  <c r="T409" i="31"/>
  <c r="AR9" i="31" s="1"/>
  <c r="H409" i="31"/>
  <c r="AF9" i="31" s="1"/>
  <c r="P408" i="31"/>
  <c r="AN8" i="31" s="1"/>
  <c r="D408" i="31"/>
  <c r="AB8" i="31" s="1"/>
  <c r="S409" i="31"/>
  <c r="AQ9" i="31" s="1"/>
  <c r="G409" i="31"/>
  <c r="AE9" i="31" s="1"/>
  <c r="O408" i="31"/>
  <c r="AM8" i="31" s="1"/>
  <c r="C408" i="31"/>
  <c r="AA8" i="31" s="1"/>
  <c r="B405" i="24"/>
  <c r="T6" i="24" s="1"/>
  <c r="E410" i="24"/>
  <c r="Z11" i="24" s="1"/>
  <c r="C405" i="24"/>
  <c r="V6" i="24" s="1"/>
  <c r="E409" i="24"/>
  <c r="Z10" i="24" s="1"/>
  <c r="D405" i="24"/>
  <c r="X6" i="24" s="1"/>
  <c r="E405" i="24"/>
  <c r="Z6" i="24" s="1"/>
  <c r="E406" i="24"/>
  <c r="Z7" i="24" s="1"/>
  <c r="E407" i="24"/>
  <c r="Z8" i="24" s="1"/>
  <c r="E408" i="24"/>
  <c r="Z9" i="24" s="1"/>
  <c r="D407" i="24"/>
  <c r="X8" i="24" s="1"/>
  <c r="D406" i="24"/>
  <c r="X7" i="24" s="1"/>
  <c r="C406" i="24"/>
  <c r="V7" i="24" s="1"/>
  <c r="B409" i="24"/>
  <c r="T10" i="24" s="1"/>
  <c r="B406" i="24"/>
  <c r="T7" i="24" s="1"/>
  <c r="B407" i="24"/>
  <c r="T8" i="24" s="1"/>
  <c r="B408" i="24"/>
  <c r="T9" i="24" s="1"/>
  <c r="M85" i="10"/>
  <c r="J3" i="38" l="1"/>
  <c r="J18" i="38"/>
  <c r="J30" i="38"/>
  <c r="J40" i="38"/>
  <c r="J39" i="38"/>
  <c r="J21" i="38"/>
  <c r="J14" i="38"/>
  <c r="J9" i="38"/>
  <c r="J8" i="38"/>
  <c r="J33" i="38"/>
  <c r="J26" i="38"/>
  <c r="J28" i="38"/>
  <c r="J20" i="38"/>
  <c r="J45" i="38"/>
  <c r="J13" i="38"/>
  <c r="J38" i="38"/>
  <c r="J42" i="38"/>
  <c r="J46" i="38"/>
  <c r="J41" i="38"/>
  <c r="J4" i="38"/>
  <c r="J32" i="38"/>
  <c r="J25" i="38"/>
  <c r="J27" i="38"/>
  <c r="J12" i="38"/>
  <c r="J37" i="38"/>
  <c r="J7" i="38"/>
  <c r="J16" i="38"/>
  <c r="J19" i="38"/>
  <c r="J5" i="38"/>
  <c r="J24" i="38"/>
  <c r="J44" i="38"/>
  <c r="J31" i="38"/>
  <c r="J11" i="38"/>
  <c r="J36" i="38"/>
  <c r="J17" i="38"/>
  <c r="J34" i="38"/>
  <c r="J43" i="38"/>
  <c r="J23" i="38"/>
  <c r="J6" i="38"/>
  <c r="J10" i="38"/>
  <c r="J35" i="38"/>
  <c r="J22" i="38"/>
  <c r="J47" i="38"/>
  <c r="J15" i="38"/>
  <c r="J29" i="38"/>
  <c r="D340" i="41"/>
  <c r="D189" i="37"/>
  <c r="D18" i="37"/>
  <c r="D358" i="37"/>
  <c r="D151" i="37"/>
  <c r="D218" i="37"/>
  <c r="D323" i="37"/>
  <c r="D82" i="37"/>
  <c r="D82" i="41"/>
  <c r="D231" i="37"/>
  <c r="D257" i="37"/>
  <c r="D428" i="37"/>
  <c r="D118" i="37"/>
  <c r="D66" i="37"/>
  <c r="D384" i="37"/>
  <c r="D314" i="37"/>
  <c r="D397" i="37"/>
  <c r="G34" i="34"/>
  <c r="M43" i="34"/>
  <c r="H34" i="34"/>
  <c r="J34" i="34"/>
  <c r="C43" i="34"/>
  <c r="K34" i="34"/>
  <c r="L43" i="34"/>
  <c r="AT11" i="31"/>
  <c r="AS11" i="31"/>
  <c r="G43" i="34"/>
  <c r="AR11" i="31"/>
  <c r="C34" i="34"/>
  <c r="AQ11" i="31"/>
  <c r="C12" i="34"/>
  <c r="G24" i="34"/>
  <c r="I43" i="34"/>
  <c r="AP11" i="31"/>
  <c r="D34" i="34"/>
  <c r="K43" i="34"/>
  <c r="AO11" i="31"/>
  <c r="H43" i="34"/>
  <c r="E43" i="34"/>
  <c r="F34" i="34"/>
  <c r="C23" i="34"/>
  <c r="D340" i="37"/>
  <c r="I12" i="34"/>
  <c r="AL11" i="31"/>
  <c r="AK11" i="31"/>
  <c r="AG11" i="31"/>
  <c r="AN11" i="31"/>
  <c r="AI11" i="31"/>
  <c r="AJ11" i="31"/>
  <c r="AH11" i="31"/>
  <c r="AD11" i="31"/>
  <c r="AC11" i="31"/>
  <c r="AB11" i="31"/>
  <c r="AE11" i="31"/>
  <c r="AA11" i="31"/>
  <c r="AF11" i="31"/>
  <c r="AM11" i="31"/>
  <c r="Z11" i="31"/>
  <c r="Z12" i="24"/>
  <c r="X12" i="24"/>
  <c r="V12" i="24"/>
  <c r="T12" i="24"/>
  <c r="M91" i="10"/>
  <c r="K86" i="10"/>
  <c r="L86" i="10" s="1"/>
  <c r="J86" i="10"/>
  <c r="I86" i="10"/>
  <c r="H86" i="10"/>
  <c r="G86" i="10"/>
  <c r="F86" i="10"/>
  <c r="C86" i="10"/>
  <c r="D86" i="10" s="1"/>
  <c r="N85" i="10"/>
  <c r="C92" i="10" l="1"/>
  <c r="N86" i="10"/>
  <c r="M86" i="10"/>
  <c r="C93"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<sst xmlns="http://schemas.openxmlformats.org/spreadsheetml/2006/main" count="2146" uniqueCount="711">
  <si>
    <t>例</t>
    <rPh sb="0" eb="1">
      <t>レイ</t>
    </rPh>
    <phoneticPr fontId="1"/>
  </si>
  <si>
    <t>Q1-1
(ご利用者)</t>
    <rPh sb="7" eb="9">
      <t>リヨウ</t>
    </rPh>
    <rPh sb="9" eb="10">
      <t>シャ</t>
    </rPh>
    <phoneticPr fontId="1"/>
  </si>
  <si>
    <t>南ホール</t>
    <rPh sb="0" eb="1">
      <t>ミナミ</t>
    </rPh>
    <phoneticPr fontId="1"/>
  </si>
  <si>
    <t>Q2-1
(きっかけ)</t>
    <phoneticPr fontId="1"/>
  </si>
  <si>
    <t>Q2-2
(目的)</t>
    <rPh sb="6" eb="8">
      <t>モクテキ</t>
    </rPh>
    <phoneticPr fontId="1"/>
  </si>
  <si>
    <t>Q4
(全体満足度)</t>
    <rPh sb="4" eb="6">
      <t>ゼンタイ</t>
    </rPh>
    <rPh sb="6" eb="8">
      <t>マンゾク</t>
    </rPh>
    <rPh sb="8" eb="9">
      <t>ド</t>
    </rPh>
    <phoneticPr fontId="1"/>
  </si>
  <si>
    <t>Q2-1
記述内容</t>
    <rPh sb="5" eb="7">
      <t>キジュツ</t>
    </rPh>
    <rPh sb="7" eb="9">
      <t>ナイヨウ</t>
    </rPh>
    <phoneticPr fontId="1"/>
  </si>
  <si>
    <t>Q2-2
記述内容</t>
    <rPh sb="5" eb="7">
      <t>キジュツ</t>
    </rPh>
    <rPh sb="7" eb="9">
      <t>ナイヨウ</t>
    </rPh>
    <phoneticPr fontId="1"/>
  </si>
  <si>
    <t>Q6
記述内容</t>
    <rPh sb="3" eb="5">
      <t>キジュツ</t>
    </rPh>
    <rPh sb="5" eb="7">
      <t>ナイヨウ</t>
    </rPh>
    <phoneticPr fontId="1"/>
  </si>
  <si>
    <t>No</t>
    <phoneticPr fontId="1"/>
  </si>
  <si>
    <t>目的区分
(1⇒目的/
2⇒目的外)</t>
    <rPh sb="0" eb="2">
      <t>モクテキ</t>
    </rPh>
    <rPh sb="2" eb="4">
      <t>クブン</t>
    </rPh>
    <rPh sb="8" eb="10">
      <t>モクテキ</t>
    </rPh>
    <rPh sb="14" eb="16">
      <t>モクテキ</t>
    </rPh>
    <rPh sb="16" eb="17">
      <t>ガイ</t>
    </rPh>
    <phoneticPr fontId="1"/>
  </si>
  <si>
    <t>Q1-4
(時間)</t>
    <rPh sb="6" eb="8">
      <t>ジカン</t>
    </rPh>
    <phoneticPr fontId="1"/>
  </si>
  <si>
    <t>会議室</t>
    <rPh sb="0" eb="3">
      <t>カイギシツ</t>
    </rPh>
    <phoneticPr fontId="1"/>
  </si>
  <si>
    <t>エル・シアター</t>
    <phoneticPr fontId="1"/>
  </si>
  <si>
    <t>ギャラリー</t>
    <phoneticPr fontId="1"/>
  </si>
  <si>
    <t>宴会場</t>
    <rPh sb="0" eb="3">
      <t>エンカイジョウ</t>
    </rPh>
    <phoneticPr fontId="1"/>
  </si>
  <si>
    <t>プチ・エル</t>
    <phoneticPr fontId="1"/>
  </si>
  <si>
    <t>木</t>
  </si>
  <si>
    <t>金</t>
  </si>
  <si>
    <t>土</t>
  </si>
  <si>
    <t>日</t>
  </si>
  <si>
    <t>月</t>
  </si>
  <si>
    <t>火</t>
  </si>
  <si>
    <t>水</t>
  </si>
  <si>
    <t>合計</t>
    <rPh sb="0" eb="2">
      <t>ゴウケイ</t>
    </rPh>
    <phoneticPr fontId="1"/>
  </si>
  <si>
    <t>目標回収数まで⇒</t>
    <rPh sb="0" eb="2">
      <t>モクヒョウ</t>
    </rPh>
    <rPh sb="2" eb="4">
      <t>カイシュウ</t>
    </rPh>
    <rPh sb="4" eb="5">
      <t>スウ</t>
    </rPh>
    <phoneticPr fontId="1"/>
  </si>
  <si>
    <t>R2</t>
    <phoneticPr fontId="1"/>
  </si>
  <si>
    <t>R1</t>
    <phoneticPr fontId="1"/>
  </si>
  <si>
    <t>回収日</t>
    <rPh sb="0" eb="3">
      <t>カイシュウビ</t>
    </rPh>
    <phoneticPr fontId="1"/>
  </si>
  <si>
    <t>Q1-1
(記述内容)</t>
    <rPh sb="6" eb="8">
      <t>キジュツ</t>
    </rPh>
    <rPh sb="8" eb="10">
      <t>ナイヨウ</t>
    </rPh>
    <phoneticPr fontId="1"/>
  </si>
  <si>
    <t>R3</t>
    <phoneticPr fontId="1"/>
  </si>
  <si>
    <t>備考</t>
    <rPh sb="0" eb="2">
      <t>ビコウ</t>
    </rPh>
    <phoneticPr fontId="1"/>
  </si>
  <si>
    <t>R4</t>
    <phoneticPr fontId="1"/>
  </si>
  <si>
    <t>R5</t>
    <phoneticPr fontId="1"/>
  </si>
  <si>
    <t>裏未記入</t>
    <rPh sb="0" eb="1">
      <t>ウラ</t>
    </rPh>
    <rPh sb="1" eb="4">
      <t>ミキニュウ</t>
    </rPh>
    <phoneticPr fontId="1"/>
  </si>
  <si>
    <t>←裏未記入含む</t>
    <rPh sb="1" eb="2">
      <t>ウラ</t>
    </rPh>
    <rPh sb="2" eb="5">
      <t>ミキニュウ</t>
    </rPh>
    <rPh sb="5" eb="6">
      <t>フク</t>
    </rPh>
    <phoneticPr fontId="1"/>
  </si>
  <si>
    <t>Q7
(再び利用したい)</t>
    <rPh sb="4" eb="5">
      <t>フタタ</t>
    </rPh>
    <rPh sb="6" eb="8">
      <t>リヨウ</t>
    </rPh>
    <phoneticPr fontId="1"/>
  </si>
  <si>
    <t>Q8
(Q7の理由)</t>
    <rPh sb="7" eb="9">
      <t>リユウ</t>
    </rPh>
    <phoneticPr fontId="1"/>
  </si>
  <si>
    <t>Q8
記述内容</t>
    <rPh sb="3" eb="5">
      <t>キジュツ</t>
    </rPh>
    <rPh sb="5" eb="7">
      <t>ナイヨウ</t>
    </rPh>
    <phoneticPr fontId="1"/>
  </si>
  <si>
    <t>Q9
(自由記述)</t>
    <rPh sb="4" eb="6">
      <t>ジユウ</t>
    </rPh>
    <rPh sb="6" eb="8">
      <t>キジュツ</t>
    </rPh>
    <phoneticPr fontId="1"/>
  </si>
  <si>
    <t>Q6
(選んだ決め手)</t>
    <rPh sb="4" eb="5">
      <t>エラ</t>
    </rPh>
    <rPh sb="7" eb="8">
      <t>キ</t>
    </rPh>
    <rPh sb="9" eb="10">
      <t>テ</t>
    </rPh>
    <phoneticPr fontId="1"/>
  </si>
  <si>
    <t>Q5
(重視項目)</t>
    <rPh sb="4" eb="6">
      <t>ジュウシ</t>
    </rPh>
    <rPh sb="6" eb="8">
      <t>コウモク</t>
    </rPh>
    <phoneticPr fontId="1"/>
  </si>
  <si>
    <t>Q5
記述内容</t>
    <rPh sb="3" eb="5">
      <t>キジュツ</t>
    </rPh>
    <rPh sb="5" eb="7">
      <t>ナイヨウ</t>
    </rPh>
    <phoneticPr fontId="1"/>
  </si>
  <si>
    <t>不明</t>
    <rPh sb="0" eb="2">
      <t>フメイ</t>
    </rPh>
    <phoneticPr fontId="1"/>
  </si>
  <si>
    <t>南734</t>
    <rPh sb="0" eb="1">
      <t>ミナミ</t>
    </rPh>
    <phoneticPr fontId="1"/>
  </si>
  <si>
    <t>団体</t>
    <rPh sb="0" eb="2">
      <t>ダンタイ</t>
    </rPh>
    <phoneticPr fontId="1"/>
  </si>
  <si>
    <t>南75</t>
    <rPh sb="0" eb="1">
      <t>ミナミ</t>
    </rPh>
    <phoneticPr fontId="1"/>
  </si>
  <si>
    <t>行政</t>
    <rPh sb="0" eb="2">
      <t>ギョウセイ</t>
    </rPh>
    <phoneticPr fontId="1"/>
  </si>
  <si>
    <t>南72</t>
    <rPh sb="0" eb="1">
      <t>ミナミ</t>
    </rPh>
    <phoneticPr fontId="1"/>
  </si>
  <si>
    <t>南71</t>
    <rPh sb="0" eb="1">
      <t>ミナミ</t>
    </rPh>
    <phoneticPr fontId="1"/>
  </si>
  <si>
    <t>南1023</t>
    <rPh sb="0" eb="1">
      <t>ミナミ</t>
    </rPh>
    <phoneticPr fontId="1"/>
  </si>
  <si>
    <t>任意団体</t>
    <rPh sb="0" eb="2">
      <t>ニンイ</t>
    </rPh>
    <rPh sb="2" eb="4">
      <t>ダンタイ</t>
    </rPh>
    <phoneticPr fontId="1"/>
  </si>
  <si>
    <t>サークル</t>
    <phoneticPr fontId="1"/>
  </si>
  <si>
    <t>団体交渉</t>
    <rPh sb="0" eb="4">
      <t>ダンタイコウショウ</t>
    </rPh>
    <phoneticPr fontId="1"/>
  </si>
  <si>
    <t>南101</t>
    <rPh sb="0" eb="1">
      <t>ミナミ</t>
    </rPh>
    <phoneticPr fontId="1"/>
  </si>
  <si>
    <t>官公庁</t>
    <rPh sb="0" eb="3">
      <t>カンコウチョウ</t>
    </rPh>
    <phoneticPr fontId="1"/>
  </si>
  <si>
    <t>いつも利用しているから</t>
    <rPh sb="3" eb="5">
      <t>リヨウ</t>
    </rPh>
    <phoneticPr fontId="1"/>
  </si>
  <si>
    <t>大阪府庁</t>
    <rPh sb="0" eb="4">
      <t>オオサカフチョウ</t>
    </rPh>
    <phoneticPr fontId="1"/>
  </si>
  <si>
    <t>いつもありがとうございます。</t>
    <phoneticPr fontId="1"/>
  </si>
  <si>
    <t>マンション管理組合</t>
    <rPh sb="5" eb="9">
      <t>カンリクミアイ</t>
    </rPh>
    <phoneticPr fontId="1"/>
  </si>
  <si>
    <t>勉強会</t>
    <rPh sb="0" eb="3">
      <t>ベンキョウカイ</t>
    </rPh>
    <phoneticPr fontId="1"/>
  </si>
  <si>
    <t>交流会</t>
    <rPh sb="0" eb="3">
      <t>コウリュウカイ</t>
    </rPh>
    <phoneticPr fontId="1"/>
  </si>
  <si>
    <t>同好会</t>
    <rPh sb="0" eb="3">
      <t>ドウコウカイ</t>
    </rPh>
    <phoneticPr fontId="1"/>
  </si>
  <si>
    <t>任意団体</t>
    <rPh sb="0" eb="4">
      <t>ニンイダンタイ</t>
    </rPh>
    <phoneticPr fontId="1"/>
  </si>
  <si>
    <t>管理組合</t>
    <rPh sb="0" eb="4">
      <t>カンリクミアイ</t>
    </rPh>
    <phoneticPr fontId="1"/>
  </si>
  <si>
    <t>件数</t>
    <rPh sb="0" eb="2">
      <t>ケンスウ</t>
    </rPh>
    <phoneticPr fontId="1"/>
  </si>
  <si>
    <t>その他</t>
    <rPh sb="2" eb="3">
      <t>タ</t>
    </rPh>
    <phoneticPr fontId="1"/>
  </si>
  <si>
    <t>受付</t>
    <rPh sb="0" eb="2">
      <t>ウケツケ</t>
    </rPh>
    <phoneticPr fontId="1"/>
  </si>
  <si>
    <t>空調</t>
    <rPh sb="0" eb="2">
      <t>クウチョウ</t>
    </rPh>
    <phoneticPr fontId="1"/>
  </si>
  <si>
    <t>利用料金</t>
    <rPh sb="0" eb="2">
      <t>リヨウ</t>
    </rPh>
    <rPh sb="2" eb="4">
      <t>リョウキン</t>
    </rPh>
    <phoneticPr fontId="1"/>
  </si>
  <si>
    <t>清掃</t>
    <rPh sb="0" eb="2">
      <t>セイソウ</t>
    </rPh>
    <phoneticPr fontId="1"/>
  </si>
  <si>
    <t>照明</t>
    <rPh sb="0" eb="2">
      <t>ショウメイ</t>
    </rPh>
    <phoneticPr fontId="1"/>
  </si>
  <si>
    <t>会議室の予約</t>
    <rPh sb="0" eb="3">
      <t>カイギシツ</t>
    </rPh>
    <rPh sb="4" eb="6">
      <t>ヨヤク</t>
    </rPh>
    <phoneticPr fontId="1"/>
  </si>
  <si>
    <t>利用時間</t>
    <rPh sb="0" eb="2">
      <t>リヨウ</t>
    </rPh>
    <rPh sb="2" eb="4">
      <t>ジカン</t>
    </rPh>
    <phoneticPr fontId="1"/>
  </si>
  <si>
    <t>エレベーター</t>
    <phoneticPr fontId="1"/>
  </si>
  <si>
    <t>２回目以上</t>
    <rPh sb="1" eb="3">
      <t>カイメ</t>
    </rPh>
    <rPh sb="3" eb="5">
      <t>イジョウ</t>
    </rPh>
    <phoneticPr fontId="1"/>
  </si>
  <si>
    <t>Q1-2
(利用回数)</t>
    <rPh sb="6" eb="10">
      <t>リヨウカイスウ</t>
    </rPh>
    <phoneticPr fontId="1"/>
  </si>
  <si>
    <t>Q1-3
(場所)</t>
    <rPh sb="6" eb="8">
      <t>バショ</t>
    </rPh>
    <phoneticPr fontId="1"/>
  </si>
  <si>
    <t>Q3-1
(部屋の数、
種類)</t>
    <rPh sb="6" eb="8">
      <t>ヘヤ</t>
    </rPh>
    <rPh sb="9" eb="10">
      <t>カズ</t>
    </rPh>
    <rPh sb="12" eb="14">
      <t>シュルイ</t>
    </rPh>
    <phoneticPr fontId="1"/>
  </si>
  <si>
    <t>Q3-2
(広さ・
客席数)</t>
    <rPh sb="6" eb="7">
      <t>ヒロ</t>
    </rPh>
    <rPh sb="10" eb="13">
      <t>キャクセキスウ</t>
    </rPh>
    <phoneticPr fontId="1"/>
  </si>
  <si>
    <t>Q3-3
(ピアノ)</t>
    <phoneticPr fontId="1"/>
  </si>
  <si>
    <t>Q3-4
(ロビー
ホワイエ)</t>
    <phoneticPr fontId="1"/>
  </si>
  <si>
    <t>Q3-5
(照明)</t>
    <rPh sb="6" eb="8">
      <t>ショウメイ</t>
    </rPh>
    <phoneticPr fontId="1"/>
  </si>
  <si>
    <t>Q3-6
(音響)</t>
    <rPh sb="6" eb="8">
      <t>オンキョウ</t>
    </rPh>
    <phoneticPr fontId="1"/>
  </si>
  <si>
    <t>Q3-7
(空調・温度)</t>
    <rPh sb="6" eb="8">
      <t>クウチョウ</t>
    </rPh>
    <rPh sb="9" eb="11">
      <t>オンド</t>
    </rPh>
    <phoneticPr fontId="1"/>
  </si>
  <si>
    <t>Q3-8
(利用料金)</t>
    <rPh sb="6" eb="10">
      <t>リヨウリョウキン</t>
    </rPh>
    <phoneticPr fontId="1"/>
  </si>
  <si>
    <t>Q3-9
(設備
トイレ等)</t>
    <rPh sb="6" eb="8">
      <t>セツビ</t>
    </rPh>
    <rPh sb="12" eb="13">
      <t>ナド</t>
    </rPh>
    <phoneticPr fontId="1"/>
  </si>
  <si>
    <t>Q3-10
(Wi-Fi)</t>
    <phoneticPr fontId="1"/>
  </si>
  <si>
    <t>Q3-11
(清掃)</t>
    <rPh sb="7" eb="9">
      <t>セイソウ</t>
    </rPh>
    <phoneticPr fontId="1"/>
  </si>
  <si>
    <t>Q3-12
(ﾊﾞﾘｱﾌﾘｰ)</t>
    <phoneticPr fontId="1"/>
  </si>
  <si>
    <t>Q3-13
(案内表示)</t>
    <rPh sb="7" eb="9">
      <t>アンナイ</t>
    </rPh>
    <rPh sb="9" eb="11">
      <t>ヒョウジ</t>
    </rPh>
    <phoneticPr fontId="1"/>
  </si>
  <si>
    <t>Q3-14
(駐車場)</t>
    <rPh sb="7" eb="10">
      <t>チュウシャジョウ</t>
    </rPh>
    <phoneticPr fontId="1"/>
  </si>
  <si>
    <t>Q3-15
(駐車場
利用料金)</t>
    <rPh sb="7" eb="10">
      <t>チュウシャジョウ</t>
    </rPh>
    <rPh sb="11" eb="13">
      <t>リヨウ</t>
    </rPh>
    <rPh sb="13" eb="15">
      <t>リョウキン</t>
    </rPh>
    <phoneticPr fontId="1"/>
  </si>
  <si>
    <t>Q3-16
(喫茶・自販機)</t>
    <rPh sb="7" eb="9">
      <t>キッサ</t>
    </rPh>
    <rPh sb="10" eb="13">
      <t>ジハンキ</t>
    </rPh>
    <phoneticPr fontId="1"/>
  </si>
  <si>
    <t>Q3-17
(HP内容)</t>
    <rPh sb="9" eb="11">
      <t>ナイヨウ</t>
    </rPh>
    <phoneticPr fontId="1"/>
  </si>
  <si>
    <t>Q3-18
(空室情報)</t>
    <rPh sb="7" eb="9">
      <t>クウシツ</t>
    </rPh>
    <rPh sb="9" eb="11">
      <t>ジョウホウ</t>
    </rPh>
    <phoneticPr fontId="1"/>
  </si>
  <si>
    <t>Q3-20
(交通ｱｸｾｽ)</t>
    <rPh sb="7" eb="9">
      <t>コウツウ</t>
    </rPh>
    <phoneticPr fontId="1"/>
  </si>
  <si>
    <t>Q3-19
(予約時期)</t>
    <phoneticPr fontId="1"/>
  </si>
  <si>
    <t>Q3-21
(ｽﾀｯﾌ対応)</t>
    <rPh sb="11" eb="13">
      <t>タイオウ</t>
    </rPh>
    <phoneticPr fontId="1"/>
  </si>
  <si>
    <t>火</t>
    <rPh sb="0" eb="1">
      <t>カ</t>
    </rPh>
    <phoneticPr fontId="1"/>
  </si>
  <si>
    <t>水</t>
    <phoneticPr fontId="1"/>
  </si>
  <si>
    <t>木</t>
    <rPh sb="0" eb="1">
      <t>モク</t>
    </rPh>
    <phoneticPr fontId="1"/>
  </si>
  <si>
    <t>合計(件)</t>
    <rPh sb="0" eb="2">
      <t>ゴウケイ</t>
    </rPh>
    <rPh sb="3" eb="4">
      <t>ケン</t>
    </rPh>
    <phoneticPr fontId="1"/>
  </si>
  <si>
    <t>番号別</t>
    <rPh sb="0" eb="2">
      <t>バンゴウ</t>
    </rPh>
    <rPh sb="2" eb="3">
      <t>ベツ</t>
    </rPh>
    <phoneticPr fontId="1"/>
  </si>
  <si>
    <t>件</t>
    <rPh sb="0" eb="1">
      <t>ケン</t>
    </rPh>
    <phoneticPr fontId="1"/>
  </si>
  <si>
    <t>Q1利用者</t>
    <rPh sb="2" eb="5">
      <t>リヨウシャ</t>
    </rPh>
    <phoneticPr fontId="1"/>
  </si>
  <si>
    <t>Q1-1</t>
    <phoneticPr fontId="1"/>
  </si>
  <si>
    <t>Q1-2</t>
    <phoneticPr fontId="1"/>
  </si>
  <si>
    <t>利用回数</t>
    <rPh sb="0" eb="4">
      <t>リヨウカイスウ</t>
    </rPh>
    <phoneticPr fontId="1"/>
  </si>
  <si>
    <t>利用者</t>
    <rPh sb="0" eb="3">
      <t>リヨウシャ</t>
    </rPh>
    <phoneticPr fontId="1"/>
  </si>
  <si>
    <t>Q1-3</t>
    <phoneticPr fontId="1"/>
  </si>
  <si>
    <t>場所</t>
    <rPh sb="0" eb="2">
      <t>バショ</t>
    </rPh>
    <phoneticPr fontId="1"/>
  </si>
  <si>
    <t>Q1-4</t>
  </si>
  <si>
    <t>時間</t>
    <rPh sb="0" eb="2">
      <t>ジカン</t>
    </rPh>
    <phoneticPr fontId="1"/>
  </si>
  <si>
    <t>きっかけ</t>
    <phoneticPr fontId="1"/>
  </si>
  <si>
    <t>Q2-1</t>
  </si>
  <si>
    <t>Q2-1</t>
    <phoneticPr fontId="1"/>
  </si>
  <si>
    <t>記述内容</t>
    <rPh sb="0" eb="2">
      <t>キジュツ</t>
    </rPh>
    <rPh sb="2" eb="4">
      <t>ナイヨウ</t>
    </rPh>
    <phoneticPr fontId="1"/>
  </si>
  <si>
    <t>Q2-２</t>
    <phoneticPr fontId="1"/>
  </si>
  <si>
    <t>目的</t>
    <rPh sb="0" eb="2">
      <t>モクテキ</t>
    </rPh>
    <phoneticPr fontId="1"/>
  </si>
  <si>
    <t>記述内容</t>
    <rPh sb="0" eb="4">
      <t>キジュツナイヨウ</t>
    </rPh>
    <phoneticPr fontId="1"/>
  </si>
  <si>
    <t>労働組合</t>
    <rPh sb="0" eb="2">
      <t>ロウドウ</t>
    </rPh>
    <rPh sb="2" eb="4">
      <t>クミアイ</t>
    </rPh>
    <phoneticPr fontId="1"/>
  </si>
  <si>
    <t>法人(営利)</t>
    <rPh sb="0" eb="2">
      <t>ホウジン</t>
    </rPh>
    <rPh sb="3" eb="5">
      <t>エイリ</t>
    </rPh>
    <phoneticPr fontId="1"/>
  </si>
  <si>
    <t>法人(非営利)</t>
    <rPh sb="0" eb="2">
      <t>ホウジン</t>
    </rPh>
    <rPh sb="3" eb="6">
      <t>ヒエイリ</t>
    </rPh>
    <phoneticPr fontId="1"/>
  </si>
  <si>
    <t>個人</t>
    <rPh sb="0" eb="2">
      <t>コジン</t>
    </rPh>
    <phoneticPr fontId="1"/>
  </si>
  <si>
    <t>初めて</t>
    <rPh sb="0" eb="1">
      <t>ハジ</t>
    </rPh>
    <phoneticPr fontId="1"/>
  </si>
  <si>
    <t>午前</t>
    <rPh sb="0" eb="2">
      <t>ゴゼン</t>
    </rPh>
    <phoneticPr fontId="1"/>
  </si>
  <si>
    <t>午後</t>
    <rPh sb="0" eb="2">
      <t>ゴゴ</t>
    </rPh>
    <phoneticPr fontId="1"/>
  </si>
  <si>
    <t>夜間</t>
    <rPh sb="0" eb="2">
      <t>ヤカン</t>
    </rPh>
    <phoneticPr fontId="1"/>
  </si>
  <si>
    <t>午前・午後</t>
    <rPh sb="0" eb="2">
      <t>ゴゼン</t>
    </rPh>
    <rPh sb="3" eb="5">
      <t>ゴゴ</t>
    </rPh>
    <phoneticPr fontId="1"/>
  </si>
  <si>
    <t>午後・夜間</t>
    <rPh sb="0" eb="2">
      <t>ゴゴ</t>
    </rPh>
    <rPh sb="3" eb="5">
      <t>ヤカン</t>
    </rPh>
    <phoneticPr fontId="1"/>
  </si>
  <si>
    <t>全日</t>
    <rPh sb="0" eb="2">
      <t>ゼンジツ</t>
    </rPh>
    <phoneticPr fontId="1"/>
  </si>
  <si>
    <t>番号</t>
    <rPh sb="0" eb="2">
      <t>バンゴウ</t>
    </rPh>
    <phoneticPr fontId="1"/>
  </si>
  <si>
    <t>設問</t>
    <rPh sb="0" eb="2">
      <t>セツモン</t>
    </rPh>
    <phoneticPr fontId="1"/>
  </si>
  <si>
    <t>エル・シアタ</t>
    <phoneticPr fontId="1"/>
  </si>
  <si>
    <t>Q1-4</t>
    <phoneticPr fontId="1"/>
  </si>
  <si>
    <t>Q2-2</t>
    <phoneticPr fontId="1"/>
  </si>
  <si>
    <t>ネット検索</t>
    <rPh sb="3" eb="5">
      <t>ケンサク</t>
    </rPh>
    <phoneticPr fontId="1"/>
  </si>
  <si>
    <t>知人の紹介</t>
    <rPh sb="0" eb="2">
      <t>チジン</t>
    </rPh>
    <rPh sb="3" eb="5">
      <t>ショウカイ</t>
    </rPh>
    <phoneticPr fontId="1"/>
  </si>
  <si>
    <t>近所</t>
    <rPh sb="0" eb="2">
      <t>キンジョ</t>
    </rPh>
    <phoneticPr fontId="1"/>
  </si>
  <si>
    <t>過去に利用</t>
    <rPh sb="0" eb="2">
      <t>カコ</t>
    </rPh>
    <rPh sb="3" eb="5">
      <t>リヨウ</t>
    </rPh>
    <phoneticPr fontId="1"/>
  </si>
  <si>
    <t>DM</t>
    <phoneticPr fontId="1"/>
  </si>
  <si>
    <t>ｽﾀｯﾌ訪問</t>
    <rPh sb="4" eb="6">
      <t>ホウモン</t>
    </rPh>
    <phoneticPr fontId="1"/>
  </si>
  <si>
    <t>大会</t>
    <rPh sb="0" eb="2">
      <t>タイカイ</t>
    </rPh>
    <phoneticPr fontId="1"/>
  </si>
  <si>
    <t>会議</t>
    <rPh sb="0" eb="2">
      <t>カイギ</t>
    </rPh>
    <phoneticPr fontId="1"/>
  </si>
  <si>
    <t>説明・研修等</t>
    <rPh sb="0" eb="2">
      <t>セツメイ</t>
    </rPh>
    <rPh sb="3" eb="5">
      <t>ケンシュウ</t>
    </rPh>
    <rPh sb="5" eb="6">
      <t>ナド</t>
    </rPh>
    <phoneticPr fontId="1"/>
  </si>
  <si>
    <t>面接会</t>
    <rPh sb="0" eb="3">
      <t>メンセツカイ</t>
    </rPh>
    <phoneticPr fontId="1"/>
  </si>
  <si>
    <t>試験</t>
    <rPh sb="0" eb="2">
      <t>シケン</t>
    </rPh>
    <phoneticPr fontId="1"/>
  </si>
  <si>
    <t>趣味活動</t>
    <rPh sb="0" eb="4">
      <t>シュミカツドウ</t>
    </rPh>
    <phoneticPr fontId="1"/>
  </si>
  <si>
    <t>Q3-1</t>
    <phoneticPr fontId="1"/>
  </si>
  <si>
    <t>Q3-2</t>
  </si>
  <si>
    <t>Q3-3</t>
  </si>
  <si>
    <t>Q3-4</t>
  </si>
  <si>
    <t>Q3-5</t>
  </si>
  <si>
    <t>Q3-6</t>
  </si>
  <si>
    <t>Q3-7</t>
  </si>
  <si>
    <t>Q3-8</t>
  </si>
  <si>
    <t>Q3-9</t>
  </si>
  <si>
    <t>Q3-10</t>
  </si>
  <si>
    <t>Q3-11</t>
  </si>
  <si>
    <t>Q3-12</t>
  </si>
  <si>
    <t>Q3-13</t>
  </si>
  <si>
    <t>Q3-14</t>
  </si>
  <si>
    <t>Q3-15</t>
  </si>
  <si>
    <t>Q3-16</t>
  </si>
  <si>
    <t>Q3-17</t>
  </si>
  <si>
    <t>Q3-18</t>
  </si>
  <si>
    <t>Q3-19</t>
  </si>
  <si>
    <t>Q3-20</t>
  </si>
  <si>
    <t>Q3-21</t>
  </si>
  <si>
    <t>広さ・客席数</t>
    <rPh sb="0" eb="1">
      <t>ヒロ</t>
    </rPh>
    <rPh sb="3" eb="6">
      <t>キャクセキスウ</t>
    </rPh>
    <phoneticPr fontId="1"/>
  </si>
  <si>
    <t>部屋数、種類</t>
    <rPh sb="0" eb="3">
      <t>ヘヤスウ</t>
    </rPh>
    <rPh sb="4" eb="6">
      <t>シュルイ</t>
    </rPh>
    <phoneticPr fontId="1"/>
  </si>
  <si>
    <t>ピアノ</t>
    <phoneticPr fontId="1"/>
  </si>
  <si>
    <t>ロビー</t>
    <phoneticPr fontId="1"/>
  </si>
  <si>
    <t>音響</t>
    <rPh sb="0" eb="2">
      <t>オンキョウ</t>
    </rPh>
    <phoneticPr fontId="1"/>
  </si>
  <si>
    <t>料金</t>
    <rPh sb="0" eb="2">
      <t>リョウキン</t>
    </rPh>
    <phoneticPr fontId="1"/>
  </si>
  <si>
    <t>トイレ等設備</t>
    <rPh sb="3" eb="4">
      <t>ナド</t>
    </rPh>
    <rPh sb="4" eb="6">
      <t>セツビ</t>
    </rPh>
    <phoneticPr fontId="1"/>
  </si>
  <si>
    <t>Wi-Fi</t>
    <phoneticPr fontId="1"/>
  </si>
  <si>
    <t>ﾊﾞﾘｱﾌﾘｰ</t>
    <phoneticPr fontId="1"/>
  </si>
  <si>
    <t>案内表示</t>
    <rPh sb="0" eb="4">
      <t>アンナイヒョウジ</t>
    </rPh>
    <phoneticPr fontId="1"/>
  </si>
  <si>
    <t>HP理解度</t>
    <rPh sb="2" eb="5">
      <t>リカイド</t>
    </rPh>
    <phoneticPr fontId="1"/>
  </si>
  <si>
    <t>空室情報</t>
    <rPh sb="0" eb="2">
      <t>クウシツ</t>
    </rPh>
    <rPh sb="2" eb="4">
      <t>ジョウホウ</t>
    </rPh>
    <phoneticPr fontId="1"/>
  </si>
  <si>
    <t>受付時期</t>
    <rPh sb="0" eb="4">
      <t>ウケツケジキ</t>
    </rPh>
    <phoneticPr fontId="1"/>
  </si>
  <si>
    <t>交通ｱｸｾｽ</t>
    <rPh sb="0" eb="2">
      <t>コウツウ</t>
    </rPh>
    <phoneticPr fontId="1"/>
  </si>
  <si>
    <t>ｽﾀｯﾌ対応</t>
    <rPh sb="4" eb="6">
      <t>タイオウ</t>
    </rPh>
    <phoneticPr fontId="1"/>
  </si>
  <si>
    <t>駐車数・スペース</t>
    <rPh sb="0" eb="2">
      <t>チュウシャ</t>
    </rPh>
    <rPh sb="2" eb="3">
      <t>スウ</t>
    </rPh>
    <phoneticPr fontId="1"/>
  </si>
  <si>
    <t>喫茶
自販機</t>
    <rPh sb="0" eb="2">
      <t>キッサ</t>
    </rPh>
    <rPh sb="3" eb="6">
      <t>ジハンキ</t>
    </rPh>
    <phoneticPr fontId="1"/>
  </si>
  <si>
    <t>駐車場
料金</t>
    <rPh sb="0" eb="3">
      <t>チュウシャジョウ</t>
    </rPh>
    <rPh sb="4" eb="6">
      <t>リョウキン</t>
    </rPh>
    <phoneticPr fontId="1"/>
  </si>
  <si>
    <t>大変満足</t>
    <rPh sb="0" eb="2">
      <t>タイヘン</t>
    </rPh>
    <rPh sb="2" eb="4">
      <t>マンゾク</t>
    </rPh>
    <phoneticPr fontId="1"/>
  </si>
  <si>
    <t>満足</t>
    <rPh sb="0" eb="2">
      <t>マンゾク</t>
    </rPh>
    <phoneticPr fontId="1"/>
  </si>
  <si>
    <t>不満</t>
    <rPh sb="0" eb="2">
      <t>フマン</t>
    </rPh>
    <phoneticPr fontId="1"/>
  </si>
  <si>
    <t>大変不満</t>
    <rPh sb="0" eb="2">
      <t>タイヘン</t>
    </rPh>
    <rPh sb="2" eb="4">
      <t>フマン</t>
    </rPh>
    <phoneticPr fontId="1"/>
  </si>
  <si>
    <t>Q4</t>
    <phoneticPr fontId="1"/>
  </si>
  <si>
    <t>Q5</t>
    <phoneticPr fontId="1"/>
  </si>
  <si>
    <t>Q6</t>
    <phoneticPr fontId="1"/>
  </si>
  <si>
    <t>満足度</t>
    <rPh sb="0" eb="3">
      <t>マンゾクド</t>
    </rPh>
    <phoneticPr fontId="1"/>
  </si>
  <si>
    <t>重視項目</t>
    <rPh sb="0" eb="2">
      <t>ジュウシ</t>
    </rPh>
    <rPh sb="2" eb="4">
      <t>コウモク</t>
    </rPh>
    <phoneticPr fontId="1"/>
  </si>
  <si>
    <t>決め手</t>
    <rPh sb="0" eb="1">
      <t>キ</t>
    </rPh>
    <rPh sb="2" eb="3">
      <t>テ</t>
    </rPh>
    <phoneticPr fontId="1"/>
  </si>
  <si>
    <t>1.ｱｸｾｽ</t>
    <phoneticPr fontId="1"/>
  </si>
  <si>
    <t>2.利用料金</t>
    <rPh sb="2" eb="6">
      <t>リヨウリョウキン</t>
    </rPh>
    <phoneticPr fontId="1"/>
  </si>
  <si>
    <t>3.夜間利用</t>
    <rPh sb="2" eb="4">
      <t>ヤカン</t>
    </rPh>
    <rPh sb="4" eb="6">
      <t>リヨウ</t>
    </rPh>
    <phoneticPr fontId="1"/>
  </si>
  <si>
    <t>4.予約早期</t>
    <rPh sb="2" eb="4">
      <t>ヨヤク</t>
    </rPh>
    <rPh sb="4" eb="6">
      <t>ソウキ</t>
    </rPh>
    <phoneticPr fontId="1"/>
  </si>
  <si>
    <t>5.取消</t>
    <rPh sb="2" eb="4">
      <t>トリケシ</t>
    </rPh>
    <phoneticPr fontId="1"/>
  </si>
  <si>
    <t>6.広さ・定員</t>
    <rPh sb="2" eb="3">
      <t>ヒロ</t>
    </rPh>
    <rPh sb="5" eb="7">
      <t>テイイン</t>
    </rPh>
    <phoneticPr fontId="1"/>
  </si>
  <si>
    <t>7.数・種類</t>
    <rPh sb="2" eb="3">
      <t>カズ</t>
    </rPh>
    <rPh sb="4" eb="6">
      <t>シュルイ</t>
    </rPh>
    <phoneticPr fontId="1"/>
  </si>
  <si>
    <t>8.受付対応</t>
    <rPh sb="2" eb="4">
      <t>ウケツケ</t>
    </rPh>
    <rPh sb="4" eb="6">
      <t>タイオウ</t>
    </rPh>
    <phoneticPr fontId="1"/>
  </si>
  <si>
    <t>9.空調</t>
    <rPh sb="2" eb="4">
      <t>クウチョウ</t>
    </rPh>
    <phoneticPr fontId="1"/>
  </si>
  <si>
    <t>10.清潔</t>
    <rPh sb="3" eb="5">
      <t>セイケツ</t>
    </rPh>
    <phoneticPr fontId="1"/>
  </si>
  <si>
    <t>11.設備</t>
    <rPh sb="3" eb="5">
      <t>セツビ</t>
    </rPh>
    <phoneticPr fontId="1"/>
  </si>
  <si>
    <t>12.ﾊﾞﾘｱﾌﾘｰ</t>
    <phoneticPr fontId="1"/>
  </si>
  <si>
    <t>13.ネット環境</t>
    <rPh sb="6" eb="8">
      <t>カンキョウ</t>
    </rPh>
    <phoneticPr fontId="1"/>
  </si>
  <si>
    <t>14.駐車場</t>
    <rPh sb="3" eb="6">
      <t>チュウシャジョウ</t>
    </rPh>
    <phoneticPr fontId="1"/>
  </si>
  <si>
    <t>15.その他</t>
    <rPh sb="5" eb="6">
      <t>タ</t>
    </rPh>
    <phoneticPr fontId="1"/>
  </si>
  <si>
    <t>Q8</t>
    <phoneticPr fontId="1"/>
  </si>
  <si>
    <t>再利用の理由</t>
    <rPh sb="0" eb="3">
      <t>サイリヨウ</t>
    </rPh>
    <rPh sb="4" eb="6">
      <t>リユウ</t>
    </rPh>
    <phoneticPr fontId="1"/>
  </si>
  <si>
    <t>Q7</t>
    <phoneticPr fontId="1"/>
  </si>
  <si>
    <t>再利用</t>
    <rPh sb="0" eb="3">
      <t>サイリヨウ</t>
    </rPh>
    <phoneticPr fontId="1"/>
  </si>
  <si>
    <t>２．思う</t>
    <rPh sb="2" eb="3">
      <t>オモ</t>
    </rPh>
    <phoneticPr fontId="1"/>
  </si>
  <si>
    <t>３．あまり</t>
    <phoneticPr fontId="1"/>
  </si>
  <si>
    <t>４．全く</t>
    <rPh sb="2" eb="3">
      <t>マッタ</t>
    </rPh>
    <phoneticPr fontId="1"/>
  </si>
  <si>
    <t>５．わからない</t>
    <phoneticPr fontId="1"/>
  </si>
  <si>
    <t>１.大変思う</t>
    <rPh sb="2" eb="4">
      <t>タイヘン</t>
    </rPh>
    <rPh sb="4" eb="5">
      <t>オモ</t>
    </rPh>
    <phoneticPr fontId="1"/>
  </si>
  <si>
    <t>空調が暑い場合が多い</t>
    <rPh sb="0" eb="2">
      <t>クウチョウ</t>
    </rPh>
    <rPh sb="3" eb="4">
      <t>アツ</t>
    </rPh>
    <rPh sb="5" eb="7">
      <t>バアイ</t>
    </rPh>
    <rPh sb="8" eb="9">
      <t>オオ</t>
    </rPh>
    <phoneticPr fontId="1"/>
  </si>
  <si>
    <t>903 9-17</t>
    <phoneticPr fontId="1"/>
  </si>
  <si>
    <t>利用者　番号</t>
    <rPh sb="0" eb="3">
      <t>リヨウシャ</t>
    </rPh>
    <rPh sb="4" eb="6">
      <t>バンゴウ</t>
    </rPh>
    <phoneticPr fontId="1"/>
  </si>
  <si>
    <t>利用者名</t>
    <rPh sb="0" eb="3">
      <t>リヨウシャ</t>
    </rPh>
    <rPh sb="3" eb="4">
      <t>メイ</t>
    </rPh>
    <phoneticPr fontId="1"/>
  </si>
  <si>
    <t>PCテクノロジー</t>
    <phoneticPr fontId="1"/>
  </si>
  <si>
    <t>研３ 13-17</t>
    <rPh sb="0" eb="1">
      <t>ケン</t>
    </rPh>
    <phoneticPr fontId="1"/>
  </si>
  <si>
    <t>大坂府教育庁</t>
    <rPh sb="0" eb="3">
      <t>オオサカフ</t>
    </rPh>
    <rPh sb="3" eb="6">
      <t>キョウイクチョウ</t>
    </rPh>
    <phoneticPr fontId="1"/>
  </si>
  <si>
    <t>国際経済労働研究所</t>
    <rPh sb="0" eb="2">
      <t>コクサイ</t>
    </rPh>
    <rPh sb="2" eb="4">
      <t>ケイザイ</t>
    </rPh>
    <rPh sb="4" eb="6">
      <t>ロウドウ</t>
    </rPh>
    <rPh sb="6" eb="9">
      <t>ケンキュウジョ</t>
    </rPh>
    <phoneticPr fontId="1"/>
  </si>
  <si>
    <t>わからない</t>
    <phoneticPr fontId="1"/>
  </si>
  <si>
    <t>全く</t>
    <rPh sb="0" eb="1">
      <t>マッタ</t>
    </rPh>
    <phoneticPr fontId="1"/>
  </si>
  <si>
    <t>あまり</t>
    <phoneticPr fontId="1"/>
  </si>
  <si>
    <t>思う</t>
    <rPh sb="0" eb="1">
      <t>オモ</t>
    </rPh>
    <phoneticPr fontId="1"/>
  </si>
  <si>
    <t>大変思う</t>
    <rPh sb="0" eb="2">
      <t>タイヘン</t>
    </rPh>
    <rPh sb="2" eb="3">
      <t>オモ</t>
    </rPh>
    <phoneticPr fontId="1"/>
  </si>
  <si>
    <t>広さ・
客席数</t>
    <rPh sb="0" eb="1">
      <t>ヒロ</t>
    </rPh>
    <rPh sb="4" eb="7">
      <t>キャクセキスウ</t>
    </rPh>
    <phoneticPr fontId="1"/>
  </si>
  <si>
    <t>部屋数
種類</t>
    <rPh sb="0" eb="3">
      <t>ヘヤスウ</t>
    </rPh>
    <rPh sb="4" eb="6">
      <t>シュルイ</t>
    </rPh>
    <phoneticPr fontId="1"/>
  </si>
  <si>
    <t>6.広さ/定員</t>
    <rPh sb="2" eb="3">
      <t>ヒロ</t>
    </rPh>
    <rPh sb="5" eb="7">
      <t>テイイン</t>
    </rPh>
    <phoneticPr fontId="1"/>
  </si>
  <si>
    <t>13.ﾈｯﾄ環境</t>
    <rPh sb="6" eb="8">
      <t>カンキョウ</t>
    </rPh>
    <phoneticPr fontId="1"/>
  </si>
  <si>
    <t>午前/午後</t>
    <rPh sb="0" eb="2">
      <t>ゴゼン</t>
    </rPh>
    <rPh sb="3" eb="5">
      <t>ゴゴ</t>
    </rPh>
    <phoneticPr fontId="1"/>
  </si>
  <si>
    <t>午後/夜間</t>
    <rPh sb="0" eb="2">
      <t>ゴゴ</t>
    </rPh>
    <rPh sb="3" eb="5">
      <t>ヤカン</t>
    </rPh>
    <phoneticPr fontId="1"/>
  </si>
  <si>
    <t>7.数/種類</t>
    <rPh sb="2" eb="3">
      <t>カズ</t>
    </rPh>
    <rPh sb="4" eb="6">
      <t>シュルイ</t>
    </rPh>
    <phoneticPr fontId="1"/>
  </si>
  <si>
    <t>項目</t>
    <rPh sb="0" eb="2">
      <t>コウモク</t>
    </rPh>
    <phoneticPr fontId="1"/>
  </si>
  <si>
    <t>人数</t>
    <rPh sb="0" eb="2">
      <t>ニンズウ</t>
    </rPh>
    <phoneticPr fontId="1"/>
  </si>
  <si>
    <t>労働組合</t>
    <rPh sb="0" eb="4">
      <t>ロウドウクミアイ</t>
    </rPh>
    <phoneticPr fontId="1"/>
  </si>
  <si>
    <t>法人（営利）</t>
    <rPh sb="0" eb="2">
      <t>ホウジン</t>
    </rPh>
    <rPh sb="3" eb="5">
      <t>エイリ</t>
    </rPh>
    <phoneticPr fontId="1"/>
  </si>
  <si>
    <t>法人（非営利）</t>
    <rPh sb="0" eb="2">
      <t>ホウジン</t>
    </rPh>
    <rPh sb="3" eb="6">
      <t>ヒエイリ</t>
    </rPh>
    <phoneticPr fontId="1"/>
  </si>
  <si>
    <t>無回答</t>
    <rPh sb="0" eb="3">
      <t>ムカイトウ</t>
    </rPh>
    <phoneticPr fontId="1"/>
  </si>
  <si>
    <t>※その他</t>
    <rPh sb="3" eb="4">
      <t>タ</t>
    </rPh>
    <phoneticPr fontId="1"/>
  </si>
  <si>
    <t>ご利用回数は？</t>
    <rPh sb="1" eb="3">
      <t>リヨウ</t>
    </rPh>
    <rPh sb="3" eb="5">
      <t>カイスウ</t>
    </rPh>
    <phoneticPr fontId="1"/>
  </si>
  <si>
    <t>今回のご利用の時間</t>
    <rPh sb="0" eb="2">
      <t>コンカイ</t>
    </rPh>
    <rPh sb="4" eb="6">
      <t>リヨウ</t>
    </rPh>
    <rPh sb="7" eb="9">
      <t>ジカン</t>
    </rPh>
    <phoneticPr fontId="1"/>
  </si>
  <si>
    <t>Ｑ２.今回エル・おおさかをご利用いただいた「きっかけ」や「目的」をお聞かせください。（複数回答可）</t>
    <rPh sb="3" eb="5">
      <t>コンカイ</t>
    </rPh>
    <rPh sb="14" eb="16">
      <t>リヨウ</t>
    </rPh>
    <rPh sb="29" eb="31">
      <t>モクテキ</t>
    </rPh>
    <rPh sb="34" eb="35">
      <t>キ</t>
    </rPh>
    <rPh sb="43" eb="45">
      <t>フクスウ</t>
    </rPh>
    <rPh sb="45" eb="47">
      <t>カイトウ</t>
    </rPh>
    <rPh sb="47" eb="48">
      <t>カ</t>
    </rPh>
    <phoneticPr fontId="1"/>
  </si>
  <si>
    <t>インターネットで検索</t>
    <rPh sb="8" eb="10">
      <t>ケンサク</t>
    </rPh>
    <phoneticPr fontId="1"/>
  </si>
  <si>
    <t>知人等からの紹介</t>
    <rPh sb="0" eb="2">
      <t>チジン</t>
    </rPh>
    <rPh sb="2" eb="3">
      <t>トウ</t>
    </rPh>
    <rPh sb="6" eb="8">
      <t>ショウカイ</t>
    </rPh>
    <phoneticPr fontId="1"/>
  </si>
  <si>
    <t>近所だから</t>
    <rPh sb="0" eb="2">
      <t>キンジョ</t>
    </rPh>
    <phoneticPr fontId="1"/>
  </si>
  <si>
    <t>過去に利用したことがあるから</t>
    <rPh sb="0" eb="2">
      <t>カコ</t>
    </rPh>
    <rPh sb="3" eb="5">
      <t>リヨウ</t>
    </rPh>
    <phoneticPr fontId="1"/>
  </si>
  <si>
    <t>エル・おおさかからのＤＭ</t>
    <phoneticPr fontId="1"/>
  </si>
  <si>
    <t>エル・おおさかスタッフによる訪問</t>
    <rPh sb="14" eb="16">
      <t>ホウモン</t>
    </rPh>
    <phoneticPr fontId="1"/>
  </si>
  <si>
    <t>ご利用の目的</t>
    <rPh sb="1" eb="3">
      <t>リヨウ</t>
    </rPh>
    <rPh sb="4" eb="6">
      <t>モクテキ</t>
    </rPh>
    <phoneticPr fontId="1"/>
  </si>
  <si>
    <t>大会・集会</t>
    <rPh sb="0" eb="2">
      <t>タイカイ</t>
    </rPh>
    <rPh sb="3" eb="5">
      <t>シュウカイ</t>
    </rPh>
    <phoneticPr fontId="1"/>
  </si>
  <si>
    <t>説明会・講習会・研修会等</t>
    <rPh sb="0" eb="3">
      <t>セツメイカイ</t>
    </rPh>
    <rPh sb="4" eb="7">
      <t>コウシュウカイ</t>
    </rPh>
    <rPh sb="8" eb="11">
      <t>ケンシュウカイ</t>
    </rPh>
    <rPh sb="11" eb="12">
      <t>ナド</t>
    </rPh>
    <phoneticPr fontId="1"/>
  </si>
  <si>
    <t>面接会</t>
    <rPh sb="0" eb="2">
      <t>メンセツ</t>
    </rPh>
    <rPh sb="2" eb="3">
      <t>カイ</t>
    </rPh>
    <phoneticPr fontId="1"/>
  </si>
  <si>
    <t>筆記試験</t>
    <rPh sb="0" eb="2">
      <t>ヒッキ</t>
    </rPh>
    <rPh sb="2" eb="4">
      <t>シケン</t>
    </rPh>
    <phoneticPr fontId="1"/>
  </si>
  <si>
    <t>サークル、同好会の会合</t>
    <rPh sb="5" eb="8">
      <t>ドウコウカイ</t>
    </rPh>
    <rPh sb="9" eb="11">
      <t>カイゴウ</t>
    </rPh>
    <phoneticPr fontId="1"/>
  </si>
  <si>
    <t>趣味活動</t>
    <rPh sb="0" eb="2">
      <t>シュミ</t>
    </rPh>
    <rPh sb="2" eb="4">
      <t>カツドウ</t>
    </rPh>
    <phoneticPr fontId="1"/>
  </si>
  <si>
    <t>Ｑ３.今回ご利用いただいたエル・おおさかの施設について、どのように思われましたか？</t>
    <rPh sb="3" eb="5">
      <t>コンカイ</t>
    </rPh>
    <rPh sb="6" eb="8">
      <t>リヨウ</t>
    </rPh>
    <rPh sb="21" eb="23">
      <t>シセツ</t>
    </rPh>
    <rPh sb="33" eb="34">
      <t>オモ</t>
    </rPh>
    <phoneticPr fontId="1"/>
  </si>
  <si>
    <t>部屋の数やバリエーションが十分である</t>
    <rPh sb="0" eb="2">
      <t>ヘヤ</t>
    </rPh>
    <rPh sb="3" eb="4">
      <t>カズ</t>
    </rPh>
    <rPh sb="13" eb="15">
      <t>ジュウブン</t>
    </rPh>
    <phoneticPr fontId="1"/>
  </si>
  <si>
    <t>わからない・未利用</t>
    <rPh sb="6" eb="9">
      <t>ミリヨウ</t>
    </rPh>
    <phoneticPr fontId="1"/>
  </si>
  <si>
    <t>Wi-Fiの環境が整っている</t>
    <rPh sb="6" eb="8">
      <t>カンキョウ</t>
    </rPh>
    <rPh sb="9" eb="10">
      <t>トトノ</t>
    </rPh>
    <phoneticPr fontId="1"/>
  </si>
  <si>
    <t>館内の清掃が行き届いている</t>
    <rPh sb="0" eb="2">
      <t>カンナイ</t>
    </rPh>
    <rPh sb="3" eb="5">
      <t>セイソウ</t>
    </rPh>
    <rPh sb="6" eb="7">
      <t>イ</t>
    </rPh>
    <rPh sb="8" eb="9">
      <t>トド</t>
    </rPh>
    <phoneticPr fontId="1"/>
  </si>
  <si>
    <t>バリアフリーに対応している</t>
    <rPh sb="7" eb="9">
      <t>タイオウ</t>
    </rPh>
    <phoneticPr fontId="1"/>
  </si>
  <si>
    <t>ホームページの内容がわかりやすい</t>
    <rPh sb="7" eb="9">
      <t>ナイヨウ</t>
    </rPh>
    <phoneticPr fontId="1"/>
  </si>
  <si>
    <t>当館までの交通アクセスが便利である</t>
    <rPh sb="0" eb="2">
      <t>トウカン</t>
    </rPh>
    <rPh sb="5" eb="7">
      <t>コウツウ</t>
    </rPh>
    <rPh sb="12" eb="14">
      <t>ベンリ</t>
    </rPh>
    <phoneticPr fontId="1"/>
  </si>
  <si>
    <t>スタッフの対応が行き届いている</t>
    <rPh sb="5" eb="7">
      <t>タイオウ</t>
    </rPh>
    <rPh sb="8" eb="9">
      <t>イ</t>
    </rPh>
    <rPh sb="10" eb="11">
      <t>トド</t>
    </rPh>
    <phoneticPr fontId="1"/>
  </si>
  <si>
    <t>施設までのアクセス</t>
    <rPh sb="0" eb="2">
      <t>シセツ</t>
    </rPh>
    <phoneticPr fontId="1"/>
  </si>
  <si>
    <t>キャンセル料の発生時期、金額</t>
    <rPh sb="5" eb="6">
      <t>リョウ</t>
    </rPh>
    <rPh sb="7" eb="9">
      <t>ハッセイ</t>
    </rPh>
    <rPh sb="9" eb="11">
      <t>ジキ</t>
    </rPh>
    <rPh sb="12" eb="14">
      <t>キンガク</t>
    </rPh>
    <phoneticPr fontId="1"/>
  </si>
  <si>
    <t>会議室の広さと定員</t>
    <rPh sb="0" eb="3">
      <t>カイギシツ</t>
    </rPh>
    <rPh sb="4" eb="5">
      <t>ヒロ</t>
    </rPh>
    <rPh sb="7" eb="9">
      <t>テイイン</t>
    </rPh>
    <phoneticPr fontId="1"/>
  </si>
  <si>
    <t>会議室の数とバリエーション</t>
    <rPh sb="0" eb="3">
      <t>カイギシツ</t>
    </rPh>
    <rPh sb="4" eb="5">
      <t>カズ</t>
    </rPh>
    <phoneticPr fontId="1"/>
  </si>
  <si>
    <t>施設の清潔さ</t>
    <rPh sb="0" eb="2">
      <t>シセツ</t>
    </rPh>
    <rPh sb="3" eb="5">
      <t>セイケツ</t>
    </rPh>
    <phoneticPr fontId="1"/>
  </si>
  <si>
    <t>障がい者や高齢者が利用しやすい施設であること</t>
    <rPh sb="0" eb="1">
      <t>ショウ</t>
    </rPh>
    <rPh sb="3" eb="4">
      <t>シャ</t>
    </rPh>
    <rPh sb="5" eb="8">
      <t>コウレイシャ</t>
    </rPh>
    <rPh sb="9" eb="11">
      <t>リヨウ</t>
    </rPh>
    <rPh sb="15" eb="17">
      <t>シセツ</t>
    </rPh>
    <phoneticPr fontId="1"/>
  </si>
  <si>
    <t>インターネット通信環境</t>
    <rPh sb="7" eb="9">
      <t>ツウシン</t>
    </rPh>
    <rPh sb="9" eb="11">
      <t>カンキョウ</t>
    </rPh>
    <phoneticPr fontId="1"/>
  </si>
  <si>
    <t>Ｑ９.「エル・おおさか」の改善してほしいこと、新たに取り組んでほしいこと、感想等をお聞かせください。</t>
    <rPh sb="13" eb="15">
      <t>カイゼン</t>
    </rPh>
    <rPh sb="23" eb="24">
      <t>アラ</t>
    </rPh>
    <rPh sb="26" eb="27">
      <t>ト</t>
    </rPh>
    <rPh sb="28" eb="29">
      <t>ク</t>
    </rPh>
    <rPh sb="37" eb="39">
      <t>カンソウ</t>
    </rPh>
    <rPh sb="39" eb="40">
      <t>トウ</t>
    </rPh>
    <rPh sb="42" eb="43">
      <t>キ</t>
    </rPh>
    <phoneticPr fontId="1"/>
  </si>
  <si>
    <t>照明設備</t>
    <rPh sb="0" eb="2">
      <t>ショウメイ</t>
    </rPh>
    <rPh sb="2" eb="4">
      <t>セツビ</t>
    </rPh>
    <phoneticPr fontId="1"/>
  </si>
  <si>
    <t>空調設備</t>
    <rPh sb="0" eb="2">
      <t>クウチョウ</t>
    </rPh>
    <rPh sb="2" eb="4">
      <t>セツビ</t>
    </rPh>
    <phoneticPr fontId="1"/>
  </si>
  <si>
    <t>トイレ設備</t>
    <rPh sb="3" eb="5">
      <t>セツビ</t>
    </rPh>
    <phoneticPr fontId="1"/>
  </si>
  <si>
    <t>会議室内について</t>
    <rPh sb="0" eb="3">
      <t>カイギシツ</t>
    </rPh>
    <rPh sb="3" eb="4">
      <t>ナイ</t>
    </rPh>
    <phoneticPr fontId="1"/>
  </si>
  <si>
    <t>その他の希望・意見</t>
    <rPh sb="2" eb="3">
      <t>タ</t>
    </rPh>
    <rPh sb="4" eb="6">
      <t>キボウ</t>
    </rPh>
    <rPh sb="7" eb="9">
      <t>イケン</t>
    </rPh>
    <phoneticPr fontId="1"/>
  </si>
  <si>
    <t>ご利用者は？</t>
    <phoneticPr fontId="1"/>
  </si>
  <si>
    <t>Ｑ１.今回ご利用いただいた方のことについてお聞かせください。</t>
    <phoneticPr fontId="1"/>
  </si>
  <si>
    <t>広さ・客席数が利用目的に適している</t>
    <rPh sb="0" eb="1">
      <t>ヒロ</t>
    </rPh>
    <rPh sb="3" eb="6">
      <t>キャクセキスウ</t>
    </rPh>
    <rPh sb="7" eb="11">
      <t>リヨウモクテキ</t>
    </rPh>
    <rPh sb="12" eb="13">
      <t>テキ</t>
    </rPh>
    <phoneticPr fontId="1"/>
  </si>
  <si>
    <t>スタインウェイピアノが常置されている</t>
    <rPh sb="11" eb="13">
      <t>ジョウチ</t>
    </rPh>
    <phoneticPr fontId="1"/>
  </si>
  <si>
    <t>ロビー(ホワイエ)が使いやすい</t>
    <rPh sb="10" eb="11">
      <t>ツカ</t>
    </rPh>
    <phoneticPr fontId="1"/>
  </si>
  <si>
    <t>照明が利用目的に適している</t>
    <rPh sb="0" eb="2">
      <t>ショウメイ</t>
    </rPh>
    <rPh sb="3" eb="7">
      <t>リヨウモクテキ</t>
    </rPh>
    <rPh sb="8" eb="9">
      <t>テキ</t>
    </rPh>
    <phoneticPr fontId="1"/>
  </si>
  <si>
    <t>音響が利用目的に適している</t>
    <rPh sb="0" eb="2">
      <t>オンキョウ</t>
    </rPh>
    <rPh sb="3" eb="7">
      <t>リヨウモクテキ</t>
    </rPh>
    <rPh sb="8" eb="9">
      <t>テキ</t>
    </rPh>
    <phoneticPr fontId="1"/>
  </si>
  <si>
    <t>快適な温度(空調)管理となっている</t>
    <rPh sb="0" eb="2">
      <t>カイテキ</t>
    </rPh>
    <rPh sb="3" eb="5">
      <t>オンド</t>
    </rPh>
    <rPh sb="6" eb="8">
      <t>クウチョウ</t>
    </rPh>
    <rPh sb="9" eb="11">
      <t>カンリ</t>
    </rPh>
    <phoneticPr fontId="1"/>
  </si>
  <si>
    <t>利用料金は適当である</t>
    <rPh sb="0" eb="4">
      <t>リヨウリョウキン</t>
    </rPh>
    <rPh sb="5" eb="7">
      <t>テキトウ</t>
    </rPh>
    <phoneticPr fontId="1"/>
  </si>
  <si>
    <t>館内設備(照明・トイレ・洗面等)が充実している</t>
    <rPh sb="0" eb="4">
      <t>カンナイセツビ</t>
    </rPh>
    <rPh sb="5" eb="7">
      <t>ショウメイ</t>
    </rPh>
    <rPh sb="12" eb="14">
      <t>センメン</t>
    </rPh>
    <rPh sb="14" eb="15">
      <t>ナド</t>
    </rPh>
    <rPh sb="17" eb="19">
      <t>ジュウジツ</t>
    </rPh>
    <phoneticPr fontId="1"/>
  </si>
  <si>
    <t>館内の案内表示(順路や場所など)がわかりやすい</t>
    <rPh sb="0" eb="2">
      <t>カンナイ</t>
    </rPh>
    <rPh sb="3" eb="5">
      <t>アンナイ</t>
    </rPh>
    <rPh sb="5" eb="7">
      <t>ヒョウジ</t>
    </rPh>
    <rPh sb="8" eb="10">
      <t>ジュンロ</t>
    </rPh>
    <rPh sb="11" eb="13">
      <t>バショ</t>
    </rPh>
    <phoneticPr fontId="1"/>
  </si>
  <si>
    <t>駐車場の駐車台数・スペースが十分に確保されている</t>
    <rPh sb="0" eb="3">
      <t>チュウシャジョウ</t>
    </rPh>
    <rPh sb="4" eb="8">
      <t>チュウシャダイスウ</t>
    </rPh>
    <rPh sb="14" eb="16">
      <t>ジュウブン</t>
    </rPh>
    <rPh sb="17" eb="19">
      <t>カクホ</t>
    </rPh>
    <phoneticPr fontId="1"/>
  </si>
  <si>
    <t>駐車場の利用料金は適当である</t>
    <rPh sb="0" eb="3">
      <t>チュウシャジョウ</t>
    </rPh>
    <rPh sb="4" eb="8">
      <t>リヨウリョウキン</t>
    </rPh>
    <rPh sb="9" eb="11">
      <t>テキトウ</t>
    </rPh>
    <phoneticPr fontId="1"/>
  </si>
  <si>
    <t>喫茶コーナー、自動販売機が充実している</t>
    <rPh sb="0" eb="2">
      <t>キッサ</t>
    </rPh>
    <rPh sb="7" eb="12">
      <t>ジドウハンバイキ</t>
    </rPh>
    <rPh sb="13" eb="15">
      <t>ジュウジツ</t>
    </rPh>
    <phoneticPr fontId="1"/>
  </si>
  <si>
    <t>【その他】　</t>
    <rPh sb="3" eb="4">
      <t>タ</t>
    </rPh>
    <phoneticPr fontId="1"/>
  </si>
  <si>
    <t>【施設について】　</t>
    <rPh sb="1" eb="3">
      <t>シセツ</t>
    </rPh>
    <phoneticPr fontId="1"/>
  </si>
  <si>
    <t>空室情報が入手しやすい</t>
    <rPh sb="0" eb="4">
      <t>クウシツジョウホウ</t>
    </rPh>
    <rPh sb="5" eb="7">
      <t>ニュウシュ</t>
    </rPh>
    <phoneticPr fontId="1"/>
  </si>
  <si>
    <t>予約受付が早期から可能である</t>
    <rPh sb="0" eb="4">
      <t>ヨヤクウケツケ</t>
    </rPh>
    <rPh sb="5" eb="7">
      <t>ソウキ</t>
    </rPh>
    <rPh sb="9" eb="11">
      <t>カノウ</t>
    </rPh>
    <phoneticPr fontId="1"/>
  </si>
  <si>
    <t>Q4.「エル・おおさか」をご利用されて満足されましたか？</t>
    <rPh sb="14" eb="16">
      <t>リヨウ</t>
    </rPh>
    <rPh sb="19" eb="21">
      <t>マンゾク</t>
    </rPh>
    <phoneticPr fontId="1"/>
  </si>
  <si>
    <t>Ｑ５.当館に限らず、あなたが施設を予約（利用）する際に、重視する項目はどれですか？（3つまで回答可）</t>
    <rPh sb="46" eb="49">
      <t>カイトウカ</t>
    </rPh>
    <phoneticPr fontId="1"/>
  </si>
  <si>
    <t>利用料金</t>
    <rPh sb="0" eb="4">
      <t>リヨウリョウキン</t>
    </rPh>
    <phoneticPr fontId="1"/>
  </si>
  <si>
    <t>夜間利用が可能かどうか</t>
    <rPh sb="0" eb="4">
      <t>ヤカンリヨウ</t>
    </rPh>
    <rPh sb="5" eb="7">
      <t>カノウ</t>
    </rPh>
    <phoneticPr fontId="1"/>
  </si>
  <si>
    <t>予約受付が早期から可能か</t>
    <rPh sb="0" eb="4">
      <t>ヨヤクウケツケ</t>
    </rPh>
    <rPh sb="5" eb="7">
      <t>ソウキ</t>
    </rPh>
    <rPh sb="9" eb="11">
      <t>カノウ</t>
    </rPh>
    <phoneticPr fontId="1"/>
  </si>
  <si>
    <t>受付スタッフ等の対応・サービス</t>
    <rPh sb="0" eb="2">
      <t>ウケツケ</t>
    </rPh>
    <rPh sb="6" eb="7">
      <t>ナド</t>
    </rPh>
    <rPh sb="8" eb="10">
      <t>タイオウ</t>
    </rPh>
    <phoneticPr fontId="1"/>
  </si>
  <si>
    <t>冷暖房(空調)の快適さ</t>
    <rPh sb="0" eb="3">
      <t>レイダンボウ</t>
    </rPh>
    <rPh sb="4" eb="6">
      <t>クウチョウ</t>
    </rPh>
    <rPh sb="8" eb="10">
      <t>カイテキ</t>
    </rPh>
    <phoneticPr fontId="1"/>
  </si>
  <si>
    <t>会議室設備の充実度</t>
    <rPh sb="0" eb="5">
      <t>カイギシツセツビ</t>
    </rPh>
    <rPh sb="6" eb="9">
      <t>ジュウジツド</t>
    </rPh>
    <phoneticPr fontId="1"/>
  </si>
  <si>
    <t>施設内に駐車場がある</t>
    <rPh sb="0" eb="3">
      <t>シセツナイ</t>
    </rPh>
    <rPh sb="4" eb="7">
      <t>チュウシャジョウ</t>
    </rPh>
    <phoneticPr fontId="1"/>
  </si>
  <si>
    <t>Ｑ６．当館を利用する決め手となった項目はどれですか？(最も当てはまる番号に〇をつけてください)</t>
    <rPh sb="3" eb="5">
      <t>トウカン</t>
    </rPh>
    <rPh sb="6" eb="8">
      <t>リヨウ</t>
    </rPh>
    <rPh sb="10" eb="11">
      <t>キ</t>
    </rPh>
    <rPh sb="12" eb="13">
      <t>テ</t>
    </rPh>
    <rPh sb="17" eb="19">
      <t>コウモク</t>
    </rPh>
    <rPh sb="27" eb="28">
      <t>モット</t>
    </rPh>
    <rPh sb="29" eb="30">
      <t>ア</t>
    </rPh>
    <rPh sb="34" eb="36">
      <t>バンゴウ</t>
    </rPh>
    <phoneticPr fontId="1"/>
  </si>
  <si>
    <t>Q７．「エル・おおさか」を再び利用したいと思いますか？</t>
    <rPh sb="13" eb="14">
      <t>フタタ</t>
    </rPh>
    <rPh sb="15" eb="17">
      <t>リヨウ</t>
    </rPh>
    <rPh sb="21" eb="22">
      <t>オモ</t>
    </rPh>
    <phoneticPr fontId="1"/>
  </si>
  <si>
    <t>Ｑ８．Q7の理由として最もあてはまる番号に〇をつけてください</t>
    <rPh sb="6" eb="8">
      <t>リユウ</t>
    </rPh>
    <rPh sb="11" eb="12">
      <t>モット</t>
    </rPh>
    <rPh sb="18" eb="20">
      <t>バンゴウ</t>
    </rPh>
    <phoneticPr fontId="1"/>
  </si>
  <si>
    <t>有限会社FP教育研究所</t>
    <rPh sb="0" eb="4">
      <t>ユウゲンカイシャ</t>
    </rPh>
    <rPh sb="6" eb="8">
      <t>キョウイク</t>
    </rPh>
    <rPh sb="8" eb="11">
      <t>ケンキュウショ</t>
    </rPh>
    <phoneticPr fontId="1"/>
  </si>
  <si>
    <t>602 13-17</t>
    <phoneticPr fontId="1"/>
  </si>
  <si>
    <t>503 13-17</t>
    <phoneticPr fontId="1"/>
  </si>
  <si>
    <t>学力研</t>
    <rPh sb="0" eb="3">
      <t>ガクリョクケン</t>
    </rPh>
    <phoneticPr fontId="1"/>
  </si>
  <si>
    <t>コンサート</t>
    <phoneticPr fontId="1"/>
  </si>
  <si>
    <t>プチ・エル 13-21</t>
    <phoneticPr fontId="1"/>
  </si>
  <si>
    <t>大湾咲季・北中</t>
    <rPh sb="0" eb="2">
      <t>オオワン</t>
    </rPh>
    <rPh sb="2" eb="4">
      <t>サキ</t>
    </rPh>
    <rPh sb="5" eb="7">
      <t>キタナカ</t>
    </rPh>
    <phoneticPr fontId="1"/>
  </si>
  <si>
    <t>503 18-21</t>
    <phoneticPr fontId="1"/>
  </si>
  <si>
    <t>メラン会</t>
    <rPh sb="3" eb="4">
      <t>カイ</t>
    </rPh>
    <phoneticPr fontId="1"/>
  </si>
  <si>
    <t>自助グループ</t>
    <rPh sb="0" eb="2">
      <t>ジジョ</t>
    </rPh>
    <phoneticPr fontId="1"/>
  </si>
  <si>
    <t>夜間利用の場合の清算も日中に限られたことは極めて不便です。</t>
    <rPh sb="0" eb="2">
      <t>ヤカン</t>
    </rPh>
    <rPh sb="2" eb="4">
      <t>リヨウ</t>
    </rPh>
    <rPh sb="5" eb="7">
      <t>バアイ</t>
    </rPh>
    <rPh sb="8" eb="10">
      <t>セイサン</t>
    </rPh>
    <rPh sb="11" eb="13">
      <t>ニッチュウ</t>
    </rPh>
    <rPh sb="14" eb="15">
      <t>カギ</t>
    </rPh>
    <rPh sb="21" eb="22">
      <t>キワ</t>
    </rPh>
    <rPh sb="24" eb="26">
      <t>フベン</t>
    </rPh>
    <phoneticPr fontId="1"/>
  </si>
  <si>
    <t>演奏会のリハーサル</t>
    <rPh sb="0" eb="3">
      <t>エンソウカイ</t>
    </rPh>
    <phoneticPr fontId="1"/>
  </si>
  <si>
    <t>602 9-17</t>
    <phoneticPr fontId="1"/>
  </si>
  <si>
    <t>アイエスアイ</t>
    <phoneticPr fontId="1"/>
  </si>
  <si>
    <t>704 9-17</t>
    <phoneticPr fontId="1"/>
  </si>
  <si>
    <t>演奏会</t>
    <rPh sb="0" eb="3">
      <t>エンソウカイ</t>
    </rPh>
    <phoneticPr fontId="1"/>
  </si>
  <si>
    <t>蔵野</t>
    <rPh sb="0" eb="2">
      <t>クラノ</t>
    </rPh>
    <phoneticPr fontId="1"/>
  </si>
  <si>
    <t>・Web利用申込をもう少し洗練させて下さい。
・空室確認→申込の導線が悪い
・Web申込後、用紙発行→FAXまたはスキャンしてメール面倒すぎる･･･
Webで完結させて下さい。</t>
    <rPh sb="4" eb="6">
      <t>リヨウ</t>
    </rPh>
    <rPh sb="6" eb="8">
      <t>モウシコミ</t>
    </rPh>
    <rPh sb="11" eb="12">
      <t>スコ</t>
    </rPh>
    <rPh sb="13" eb="15">
      <t>センレン</t>
    </rPh>
    <rPh sb="18" eb="19">
      <t>クダ</t>
    </rPh>
    <rPh sb="24" eb="26">
      <t>クウシツ</t>
    </rPh>
    <rPh sb="26" eb="28">
      <t>カクニン</t>
    </rPh>
    <rPh sb="29" eb="31">
      <t>モウシコミ</t>
    </rPh>
    <rPh sb="32" eb="34">
      <t>ドウセン</t>
    </rPh>
    <rPh sb="35" eb="36">
      <t>ワル</t>
    </rPh>
    <rPh sb="42" eb="44">
      <t>モウシコミ</t>
    </rPh>
    <rPh sb="44" eb="45">
      <t>アト</t>
    </rPh>
    <rPh sb="46" eb="48">
      <t>ヨウシ</t>
    </rPh>
    <rPh sb="48" eb="50">
      <t>ハッコウ</t>
    </rPh>
    <rPh sb="66" eb="68">
      <t>メンドウ</t>
    </rPh>
    <rPh sb="79" eb="81">
      <t>カンケツ</t>
    </rPh>
    <rPh sb="84" eb="85">
      <t>クダ</t>
    </rPh>
    <phoneticPr fontId="1"/>
  </si>
  <si>
    <t>706 9-12</t>
    <phoneticPr fontId="1"/>
  </si>
  <si>
    <t>倉田信也</t>
    <rPh sb="0" eb="2">
      <t>クラタ</t>
    </rPh>
    <rPh sb="2" eb="4">
      <t>シンヤ</t>
    </rPh>
    <phoneticPr fontId="1"/>
  </si>
  <si>
    <t>604 9-17</t>
    <phoneticPr fontId="1"/>
  </si>
  <si>
    <t>(公社)日本洗浄技能開発協会　関西支部</t>
    <rPh sb="1" eb="3">
      <t>コウシャ</t>
    </rPh>
    <rPh sb="4" eb="6">
      <t>ニホン</t>
    </rPh>
    <rPh sb="6" eb="8">
      <t>センジョウ</t>
    </rPh>
    <rPh sb="8" eb="10">
      <t>ギノウ</t>
    </rPh>
    <rPh sb="10" eb="12">
      <t>カイハツ</t>
    </rPh>
    <rPh sb="12" eb="14">
      <t>キョウカイ</t>
    </rPh>
    <rPh sb="15" eb="19">
      <t>カンサイシブ</t>
    </rPh>
    <phoneticPr fontId="1"/>
  </si>
  <si>
    <t>プチ・エル 9-16</t>
    <phoneticPr fontId="1"/>
  </si>
  <si>
    <t>住野　光理</t>
    <rPh sb="0" eb="2">
      <t>スミノ</t>
    </rPh>
    <rPh sb="3" eb="4">
      <t>ヒカリ</t>
    </rPh>
    <rPh sb="4" eb="5">
      <t>オサム</t>
    </rPh>
    <phoneticPr fontId="1"/>
  </si>
  <si>
    <t>特にありません</t>
    <rPh sb="0" eb="1">
      <t>トク</t>
    </rPh>
    <phoneticPr fontId="1"/>
  </si>
  <si>
    <t>若者と家族の会</t>
    <rPh sb="0" eb="2">
      <t>ワカモノ</t>
    </rPh>
    <rPh sb="3" eb="5">
      <t>カゾク</t>
    </rPh>
    <rPh sb="6" eb="7">
      <t>カイ</t>
    </rPh>
    <phoneticPr fontId="1"/>
  </si>
  <si>
    <t>いろいろとありがとうございました！！感謝しかありません！</t>
    <rPh sb="18" eb="20">
      <t>カンシャ</t>
    </rPh>
    <phoneticPr fontId="1"/>
  </si>
  <si>
    <t>606　9-17</t>
    <phoneticPr fontId="1"/>
  </si>
  <si>
    <t>㈱ウェイクアップ</t>
    <phoneticPr fontId="1"/>
  </si>
  <si>
    <t>引き続きよろしくお願いいたします。</t>
    <rPh sb="0" eb="1">
      <t>ヒ</t>
    </rPh>
    <rPh sb="2" eb="3">
      <t>ツヅ</t>
    </rPh>
    <rPh sb="9" eb="10">
      <t>ネガ</t>
    </rPh>
    <phoneticPr fontId="1"/>
  </si>
  <si>
    <t>研1,3</t>
    <rPh sb="0" eb="1">
      <t>ケン</t>
    </rPh>
    <phoneticPr fontId="1"/>
  </si>
  <si>
    <t>YFU日本国際交流財団</t>
    <rPh sb="3" eb="5">
      <t>ニホン</t>
    </rPh>
    <rPh sb="5" eb="7">
      <t>コクサイ</t>
    </rPh>
    <rPh sb="7" eb="9">
      <t>コウリュウ</t>
    </rPh>
    <rPh sb="9" eb="11">
      <t>ザイダン</t>
    </rPh>
    <phoneticPr fontId="1"/>
  </si>
  <si>
    <t>9012 9-12</t>
    <phoneticPr fontId="1"/>
  </si>
  <si>
    <t>(一社)介護総合支援センター</t>
    <rPh sb="1" eb="3">
      <t>イッシャ</t>
    </rPh>
    <rPh sb="4" eb="6">
      <t>カイゴ</t>
    </rPh>
    <rPh sb="6" eb="8">
      <t>ソウゴウ</t>
    </rPh>
    <rPh sb="8" eb="10">
      <t>シエン</t>
    </rPh>
    <phoneticPr fontId="1"/>
  </si>
  <si>
    <t>プチエル 13-17</t>
    <phoneticPr fontId="1"/>
  </si>
  <si>
    <t>アルモニアマンドリン合奏団</t>
    <rPh sb="10" eb="13">
      <t>ガッソウダン</t>
    </rPh>
    <phoneticPr fontId="1"/>
  </si>
  <si>
    <t>研2 9-17</t>
    <rPh sb="0" eb="1">
      <t>ケン</t>
    </rPh>
    <phoneticPr fontId="1"/>
  </si>
  <si>
    <t>脳科学リハビリテーション協会</t>
    <rPh sb="0" eb="3">
      <t>ノウカガク</t>
    </rPh>
    <rPh sb="12" eb="14">
      <t>キョウカイ</t>
    </rPh>
    <phoneticPr fontId="1"/>
  </si>
  <si>
    <t>連合大阪</t>
    <rPh sb="0" eb="2">
      <t>レンゴウ</t>
    </rPh>
    <rPh sb="2" eb="4">
      <t>オオサカ</t>
    </rPh>
    <phoneticPr fontId="1"/>
  </si>
  <si>
    <t>研4 13-21</t>
    <rPh sb="0" eb="1">
      <t>ケン</t>
    </rPh>
    <phoneticPr fontId="1"/>
  </si>
  <si>
    <t>連合山梨</t>
    <rPh sb="0" eb="2">
      <t>レンゴウ</t>
    </rPh>
    <rPh sb="2" eb="4">
      <t>ヤマナシ</t>
    </rPh>
    <phoneticPr fontId="1"/>
  </si>
  <si>
    <t>サッカーの団体</t>
    <rPh sb="5" eb="7">
      <t>ダンタイ</t>
    </rPh>
    <phoneticPr fontId="1"/>
  </si>
  <si>
    <t>南72 9-12</t>
    <rPh sb="0" eb="1">
      <t>ミナミ</t>
    </rPh>
    <phoneticPr fontId="1"/>
  </si>
  <si>
    <t>新日本スポーツ連盟大阪府サッカー協議会</t>
    <rPh sb="0" eb="3">
      <t>シンニホン</t>
    </rPh>
    <rPh sb="7" eb="9">
      <t>レンメイ</t>
    </rPh>
    <rPh sb="9" eb="11">
      <t>オオサカ</t>
    </rPh>
    <rPh sb="11" eb="12">
      <t>フ</t>
    </rPh>
    <rPh sb="16" eb="19">
      <t>キョウギカイ</t>
    </rPh>
    <phoneticPr fontId="1"/>
  </si>
  <si>
    <t>販売会</t>
    <rPh sb="0" eb="3">
      <t>ハンバイカイ</t>
    </rPh>
    <phoneticPr fontId="1"/>
  </si>
  <si>
    <t>南ホ 9-17</t>
    <rPh sb="0" eb="1">
      <t>ミナミ</t>
    </rPh>
    <phoneticPr fontId="1"/>
  </si>
  <si>
    <t>大阪府商工労働部</t>
    <rPh sb="0" eb="3">
      <t>オオサカフ</t>
    </rPh>
    <rPh sb="3" eb="8">
      <t>ショウコウロウドウブ</t>
    </rPh>
    <phoneticPr fontId="1"/>
  </si>
  <si>
    <t>いつも利用させていただき誠にありがとうございます。
今後ともよろしくお願いいたします。</t>
    <rPh sb="3" eb="5">
      <t>リヨウ</t>
    </rPh>
    <rPh sb="12" eb="13">
      <t>マコト</t>
    </rPh>
    <rPh sb="26" eb="28">
      <t>コンゴ</t>
    </rPh>
    <rPh sb="35" eb="36">
      <t>ネガ</t>
    </rPh>
    <phoneticPr fontId="1"/>
  </si>
  <si>
    <t>㈱ティーシーエー</t>
    <phoneticPr fontId="1"/>
  </si>
  <si>
    <t>㈱かんぽ生命</t>
    <rPh sb="4" eb="6">
      <t>セイメイ</t>
    </rPh>
    <phoneticPr fontId="1"/>
  </si>
  <si>
    <t>大会・視聴</t>
    <rPh sb="0" eb="2">
      <t>ダイカイ</t>
    </rPh>
    <rPh sb="3" eb="5">
      <t>シチョウ</t>
    </rPh>
    <phoneticPr fontId="1"/>
  </si>
  <si>
    <t>㈱メビオ</t>
    <phoneticPr fontId="1"/>
  </si>
  <si>
    <t>介護労働安定センター</t>
    <rPh sb="0" eb="2">
      <t>カイゴ</t>
    </rPh>
    <rPh sb="2" eb="4">
      <t>ロウドウ</t>
    </rPh>
    <rPh sb="4" eb="6">
      <t>アンテイ</t>
    </rPh>
    <phoneticPr fontId="1"/>
  </si>
  <si>
    <t>事務所と同じビルである事</t>
    <rPh sb="0" eb="3">
      <t>ジムショ</t>
    </rPh>
    <rPh sb="4" eb="5">
      <t>オナ</t>
    </rPh>
    <rPh sb="11" eb="12">
      <t>コト</t>
    </rPh>
    <phoneticPr fontId="1"/>
  </si>
  <si>
    <t>いつもお世話になり本当にありがとうございます。今後ともよろしくお願いいたします。</t>
    <rPh sb="4" eb="6">
      <t>セワ</t>
    </rPh>
    <rPh sb="9" eb="11">
      <t>ホントウ</t>
    </rPh>
    <rPh sb="23" eb="25">
      <t>コンゴ</t>
    </rPh>
    <phoneticPr fontId="1"/>
  </si>
  <si>
    <t>全国司厨士会</t>
    <rPh sb="0" eb="2">
      <t>ゼンコク</t>
    </rPh>
    <rPh sb="2" eb="3">
      <t>ツカサ</t>
    </rPh>
    <rPh sb="5" eb="6">
      <t>カイ</t>
    </rPh>
    <phoneticPr fontId="1"/>
  </si>
  <si>
    <t>日本シャッタードア</t>
    <rPh sb="0" eb="2">
      <t>ニホン</t>
    </rPh>
    <phoneticPr fontId="1"/>
  </si>
  <si>
    <t>協会で決定</t>
    <rPh sb="0" eb="2">
      <t>キョウカイ</t>
    </rPh>
    <rPh sb="3" eb="5">
      <t>ケッテイ</t>
    </rPh>
    <phoneticPr fontId="1"/>
  </si>
  <si>
    <t>特にございません。</t>
    <rPh sb="0" eb="1">
      <t>トク</t>
    </rPh>
    <phoneticPr fontId="1"/>
  </si>
  <si>
    <t>全て満足しておりますので、今後とも宜しくお願いたします</t>
    <rPh sb="0" eb="1">
      <t>スベ</t>
    </rPh>
    <rPh sb="2" eb="4">
      <t>マンゾク</t>
    </rPh>
    <rPh sb="13" eb="15">
      <t>コンゴ</t>
    </rPh>
    <rPh sb="17" eb="18">
      <t>ヨロ</t>
    </rPh>
    <rPh sb="21" eb="22">
      <t>ネガ</t>
    </rPh>
    <phoneticPr fontId="1"/>
  </si>
  <si>
    <t>大阪府剣道連盟</t>
    <rPh sb="0" eb="3">
      <t>オオサカフ</t>
    </rPh>
    <rPh sb="3" eb="5">
      <t>ケンドウ</t>
    </rPh>
    <rPh sb="5" eb="7">
      <t>レンメイ</t>
    </rPh>
    <phoneticPr fontId="1"/>
  </si>
  <si>
    <t>中小建設業特別教育協会</t>
    <rPh sb="0" eb="2">
      <t>チュウショウ</t>
    </rPh>
    <rPh sb="2" eb="5">
      <t>ケンセツギョウ</t>
    </rPh>
    <rPh sb="5" eb="7">
      <t>トクベツ</t>
    </rPh>
    <rPh sb="7" eb="9">
      <t>キョウイク</t>
    </rPh>
    <rPh sb="9" eb="11">
      <t>キョウカイ</t>
    </rPh>
    <phoneticPr fontId="1"/>
  </si>
  <si>
    <t>大阪府経営合理化協会</t>
    <rPh sb="0" eb="3">
      <t>オオサカフ</t>
    </rPh>
    <rPh sb="3" eb="5">
      <t>ケイエイ</t>
    </rPh>
    <rPh sb="5" eb="8">
      <t>ゴウリカ</t>
    </rPh>
    <rPh sb="8" eb="10">
      <t>キョウカイ</t>
    </rPh>
    <phoneticPr fontId="1"/>
  </si>
  <si>
    <t>大阪同和・人権問題企業連絡会</t>
    <rPh sb="0" eb="2">
      <t>オオサカ</t>
    </rPh>
    <rPh sb="2" eb="4">
      <t>ドウワ</t>
    </rPh>
    <rPh sb="5" eb="7">
      <t>ジンケン</t>
    </rPh>
    <rPh sb="7" eb="9">
      <t>モンダイ</t>
    </rPh>
    <rPh sb="9" eb="11">
      <t>キギョウ</t>
    </rPh>
    <rPh sb="11" eb="14">
      <t>レンラクカイ</t>
    </rPh>
    <phoneticPr fontId="1"/>
  </si>
  <si>
    <t>運輸労連　大阪府連合会</t>
    <rPh sb="0" eb="2">
      <t>ウンユ</t>
    </rPh>
    <rPh sb="2" eb="4">
      <t>ロウレン</t>
    </rPh>
    <rPh sb="5" eb="8">
      <t>オオサカフ</t>
    </rPh>
    <rPh sb="8" eb="11">
      <t>レンゴウカイ</t>
    </rPh>
    <phoneticPr fontId="1"/>
  </si>
  <si>
    <t>日曜画家協会</t>
    <rPh sb="0" eb="2">
      <t>ニチヨウ</t>
    </rPh>
    <rPh sb="2" eb="4">
      <t>ガカ</t>
    </rPh>
    <rPh sb="4" eb="6">
      <t>キョウカイ</t>
    </rPh>
    <phoneticPr fontId="1"/>
  </si>
  <si>
    <t>桜志会</t>
    <rPh sb="0" eb="1">
      <t>サクラ</t>
    </rPh>
    <rPh sb="1" eb="2">
      <t>ココロザシ</t>
    </rPh>
    <rPh sb="2" eb="3">
      <t>カイ</t>
    </rPh>
    <phoneticPr fontId="1"/>
  </si>
  <si>
    <t>視聴覚</t>
    <rPh sb="0" eb="3">
      <t>シチョウカク</t>
    </rPh>
    <phoneticPr fontId="1"/>
  </si>
  <si>
    <t>関西シーリング工事業協同組合</t>
    <rPh sb="0" eb="2">
      <t>カンサイ</t>
    </rPh>
    <rPh sb="7" eb="10">
      <t>コウジギョウ</t>
    </rPh>
    <rPh sb="10" eb="14">
      <t>キョウドウクミアイ</t>
    </rPh>
    <phoneticPr fontId="1"/>
  </si>
  <si>
    <t>研２</t>
    <rPh sb="0" eb="1">
      <t>ケン</t>
    </rPh>
    <phoneticPr fontId="1"/>
  </si>
  <si>
    <t>JP労組　近畿地方本部</t>
    <rPh sb="2" eb="4">
      <t>ロウソ</t>
    </rPh>
    <rPh sb="5" eb="9">
      <t>キンキチホウ</t>
    </rPh>
    <rPh sb="9" eb="11">
      <t>ホンブ</t>
    </rPh>
    <phoneticPr fontId="1"/>
  </si>
  <si>
    <t>大阪府労親会</t>
    <rPh sb="0" eb="3">
      <t>オオサカフ</t>
    </rPh>
    <rPh sb="3" eb="6">
      <t>ロウオヤカイ</t>
    </rPh>
    <phoneticPr fontId="1"/>
  </si>
  <si>
    <t>研１</t>
    <rPh sb="0" eb="1">
      <t>ケン</t>
    </rPh>
    <phoneticPr fontId="1"/>
  </si>
  <si>
    <t>かんぽ生命保険　近畿エリア本部</t>
    <rPh sb="3" eb="5">
      <t>セイメイ</t>
    </rPh>
    <rPh sb="5" eb="7">
      <t>ホケン</t>
    </rPh>
    <rPh sb="8" eb="10">
      <t>キンキ</t>
    </rPh>
    <rPh sb="13" eb="15">
      <t>ホンブ</t>
    </rPh>
    <phoneticPr fontId="1"/>
  </si>
  <si>
    <t>研３</t>
    <rPh sb="0" eb="1">
      <t>ケン</t>
    </rPh>
    <phoneticPr fontId="1"/>
  </si>
  <si>
    <t>大阪府教育庁　小中学校課</t>
    <rPh sb="0" eb="6">
      <t>オオサカフキョウイクチョウ</t>
    </rPh>
    <rPh sb="7" eb="9">
      <t>ショウチュウ</t>
    </rPh>
    <rPh sb="11" eb="12">
      <t>カ</t>
    </rPh>
    <phoneticPr fontId="1"/>
  </si>
  <si>
    <t>大同生命労働組合</t>
    <rPh sb="0" eb="2">
      <t>ダイドウ</t>
    </rPh>
    <rPh sb="2" eb="4">
      <t>セイメイ</t>
    </rPh>
    <rPh sb="4" eb="8">
      <t>ロウドウクミアイ</t>
    </rPh>
    <phoneticPr fontId="1"/>
  </si>
  <si>
    <t>いつもありがとうございます。大変快適に利用させて頂いております。会議室もトイレもとても清潔で空調もよく効きます。本館の空調はツマミでの調整ですが、不便はありません。</t>
    <rPh sb="14" eb="16">
      <t>タイヘン</t>
    </rPh>
    <rPh sb="16" eb="18">
      <t>カイテキ</t>
    </rPh>
    <rPh sb="19" eb="21">
      <t>リヨウ</t>
    </rPh>
    <rPh sb="24" eb="25">
      <t>イタダ</t>
    </rPh>
    <rPh sb="32" eb="35">
      <t>カイギシツ</t>
    </rPh>
    <rPh sb="43" eb="45">
      <t>セイケツ</t>
    </rPh>
    <rPh sb="46" eb="48">
      <t>クウチョウ</t>
    </rPh>
    <rPh sb="51" eb="52">
      <t>キ</t>
    </rPh>
    <rPh sb="56" eb="58">
      <t>ホンカン</t>
    </rPh>
    <rPh sb="59" eb="61">
      <t>クウチョウ</t>
    </rPh>
    <rPh sb="67" eb="69">
      <t>チョウセイ</t>
    </rPh>
    <rPh sb="73" eb="75">
      <t>フベン</t>
    </rPh>
    <phoneticPr fontId="1"/>
  </si>
  <si>
    <t>各部屋の音響(マイク)を使用した際、音が割れていたり、こもっていることがほとんどであり、研修に支障をきたしている。スクリーンに近い照明はプレゼンの際じゃまになるが、本館では対応できていない。</t>
    <rPh sb="0" eb="3">
      <t>カクヘヤ</t>
    </rPh>
    <rPh sb="4" eb="6">
      <t>オンキョウ</t>
    </rPh>
    <rPh sb="12" eb="14">
      <t>シヨウ</t>
    </rPh>
    <rPh sb="16" eb="17">
      <t>サイ</t>
    </rPh>
    <rPh sb="18" eb="19">
      <t>オト</t>
    </rPh>
    <rPh sb="20" eb="21">
      <t>ワ</t>
    </rPh>
    <rPh sb="44" eb="46">
      <t>ケンシュウ</t>
    </rPh>
    <rPh sb="47" eb="49">
      <t>シショウ</t>
    </rPh>
    <rPh sb="63" eb="64">
      <t>チカ</t>
    </rPh>
    <rPh sb="65" eb="67">
      <t>ショウメイ</t>
    </rPh>
    <rPh sb="73" eb="74">
      <t>サイ</t>
    </rPh>
    <rPh sb="82" eb="84">
      <t>ホンカン</t>
    </rPh>
    <rPh sb="86" eb="88">
      <t>タイオウ</t>
    </rPh>
    <phoneticPr fontId="1"/>
  </si>
  <si>
    <t>・ゴミ箱の設置・南館エレベーターの混雑緩和・Wi-Fiが弱いところ</t>
    <rPh sb="3" eb="4">
      <t>バコ</t>
    </rPh>
    <rPh sb="5" eb="7">
      <t>セッチ</t>
    </rPh>
    <rPh sb="8" eb="10">
      <t>ミナミカン</t>
    </rPh>
    <rPh sb="17" eb="21">
      <t>コンザツカンワ</t>
    </rPh>
    <rPh sb="28" eb="29">
      <t>ヨワ</t>
    </rPh>
    <phoneticPr fontId="1"/>
  </si>
  <si>
    <t>ニッソーネット</t>
    <phoneticPr fontId="1"/>
  </si>
  <si>
    <t>TMN教育総研</t>
    <rPh sb="3" eb="5">
      <t>キョウイク</t>
    </rPh>
    <rPh sb="5" eb="7">
      <t>ソウケン</t>
    </rPh>
    <phoneticPr fontId="1"/>
  </si>
  <si>
    <t>東京ドーム</t>
    <rPh sb="0" eb="2">
      <t>トウキョウ</t>
    </rPh>
    <phoneticPr fontId="1"/>
  </si>
  <si>
    <t>大阪産業保健総合支援センター</t>
    <phoneticPr fontId="1"/>
  </si>
  <si>
    <t>ブレインコンサルティングオフィス</t>
    <phoneticPr fontId="1"/>
  </si>
  <si>
    <t>関西ケーズユニオン</t>
    <rPh sb="0" eb="2">
      <t>カンサイ</t>
    </rPh>
    <phoneticPr fontId="1"/>
  </si>
  <si>
    <t>暖房→冷房　きりかえ時期の温度が調整できない。受講者からの苦情をこちらが受けなければならないのがつらい</t>
    <rPh sb="0" eb="2">
      <t>ダンボウ</t>
    </rPh>
    <rPh sb="3" eb="5">
      <t>レイボウ</t>
    </rPh>
    <rPh sb="10" eb="12">
      <t>ジキ</t>
    </rPh>
    <rPh sb="13" eb="15">
      <t>オンド</t>
    </rPh>
    <rPh sb="16" eb="18">
      <t>チョウセイ</t>
    </rPh>
    <rPh sb="23" eb="26">
      <t>ジュコウシャ</t>
    </rPh>
    <rPh sb="29" eb="31">
      <t>クジョウ</t>
    </rPh>
    <rPh sb="36" eb="37">
      <t>ウ</t>
    </rPh>
    <phoneticPr fontId="1"/>
  </si>
  <si>
    <t>大会</t>
    <rPh sb="0" eb="2">
      <t>ダイカイ</t>
    </rPh>
    <phoneticPr fontId="1"/>
  </si>
  <si>
    <t>(公社)労務管理教育センター</t>
    <rPh sb="1" eb="3">
      <t>コウシャ</t>
    </rPh>
    <rPh sb="4" eb="6">
      <t>ロウム</t>
    </rPh>
    <rPh sb="6" eb="8">
      <t>カンリ</t>
    </rPh>
    <rPh sb="8" eb="10">
      <t>キョウイク</t>
    </rPh>
    <phoneticPr fontId="1"/>
  </si>
  <si>
    <t>各会議室にスクリーンを常設していただけると有難いです。</t>
    <rPh sb="0" eb="4">
      <t>カクカイギシツ</t>
    </rPh>
    <rPh sb="11" eb="13">
      <t>ジョウセツ</t>
    </rPh>
    <rPh sb="21" eb="23">
      <t>アリガタ</t>
    </rPh>
    <phoneticPr fontId="1"/>
  </si>
  <si>
    <t>㈱アクイル</t>
    <phoneticPr fontId="1"/>
  </si>
  <si>
    <t>俳句の会</t>
    <rPh sb="0" eb="2">
      <t>ハイク</t>
    </rPh>
    <rPh sb="3" eb="4">
      <t>カイ</t>
    </rPh>
    <phoneticPr fontId="1"/>
  </si>
  <si>
    <t>本館6F606号室利用したが空調が弱い(もう少し設定温度下げてほしい。)※猛暑日など日中に限る。</t>
    <rPh sb="0" eb="2">
      <t>ホンカン</t>
    </rPh>
    <rPh sb="7" eb="9">
      <t>ゴウシツ</t>
    </rPh>
    <rPh sb="9" eb="11">
      <t>リヨウ</t>
    </rPh>
    <rPh sb="14" eb="16">
      <t>クウチョウ</t>
    </rPh>
    <rPh sb="17" eb="18">
      <t>ヨワ</t>
    </rPh>
    <rPh sb="22" eb="23">
      <t>スコ</t>
    </rPh>
    <rPh sb="24" eb="26">
      <t>セッテイ</t>
    </rPh>
    <rPh sb="26" eb="28">
      <t>オンド</t>
    </rPh>
    <rPh sb="28" eb="29">
      <t>サ</t>
    </rPh>
    <rPh sb="37" eb="40">
      <t>モウショビ</t>
    </rPh>
    <rPh sb="42" eb="44">
      <t>ニッチュウ</t>
    </rPh>
    <rPh sb="45" eb="46">
      <t>カギ</t>
    </rPh>
    <phoneticPr fontId="1"/>
  </si>
  <si>
    <t>606,研４</t>
    <rPh sb="4" eb="5">
      <t>ケン</t>
    </rPh>
    <phoneticPr fontId="1"/>
  </si>
  <si>
    <t>一般社団法人　日本非破壊検査工業会</t>
    <rPh sb="0" eb="6">
      <t>イッパンシャダンホウジン</t>
    </rPh>
    <rPh sb="7" eb="9">
      <t>ニホン</t>
    </rPh>
    <rPh sb="9" eb="12">
      <t>ヒハカイ</t>
    </rPh>
    <rPh sb="12" eb="17">
      <t>ケンサコウギョウカイ</t>
    </rPh>
    <phoneticPr fontId="1"/>
  </si>
  <si>
    <t>会議室のイスが汚れているイスのクリーニングをして欲しいです。</t>
    <rPh sb="0" eb="3">
      <t>カイギシツ</t>
    </rPh>
    <rPh sb="7" eb="8">
      <t>ヨゴ</t>
    </rPh>
    <rPh sb="24" eb="25">
      <t>ホ</t>
    </rPh>
    <phoneticPr fontId="1"/>
  </si>
  <si>
    <t>社会保険労務士法人ココフル</t>
    <rPh sb="0" eb="2">
      <t>シャカイ</t>
    </rPh>
    <rPh sb="2" eb="4">
      <t>ホケン</t>
    </rPh>
    <rPh sb="4" eb="7">
      <t>ロウムシ</t>
    </rPh>
    <rPh sb="7" eb="9">
      <t>ホウジン</t>
    </rPh>
    <phoneticPr fontId="1"/>
  </si>
  <si>
    <t>※その他</t>
    <phoneticPr fontId="1"/>
  </si>
  <si>
    <t>セミナー開催</t>
    <rPh sb="4" eb="6">
      <t>カイサイ</t>
    </rPh>
    <phoneticPr fontId="1"/>
  </si>
  <si>
    <t>今回以前に利用していたため</t>
    <rPh sb="0" eb="2">
      <t>コンカイ</t>
    </rPh>
    <rPh sb="2" eb="4">
      <t>イゼン</t>
    </rPh>
    <rPh sb="5" eb="7">
      <t>リヨウ</t>
    </rPh>
    <phoneticPr fontId="1"/>
  </si>
  <si>
    <t>税理士会東支部</t>
    <rPh sb="0" eb="3">
      <t>ゼイリシ</t>
    </rPh>
    <rPh sb="3" eb="4">
      <t>カイ</t>
    </rPh>
    <rPh sb="4" eb="7">
      <t>ヒガシシブ</t>
    </rPh>
    <phoneticPr fontId="1"/>
  </si>
  <si>
    <t>プチエル</t>
    <phoneticPr fontId="1"/>
  </si>
  <si>
    <t>Wifiが弱いので改善してほしい</t>
    <rPh sb="5" eb="6">
      <t>ヨワ</t>
    </rPh>
    <rPh sb="9" eb="11">
      <t>カイゼン</t>
    </rPh>
    <phoneticPr fontId="1"/>
  </si>
  <si>
    <t>国際経済研究所が入所。</t>
    <rPh sb="0" eb="2">
      <t>コクサイ</t>
    </rPh>
    <rPh sb="2" eb="4">
      <t>ケイザイ</t>
    </rPh>
    <rPh sb="4" eb="7">
      <t>ケンキュウジョ</t>
    </rPh>
    <rPh sb="8" eb="10">
      <t>ニュウショ</t>
    </rPh>
    <phoneticPr fontId="1"/>
  </si>
  <si>
    <t>参考をしている(故)坂東先生紹介</t>
    <rPh sb="0" eb="2">
      <t>サンコウ</t>
    </rPh>
    <rPh sb="8" eb="9">
      <t>コ</t>
    </rPh>
    <rPh sb="10" eb="14">
      <t>バンドウセンセイ</t>
    </rPh>
    <rPh sb="14" eb="16">
      <t>ショウカイ</t>
    </rPh>
    <phoneticPr fontId="1"/>
  </si>
  <si>
    <t>照明が暗いので、明るくしてほしいです。特に板書のところ。</t>
    <rPh sb="0" eb="2">
      <t>ショウメイ</t>
    </rPh>
    <rPh sb="3" eb="4">
      <t>クラ</t>
    </rPh>
    <rPh sb="8" eb="9">
      <t>アカ</t>
    </rPh>
    <rPh sb="19" eb="20">
      <t>トク</t>
    </rPh>
    <rPh sb="21" eb="23">
      <t>バンショ</t>
    </rPh>
    <phoneticPr fontId="1"/>
  </si>
  <si>
    <t>大学同窓会</t>
    <rPh sb="0" eb="2">
      <t>ダイガク</t>
    </rPh>
    <rPh sb="2" eb="5">
      <t>ドウソウカイ</t>
    </rPh>
    <phoneticPr fontId="1"/>
  </si>
  <si>
    <t>NPO</t>
    <phoneticPr fontId="1"/>
  </si>
  <si>
    <t>ロッカーがある</t>
    <phoneticPr fontId="1"/>
  </si>
  <si>
    <t>ピアノの種類と状態、音がよくひびくかどうか</t>
    <rPh sb="4" eb="6">
      <t>シュルイ</t>
    </rPh>
    <rPh sb="7" eb="9">
      <t>ジョウタイ</t>
    </rPh>
    <rPh sb="10" eb="11">
      <t>オト</t>
    </rPh>
    <phoneticPr fontId="1"/>
  </si>
  <si>
    <t>ピアノと音響</t>
    <rPh sb="4" eb="6">
      <t>オンキョウ</t>
    </rPh>
    <phoneticPr fontId="1"/>
  </si>
  <si>
    <t>上記と同じ</t>
    <rPh sb="0" eb="2">
      <t>ジョウキ</t>
    </rPh>
    <rPh sb="3" eb="4">
      <t>オナ</t>
    </rPh>
    <phoneticPr fontId="1"/>
  </si>
  <si>
    <t>教室として使用</t>
    <rPh sb="0" eb="2">
      <t>キョウシツ</t>
    </rPh>
    <rPh sb="5" eb="7">
      <t>シヨウ</t>
    </rPh>
    <phoneticPr fontId="1"/>
  </si>
  <si>
    <t>展覧会場の閉鎖！！</t>
    <rPh sb="0" eb="2">
      <t>テンラン</t>
    </rPh>
    <rPh sb="2" eb="4">
      <t>カイジョウ</t>
    </rPh>
    <rPh sb="5" eb="7">
      <t>ヘイサ</t>
    </rPh>
    <phoneticPr fontId="1"/>
  </si>
  <si>
    <t>７階講師控室</t>
    <rPh sb="1" eb="2">
      <t>カイ</t>
    </rPh>
    <rPh sb="2" eb="4">
      <t>コウシ</t>
    </rPh>
    <rPh sb="4" eb="6">
      <t>ヒカエシツ</t>
    </rPh>
    <phoneticPr fontId="1"/>
  </si>
  <si>
    <t>らくがき亭</t>
    <rPh sb="4" eb="5">
      <t>テイ</t>
    </rPh>
    <phoneticPr fontId="1"/>
  </si>
  <si>
    <t>練習</t>
    <rPh sb="0" eb="2">
      <t>レンシュウ</t>
    </rPh>
    <phoneticPr fontId="1"/>
  </si>
  <si>
    <t>相談会</t>
    <rPh sb="0" eb="3">
      <t>ソウダンカイ</t>
    </rPh>
    <phoneticPr fontId="1"/>
  </si>
  <si>
    <t>現状非常に満足しています。建物は古いですが、手入れが行き届いているので、不満はありません。</t>
    <rPh sb="0" eb="2">
      <t>ゲンジョウ</t>
    </rPh>
    <rPh sb="2" eb="4">
      <t>ヒジョウ</t>
    </rPh>
    <rPh sb="5" eb="7">
      <t>マンゾク</t>
    </rPh>
    <rPh sb="13" eb="15">
      <t>タテモノ</t>
    </rPh>
    <rPh sb="16" eb="17">
      <t>フル</t>
    </rPh>
    <rPh sb="22" eb="24">
      <t>テイ</t>
    </rPh>
    <rPh sb="26" eb="27">
      <t>イ</t>
    </rPh>
    <rPh sb="28" eb="29">
      <t>トド</t>
    </rPh>
    <rPh sb="36" eb="38">
      <t>フマン</t>
    </rPh>
    <phoneticPr fontId="1"/>
  </si>
  <si>
    <t>栄養士勉強会　Sonic-k</t>
    <rPh sb="0" eb="3">
      <t>エイヨウシ</t>
    </rPh>
    <rPh sb="3" eb="6">
      <t>ベンキョウカイ</t>
    </rPh>
    <phoneticPr fontId="1"/>
  </si>
  <si>
    <t>すみませんが、土日支払を受けつけてほしいです。</t>
    <rPh sb="7" eb="9">
      <t>ドニチ</t>
    </rPh>
    <rPh sb="9" eb="11">
      <t>シハラ</t>
    </rPh>
    <rPh sb="12" eb="13">
      <t>ウ</t>
    </rPh>
    <phoneticPr fontId="1"/>
  </si>
  <si>
    <t>偕和会</t>
    <rPh sb="0" eb="2">
      <t>カイワ</t>
    </rPh>
    <rPh sb="2" eb="3">
      <t>カイ</t>
    </rPh>
    <phoneticPr fontId="1"/>
  </si>
  <si>
    <t>２～３名用スペースがあると良い</t>
    <rPh sb="3" eb="5">
      <t>メイヨウ</t>
    </rPh>
    <rPh sb="13" eb="14">
      <t>ヨ</t>
    </rPh>
    <phoneticPr fontId="1"/>
  </si>
  <si>
    <t>ヴィ・ホライズン㈱</t>
    <phoneticPr fontId="1"/>
  </si>
  <si>
    <t>特になし</t>
    <rPh sb="0" eb="1">
      <t>トク</t>
    </rPh>
    <phoneticPr fontId="1"/>
  </si>
  <si>
    <t>関西労働組合交流センター</t>
    <rPh sb="0" eb="6">
      <t>カンサイロウドウクミアイ</t>
    </rPh>
    <rPh sb="6" eb="8">
      <t>コウリュウ</t>
    </rPh>
    <phoneticPr fontId="1"/>
  </si>
  <si>
    <t>NGO</t>
    <phoneticPr fontId="1"/>
  </si>
  <si>
    <t>今後ともよろしくお願いします</t>
    <rPh sb="0" eb="2">
      <t>コンゴ</t>
    </rPh>
    <rPh sb="9" eb="10">
      <t>ネガ</t>
    </rPh>
    <phoneticPr fontId="1"/>
  </si>
  <si>
    <t>コンサートリハーサル</t>
    <phoneticPr fontId="1"/>
  </si>
  <si>
    <t>地方自治体</t>
    <rPh sb="0" eb="2">
      <t>チホウ</t>
    </rPh>
    <rPh sb="2" eb="5">
      <t>ジチタイ</t>
    </rPh>
    <phoneticPr fontId="1"/>
  </si>
  <si>
    <t>7階講師控</t>
    <rPh sb="1" eb="2">
      <t>カイ</t>
    </rPh>
    <rPh sb="2" eb="4">
      <t>コウシ</t>
    </rPh>
    <rPh sb="4" eb="5">
      <t>ヒカ</t>
    </rPh>
    <phoneticPr fontId="1"/>
  </si>
  <si>
    <t>㈱かんぽ生命保険　近畿エリア本部</t>
    <rPh sb="4" eb="6">
      <t>セイメイ</t>
    </rPh>
    <rPh sb="6" eb="8">
      <t>ホケン</t>
    </rPh>
    <rPh sb="9" eb="11">
      <t>キンキ</t>
    </rPh>
    <rPh sb="14" eb="15">
      <t>ホン</t>
    </rPh>
    <rPh sb="15" eb="16">
      <t>ブ</t>
    </rPh>
    <phoneticPr fontId="1"/>
  </si>
  <si>
    <t>リモート講演会</t>
    <rPh sb="4" eb="7">
      <t>コウエンカイ</t>
    </rPh>
    <phoneticPr fontId="1"/>
  </si>
  <si>
    <t>ダブルブッキングでやむをえす</t>
    <phoneticPr fontId="1"/>
  </si>
  <si>
    <t>社会福祉法人晋栄福祉会</t>
    <rPh sb="0" eb="6">
      <t>シャカイフクシホウジン</t>
    </rPh>
    <rPh sb="6" eb="7">
      <t>シン</t>
    </rPh>
    <rPh sb="7" eb="8">
      <t>エイ</t>
    </rPh>
    <rPh sb="8" eb="11">
      <t>フクシカイ</t>
    </rPh>
    <phoneticPr fontId="1"/>
  </si>
  <si>
    <t>ゴキブリが出たため何か対策をしていただきたいのと一番後ろの席の方に換気扇が音がうるさく、講師の声が聞き取りにくい。</t>
    <rPh sb="5" eb="6">
      <t>デ</t>
    </rPh>
    <rPh sb="9" eb="10">
      <t>ナニ</t>
    </rPh>
    <rPh sb="11" eb="13">
      <t>タイサク</t>
    </rPh>
    <rPh sb="24" eb="26">
      <t>イチバン</t>
    </rPh>
    <rPh sb="26" eb="27">
      <t>ウシ</t>
    </rPh>
    <rPh sb="29" eb="30">
      <t>セキ</t>
    </rPh>
    <rPh sb="31" eb="32">
      <t>ホウ</t>
    </rPh>
    <rPh sb="33" eb="36">
      <t>カンキセン</t>
    </rPh>
    <rPh sb="37" eb="38">
      <t>オト</t>
    </rPh>
    <rPh sb="44" eb="46">
      <t>コウシ</t>
    </rPh>
    <rPh sb="47" eb="48">
      <t>コエ</t>
    </rPh>
    <rPh sb="49" eb="50">
      <t>キ</t>
    </rPh>
    <rPh sb="51" eb="52">
      <t>ト</t>
    </rPh>
    <phoneticPr fontId="1"/>
  </si>
  <si>
    <t>派遣講師</t>
    <rPh sb="0" eb="2">
      <t>ハケン</t>
    </rPh>
    <rPh sb="2" eb="4">
      <t>コウシ</t>
    </rPh>
    <phoneticPr fontId="1"/>
  </si>
  <si>
    <t>安全衛生マネジメント協会</t>
    <rPh sb="0" eb="2">
      <t>アンゼン</t>
    </rPh>
    <rPh sb="2" eb="4">
      <t>エイセイ</t>
    </rPh>
    <rPh sb="10" eb="12">
      <t>キョウカイ</t>
    </rPh>
    <phoneticPr fontId="1"/>
  </si>
  <si>
    <t>安全衛生マネジメント協会からの案内</t>
    <rPh sb="0" eb="2">
      <t>アンゼン</t>
    </rPh>
    <rPh sb="2" eb="4">
      <t>エイセイ</t>
    </rPh>
    <rPh sb="10" eb="12">
      <t>キョウカイ</t>
    </rPh>
    <rPh sb="15" eb="17">
      <t>アンナイ</t>
    </rPh>
    <phoneticPr fontId="1"/>
  </si>
  <si>
    <t>各種教育講師を担当しており、受講生に先立ち会場の段取りや受付準備をバタバタと行って講習を進めています。開場を少し早めにしていただければ、もう少し余裕を持って準備ができるかと感じています。</t>
    <rPh sb="0" eb="2">
      <t>カクシュ</t>
    </rPh>
    <rPh sb="2" eb="4">
      <t>キョウイク</t>
    </rPh>
    <rPh sb="4" eb="6">
      <t>コウシ</t>
    </rPh>
    <rPh sb="7" eb="9">
      <t>タントウ</t>
    </rPh>
    <rPh sb="14" eb="17">
      <t>ジュコウセイ</t>
    </rPh>
    <rPh sb="18" eb="20">
      <t>サキダ</t>
    </rPh>
    <rPh sb="21" eb="23">
      <t>カイジョウ</t>
    </rPh>
    <rPh sb="24" eb="26">
      <t>ダンド</t>
    </rPh>
    <rPh sb="28" eb="30">
      <t>ウケツケ</t>
    </rPh>
    <rPh sb="30" eb="32">
      <t>ジュンビ</t>
    </rPh>
    <rPh sb="38" eb="39">
      <t>オコナ</t>
    </rPh>
    <rPh sb="41" eb="43">
      <t>コウシュウ</t>
    </rPh>
    <rPh sb="44" eb="45">
      <t>スス</t>
    </rPh>
    <rPh sb="51" eb="53">
      <t>カイジョウ</t>
    </rPh>
    <rPh sb="54" eb="55">
      <t>スコ</t>
    </rPh>
    <rPh sb="56" eb="57">
      <t>ハヤ</t>
    </rPh>
    <rPh sb="70" eb="71">
      <t>スコ</t>
    </rPh>
    <rPh sb="72" eb="74">
      <t>ヨユウ</t>
    </rPh>
    <rPh sb="75" eb="76">
      <t>モ</t>
    </rPh>
    <rPh sb="78" eb="80">
      <t>ジュンビ</t>
    </rPh>
    <rPh sb="86" eb="87">
      <t>カン</t>
    </rPh>
    <phoneticPr fontId="1"/>
  </si>
  <si>
    <t>(一財)中小建設業特別教育協会</t>
    <rPh sb="1" eb="3">
      <t>イチザイ</t>
    </rPh>
    <rPh sb="4" eb="6">
      <t>チュウショウ</t>
    </rPh>
    <rPh sb="6" eb="8">
      <t>ケンセツ</t>
    </rPh>
    <rPh sb="8" eb="9">
      <t>ギョウ</t>
    </rPh>
    <rPh sb="9" eb="11">
      <t>トクベツ</t>
    </rPh>
    <rPh sb="11" eb="13">
      <t>キョウイク</t>
    </rPh>
    <rPh sb="13" eb="15">
      <t>キョウカイ</t>
    </rPh>
    <phoneticPr fontId="1"/>
  </si>
  <si>
    <t>市民団体</t>
    <rPh sb="0" eb="4">
      <t>シミンダンタイ</t>
    </rPh>
    <phoneticPr fontId="1"/>
  </si>
  <si>
    <t>タバコがすえる</t>
    <phoneticPr fontId="1"/>
  </si>
  <si>
    <t>㈱インターウェーブ</t>
    <phoneticPr fontId="1"/>
  </si>
  <si>
    <t>清掃が今ひとつですね。空調スイッチの横が茶色く広はんいに渡りよごれていたので以前からの取れないシミかと思ってふいたらすぐにとれた。清掃しているのかな？</t>
    <rPh sb="0" eb="2">
      <t>セイソウ</t>
    </rPh>
    <rPh sb="3" eb="4">
      <t>イマ</t>
    </rPh>
    <rPh sb="11" eb="13">
      <t>クウチョウ</t>
    </rPh>
    <rPh sb="18" eb="19">
      <t>ヨコ</t>
    </rPh>
    <rPh sb="20" eb="22">
      <t>チャイロ</t>
    </rPh>
    <rPh sb="23" eb="24">
      <t>ヒロ</t>
    </rPh>
    <rPh sb="28" eb="29">
      <t>ワタ</t>
    </rPh>
    <rPh sb="38" eb="40">
      <t>イゼン</t>
    </rPh>
    <rPh sb="43" eb="44">
      <t>ト</t>
    </rPh>
    <rPh sb="51" eb="52">
      <t>オモ</t>
    </rPh>
    <rPh sb="65" eb="67">
      <t>セイソウ</t>
    </rPh>
    <phoneticPr fontId="1"/>
  </si>
  <si>
    <t>府庁</t>
    <rPh sb="0" eb="2">
      <t>フチョウ</t>
    </rPh>
    <phoneticPr fontId="1"/>
  </si>
  <si>
    <t>南館の廊下の空調がもっと効いて</t>
    <rPh sb="0" eb="2">
      <t>ミナミカン</t>
    </rPh>
    <rPh sb="3" eb="5">
      <t>ロウカ</t>
    </rPh>
    <rPh sb="6" eb="8">
      <t>クウチョウ</t>
    </rPh>
    <rPh sb="12" eb="13">
      <t>キ</t>
    </rPh>
    <phoneticPr fontId="1"/>
  </si>
  <si>
    <t>(一社)全国建設室内工事業協会　関西支部</t>
    <rPh sb="1" eb="3">
      <t>イッシャ</t>
    </rPh>
    <rPh sb="4" eb="6">
      <t>ゼンコク</t>
    </rPh>
    <rPh sb="6" eb="8">
      <t>ケンセツ</t>
    </rPh>
    <rPh sb="8" eb="10">
      <t>シツナイ</t>
    </rPh>
    <rPh sb="10" eb="12">
      <t>コウジ</t>
    </rPh>
    <rPh sb="12" eb="13">
      <t>ギョウ</t>
    </rPh>
    <rPh sb="13" eb="15">
      <t>キョウカイ</t>
    </rPh>
    <rPh sb="16" eb="20">
      <t>カンサイシブ</t>
    </rPh>
    <phoneticPr fontId="1"/>
  </si>
  <si>
    <t>あつまりやすい</t>
    <phoneticPr fontId="1"/>
  </si>
  <si>
    <t>また利用させていただけたらとおもいます！ありがとうございました！！</t>
    <rPh sb="2" eb="4">
      <t>リヨウ</t>
    </rPh>
    <phoneticPr fontId="1"/>
  </si>
  <si>
    <t>金内　摩弥</t>
    <rPh sb="0" eb="2">
      <t>カナウチ</t>
    </rPh>
    <rPh sb="3" eb="5">
      <t>マヤ</t>
    </rPh>
    <phoneticPr fontId="1"/>
  </si>
  <si>
    <t>野球チーム</t>
    <rPh sb="0" eb="2">
      <t>ヤキュウ</t>
    </rPh>
    <phoneticPr fontId="1"/>
  </si>
  <si>
    <t>資格認定式</t>
    <rPh sb="0" eb="2">
      <t>シカク</t>
    </rPh>
    <rPh sb="2" eb="4">
      <t>ニンテイ</t>
    </rPh>
    <rPh sb="4" eb="5">
      <t>シキ</t>
    </rPh>
    <phoneticPr fontId="1"/>
  </si>
  <si>
    <t>受付の椅子の横に荷物を置く台を用意してほしい。</t>
    <rPh sb="0" eb="2">
      <t>ウケツケ</t>
    </rPh>
    <rPh sb="3" eb="5">
      <t>イス</t>
    </rPh>
    <rPh sb="6" eb="7">
      <t>ヨコ</t>
    </rPh>
    <rPh sb="8" eb="10">
      <t>ニモツ</t>
    </rPh>
    <rPh sb="11" eb="12">
      <t>オ</t>
    </rPh>
    <rPh sb="13" eb="14">
      <t>ダイ</t>
    </rPh>
    <rPh sb="15" eb="17">
      <t>ヨウイ</t>
    </rPh>
    <phoneticPr fontId="1"/>
  </si>
  <si>
    <t>大阪市職員労働組合民生支部</t>
    <rPh sb="0" eb="3">
      <t>オオサカシ</t>
    </rPh>
    <rPh sb="3" eb="5">
      <t>ショクイン</t>
    </rPh>
    <rPh sb="5" eb="7">
      <t>ロウドウ</t>
    </rPh>
    <rPh sb="7" eb="9">
      <t>クミアイ</t>
    </rPh>
    <rPh sb="9" eb="11">
      <t>ミンセイ</t>
    </rPh>
    <rPh sb="11" eb="13">
      <t>シブ</t>
    </rPh>
    <phoneticPr fontId="1"/>
  </si>
  <si>
    <t>※その他(記述内容)</t>
    <rPh sb="3" eb="4">
      <t>タ</t>
    </rPh>
    <rPh sb="5" eb="7">
      <t>キジュツ</t>
    </rPh>
    <rPh sb="7" eb="9">
      <t>ナイヨウ</t>
    </rPh>
    <phoneticPr fontId="1"/>
  </si>
  <si>
    <t>エルおおさか内に事務所がある</t>
    <rPh sb="6" eb="7">
      <t>ナイ</t>
    </rPh>
    <rPh sb="8" eb="11">
      <t>ジムショ</t>
    </rPh>
    <phoneticPr fontId="1"/>
  </si>
  <si>
    <t>マイクやリモコンの電池切れしていたことがありました。朝、昼のエレベーターの混雑解消できないものでしょうか。</t>
    <rPh sb="9" eb="11">
      <t>デンチ</t>
    </rPh>
    <rPh sb="11" eb="12">
      <t>ギ</t>
    </rPh>
    <rPh sb="26" eb="27">
      <t>アサ</t>
    </rPh>
    <rPh sb="28" eb="29">
      <t>ヒル</t>
    </rPh>
    <rPh sb="37" eb="39">
      <t>コンザツ</t>
    </rPh>
    <rPh sb="39" eb="41">
      <t>カイショウ</t>
    </rPh>
    <phoneticPr fontId="1"/>
  </si>
  <si>
    <t>視聴</t>
    <rPh sb="0" eb="2">
      <t>シチョウ</t>
    </rPh>
    <phoneticPr fontId="1"/>
  </si>
  <si>
    <t>大阪同和・人権問題企業連絡会</t>
    <rPh sb="0" eb="4">
      <t>オオサカドウワ</t>
    </rPh>
    <rPh sb="5" eb="7">
      <t>ジンケン</t>
    </rPh>
    <rPh sb="7" eb="9">
      <t>モンダイ</t>
    </rPh>
    <rPh sb="9" eb="11">
      <t>キギョウ</t>
    </rPh>
    <rPh sb="11" eb="14">
      <t>レンラクカイ</t>
    </rPh>
    <phoneticPr fontId="1"/>
  </si>
  <si>
    <t>難しいかもしれませんが、各部屋で空調(天井からの)の調節が可能になるとありがたいと思います。</t>
    <rPh sb="0" eb="1">
      <t>ムズカ</t>
    </rPh>
    <rPh sb="12" eb="13">
      <t>カク</t>
    </rPh>
    <rPh sb="13" eb="15">
      <t>ヘヤ</t>
    </rPh>
    <rPh sb="16" eb="18">
      <t>クウチョウ</t>
    </rPh>
    <rPh sb="19" eb="21">
      <t>テンジョウ</t>
    </rPh>
    <rPh sb="26" eb="28">
      <t>チョウセツ</t>
    </rPh>
    <rPh sb="29" eb="31">
      <t>カノウ</t>
    </rPh>
    <rPh sb="41" eb="42">
      <t>オモ</t>
    </rPh>
    <phoneticPr fontId="1"/>
  </si>
  <si>
    <t>NPO法人　チャイルドファーストジャパン</t>
    <rPh sb="3" eb="5">
      <t>ホウジン</t>
    </rPh>
    <phoneticPr fontId="1"/>
  </si>
  <si>
    <t>予約を(土)(日)でも出来るようになりませんか</t>
    <rPh sb="0" eb="2">
      <t>ヨヤク</t>
    </rPh>
    <rPh sb="3" eb="9">
      <t>ドニチ</t>
    </rPh>
    <rPh sb="11" eb="13">
      <t>デキ</t>
    </rPh>
    <phoneticPr fontId="1"/>
  </si>
  <si>
    <t>大阪府スポーツウェルネス吹き矢協会</t>
    <rPh sb="0" eb="3">
      <t>オオサカフ</t>
    </rPh>
    <rPh sb="12" eb="13">
      <t>フ</t>
    </rPh>
    <rPh sb="14" eb="15">
      <t>ヤ</t>
    </rPh>
    <rPh sb="15" eb="17">
      <t>キョウカイ</t>
    </rPh>
    <phoneticPr fontId="1"/>
  </si>
  <si>
    <t>日本会議</t>
    <rPh sb="0" eb="2">
      <t>ニホン</t>
    </rPh>
    <rPh sb="2" eb="4">
      <t>カイギ</t>
    </rPh>
    <phoneticPr fontId="1"/>
  </si>
  <si>
    <t>以前利用したことがあるから</t>
    <rPh sb="0" eb="2">
      <t>イゼン</t>
    </rPh>
    <rPh sb="2" eb="4">
      <t>リヨウ</t>
    </rPh>
    <phoneticPr fontId="1"/>
  </si>
  <si>
    <t>ありがとうございました。</t>
    <phoneticPr fontId="1"/>
  </si>
  <si>
    <t>BALANCECARE</t>
    <phoneticPr fontId="1"/>
  </si>
  <si>
    <t>室内温度が設定しにくい</t>
    <rPh sb="0" eb="2">
      <t>シツナイ</t>
    </rPh>
    <rPh sb="2" eb="4">
      <t>オンド</t>
    </rPh>
    <rPh sb="5" eb="7">
      <t>セッテイ</t>
    </rPh>
    <phoneticPr fontId="1"/>
  </si>
  <si>
    <t>レガーロ</t>
    <phoneticPr fontId="1"/>
  </si>
  <si>
    <t>ノートPCの電池残量を気にしながらの利用の為、コンセントを増設してほしいです。(ドア横のコンセントでは延長コンセントが届きにくかったり、人がつまづく可能性があり、せめて側面にも欲しいです。)</t>
    <rPh sb="6" eb="8">
      <t>デンチ</t>
    </rPh>
    <rPh sb="8" eb="10">
      <t>ザンリョウ</t>
    </rPh>
    <rPh sb="11" eb="12">
      <t>キ</t>
    </rPh>
    <rPh sb="18" eb="20">
      <t>リヨウ</t>
    </rPh>
    <rPh sb="21" eb="22">
      <t>タメ</t>
    </rPh>
    <rPh sb="29" eb="31">
      <t>ゾウセツ</t>
    </rPh>
    <rPh sb="42" eb="43">
      <t>ヨコ</t>
    </rPh>
    <rPh sb="51" eb="53">
      <t>エンチョウ</t>
    </rPh>
    <rPh sb="59" eb="60">
      <t>トド</t>
    </rPh>
    <rPh sb="68" eb="69">
      <t>ヒト</t>
    </rPh>
    <rPh sb="74" eb="77">
      <t>カノウセイ</t>
    </rPh>
    <rPh sb="84" eb="86">
      <t>ソクメン</t>
    </rPh>
    <rPh sb="88" eb="89">
      <t>ホ</t>
    </rPh>
    <phoneticPr fontId="1"/>
  </si>
  <si>
    <t>ﾊﾟﾅｿﾆｯｸｴﾝﾀｰﾃｲﾒﾝﾄｱﾝﾄﾞｺﾐｭﾆｹｰｼｮﾝ㈱</t>
    <phoneticPr fontId="1"/>
  </si>
  <si>
    <t>大阪同企連</t>
    <rPh sb="0" eb="2">
      <t>オオサカ</t>
    </rPh>
    <rPh sb="2" eb="3">
      <t>ドウ</t>
    </rPh>
    <rPh sb="3" eb="4">
      <t>キ</t>
    </rPh>
    <rPh sb="4" eb="5">
      <t>レン</t>
    </rPh>
    <phoneticPr fontId="1"/>
  </si>
  <si>
    <t>20年以上前から</t>
    <rPh sb="2" eb="3">
      <t>ネン</t>
    </rPh>
    <rPh sb="3" eb="5">
      <t>イジョウ</t>
    </rPh>
    <rPh sb="5" eb="6">
      <t>マエ</t>
    </rPh>
    <phoneticPr fontId="1"/>
  </si>
  <si>
    <t>グループ</t>
    <phoneticPr fontId="1"/>
  </si>
  <si>
    <t>口コミ</t>
    <rPh sb="0" eb="1">
      <t>クチ</t>
    </rPh>
    <phoneticPr fontId="1"/>
  </si>
  <si>
    <t>8:30受付が並ぶアナログ的→並ばない、複数ずつ南エレベーター(荷物搬入時)が混雑、導線が悪い、改善してほしい。</t>
    <rPh sb="4" eb="6">
      <t>ウケツケ</t>
    </rPh>
    <rPh sb="7" eb="8">
      <t>ナラ</t>
    </rPh>
    <rPh sb="13" eb="14">
      <t>テキ</t>
    </rPh>
    <rPh sb="15" eb="16">
      <t>ナラ</t>
    </rPh>
    <rPh sb="20" eb="22">
      <t>フクスウ</t>
    </rPh>
    <rPh sb="24" eb="25">
      <t>ミナミ</t>
    </rPh>
    <rPh sb="32" eb="34">
      <t>ニモツ</t>
    </rPh>
    <rPh sb="34" eb="37">
      <t>ハンニュウジ</t>
    </rPh>
    <rPh sb="39" eb="41">
      <t>コンザツ</t>
    </rPh>
    <rPh sb="42" eb="44">
      <t>ドウセン</t>
    </rPh>
    <rPh sb="45" eb="46">
      <t>ワル</t>
    </rPh>
    <rPh sb="48" eb="50">
      <t>カイゼン</t>
    </rPh>
    <phoneticPr fontId="1"/>
  </si>
  <si>
    <t>研4</t>
    <rPh sb="0" eb="1">
      <t>ケン</t>
    </rPh>
    <phoneticPr fontId="1"/>
  </si>
  <si>
    <t>㈱ﾆｯｿｰﾈｯﾄ</t>
    <phoneticPr fontId="1"/>
  </si>
  <si>
    <t>机の前後の間隔が狭いです。イスをひくと後ろの机にあたるので、もう少し間隔をあけてほしいです。</t>
    <rPh sb="0" eb="1">
      <t>ツクエ</t>
    </rPh>
    <rPh sb="2" eb="4">
      <t>ゼンゴ</t>
    </rPh>
    <rPh sb="5" eb="7">
      <t>カンカク</t>
    </rPh>
    <rPh sb="8" eb="9">
      <t>セマ</t>
    </rPh>
    <rPh sb="19" eb="20">
      <t>ウシ</t>
    </rPh>
    <rPh sb="22" eb="23">
      <t>ツクエ</t>
    </rPh>
    <rPh sb="32" eb="33">
      <t>スコ</t>
    </rPh>
    <rPh sb="34" eb="36">
      <t>カンカク</t>
    </rPh>
    <phoneticPr fontId="1"/>
  </si>
  <si>
    <t>鍵の受渡しをもう少し早くしてほしい。３０分しかないので受講者を待たせてしまいあわただしい。</t>
    <rPh sb="0" eb="1">
      <t>カギ</t>
    </rPh>
    <rPh sb="2" eb="4">
      <t>ウケワタシ</t>
    </rPh>
    <rPh sb="8" eb="9">
      <t>スコ</t>
    </rPh>
    <rPh sb="10" eb="11">
      <t>ハヤ</t>
    </rPh>
    <rPh sb="20" eb="21">
      <t>フン</t>
    </rPh>
    <rPh sb="27" eb="30">
      <t>ジュコウシャ</t>
    </rPh>
    <rPh sb="31" eb="32">
      <t>マ</t>
    </rPh>
    <phoneticPr fontId="1"/>
  </si>
  <si>
    <t>俳人協会関西事務所</t>
    <rPh sb="0" eb="2">
      <t>ハイジン</t>
    </rPh>
    <rPh sb="2" eb="4">
      <t>キョウカイ</t>
    </rPh>
    <rPh sb="4" eb="6">
      <t>カンサイ</t>
    </rPh>
    <rPh sb="6" eb="9">
      <t>ジムショ</t>
    </rPh>
    <phoneticPr fontId="1"/>
  </si>
  <si>
    <t>シルバーリード関西販売</t>
    <rPh sb="7" eb="9">
      <t>カンサイ</t>
    </rPh>
    <rPh sb="9" eb="11">
      <t>ハンバイ</t>
    </rPh>
    <phoneticPr fontId="1"/>
  </si>
  <si>
    <t>朝の受付の際、2カ所で受付してほしい。</t>
    <rPh sb="0" eb="1">
      <t>アサ</t>
    </rPh>
    <rPh sb="2" eb="4">
      <t>ウケツケ</t>
    </rPh>
    <rPh sb="5" eb="6">
      <t>サイ</t>
    </rPh>
    <rPh sb="9" eb="10">
      <t>ショ</t>
    </rPh>
    <rPh sb="11" eb="13">
      <t>ウケツケ</t>
    </rPh>
    <phoneticPr fontId="1"/>
  </si>
  <si>
    <t>日本交通グループ　関西連合会</t>
    <rPh sb="0" eb="2">
      <t>ニホン</t>
    </rPh>
    <rPh sb="2" eb="4">
      <t>コウツウ</t>
    </rPh>
    <rPh sb="9" eb="11">
      <t>カンサイ</t>
    </rPh>
    <rPh sb="11" eb="14">
      <t>レンゴウカイ</t>
    </rPh>
    <phoneticPr fontId="1"/>
  </si>
  <si>
    <t>ピアノ発表会</t>
    <rPh sb="3" eb="6">
      <t>ハッピョウカイ</t>
    </rPh>
    <phoneticPr fontId="1"/>
  </si>
  <si>
    <t>プロジェクターを投影するために前方の照明だけ少雨等できればありがたいです。</t>
    <rPh sb="8" eb="10">
      <t>トウエイ</t>
    </rPh>
    <rPh sb="15" eb="17">
      <t>ゼンポウ</t>
    </rPh>
    <rPh sb="18" eb="20">
      <t>ショウメイ</t>
    </rPh>
    <rPh sb="22" eb="25">
      <t>ショウウトウ</t>
    </rPh>
    <phoneticPr fontId="1"/>
  </si>
  <si>
    <t>(公財)大阪社会運動協会</t>
    <rPh sb="1" eb="3">
      <t>コウザイ</t>
    </rPh>
    <rPh sb="4" eb="6">
      <t>オオサカ</t>
    </rPh>
    <rPh sb="6" eb="8">
      <t>シャカイ</t>
    </rPh>
    <rPh sb="8" eb="10">
      <t>ウンドウ</t>
    </rPh>
    <rPh sb="10" eb="12">
      <t>キョウカイ</t>
    </rPh>
    <phoneticPr fontId="1"/>
  </si>
  <si>
    <t>学習会</t>
    <rPh sb="0" eb="3">
      <t>ガクシュウカイ</t>
    </rPh>
    <phoneticPr fontId="1"/>
  </si>
  <si>
    <t>聖書の勉強会</t>
    <rPh sb="0" eb="2">
      <t>セイショ</t>
    </rPh>
    <rPh sb="3" eb="6">
      <t>ベンキョウカイ</t>
    </rPh>
    <phoneticPr fontId="1"/>
  </si>
  <si>
    <t>年５回日曜日それ以外の休日(国民休日)を利用しているが、会場予約の払い込みを休日に窓口でできないので別の日に北大阪から来なければならないのは残念。むとん送料を払って送金すればいいが！！</t>
    <rPh sb="0" eb="1">
      <t>ネン</t>
    </rPh>
    <rPh sb="2" eb="3">
      <t>カイ</t>
    </rPh>
    <rPh sb="3" eb="6">
      <t>ニチヨウビ</t>
    </rPh>
    <rPh sb="8" eb="10">
      <t>イガイ</t>
    </rPh>
    <rPh sb="11" eb="13">
      <t>キュウジツ</t>
    </rPh>
    <rPh sb="14" eb="18">
      <t>コクミンキュウジツ</t>
    </rPh>
    <rPh sb="20" eb="22">
      <t>リヨウ</t>
    </rPh>
    <rPh sb="28" eb="30">
      <t>カイジョウ</t>
    </rPh>
    <rPh sb="30" eb="32">
      <t>ヨヤク</t>
    </rPh>
    <rPh sb="33" eb="34">
      <t>ハラ</t>
    </rPh>
    <rPh sb="35" eb="36">
      <t>コ</t>
    </rPh>
    <rPh sb="38" eb="40">
      <t>キュウジツ</t>
    </rPh>
    <rPh sb="41" eb="43">
      <t>マドグチ</t>
    </rPh>
    <rPh sb="50" eb="51">
      <t>ベツ</t>
    </rPh>
    <rPh sb="52" eb="53">
      <t>ヒ</t>
    </rPh>
    <rPh sb="54" eb="55">
      <t>キタ</t>
    </rPh>
    <rPh sb="55" eb="57">
      <t>オオサカ</t>
    </rPh>
    <rPh sb="59" eb="60">
      <t>コ</t>
    </rPh>
    <rPh sb="70" eb="72">
      <t>ザンネン</t>
    </rPh>
    <rPh sb="76" eb="78">
      <t>ソウリョウ</t>
    </rPh>
    <rPh sb="79" eb="80">
      <t>ハラ</t>
    </rPh>
    <rPh sb="82" eb="84">
      <t>ソウキン</t>
    </rPh>
    <phoneticPr fontId="1"/>
  </si>
  <si>
    <t>関西合同聖書集会</t>
    <rPh sb="0" eb="2">
      <t>カンサイ</t>
    </rPh>
    <rPh sb="2" eb="4">
      <t>ゴウドウ</t>
    </rPh>
    <rPh sb="4" eb="6">
      <t>セイショ</t>
    </rPh>
    <rPh sb="6" eb="8">
      <t>シュウカイ</t>
    </rPh>
    <phoneticPr fontId="1"/>
  </si>
  <si>
    <t>朝の受け付け時にかぎ以外の備品を借りる人が多く待ち時間が長くなることがあるので、備品ない時にスムーズに鍵を受け取れるようにしてほしい</t>
    <rPh sb="0" eb="1">
      <t>アサ</t>
    </rPh>
    <rPh sb="2" eb="3">
      <t>ウ</t>
    </rPh>
    <rPh sb="4" eb="5">
      <t>ツ</t>
    </rPh>
    <rPh sb="6" eb="7">
      <t>ジ</t>
    </rPh>
    <rPh sb="10" eb="12">
      <t>イガイ</t>
    </rPh>
    <rPh sb="13" eb="15">
      <t>ビヒン</t>
    </rPh>
    <rPh sb="16" eb="17">
      <t>カ</t>
    </rPh>
    <rPh sb="19" eb="20">
      <t>ヒト</t>
    </rPh>
    <rPh sb="21" eb="22">
      <t>オオ</t>
    </rPh>
    <rPh sb="23" eb="24">
      <t>マ</t>
    </rPh>
    <rPh sb="25" eb="27">
      <t>ジカン</t>
    </rPh>
    <rPh sb="28" eb="29">
      <t>ナガ</t>
    </rPh>
    <rPh sb="40" eb="42">
      <t>ビヒン</t>
    </rPh>
    <rPh sb="44" eb="45">
      <t>トキ</t>
    </rPh>
    <rPh sb="51" eb="52">
      <t>カギ</t>
    </rPh>
    <rPh sb="53" eb="54">
      <t>ウ</t>
    </rPh>
    <rPh sb="55" eb="56">
      <t>ト</t>
    </rPh>
    <phoneticPr fontId="1"/>
  </si>
  <si>
    <t>Child-Lifes合同会社</t>
    <rPh sb="11" eb="13">
      <t>ゴウドウ</t>
    </rPh>
    <rPh sb="13" eb="15">
      <t>カイシャ</t>
    </rPh>
    <phoneticPr fontId="1"/>
  </si>
  <si>
    <t>大阪府の任意の勉強会</t>
    <rPh sb="0" eb="3">
      <t>オオサカフ</t>
    </rPh>
    <rPh sb="4" eb="6">
      <t>ニンイ</t>
    </rPh>
    <rPh sb="7" eb="10">
      <t>ベンキョウカイ</t>
    </rPh>
    <phoneticPr fontId="1"/>
  </si>
  <si>
    <t>時間単位でもかりれたらいいかも</t>
    <rPh sb="0" eb="2">
      <t>ジカン</t>
    </rPh>
    <rPh sb="2" eb="4">
      <t>タンイ</t>
    </rPh>
    <phoneticPr fontId="1"/>
  </si>
  <si>
    <t>大阪市水道労働組合</t>
    <rPh sb="0" eb="3">
      <t>オオサカシ</t>
    </rPh>
    <rPh sb="3" eb="5">
      <t>スイドウ</t>
    </rPh>
    <rPh sb="5" eb="9">
      <t>ロウドウクミアイ</t>
    </rPh>
    <phoneticPr fontId="1"/>
  </si>
  <si>
    <t>研究会</t>
    <rPh sb="0" eb="3">
      <t>ケンキュウカイ</t>
    </rPh>
    <phoneticPr fontId="1"/>
  </si>
  <si>
    <t>演奏のため</t>
    <rPh sb="0" eb="2">
      <t>エンソウ</t>
    </rPh>
    <phoneticPr fontId="1"/>
  </si>
  <si>
    <t>空部屋のカギは前の時間帯で使用していないなら１時間前には渡して欲しい。</t>
    <rPh sb="0" eb="1">
      <t>ア</t>
    </rPh>
    <rPh sb="1" eb="3">
      <t>ベヤ</t>
    </rPh>
    <rPh sb="7" eb="8">
      <t>マエ</t>
    </rPh>
    <rPh sb="9" eb="12">
      <t>ジカンタイ</t>
    </rPh>
    <rPh sb="13" eb="15">
      <t>シヨウ</t>
    </rPh>
    <rPh sb="23" eb="25">
      <t>ジカン</t>
    </rPh>
    <rPh sb="25" eb="26">
      <t>マエ</t>
    </rPh>
    <rPh sb="28" eb="29">
      <t>ワタ</t>
    </rPh>
    <rPh sb="31" eb="32">
      <t>ホ</t>
    </rPh>
    <phoneticPr fontId="1"/>
  </si>
  <si>
    <t>九条の会・おおさか</t>
    <rPh sb="0" eb="2">
      <t>クジョウ</t>
    </rPh>
    <rPh sb="3" eb="4">
      <t>カイ</t>
    </rPh>
    <phoneticPr fontId="1"/>
  </si>
  <si>
    <t>管理組合</t>
    <rPh sb="0" eb="2">
      <t>カンリ</t>
    </rPh>
    <rPh sb="2" eb="4">
      <t>クミアイ</t>
    </rPh>
    <phoneticPr fontId="1"/>
  </si>
  <si>
    <t>総会(マンション)</t>
    <rPh sb="0" eb="2">
      <t>ソウカイ</t>
    </rPh>
    <phoneticPr fontId="1"/>
  </si>
  <si>
    <t>(公財)日本編み物検定協会</t>
    <rPh sb="1" eb="3">
      <t>コウザイ</t>
    </rPh>
    <rPh sb="4" eb="6">
      <t>ニホン</t>
    </rPh>
    <rPh sb="6" eb="7">
      <t>ア</t>
    </rPh>
    <rPh sb="8" eb="9">
      <t>モノ</t>
    </rPh>
    <rPh sb="9" eb="11">
      <t>ケンテイ</t>
    </rPh>
    <rPh sb="11" eb="13">
      <t>キョウカイ</t>
    </rPh>
    <phoneticPr fontId="1"/>
  </si>
  <si>
    <t>10名くらいの部屋も用意してほしい。</t>
    <rPh sb="2" eb="3">
      <t>メイ</t>
    </rPh>
    <rPh sb="7" eb="9">
      <t>ヘヤ</t>
    </rPh>
    <rPh sb="10" eb="12">
      <t>ヨウイ</t>
    </rPh>
    <phoneticPr fontId="1"/>
  </si>
  <si>
    <t>関西労働組合交流センター</t>
    <rPh sb="0" eb="2">
      <t>カンサイ</t>
    </rPh>
    <rPh sb="2" eb="4">
      <t>ロウドウ</t>
    </rPh>
    <rPh sb="4" eb="6">
      <t>クミアイ</t>
    </rPh>
    <rPh sb="6" eb="8">
      <t>コウリュウ</t>
    </rPh>
    <phoneticPr fontId="1"/>
  </si>
  <si>
    <t>個人事業者</t>
    <rPh sb="0" eb="2">
      <t>コジン</t>
    </rPh>
    <rPh sb="2" eb="5">
      <t>ジギョウシャ</t>
    </rPh>
    <phoneticPr fontId="1"/>
  </si>
  <si>
    <t>動画撮影</t>
    <rPh sb="0" eb="2">
      <t>ドウガ</t>
    </rPh>
    <rPh sb="2" eb="4">
      <t>サツエイ</t>
    </rPh>
    <phoneticPr fontId="1"/>
  </si>
  <si>
    <t>労働組合にとっては非常に使い易い会議室利用料金等の高騰によって公営の場所が予約できなくなっており、中小の労組にとっては大変大切な施設です。</t>
    <rPh sb="0" eb="4">
      <t>ロウドウクミアイ</t>
    </rPh>
    <rPh sb="9" eb="11">
      <t>ヒジョウ</t>
    </rPh>
    <rPh sb="12" eb="13">
      <t>ツカ</t>
    </rPh>
    <rPh sb="14" eb="15">
      <t>ヤス</t>
    </rPh>
    <rPh sb="16" eb="19">
      <t>カイギシツ</t>
    </rPh>
    <rPh sb="19" eb="21">
      <t>リヨウ</t>
    </rPh>
    <rPh sb="21" eb="23">
      <t>リョウキン</t>
    </rPh>
    <rPh sb="23" eb="24">
      <t>ナド</t>
    </rPh>
    <rPh sb="25" eb="27">
      <t>コウトウ</t>
    </rPh>
    <rPh sb="31" eb="33">
      <t>コウエイ</t>
    </rPh>
    <rPh sb="34" eb="36">
      <t>バショ</t>
    </rPh>
    <rPh sb="37" eb="39">
      <t>ヨヤク</t>
    </rPh>
    <rPh sb="49" eb="51">
      <t>チュウショウ</t>
    </rPh>
    <rPh sb="52" eb="54">
      <t>ロウソ</t>
    </rPh>
    <rPh sb="59" eb="61">
      <t>タイヘン</t>
    </rPh>
    <rPh sb="61" eb="63">
      <t>タイセツ</t>
    </rPh>
    <rPh sb="64" eb="66">
      <t>シセツ</t>
    </rPh>
    <phoneticPr fontId="1"/>
  </si>
  <si>
    <t>ゼネラルユニオン</t>
    <phoneticPr fontId="1"/>
  </si>
  <si>
    <t>日本ペン習字研究会</t>
    <rPh sb="0" eb="2">
      <t>ニホン</t>
    </rPh>
    <rPh sb="4" eb="6">
      <t>シュウジ</t>
    </rPh>
    <rPh sb="6" eb="9">
      <t>ケンキュウカイ</t>
    </rPh>
    <phoneticPr fontId="1"/>
  </si>
  <si>
    <t>ランが充実してきてうれしい</t>
    <rPh sb="3" eb="5">
      <t>ジュウジツ</t>
    </rPh>
    <phoneticPr fontId="1"/>
  </si>
  <si>
    <t>(公社)全国病院理学療法協会　大阪支部</t>
    <rPh sb="1" eb="3">
      <t>コウシャ</t>
    </rPh>
    <rPh sb="4" eb="6">
      <t>ゼンコク</t>
    </rPh>
    <rPh sb="6" eb="8">
      <t>ビョウイン</t>
    </rPh>
    <rPh sb="8" eb="12">
      <t>リガクリョウホウ</t>
    </rPh>
    <rPh sb="12" eb="14">
      <t>キョウカイ</t>
    </rPh>
    <rPh sb="15" eb="17">
      <t>オオサカ</t>
    </rPh>
    <rPh sb="17" eb="19">
      <t>シブ</t>
    </rPh>
    <phoneticPr fontId="1"/>
  </si>
  <si>
    <t>そろそろ自動販売機にあったかい飲み物が入るというれしいです。</t>
    <rPh sb="4" eb="9">
      <t>ジドウハンバイキ</t>
    </rPh>
    <rPh sb="15" eb="16">
      <t>ノ</t>
    </rPh>
    <rPh sb="17" eb="18">
      <t>モノ</t>
    </rPh>
    <rPh sb="19" eb="20">
      <t>ハイ</t>
    </rPh>
    <phoneticPr fontId="1"/>
  </si>
  <si>
    <t>(社)If the world changes これやん</t>
    <rPh sb="1" eb="2">
      <t>シャ</t>
    </rPh>
    <phoneticPr fontId="1"/>
  </si>
  <si>
    <t>税務署</t>
    <rPh sb="0" eb="3">
      <t>ゼイムショ</t>
    </rPh>
    <phoneticPr fontId="1"/>
  </si>
  <si>
    <t>一社日本砕石協会</t>
    <rPh sb="0" eb="2">
      <t>イッシャ</t>
    </rPh>
    <rPh sb="2" eb="4">
      <t>ニホン</t>
    </rPh>
    <rPh sb="4" eb="6">
      <t>サイセキ</t>
    </rPh>
    <rPh sb="6" eb="8">
      <t>キョウカイ</t>
    </rPh>
    <phoneticPr fontId="1"/>
  </si>
  <si>
    <t>研修動画さつえい</t>
    <rPh sb="0" eb="2">
      <t>ケンシュウ</t>
    </rPh>
    <rPh sb="2" eb="4">
      <t>ドウガ</t>
    </rPh>
    <phoneticPr fontId="1"/>
  </si>
  <si>
    <t>近い</t>
    <rPh sb="0" eb="1">
      <t>チカ</t>
    </rPh>
    <phoneticPr fontId="1"/>
  </si>
  <si>
    <t>種子島あかおぎ会</t>
    <rPh sb="0" eb="3">
      <t>タネガシマ</t>
    </rPh>
    <rPh sb="7" eb="8">
      <t>カイ</t>
    </rPh>
    <phoneticPr fontId="1"/>
  </si>
  <si>
    <t>きものRei</t>
    <phoneticPr fontId="1"/>
  </si>
  <si>
    <t>いつもお世話になり、ありがとうございます。お陰で活動が充実してきました。今後もどうぞよろしくお願い致します。</t>
    <rPh sb="4" eb="6">
      <t>セワ</t>
    </rPh>
    <rPh sb="22" eb="23">
      <t>カゲ</t>
    </rPh>
    <rPh sb="24" eb="26">
      <t>カツドウ</t>
    </rPh>
    <rPh sb="27" eb="29">
      <t>ジュウジツ</t>
    </rPh>
    <rPh sb="36" eb="38">
      <t>コンゴ</t>
    </rPh>
    <phoneticPr fontId="1"/>
  </si>
  <si>
    <t>発表会(ピアノ)リハーサル、練習会</t>
    <rPh sb="0" eb="3">
      <t>ハッピョウカイ</t>
    </rPh>
    <rPh sb="14" eb="17">
      <t>レンシュウカイ</t>
    </rPh>
    <phoneticPr fontId="1"/>
  </si>
  <si>
    <t>いいピアノがあるかどうか</t>
    <phoneticPr fontId="1"/>
  </si>
  <si>
    <t>大変満足していますので改善点はありません。</t>
    <rPh sb="0" eb="2">
      <t>タイヘン</t>
    </rPh>
    <rPh sb="2" eb="4">
      <t>マンゾク</t>
    </rPh>
    <rPh sb="11" eb="14">
      <t>カイゼンテン</t>
    </rPh>
    <phoneticPr fontId="1"/>
  </si>
  <si>
    <t>鈴木　洋子</t>
    <rPh sb="0" eb="2">
      <t>スズキ</t>
    </rPh>
    <rPh sb="3" eb="5">
      <t>ヨウコ</t>
    </rPh>
    <phoneticPr fontId="1"/>
  </si>
  <si>
    <t>ピアノの品質と管理状態</t>
    <rPh sb="4" eb="6">
      <t>ヒンシツ</t>
    </rPh>
    <rPh sb="7" eb="11">
      <t>カンリジョウタイ</t>
    </rPh>
    <phoneticPr fontId="1"/>
  </si>
  <si>
    <t>ピアノsteinwayが有難いです</t>
    <rPh sb="12" eb="14">
      <t>アリガタ</t>
    </rPh>
    <phoneticPr fontId="1"/>
  </si>
  <si>
    <t>ピアノが素晴らしい</t>
    <rPh sb="4" eb="6">
      <t>スバ</t>
    </rPh>
    <phoneticPr fontId="1"/>
  </si>
  <si>
    <t>ありがとうございます！</t>
    <phoneticPr fontId="1"/>
  </si>
  <si>
    <t>岸本　祐子</t>
    <rPh sb="0" eb="2">
      <t>キシモト</t>
    </rPh>
    <rPh sb="3" eb="5">
      <t>ユウコ</t>
    </rPh>
    <phoneticPr fontId="1"/>
  </si>
  <si>
    <t>大阪肝臓友の会</t>
    <rPh sb="0" eb="2">
      <t>オオサカ</t>
    </rPh>
    <rPh sb="2" eb="4">
      <t>カンゾウ</t>
    </rPh>
    <rPh sb="4" eb="5">
      <t>トモ</t>
    </rPh>
    <rPh sb="6" eb="7">
      <t>カイ</t>
    </rPh>
    <phoneticPr fontId="1"/>
  </si>
  <si>
    <t>リハーサル</t>
    <phoneticPr fontId="1"/>
  </si>
  <si>
    <t>中災防</t>
    <rPh sb="0" eb="3">
      <t>チュウサイボウ</t>
    </rPh>
    <phoneticPr fontId="1"/>
  </si>
  <si>
    <t>荷物を受け取って頂けるので助かります。</t>
    <rPh sb="0" eb="2">
      <t>ニモツ</t>
    </rPh>
    <rPh sb="3" eb="4">
      <t>ウ</t>
    </rPh>
    <rPh sb="5" eb="6">
      <t>ト</t>
    </rPh>
    <rPh sb="8" eb="9">
      <t>イタダ</t>
    </rPh>
    <rPh sb="13" eb="14">
      <t>タス</t>
    </rPh>
    <phoneticPr fontId="1"/>
  </si>
  <si>
    <t>中央災害防止協会</t>
    <rPh sb="0" eb="2">
      <t>チュウオウ</t>
    </rPh>
    <rPh sb="2" eb="4">
      <t>サイガイ</t>
    </rPh>
    <rPh sb="4" eb="6">
      <t>ボウシ</t>
    </rPh>
    <rPh sb="6" eb="8">
      <t>キョウカイ</t>
    </rPh>
    <phoneticPr fontId="1"/>
  </si>
  <si>
    <t>いつも様々な規模の会議室を利用させていただいています。支払対応等も柔軟にご対応いただき感謝申し上げます。今後ともよろしくお願いいたします。</t>
    <rPh sb="3" eb="5">
      <t>サマザマ</t>
    </rPh>
    <rPh sb="6" eb="8">
      <t>キボ</t>
    </rPh>
    <rPh sb="9" eb="12">
      <t>カイギシツ</t>
    </rPh>
    <rPh sb="13" eb="15">
      <t>リヨウ</t>
    </rPh>
    <rPh sb="27" eb="29">
      <t>シハラ</t>
    </rPh>
    <rPh sb="29" eb="31">
      <t>タイオウ</t>
    </rPh>
    <rPh sb="31" eb="32">
      <t>ナド</t>
    </rPh>
    <rPh sb="33" eb="35">
      <t>ジュウナン</t>
    </rPh>
    <rPh sb="37" eb="39">
      <t>タイオウ</t>
    </rPh>
    <rPh sb="43" eb="45">
      <t>カンシャ</t>
    </rPh>
    <rPh sb="45" eb="46">
      <t>モウ</t>
    </rPh>
    <rPh sb="47" eb="48">
      <t>ア</t>
    </rPh>
    <rPh sb="52" eb="54">
      <t>コンゴ</t>
    </rPh>
    <rPh sb="61" eb="62">
      <t>ネガ</t>
    </rPh>
    <phoneticPr fontId="1"/>
  </si>
  <si>
    <t>日本郵便株式会社　近畿支社　金融営業部</t>
    <rPh sb="0" eb="2">
      <t>ニホン</t>
    </rPh>
    <rPh sb="2" eb="4">
      <t>ユウビン</t>
    </rPh>
    <rPh sb="4" eb="6">
      <t>カブシキ</t>
    </rPh>
    <rPh sb="6" eb="8">
      <t>カイシャ</t>
    </rPh>
    <rPh sb="9" eb="11">
      <t>キンキ</t>
    </rPh>
    <rPh sb="11" eb="13">
      <t>シシャ</t>
    </rPh>
    <rPh sb="14" eb="16">
      <t>キンユウ</t>
    </rPh>
    <rPh sb="16" eb="18">
      <t>エイギョウ</t>
    </rPh>
    <rPh sb="18" eb="19">
      <t>ブ</t>
    </rPh>
    <phoneticPr fontId="1"/>
  </si>
  <si>
    <t>個人グループ</t>
    <rPh sb="0" eb="2">
      <t>コジン</t>
    </rPh>
    <phoneticPr fontId="1"/>
  </si>
  <si>
    <t>勉強会、ﾜｰｸ</t>
    <rPh sb="0" eb="3">
      <t>ベンキョウカイ</t>
    </rPh>
    <phoneticPr fontId="1"/>
  </si>
  <si>
    <t>いつもありがとうございます。土・日に入金や申し込みできます今後うれしいです。</t>
    <rPh sb="14" eb="15">
      <t>ド</t>
    </rPh>
    <rPh sb="16" eb="17">
      <t>ニチ</t>
    </rPh>
    <rPh sb="18" eb="20">
      <t>ニュウキン</t>
    </rPh>
    <rPh sb="21" eb="22">
      <t>モウ</t>
    </rPh>
    <rPh sb="23" eb="24">
      <t>コ</t>
    </rPh>
    <rPh sb="29" eb="31">
      <t>コンゴ</t>
    </rPh>
    <phoneticPr fontId="1"/>
  </si>
  <si>
    <t>アズウィッシュ</t>
    <phoneticPr fontId="1"/>
  </si>
  <si>
    <t>利用目的に適している</t>
    <rPh sb="0" eb="4">
      <t>リヨウモクテキ</t>
    </rPh>
    <rPh sb="5" eb="6">
      <t>テキ</t>
    </rPh>
    <phoneticPr fontId="1"/>
  </si>
  <si>
    <t>大変満足しています。</t>
    <rPh sb="0" eb="2">
      <t>タイヘン</t>
    </rPh>
    <rPh sb="2" eb="4">
      <t>マンゾク</t>
    </rPh>
    <phoneticPr fontId="1"/>
  </si>
  <si>
    <t>府からの紹介</t>
    <rPh sb="0" eb="1">
      <t>フ</t>
    </rPh>
    <rPh sb="4" eb="6">
      <t>ショウカイ</t>
    </rPh>
    <phoneticPr fontId="1"/>
  </si>
  <si>
    <t>学会</t>
    <rPh sb="0" eb="2">
      <t>ガッカイ</t>
    </rPh>
    <phoneticPr fontId="1"/>
  </si>
  <si>
    <t>利用時間が３つに分かれているが、もう少し細かく分かれているとありがたいです。１つの枠の申し込みプラス１時間とかであれば割引きしてもらえると嬉しいです。</t>
    <rPh sb="0" eb="4">
      <t>リヨウジカン</t>
    </rPh>
    <rPh sb="8" eb="9">
      <t>ワ</t>
    </rPh>
    <rPh sb="18" eb="19">
      <t>スコ</t>
    </rPh>
    <rPh sb="20" eb="21">
      <t>コマ</t>
    </rPh>
    <rPh sb="23" eb="24">
      <t>ワ</t>
    </rPh>
    <rPh sb="41" eb="42">
      <t>ワク</t>
    </rPh>
    <rPh sb="43" eb="44">
      <t>モウ</t>
    </rPh>
    <rPh sb="45" eb="46">
      <t>コ</t>
    </rPh>
    <rPh sb="51" eb="53">
      <t>ジカン</t>
    </rPh>
    <rPh sb="59" eb="61">
      <t>ワリビ</t>
    </rPh>
    <rPh sb="69" eb="70">
      <t>ウレ</t>
    </rPh>
    <phoneticPr fontId="1"/>
  </si>
  <si>
    <t>・利用料金が高い　・遮音性が低い</t>
    <rPh sb="1" eb="5">
      <t>リヨウリョウキン</t>
    </rPh>
    <rPh sb="6" eb="7">
      <t>タカ</t>
    </rPh>
    <rPh sb="10" eb="13">
      <t>シャオンセイ</t>
    </rPh>
    <rPh sb="14" eb="15">
      <t>ヒク</t>
    </rPh>
    <phoneticPr fontId="1"/>
  </si>
  <si>
    <t>6F講師準備室</t>
    <rPh sb="2" eb="4">
      <t>コウシ</t>
    </rPh>
    <rPh sb="4" eb="7">
      <t>ジュンビシツ</t>
    </rPh>
    <phoneticPr fontId="1"/>
  </si>
  <si>
    <t>掃除の開始時間を３０分おくらせて欲しい。研修の後片づけに支障がでる。</t>
    <rPh sb="0" eb="2">
      <t>ソウジ</t>
    </rPh>
    <rPh sb="3" eb="5">
      <t>カイシ</t>
    </rPh>
    <rPh sb="5" eb="7">
      <t>ジカン</t>
    </rPh>
    <rPh sb="10" eb="11">
      <t>フン</t>
    </rPh>
    <rPh sb="16" eb="17">
      <t>ホ</t>
    </rPh>
    <rPh sb="20" eb="22">
      <t>ケンシュウ</t>
    </rPh>
    <rPh sb="23" eb="25">
      <t>アトカタ</t>
    </rPh>
    <rPh sb="28" eb="30">
      <t>シショウ</t>
    </rPh>
    <phoneticPr fontId="1"/>
  </si>
  <si>
    <t>特にありません。いつも気持ち良く使わせていただいております。</t>
    <rPh sb="0" eb="1">
      <t>トク</t>
    </rPh>
    <rPh sb="11" eb="13">
      <t>キモ</t>
    </rPh>
    <rPh sb="14" eb="15">
      <t>ヨ</t>
    </rPh>
    <rPh sb="16" eb="17">
      <t>ツカ</t>
    </rPh>
    <phoneticPr fontId="1"/>
  </si>
  <si>
    <t>ブラスアンドカンパニー㈱FDA</t>
    <phoneticPr fontId="1"/>
  </si>
  <si>
    <t>カギを早くわたしてほしいです。</t>
    <rPh sb="3" eb="4">
      <t>ハヤ</t>
    </rPh>
    <phoneticPr fontId="1"/>
  </si>
  <si>
    <t>全国一般大阪地方労働組合</t>
    <rPh sb="0" eb="2">
      <t>ゼンコク</t>
    </rPh>
    <rPh sb="2" eb="4">
      <t>イッパン</t>
    </rPh>
    <rPh sb="4" eb="6">
      <t>オオサカ</t>
    </rPh>
    <rPh sb="6" eb="8">
      <t>チホウ</t>
    </rPh>
    <rPh sb="8" eb="12">
      <t>ロウドウクミアイ</t>
    </rPh>
    <phoneticPr fontId="1"/>
  </si>
  <si>
    <t>よく利用させて頂いて助かってます。</t>
    <rPh sb="2" eb="4">
      <t>リヨウ</t>
    </rPh>
    <rPh sb="7" eb="8">
      <t>イタダ</t>
    </rPh>
    <rPh sb="10" eb="11">
      <t>タス</t>
    </rPh>
    <phoneticPr fontId="1"/>
  </si>
  <si>
    <t>三菱電機インフォメーションネットワーク労働組合</t>
    <rPh sb="0" eb="2">
      <t>ミツビシ</t>
    </rPh>
    <rPh sb="2" eb="4">
      <t>デンキ</t>
    </rPh>
    <rPh sb="19" eb="23">
      <t>ロウドウクミアイ</t>
    </rPh>
    <phoneticPr fontId="1"/>
  </si>
  <si>
    <t>政治団体</t>
    <rPh sb="0" eb="2">
      <t>セイジ</t>
    </rPh>
    <rPh sb="2" eb="4">
      <t>ダンタイ</t>
    </rPh>
    <phoneticPr fontId="1"/>
  </si>
  <si>
    <t>パワーポイントを使用する際、部屋の照明を前だけけせなくて困りました。いつもありがとうございます。</t>
    <rPh sb="8" eb="10">
      <t>シヨウ</t>
    </rPh>
    <rPh sb="12" eb="13">
      <t>サイ</t>
    </rPh>
    <rPh sb="14" eb="16">
      <t>ヘヤ</t>
    </rPh>
    <rPh sb="17" eb="19">
      <t>ショウメイ</t>
    </rPh>
    <rPh sb="20" eb="21">
      <t>マエ</t>
    </rPh>
    <rPh sb="28" eb="29">
      <t>コマ</t>
    </rPh>
    <phoneticPr fontId="1"/>
  </si>
  <si>
    <t>自治労連近畿ブロック</t>
    <rPh sb="0" eb="4">
      <t>ジチロウレン</t>
    </rPh>
    <rPh sb="4" eb="6">
      <t>キンキ</t>
    </rPh>
    <phoneticPr fontId="1"/>
  </si>
  <si>
    <t>勉強会のグループ</t>
    <rPh sb="0" eb="3">
      <t>ベンキョウカイ</t>
    </rPh>
    <phoneticPr fontId="1"/>
  </si>
  <si>
    <t>毎回快適に使用させてもらってます。ありがとうございました</t>
    <rPh sb="0" eb="2">
      <t>マイカイ</t>
    </rPh>
    <rPh sb="2" eb="4">
      <t>カイテキ</t>
    </rPh>
    <rPh sb="5" eb="7">
      <t>シヨウ</t>
    </rPh>
    <phoneticPr fontId="1"/>
  </si>
  <si>
    <t>大会議</t>
    <rPh sb="0" eb="3">
      <t>ダイカイギ</t>
    </rPh>
    <phoneticPr fontId="1"/>
  </si>
  <si>
    <t>日本飲料水管理協会</t>
    <rPh sb="0" eb="2">
      <t>ニホン</t>
    </rPh>
    <rPh sb="2" eb="5">
      <t>インリョウスイ</t>
    </rPh>
    <rPh sb="5" eb="7">
      <t>カンリ</t>
    </rPh>
    <rPh sb="7" eb="9">
      <t>キョウカイ</t>
    </rPh>
    <phoneticPr fontId="1"/>
  </si>
  <si>
    <t>税理士会東支部</t>
    <rPh sb="0" eb="4">
      <t>ゼイリシカイ</t>
    </rPh>
    <rPh sb="4" eb="7">
      <t>ヒガシシブ</t>
    </rPh>
    <phoneticPr fontId="1"/>
  </si>
  <si>
    <t>大阪同企連</t>
    <rPh sb="0" eb="2">
      <t>オオサカ</t>
    </rPh>
    <rPh sb="2" eb="5">
      <t>ドウキレン</t>
    </rPh>
    <phoneticPr fontId="1"/>
  </si>
  <si>
    <t>個人事業主</t>
    <rPh sb="0" eb="2">
      <t>コジン</t>
    </rPh>
    <rPh sb="2" eb="5">
      <t>ジギョウヌシ</t>
    </rPh>
    <phoneticPr fontId="1"/>
  </si>
  <si>
    <t>中防災</t>
    <rPh sb="0" eb="3">
      <t>チュウボウサイ</t>
    </rPh>
    <phoneticPr fontId="1"/>
  </si>
  <si>
    <t>学習会、勉強会</t>
    <rPh sb="0" eb="3">
      <t>ガクシュウカイ</t>
    </rPh>
    <rPh sb="4" eb="7">
      <t>ベンキョウカイ</t>
    </rPh>
    <phoneticPr fontId="1"/>
  </si>
  <si>
    <t>×</t>
    <phoneticPr fontId="1"/>
  </si>
  <si>
    <t>発表会、演奏会</t>
    <rPh sb="0" eb="3">
      <t>ハッピョウカイ</t>
    </rPh>
    <rPh sb="4" eb="7">
      <t>エンソウカイ</t>
    </rPh>
    <phoneticPr fontId="1"/>
  </si>
  <si>
    <t>リハーサル、練習</t>
    <rPh sb="6" eb="8">
      <t>レンシュウ</t>
    </rPh>
    <phoneticPr fontId="1"/>
  </si>
  <si>
    <t>官公庁、行政</t>
    <rPh sb="0" eb="3">
      <t>カンコウチョウ</t>
    </rPh>
    <rPh sb="4" eb="6">
      <t>ギョウセイ</t>
    </rPh>
    <phoneticPr fontId="1"/>
  </si>
  <si>
    <t>研修動画撮影</t>
    <rPh sb="0" eb="4">
      <t>ケンシュウドウガ</t>
    </rPh>
    <rPh sb="4" eb="6">
      <t>サツエイ</t>
    </rPh>
    <phoneticPr fontId="1"/>
  </si>
  <si>
    <t>研究会、学会</t>
    <rPh sb="0" eb="3">
      <t>ケンキュウカイ</t>
    </rPh>
    <rPh sb="4" eb="6">
      <t>ガッカイ</t>
    </rPh>
    <phoneticPr fontId="1"/>
  </si>
  <si>
    <t>NPO、NGO団体</t>
    <rPh sb="7" eb="9">
      <t>ダンタイ</t>
    </rPh>
    <phoneticPr fontId="1"/>
  </si>
  <si>
    <t>スポーツ団体</t>
    <rPh sb="4" eb="6">
      <t>ダンタイ</t>
    </rPh>
    <phoneticPr fontId="1"/>
  </si>
  <si>
    <t>グループ</t>
  </si>
  <si>
    <t>サークル</t>
  </si>
  <si>
    <t>政治団体</t>
    <rPh sb="0" eb="4">
      <t>セイジダンタイ</t>
    </rPh>
    <phoneticPr fontId="1"/>
  </si>
  <si>
    <t>連合大阪</t>
  </si>
  <si>
    <t>国際経済研究所が入所。</t>
  </si>
  <si>
    <t>教室として使用</t>
  </si>
  <si>
    <t>派遣講師</t>
  </si>
  <si>
    <t>あつまりやすい</t>
  </si>
  <si>
    <t>エルおおさか内に事務所がある</t>
  </si>
  <si>
    <t>20年以上前から</t>
  </si>
  <si>
    <t>口コミ</t>
  </si>
  <si>
    <t>府からの紹介</t>
  </si>
  <si>
    <t>自助グループ</t>
  </si>
  <si>
    <t>販売会</t>
  </si>
  <si>
    <t>セミナー開催</t>
  </si>
  <si>
    <t>参考をしている(故)坂東先生紹介</t>
  </si>
  <si>
    <t>相談会</t>
  </si>
  <si>
    <t>リモート講演会</t>
  </si>
  <si>
    <t>安全衛生マネジメント協会</t>
  </si>
  <si>
    <t>資格認定式</t>
  </si>
  <si>
    <t>団体交渉</t>
  </si>
  <si>
    <t>総会(マンション)</t>
  </si>
  <si>
    <t>交流会</t>
  </si>
  <si>
    <t>勉強会、ワーク</t>
    <rPh sb="0" eb="3">
      <t>ベンキョウカイ</t>
    </rPh>
    <phoneticPr fontId="1"/>
  </si>
  <si>
    <t>ロッカーがある</t>
  </si>
  <si>
    <t>近い</t>
  </si>
  <si>
    <t>事務所と同じビルである事</t>
  </si>
  <si>
    <t>協会で決定</t>
  </si>
  <si>
    <t>ダブルブッキングでやむをえす</t>
  </si>
  <si>
    <t>安全衛生マネジメント協会からの案内</t>
  </si>
  <si>
    <t>いつも利用しているから</t>
  </si>
  <si>
    <t>以前利用したことがあるから</t>
  </si>
  <si>
    <t>２件</t>
    <rPh sb="1" eb="2">
      <t>ケン</t>
    </rPh>
    <phoneticPr fontId="1"/>
  </si>
  <si>
    <t>また利用させていただけたらとおもいます！ありがとうございました！！</t>
    <phoneticPr fontId="1"/>
  </si>
  <si>
    <t>利用の感想</t>
    <rPh sb="0" eb="2">
      <t>リヨウ</t>
    </rPh>
    <rPh sb="3" eb="5">
      <t>カンソウ</t>
    </rPh>
    <phoneticPr fontId="1"/>
  </si>
  <si>
    <t>空調が暑い場合が多い</t>
  </si>
  <si>
    <t>夜間利用の場合の清算も日中に限られたことは極めて不便です。</t>
  </si>
  <si>
    <t>・Web利用申込をもう少し洗練させて下さい。
・空室確認→申込の導線が悪い
・Web申込後、用紙発行→FAXまたはスキャンしてメール面倒すぎる･･･
Webで完結させて下さい。</t>
  </si>
  <si>
    <t>各部屋の音響(マイク)を使用した際、音が割れていたり、こもっていることがほとんどであり、研修に支障をきたしている。スクリーンに近い照明はプレゼンの際じゃまになるが、本館では対応できていない。</t>
  </si>
  <si>
    <t>・ゴミ箱の設置・南館エレベーターの混雑緩和・Wi-Fiが弱いところ</t>
  </si>
  <si>
    <t>暖房→冷房　きりかえ時期の温度が調整できない。受講者からの苦情をこちらが受けなければならないのがつらい</t>
  </si>
  <si>
    <t>各会議室にスクリーンを常設していただけると有難いです。</t>
  </si>
  <si>
    <t>本館6F606号室利用したが空調が弱い(もう少し設定温度下げてほしい。)※猛暑日など日中に限る。</t>
  </si>
  <si>
    <t>会議室のイスが汚れているイスのクリーニングをして欲しいです。</t>
  </si>
  <si>
    <t>Wifiが弱いので改善してほしい</t>
  </si>
  <si>
    <t>照明が暗いので、明るくしてほしいです。特に板書のところ。</t>
  </si>
  <si>
    <t>展覧会場の閉鎖！！</t>
  </si>
  <si>
    <t>すみませんが、土日支払を受けつけてほしいです。</t>
  </si>
  <si>
    <t>２～３名用スペースがあると良い</t>
  </si>
  <si>
    <t>ゴキブリが出たため何か対策をしていただきたいのと一番後ろの席の方に換気扇が音がうるさく、講師の声が聞き取りにくい。</t>
  </si>
  <si>
    <t>タバコがすえる</t>
  </si>
  <si>
    <t>清掃が今ひとつですね。空調スイッチの横が茶色く広はんいに渡りよごれていたので以前からの取れないシミかと思ってふいたらすぐにとれた。清掃しているのかな？</t>
  </si>
  <si>
    <t>南館の廊下の空調がもっと効いて</t>
  </si>
  <si>
    <t>受付の椅子の横に荷物を置く台を用意してほしい。</t>
  </si>
  <si>
    <t>マイクやリモコンの電池切れしていたことがありました。朝、昼のエレベーターの混雑解消できないものでしょうか。</t>
  </si>
  <si>
    <t>難しいかもしれませんが、各部屋で空調(天井からの)の調節が可能になるとありがたいと思います。</t>
  </si>
  <si>
    <t>予約を(土)(日)でも出来るようになりませんか</t>
  </si>
  <si>
    <t>室内温度が設定しにくい</t>
  </si>
  <si>
    <t>ノートPCの電池残量を気にしながらの利用の為、コンセントを増設してほしいです。(ドア横のコンセントでは延長コンセントが届きにくかったり、人がつまづく可能性があり、せめて側面にも欲しいです。)</t>
  </si>
  <si>
    <t>8:30受付が並ぶアナログ的→並ばない、複数ずつ南エレベーター(荷物搬入時)が混雑、導線が悪い、改善してほしい。</t>
  </si>
  <si>
    <t>机の前後の間隔が狭いです。イスをひくと後ろの机にあたるので、もう少し間隔をあけてほしいです。</t>
  </si>
  <si>
    <t>鍵の受渡しをもう少し早くしてほしい。３０分しかないので受講者を待たせてしまいあわただしい。</t>
  </si>
  <si>
    <t>朝の受付の際、2カ所で受付してほしい。</t>
  </si>
  <si>
    <t>プロジェクターを投影するために前方の照明だけ少雨等できればありがたいです。</t>
  </si>
  <si>
    <t>朝の受け付け時にかぎ以外の備品を借りる人が多く待ち時間が長くなることがあるので、備品ない時にスムーズに鍵を受け取れるようにしてほしい</t>
  </si>
  <si>
    <t>空部屋のカギは前の時間帯で使用していないなら１時間前には渡して欲しい。</t>
  </si>
  <si>
    <t>10名くらいの部屋も用意してほしい。</t>
  </si>
  <si>
    <t>労働組合にとっては非常に使い易い会議室利用料金等の高騰によって公営の場所が予約できなくなっており、中小の労組にとっては大変大切な施設です。</t>
  </si>
  <si>
    <t>ランが充実してきてうれしい</t>
  </si>
  <si>
    <t>そろそろ自動販売機にあったかい飲み物が入るというれしいです。</t>
  </si>
  <si>
    <t>荷物を受け取って頂けるので助かります。</t>
  </si>
  <si>
    <t>いつもありがとうございます。土・日に入金や申し込みできます今後うれしいです。</t>
  </si>
  <si>
    <t>・利用料金が高い　・遮音性が低い</t>
  </si>
  <si>
    <t>掃除の開始時間を３０分おくらせて欲しい。研修の後片づけに支障がでる。</t>
  </si>
  <si>
    <t>カギを早くわたしてほしいです。</t>
  </si>
  <si>
    <t>パワーポイントを使用する際、部屋の照明を前だけけせなくて困りました。いつもありがとうございます。</t>
  </si>
  <si>
    <t>年５回日曜日それ以外の休日(国民休日)を利用しているが、会場予約の払い込みを休日に窓口でできないので別の日に北大阪から来なければならないのは残念。むろん送料を払って送金すればいいが！！</t>
    <phoneticPr fontId="1"/>
  </si>
  <si>
    <t>各種教育講師を担当しており、受講生に先立ち会場の段取りや受付準備をバタバタと行って講習を進めています。開場を少し早めにしていただければ、もう少し余裕を持って準備ができるかと感じています。</t>
    <phoneticPr fontId="1"/>
  </si>
  <si>
    <t>各種教育講師を担当しており、受講生に先立ち会場の段取りや受付準備をバタバタと行って講習を進めています。開場を少し早めにしていただければ、もう少し余裕を持って準備ができるかと感じています。</t>
    <phoneticPr fontId="1"/>
  </si>
  <si>
    <t>各部屋の音響(マイク)を使用した際、音が割れていたり、こもっていることがほとんどであり、研修に支障をきたしている。
スクリーンに近い照明はプレゼンの際じゃまになるが、本館では対応できていない。</t>
    <phoneticPr fontId="1"/>
  </si>
  <si>
    <t>ネット環境</t>
    <rPh sb="3" eb="5">
      <t>カンキョウ</t>
    </rPh>
    <phoneticPr fontId="1"/>
  </si>
  <si>
    <t>清掃が今ひとつですね。空調スイッチの横が茶色く広はんいに渡りよごれていたので
以前からの取れないシミかと思ってふいたらすぐにとれた。清掃しているのかな？</t>
    <phoneticPr fontId="1"/>
  </si>
  <si>
    <t>いつもありがとうございます。等の感謝の言葉(7件)</t>
    <phoneticPr fontId="1"/>
  </si>
  <si>
    <t>特になし。等のコメント(4件)</t>
    <rPh sb="0" eb="1">
      <t>トク</t>
    </rPh>
    <rPh sb="5" eb="6">
      <t>ナド</t>
    </rPh>
    <rPh sb="13" eb="14">
      <t>ケン</t>
    </rPh>
    <phoneticPr fontId="1"/>
  </si>
  <si>
    <t>大学同窓会</t>
  </si>
  <si>
    <t>コンサート</t>
  </si>
  <si>
    <t>ピアノの種類と状態、音がよくひびくかどうか</t>
  </si>
  <si>
    <t>いいピアノがあるかどうか</t>
  </si>
  <si>
    <t>ピアノの品質と管理状態</t>
  </si>
  <si>
    <t>ピアノと音響</t>
  </si>
  <si>
    <t>ピアノsteinwayが有難いです</t>
  </si>
  <si>
    <t>利用目的に適している</t>
  </si>
  <si>
    <t>上記と同じ</t>
  </si>
  <si>
    <t>ピアノが素晴らしい</t>
  </si>
  <si>
    <t>大変満足していますので改善点はありません。</t>
  </si>
  <si>
    <t>ありがとうございます！</t>
  </si>
  <si>
    <t>大変満足しています。</t>
  </si>
  <si>
    <t>プロジェクターを投影するために前方の照明だけ消灯できればありがたいです。</t>
    <rPh sb="22" eb="24">
      <t>ショウトウ</t>
    </rPh>
    <phoneticPr fontId="1"/>
  </si>
  <si>
    <t>会議室について</t>
    <rPh sb="0" eb="3">
      <t>カイギシツ</t>
    </rPh>
    <phoneticPr fontId="1"/>
  </si>
  <si>
    <t>いつもありがとうございます。土・日に入金や申し込みできますと今後うれしいです。</t>
    <phoneticPr fontId="1"/>
  </si>
  <si>
    <t>時間単位でもかりれたらいいかも。</t>
    <phoneticPr fontId="1"/>
  </si>
  <si>
    <t>利用時間が3つに分かれているが、もう少し細かく分かれているとありがたいです。1つの枠の申し込みﾌﾟﾗｽ1時間とかであれば割引きしてもらえると嬉しいです。</t>
    <phoneticPr fontId="1"/>
  </si>
  <si>
    <t>労働組合にとっては非常に使い易い会議室利用料金等の高騰によって公営の場所が予約できなくなっており、中小の労組にとっては大変大切な施設です。</t>
    <phoneticPr fontId="1"/>
  </si>
  <si>
    <t>利用料金が高い。</t>
    <rPh sb="0" eb="2">
      <t>リヨウ</t>
    </rPh>
    <rPh sb="2" eb="4">
      <t>リョウキン</t>
    </rPh>
    <rPh sb="5" eb="6">
      <t>タカ</t>
    </rPh>
    <phoneticPr fontId="1"/>
  </si>
  <si>
    <t>空調が暑い場合が多い。</t>
    <phoneticPr fontId="1"/>
  </si>
  <si>
    <t>暖房→冷房　きりかえ時期の温度が調整できない。受講者からの苦情をこちらが受けなければならないのがつらい。</t>
    <phoneticPr fontId="1"/>
  </si>
  <si>
    <t>南館の廊下の空調がもっと効いて。</t>
    <phoneticPr fontId="1"/>
  </si>
  <si>
    <t>朝の受け付け時にかぎ以外の備品を借りる人が多く待ち時間が長くなることがあるので、備品ない時にｽﾑｰｽﾞに鍵を受け取れるようにしてほしい。</t>
    <phoneticPr fontId="1"/>
  </si>
  <si>
    <t>ノートPCの電池残量を気にしながらの利用の為、コンセントを増設してほしいです。(ドア横のコンセントでは延長コンセントが届きにくかったり、人がつまづく可能性があり、せめて側面にも欲しいです。)</t>
    <phoneticPr fontId="1"/>
  </si>
  <si>
    <t>Wifiが弱いので改善してほしい。</t>
    <phoneticPr fontId="1"/>
  </si>
  <si>
    <t>ランが充実してきてうれしい。</t>
    <phoneticPr fontId="1"/>
  </si>
  <si>
    <t>予約を(土)(日)でも出来るようになりませんか。</t>
    <phoneticPr fontId="1"/>
  </si>
  <si>
    <t>Web利用申込をもう少し洗練させて下さい。空室確認→申込の導線が悪い。Web申込後、用紙発行→FAXまたはスキャンしてメール面倒すぎる･･･Webで完結させて下さい。</t>
    <phoneticPr fontId="1"/>
  </si>
  <si>
    <t>ゴミ箱の設置・南館エレベーターの混雑緩和・Wi-Fiが弱いところ。</t>
    <phoneticPr fontId="1"/>
  </si>
  <si>
    <t>タバコがすえる。</t>
    <phoneticPr fontId="1"/>
  </si>
  <si>
    <t>清掃が今ひとつですね。空調スイッチの横が茶色く広はんいに渡りよごれていたので以前からの取れないシミかと思ってふいたらすぐにとれた。清掃しているのかな？</t>
    <phoneticPr fontId="1"/>
  </si>
  <si>
    <t>遮音性が低い。</t>
    <rPh sb="0" eb="3">
      <t>シャオンセイ</t>
    </rPh>
    <rPh sb="4" eb="5">
      <t>ヒク</t>
    </rPh>
    <phoneticPr fontId="1"/>
  </si>
  <si>
    <t>２～３名用スペースがあると良い。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</si>
</sst>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Red]\(0\)"/>
    <numFmt numFmtId="177" formatCode="0.0%"/>
    <numFmt numFmtId="178" formatCode="m/d;@"/>
    <numFmt numFmtId="179" formatCode="&quot; ・ &quot;@"/>
    <numFmt numFmtId="180" formatCode="#"/>
  </numFmts>
  <fonts count="24" x14ac:knownFonts="1">
    <font>
      <sz val="11"/>
      <color theme="1"/>
      <name val="游ゴシック"/>
      <family val="2"/>
      <charset val="128"/>
      <scheme val="minor"/>
    </font>
    <font>
      <sz val="6"/>
      <name val="游ゴシック"/>
      <family val="2"/>
      <charset val="128"/>
      <scheme val="minor"/>
    </font>
    <font>
      <sz val="11"/>
      <name val="游ゴシック"/>
      <family val="3"/>
      <charset val="128"/>
      <scheme val="minor"/>
    </font>
    <font>
      <b/>
      <sz val="11"/>
      <color theme="1"/>
      <name val="游ゴシック"/>
      <family val="3"/>
      <charset val="128"/>
      <scheme val="minor"/>
    </font>
    <font>
      <sz val="18"/>
      <color theme="1"/>
      <name val="游ゴシック"/>
      <family val="2"/>
      <charset val="128"/>
      <scheme val="minor"/>
    </font>
    <font>
      <b/>
      <sz val="11"/>
      <name val="游ゴシック"/>
      <family val="3"/>
      <charset val="128"/>
      <scheme val="minor"/>
    </font>
    <font>
      <b/>
      <sz val="11"/>
      <color theme="8" tint="-0.249977111117893"/>
      <name val="游ゴシック"/>
      <family val="3"/>
      <charset val="128"/>
      <scheme val="minor"/>
    </font>
    <font>
      <b/>
      <sz val="11"/>
      <color rgb="FFFF0000"/>
      <name val="游ゴシック"/>
      <family val="3"/>
      <charset val="128"/>
      <scheme val="minor"/>
    </font>
    <font>
      <b/>
      <sz val="18"/>
      <color theme="1"/>
      <name val="游ゴシック"/>
      <family val="3"/>
      <charset val="128"/>
      <scheme val="minor"/>
    </font>
    <font>
      <b/>
      <sz val="12"/>
      <color theme="1"/>
      <name val="游ゴシック"/>
      <family val="3"/>
      <charset val="128"/>
      <scheme val="minor"/>
    </font>
    <font>
      <b/>
      <sz val="12"/>
      <name val="游ゴシック"/>
      <family val="3"/>
      <charset val="128"/>
      <scheme val="minor"/>
    </font>
    <font>
      <sz val="9"/>
      <color theme="1"/>
      <name val="游ゴシック"/>
      <family val="2"/>
      <charset val="128"/>
      <scheme val="minor"/>
    </font>
    <font>
      <sz val="12"/>
      <color theme="1"/>
      <name val="游ゴシック"/>
      <family val="3"/>
      <charset val="128"/>
      <scheme val="minor"/>
    </font>
    <font>
      <b/>
      <sz val="9"/>
      <color theme="1"/>
      <name val="游ゴシック"/>
      <family val="3"/>
      <charset val="128"/>
      <scheme val="minor"/>
    </font>
    <font>
      <b/>
      <sz val="14"/>
      <color theme="1"/>
      <name val="游ゴシック"/>
      <family val="3"/>
      <charset val="128"/>
      <scheme val="minor"/>
    </font>
    <font>
      <b/>
      <sz val="16"/>
      <color theme="1"/>
      <name val="游ゴシック"/>
      <family val="3"/>
      <charset val="128"/>
      <scheme val="minor"/>
    </font>
    <font>
      <sz val="12"/>
      <color theme="1"/>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10"/>
      <color theme="1"/>
      <name val="游ゴシック"/>
      <family val="2"/>
      <charset val="128"/>
      <scheme val="minor"/>
    </font>
    <font>
      <sz val="8"/>
      <color theme="1"/>
      <name val="游ゴシック"/>
      <family val="3"/>
      <charset val="128"/>
      <scheme val="minor"/>
    </font>
    <font>
      <sz val="8"/>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s>
  <fills count="9">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solid">
        <fgColor rgb="FFFFFF00"/>
        <bgColor indexed="64"/>
      </patternFill>
    </fill>
    <fill>
      <patternFill patternType="solid">
        <fgColor theme="1" tint="0.499984740745262"/>
        <bgColor indexed="64"/>
      </patternFill>
    </fill>
    <fill>
      <patternFill patternType="solid">
        <fgColor theme="8" tint="0.79998168889431442"/>
        <bgColor indexed="64"/>
      </patternFill>
    </fill>
    <fill>
      <patternFill patternType="solid">
        <fgColor rgb="FFFFC000"/>
        <bgColor indexed="64"/>
      </patternFill>
    </fill>
    <fill>
      <patternFill patternType="solid">
        <fgColor theme="8" tint="0.59999389629810485"/>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3">
    <xf numFmtId="0" fontId="0" fillId="0" borderId="0">
      <alignment vertical="center"/>
    </xf>
    <xf numFmtId="9" fontId="22" fillId="0" borderId="0" applyFont="0" applyFill="0" applyBorder="0" applyAlignment="0" applyProtection="0">
      <alignment vertical="center"/>
    </xf>
    <xf numFmtId="0" fontId="22" fillId="0" borderId="0">
      <alignment vertical="center"/>
    </xf>
  </cellStyleXfs>
  <cellXfs count="222">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lignment vertical="center"/>
    </xf>
    <xf numFmtId="176" fontId="2" fillId="0" borderId="0" xfId="0" applyNumberFormat="1" applyFont="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lignment vertical="center"/>
    </xf>
    <xf numFmtId="0" fontId="0" fillId="0" borderId="5" xfId="0" applyBorder="1">
      <alignment vertical="center"/>
    </xf>
    <xf numFmtId="0" fontId="2" fillId="0" borderId="0" xfId="0" applyFont="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0" fillId="0" borderId="6" xfId="0" applyBorder="1" applyAlignment="1">
      <alignment horizontal="center" vertical="center"/>
    </xf>
    <xf numFmtId="0" fontId="0" fillId="2" borderId="6" xfId="0" applyFill="1" applyBorder="1" applyAlignment="1">
      <alignment horizontal="center" vertical="center"/>
    </xf>
    <xf numFmtId="56" fontId="0" fillId="0" borderId="6" xfId="0" applyNumberFormat="1" applyBorder="1">
      <alignment vertical="center"/>
    </xf>
    <xf numFmtId="56" fontId="0" fillId="0" borderId="6" xfId="0" applyNumberFormat="1" applyBorder="1" applyAlignment="1">
      <alignment horizontal="center" vertical="center"/>
    </xf>
    <xf numFmtId="0" fontId="0" fillId="0" borderId="6" xfId="0" applyBorder="1">
      <alignment vertical="center"/>
    </xf>
    <xf numFmtId="0" fontId="0" fillId="2" borderId="6" xfId="0" applyFill="1" applyBorder="1">
      <alignment vertical="center"/>
    </xf>
    <xf numFmtId="0" fontId="0" fillId="0" borderId="7" xfId="0" applyBorder="1">
      <alignment vertical="center"/>
    </xf>
    <xf numFmtId="0" fontId="3" fillId="0" borderId="6" xfId="0" applyFont="1" applyBorder="1">
      <alignment vertical="center"/>
    </xf>
    <xf numFmtId="0" fontId="3" fillId="0" borderId="7" xfId="0" applyFont="1" applyBorder="1">
      <alignment vertical="center"/>
    </xf>
    <xf numFmtId="0" fontId="3" fillId="0" borderId="0" xfId="0" applyFont="1">
      <alignment vertical="center"/>
    </xf>
    <xf numFmtId="0" fontId="0" fillId="0" borderId="0" xfId="0" applyAlignment="1">
      <alignment horizontal="centerContinuous" vertical="center"/>
    </xf>
    <xf numFmtId="0" fontId="4" fillId="0" borderId="0" xfId="0" applyFont="1" applyAlignment="1">
      <alignment horizontal="left" vertical="center"/>
    </xf>
    <xf numFmtId="0" fontId="3" fillId="0" borderId="0" xfId="0" applyFont="1" applyAlignment="1">
      <alignment horizontal="center" vertical="center"/>
    </xf>
    <xf numFmtId="0" fontId="0" fillId="3" borderId="0" xfId="0" applyFill="1">
      <alignment vertical="center"/>
    </xf>
    <xf numFmtId="0" fontId="5" fillId="0" borderId="0" xfId="0" applyFont="1" applyAlignment="1">
      <alignment horizontal="center" vertical="center"/>
    </xf>
    <xf numFmtId="0" fontId="0" fillId="4" borderId="0" xfId="0" applyFill="1">
      <alignment vertical="center"/>
    </xf>
    <xf numFmtId="0" fontId="0" fillId="4" borderId="5" xfId="0" applyFill="1" applyBorder="1">
      <alignment vertical="center"/>
    </xf>
    <xf numFmtId="0" fontId="0" fillId="3" borderId="6" xfId="0" applyFill="1" applyBorder="1">
      <alignment vertical="center"/>
    </xf>
    <xf numFmtId="0" fontId="3" fillId="3" borderId="6" xfId="0" applyFont="1" applyFill="1" applyBorder="1">
      <alignment vertical="center"/>
    </xf>
    <xf numFmtId="0" fontId="0" fillId="3" borderId="6" xfId="0" applyFill="1" applyBorder="1" applyAlignment="1">
      <alignment horizontal="center" vertical="center"/>
    </xf>
    <xf numFmtId="0" fontId="0" fillId="0" borderId="8" xfId="0" applyBorder="1" applyAlignment="1">
      <alignment horizontal="center" vertical="center" wrapText="1"/>
    </xf>
    <xf numFmtId="0" fontId="2" fillId="0" borderId="9" xfId="0" applyFont="1" applyBorder="1" applyAlignment="1">
      <alignment horizontal="center" vertical="center"/>
    </xf>
    <xf numFmtId="0" fontId="0" fillId="0" borderId="9" xfId="0" applyBorder="1">
      <alignment vertical="center"/>
    </xf>
    <xf numFmtId="0" fontId="0" fillId="0" borderId="0" xfId="0" applyAlignment="1">
      <alignment vertical="center" wrapText="1"/>
    </xf>
    <xf numFmtId="0" fontId="0" fillId="0" borderId="10" xfId="0" applyBorder="1">
      <alignment vertical="center"/>
    </xf>
    <xf numFmtId="0" fontId="0" fillId="5" borderId="6" xfId="0" applyFill="1" applyBorder="1" applyAlignment="1">
      <alignment horizontal="center" vertical="center"/>
    </xf>
    <xf numFmtId="0" fontId="0" fillId="5" borderId="6" xfId="0" applyFill="1" applyBorder="1">
      <alignment vertical="center"/>
    </xf>
    <xf numFmtId="0" fontId="3" fillId="5" borderId="6" xfId="0" applyFont="1" applyFill="1" applyBorder="1">
      <alignment vertical="center"/>
    </xf>
    <xf numFmtId="56" fontId="6" fillId="0" borderId="6" xfId="0" applyNumberFormat="1" applyFont="1" applyBorder="1" applyAlignment="1">
      <alignment horizontal="center" vertical="center"/>
    </xf>
    <xf numFmtId="56" fontId="7" fillId="0" borderId="6" xfId="0" applyNumberFormat="1" applyFont="1" applyBorder="1" applyAlignment="1">
      <alignment horizontal="center" vertical="center"/>
    </xf>
    <xf numFmtId="0" fontId="3" fillId="0" borderId="12" xfId="0" applyFont="1" applyBorder="1">
      <alignment vertical="center"/>
    </xf>
    <xf numFmtId="0" fontId="0" fillId="0" borderId="13" xfId="0" applyBorder="1">
      <alignment vertical="center"/>
    </xf>
    <xf numFmtId="0" fontId="0" fillId="3" borderId="13" xfId="0" applyFill="1" applyBorder="1">
      <alignment vertical="center"/>
    </xf>
    <xf numFmtId="0" fontId="0" fillId="0" borderId="14" xfId="0" applyBorder="1">
      <alignment vertical="center"/>
    </xf>
    <xf numFmtId="0" fontId="0" fillId="0" borderId="11" xfId="0" applyBorder="1">
      <alignment vertical="center"/>
    </xf>
    <xf numFmtId="0" fontId="0" fillId="0" borderId="8" xfId="0" applyBorder="1" applyAlignment="1">
      <alignment horizontal="center" vertical="center"/>
    </xf>
    <xf numFmtId="56" fontId="2" fillId="0" borderId="9" xfId="0" applyNumberFormat="1" applyFont="1" applyBorder="1" applyAlignment="1">
      <alignment horizontal="center" vertical="center"/>
    </xf>
    <xf numFmtId="56" fontId="0" fillId="0" borderId="9" xfId="0" applyNumberFormat="1" applyBorder="1">
      <alignment vertical="center"/>
    </xf>
    <xf numFmtId="0" fontId="0" fillId="0" borderId="15" xfId="0" applyBorder="1">
      <alignment vertical="center"/>
    </xf>
    <xf numFmtId="0" fontId="0" fillId="4" borderId="8" xfId="0" applyFill="1" applyBorder="1" applyAlignment="1">
      <alignment horizontal="center" vertical="center" wrapText="1"/>
    </xf>
    <xf numFmtId="0" fontId="2" fillId="4" borderId="9" xfId="0" applyFont="1" applyFill="1" applyBorder="1" applyAlignment="1">
      <alignment horizontal="center" vertical="center"/>
    </xf>
    <xf numFmtId="0" fontId="0" fillId="4" borderId="9" xfId="0" applyFill="1" applyBorder="1">
      <alignment vertical="center"/>
    </xf>
    <xf numFmtId="0" fontId="0" fillId="4" borderId="15" xfId="0" applyFill="1" applyBorder="1">
      <alignment vertical="center"/>
    </xf>
    <xf numFmtId="0" fontId="3" fillId="0" borderId="17" xfId="0" applyFont="1" applyBorder="1">
      <alignment vertical="center"/>
    </xf>
    <xf numFmtId="0" fontId="0" fillId="3" borderId="17" xfId="0" applyFill="1" applyBorder="1">
      <alignment vertical="center"/>
    </xf>
    <xf numFmtId="0" fontId="0" fillId="0" borderId="16" xfId="0" applyBorder="1">
      <alignment vertical="center"/>
    </xf>
    <xf numFmtId="0" fontId="0" fillId="0" borderId="17" xfId="0" applyBorder="1">
      <alignment vertical="center"/>
    </xf>
    <xf numFmtId="0" fontId="0" fillId="0" borderId="2" xfId="0" applyBorder="1">
      <alignment vertical="center"/>
    </xf>
    <xf numFmtId="0" fontId="0" fillId="0" borderId="18" xfId="0" applyBorder="1">
      <alignment vertical="center"/>
    </xf>
    <xf numFmtId="0" fontId="0" fillId="0" borderId="12" xfId="0" applyBorder="1">
      <alignment vertical="center"/>
    </xf>
    <xf numFmtId="0" fontId="0" fillId="0" borderId="17" xfId="0" applyBorder="1" applyAlignment="1">
      <alignment horizontal="center" vertical="center"/>
    </xf>
    <xf numFmtId="0" fontId="0" fillId="0" borderId="13" xfId="0" applyBorder="1" applyAlignment="1">
      <alignment horizontal="center" vertical="center"/>
    </xf>
    <xf numFmtId="0" fontId="0" fillId="0" borderId="19" xfId="0" applyBorder="1">
      <alignment vertical="center"/>
    </xf>
    <xf numFmtId="0" fontId="0" fillId="0" borderId="20" xfId="0" applyBorder="1">
      <alignment vertical="center"/>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3" borderId="19" xfId="0" applyFill="1" applyBorder="1">
      <alignment vertical="center"/>
    </xf>
    <xf numFmtId="0" fontId="0" fillId="0" borderId="24" xfId="0" applyBorder="1">
      <alignment vertical="center"/>
    </xf>
    <xf numFmtId="0" fontId="0" fillId="0" borderId="25" xfId="0" applyBorder="1">
      <alignmen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27" xfId="0" applyBorder="1" applyAlignment="1">
      <alignment horizontal="center" vertical="center"/>
    </xf>
    <xf numFmtId="0" fontId="0" fillId="0" borderId="29" xfId="0" applyBorder="1">
      <alignment vertical="center"/>
    </xf>
    <xf numFmtId="0" fontId="0" fillId="0" borderId="30" xfId="0" applyBorder="1">
      <alignment vertical="center"/>
    </xf>
    <xf numFmtId="0" fontId="0" fillId="0" borderId="31" xfId="0" applyBorder="1">
      <alignment vertical="center"/>
    </xf>
    <xf numFmtId="0" fontId="0" fillId="0" borderId="32" xfId="0" applyBorder="1">
      <alignment vertical="center"/>
    </xf>
    <xf numFmtId="0" fontId="0" fillId="0" borderId="33" xfId="0" applyBorder="1">
      <alignment vertical="center"/>
    </xf>
    <xf numFmtId="0" fontId="0" fillId="0" borderId="34" xfId="0" applyBorder="1">
      <alignment vertical="center"/>
    </xf>
    <xf numFmtId="0" fontId="0" fillId="0" borderId="35" xfId="0" applyBorder="1">
      <alignment vertical="center"/>
    </xf>
    <xf numFmtId="0" fontId="0" fillId="0" borderId="36" xfId="0" applyBorder="1">
      <alignment vertical="center"/>
    </xf>
    <xf numFmtId="0" fontId="8" fillId="0" borderId="6" xfId="0" applyFont="1" applyBorder="1" applyAlignment="1">
      <alignment horizontal="center" vertical="center"/>
    </xf>
    <xf numFmtId="0" fontId="0" fillId="0" borderId="1" xfId="0" applyBorder="1">
      <alignment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0" xfId="0" applyFont="1" applyAlignment="1">
      <alignment horizontal="center" vertical="center"/>
    </xf>
    <xf numFmtId="0" fontId="9" fillId="0" borderId="17" xfId="0" applyFont="1" applyBorder="1" applyAlignment="1">
      <alignment horizontal="center" vertical="center"/>
    </xf>
    <xf numFmtId="0" fontId="9" fillId="0" borderId="16" xfId="0" applyFont="1" applyBorder="1" applyAlignment="1">
      <alignment horizontal="center" vertical="center"/>
    </xf>
    <xf numFmtId="0" fontId="0" fillId="0" borderId="3" xfId="0" applyBorder="1">
      <alignment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1" xfId="0" applyFont="1" applyBorder="1" applyAlignment="1">
      <alignment horizontal="center" vertical="center"/>
    </xf>
    <xf numFmtId="0" fontId="10" fillId="4" borderId="8" xfId="0" applyFont="1" applyFill="1" applyBorder="1" applyAlignment="1">
      <alignment horizontal="center" vertical="center"/>
    </xf>
    <xf numFmtId="0" fontId="9" fillId="4" borderId="8" xfId="0" applyFont="1" applyFill="1" applyBorder="1" applyAlignment="1">
      <alignment horizontal="center" vertical="center"/>
    </xf>
    <xf numFmtId="0" fontId="0" fillId="0" borderId="8" xfId="0" applyBorder="1">
      <alignment vertical="center"/>
    </xf>
    <xf numFmtId="0" fontId="3" fillId="0" borderId="15" xfId="0" applyFont="1" applyBorder="1">
      <alignment vertical="center"/>
    </xf>
    <xf numFmtId="0" fontId="11" fillId="0" borderId="0" xfId="0" applyFont="1">
      <alignment vertical="center"/>
    </xf>
    <xf numFmtId="0" fontId="3" fillId="0" borderId="11" xfId="0" applyFont="1" applyBorder="1">
      <alignment vertical="center"/>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5" fillId="4" borderId="11"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2" fillId="4" borderId="1" xfId="0" applyFont="1" applyFill="1" applyBorder="1">
      <alignment vertical="center"/>
    </xf>
    <xf numFmtId="0" fontId="2" fillId="4" borderId="4" xfId="0" applyFont="1" applyFill="1" applyBorder="1">
      <alignment vertical="center"/>
    </xf>
    <xf numFmtId="0" fontId="2" fillId="4" borderId="18" xfId="0" applyFont="1" applyFill="1" applyBorder="1">
      <alignment vertical="center"/>
    </xf>
    <xf numFmtId="0" fontId="0" fillId="4" borderId="3" xfId="0" applyFill="1" applyBorder="1">
      <alignment vertical="center"/>
    </xf>
    <xf numFmtId="0" fontId="0" fillId="4" borderId="16" xfId="0" applyFill="1" applyBorder="1">
      <alignment vertical="center"/>
    </xf>
    <xf numFmtId="0" fontId="0" fillId="0" borderId="37" xfId="0" applyBorder="1">
      <alignment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15"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3" fillId="0" borderId="18" xfId="0" applyFont="1" applyBorder="1" applyAlignment="1">
      <alignment horizontal="center" vertical="center"/>
    </xf>
    <xf numFmtId="0" fontId="3" fillId="0" borderId="8" xfId="0" applyFont="1" applyBorder="1">
      <alignment vertical="center"/>
    </xf>
    <xf numFmtId="0" fontId="3" fillId="0" borderId="9" xfId="0" applyFont="1" applyBorder="1">
      <alignment vertical="center"/>
    </xf>
    <xf numFmtId="0" fontId="13" fillId="0" borderId="4" xfId="0" applyFont="1" applyBorder="1" applyAlignment="1">
      <alignment horizontal="center" vertical="center"/>
    </xf>
    <xf numFmtId="0" fontId="9" fillId="0" borderId="0" xfId="0" applyFont="1" applyAlignment="1">
      <alignment horizontal="center"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5" xfId="0" applyFont="1" applyBorder="1" applyAlignment="1">
      <alignment horizontal="center" vertical="center" wrapText="1"/>
    </xf>
    <xf numFmtId="0" fontId="9" fillId="0" borderId="4" xfId="0" applyFont="1" applyBorder="1" applyAlignment="1">
      <alignment horizontal="center" vertical="center" wrapText="1"/>
    </xf>
    <xf numFmtId="0" fontId="0" fillId="0" borderId="0" xfId="0" applyAlignment="1">
      <alignment horizontal="left" vertical="center"/>
    </xf>
    <xf numFmtId="0" fontId="0" fillId="0" borderId="1" xfId="0" applyBorder="1" applyAlignment="1">
      <alignment horizontal="left" vertical="center"/>
    </xf>
    <xf numFmtId="0" fontId="0" fillId="0" borderId="4" xfId="0" applyBorder="1" applyAlignment="1">
      <alignment horizontal="left" vertical="center"/>
    </xf>
    <xf numFmtId="0" fontId="0" fillId="0" borderId="18" xfId="0" applyBorder="1" applyAlignment="1">
      <alignment horizontal="left" vertical="center"/>
    </xf>
    <xf numFmtId="0" fontId="16" fillId="0" borderId="1" xfId="0" applyFont="1" applyBorder="1" applyAlignment="1">
      <alignment horizontal="center" vertical="center"/>
    </xf>
    <xf numFmtId="0" fontId="12" fillId="0" borderId="2" xfId="0" applyFont="1" applyBorder="1">
      <alignment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18" xfId="0" applyFont="1" applyBorder="1" applyAlignment="1">
      <alignment horizontal="center" vertical="center"/>
    </xf>
    <xf numFmtId="0" fontId="12" fillId="0" borderId="17" xfId="0" applyFont="1" applyBorder="1" applyAlignment="1">
      <alignment horizontal="center" vertical="center"/>
    </xf>
    <xf numFmtId="0" fontId="12" fillId="0" borderId="16" xfId="0" applyFont="1" applyBorder="1" applyAlignment="1">
      <alignment horizontal="center" vertical="center"/>
    </xf>
    <xf numFmtId="0" fontId="0" fillId="0" borderId="2" xfId="0" applyBorder="1" applyAlignment="1">
      <alignment horizontal="left" vertical="center"/>
    </xf>
    <xf numFmtId="0" fontId="0" fillId="0" borderId="17" xfId="0" applyBorder="1" applyAlignment="1">
      <alignment horizontal="left" vertical="center"/>
    </xf>
    <xf numFmtId="0" fontId="3" fillId="0" borderId="14" xfId="0" applyFont="1" applyBorder="1">
      <alignment vertical="center"/>
    </xf>
    <xf numFmtId="0" fontId="3" fillId="0" borderId="18" xfId="0" applyFont="1" applyBorder="1">
      <alignment vertical="center"/>
    </xf>
    <xf numFmtId="0" fontId="3" fillId="0" borderId="16" xfId="0" applyFont="1" applyBorder="1">
      <alignment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9" fillId="0" borderId="4" xfId="0" applyFont="1" applyBorder="1" applyAlignment="1">
      <alignment horizontal="left" vertical="center"/>
    </xf>
    <xf numFmtId="0" fontId="17" fillId="0" borderId="4" xfId="0" applyFont="1" applyBorder="1" applyAlignment="1">
      <alignment horizontal="left" vertical="center"/>
    </xf>
    <xf numFmtId="0" fontId="18" fillId="0" borderId="1" xfId="0" applyFont="1" applyBorder="1" applyAlignment="1">
      <alignment horizontal="left" vertical="center"/>
    </xf>
    <xf numFmtId="0" fontId="17" fillId="0" borderId="0" xfId="0" applyFont="1">
      <alignment vertical="center"/>
    </xf>
    <xf numFmtId="0" fontId="9" fillId="0" borderId="4" xfId="0" applyFont="1" applyBorder="1" applyAlignment="1">
      <alignment horizontal="center" vertical="center"/>
    </xf>
    <xf numFmtId="0" fontId="9" fillId="0" borderId="18" xfId="0" applyFont="1" applyBorder="1" applyAlignment="1">
      <alignment horizontal="center" vertical="center"/>
    </xf>
    <xf numFmtId="0" fontId="9" fillId="0" borderId="5" xfId="0" applyFont="1" applyBorder="1" applyAlignment="1">
      <alignment horizontal="center" vertical="center"/>
    </xf>
    <xf numFmtId="0" fontId="0" fillId="0" borderId="38" xfId="0" applyBorder="1">
      <alignment vertical="center"/>
    </xf>
    <xf numFmtId="0" fontId="3" fillId="0" borderId="3" xfId="0" applyFont="1" applyBorder="1">
      <alignment vertical="center"/>
    </xf>
    <xf numFmtId="0" fontId="3" fillId="0" borderId="5" xfId="0" applyFont="1" applyBorder="1">
      <alignment vertical="center"/>
    </xf>
    <xf numFmtId="0" fontId="20" fillId="0" borderId="4" xfId="0" applyFont="1" applyBorder="1">
      <alignment vertical="center"/>
    </xf>
    <xf numFmtId="0" fontId="3" fillId="0" borderId="13" xfId="0" applyFont="1" applyBorder="1">
      <alignment vertical="center"/>
    </xf>
    <xf numFmtId="0" fontId="3" fillId="4" borderId="0" xfId="0" applyFont="1" applyFill="1">
      <alignment vertical="center"/>
    </xf>
    <xf numFmtId="0" fontId="0" fillId="6" borderId="39" xfId="0" applyFill="1" applyBorder="1" applyAlignment="1">
      <alignment horizontal="center" vertical="center"/>
    </xf>
    <xf numFmtId="0" fontId="0" fillId="6" borderId="40" xfId="0" applyFill="1" applyBorder="1" applyAlignment="1">
      <alignment horizontal="center" vertical="center"/>
    </xf>
    <xf numFmtId="0" fontId="0" fillId="0" borderId="41" xfId="0" applyBorder="1">
      <alignment vertical="center"/>
    </xf>
    <xf numFmtId="0" fontId="0" fillId="0" borderId="42" xfId="0" applyBorder="1" applyAlignment="1">
      <alignment horizontal="right" vertical="center"/>
    </xf>
    <xf numFmtId="0" fontId="0" fillId="0" borderId="33" xfId="0" applyBorder="1" applyAlignment="1">
      <alignment horizontal="right" vertical="center"/>
    </xf>
    <xf numFmtId="0" fontId="0" fillId="0" borderId="43" xfId="0" applyBorder="1">
      <alignment vertical="center"/>
    </xf>
    <xf numFmtId="0" fontId="0" fillId="0" borderId="36" xfId="0" applyBorder="1" applyAlignment="1">
      <alignment horizontal="right" vertical="center"/>
    </xf>
    <xf numFmtId="0" fontId="0" fillId="0" borderId="0" xfId="0" applyAlignment="1">
      <alignment horizontal="right" vertical="center"/>
    </xf>
    <xf numFmtId="0" fontId="0" fillId="0" borderId="44" xfId="0" applyBorder="1">
      <alignment vertical="center"/>
    </xf>
    <xf numFmtId="0" fontId="0" fillId="0" borderId="45" xfId="0" applyBorder="1" applyAlignment="1">
      <alignment horizontal="right" vertical="center"/>
    </xf>
    <xf numFmtId="0" fontId="0" fillId="0" borderId="32" xfId="0" applyBorder="1" applyAlignment="1">
      <alignment vertical="center" shrinkToFit="1"/>
    </xf>
    <xf numFmtId="0" fontId="23" fillId="0" borderId="34" xfId="0" applyFont="1" applyBorder="1" applyAlignment="1">
      <alignment vertical="center" shrinkToFit="1"/>
    </xf>
    <xf numFmtId="178" fontId="0" fillId="0" borderId="41" xfId="0" applyNumberFormat="1" applyBorder="1" applyAlignment="1">
      <alignment horizontal="left" vertical="center"/>
    </xf>
    <xf numFmtId="177" fontId="0" fillId="0" borderId="0" xfId="1" applyNumberFormat="1" applyFont="1" applyAlignment="1">
      <alignment horizontal="right" vertical="center"/>
    </xf>
    <xf numFmtId="178" fontId="0" fillId="0" borderId="32" xfId="0" applyNumberFormat="1" applyBorder="1" applyAlignment="1">
      <alignment horizontal="left" vertical="center"/>
    </xf>
    <xf numFmtId="178" fontId="0" fillId="0" borderId="43" xfId="0" applyNumberFormat="1" applyBorder="1" applyAlignment="1">
      <alignment horizontal="left" vertical="center"/>
    </xf>
    <xf numFmtId="178" fontId="0" fillId="0" borderId="34" xfId="0" applyNumberFormat="1" applyBorder="1" applyAlignment="1">
      <alignment horizontal="left" vertical="center"/>
    </xf>
    <xf numFmtId="0" fontId="0" fillId="0" borderId="46" xfId="0" applyBorder="1">
      <alignment vertical="center"/>
    </xf>
    <xf numFmtId="0" fontId="0" fillId="0" borderId="47" xfId="0" applyBorder="1" applyAlignment="1">
      <alignment horizontal="right" vertical="center"/>
    </xf>
    <xf numFmtId="0" fontId="3" fillId="7" borderId="0" xfId="0" applyFont="1" applyFill="1">
      <alignment vertical="center"/>
    </xf>
    <xf numFmtId="179" fontId="0" fillId="0" borderId="0" xfId="0" applyNumberFormat="1">
      <alignment vertical="center"/>
    </xf>
    <xf numFmtId="0" fontId="21" fillId="0" borderId="0" xfId="0" applyFont="1">
      <alignment vertical="center"/>
    </xf>
    <xf numFmtId="0" fontId="19" fillId="0" borderId="0" xfId="0" applyFont="1">
      <alignment vertical="center"/>
    </xf>
    <xf numFmtId="0" fontId="0" fillId="8" borderId="8" xfId="0" applyFill="1" applyBorder="1" applyAlignment="1">
      <alignment horizontal="center" vertical="center" wrapText="1"/>
    </xf>
    <xf numFmtId="0" fontId="2" fillId="8" borderId="4" xfId="0" applyFont="1" applyFill="1" applyBorder="1" applyAlignment="1">
      <alignment horizontal="center" vertical="center"/>
    </xf>
    <xf numFmtId="0" fontId="2" fillId="8" borderId="0" xfId="0" applyFont="1" applyFill="1" applyAlignment="1">
      <alignment horizontal="center" vertical="center"/>
    </xf>
    <xf numFmtId="0" fontId="2" fillId="8" borderId="5" xfId="0" applyFont="1" applyFill="1" applyBorder="1" applyAlignment="1">
      <alignment horizontal="center" vertical="center"/>
    </xf>
    <xf numFmtId="0" fontId="0" fillId="8" borderId="4" xfId="0" applyFill="1" applyBorder="1">
      <alignment vertical="center"/>
    </xf>
    <xf numFmtId="0" fontId="0" fillId="8" borderId="0" xfId="0" applyFill="1">
      <alignment vertical="center"/>
    </xf>
    <xf numFmtId="0" fontId="0" fillId="8" borderId="5" xfId="0" applyFill="1" applyBorder="1">
      <alignment vertical="center"/>
    </xf>
    <xf numFmtId="0" fontId="0" fillId="8" borderId="18" xfId="0" applyFill="1" applyBorder="1">
      <alignment vertical="center"/>
    </xf>
    <xf numFmtId="0" fontId="0" fillId="8" borderId="17" xfId="0" applyFill="1" applyBorder="1">
      <alignment vertical="center"/>
    </xf>
    <xf numFmtId="0" fontId="0" fillId="8" borderId="16" xfId="0" applyFill="1" applyBorder="1">
      <alignment vertical="center"/>
    </xf>
    <xf numFmtId="180" fontId="0" fillId="4" borderId="9" xfId="0" applyNumberFormat="1" applyFill="1" applyBorder="1">
      <alignment vertical="center"/>
    </xf>
    <xf numFmtId="180" fontId="0" fillId="4" borderId="15" xfId="0" applyNumberFormat="1" applyFill="1" applyBorder="1">
      <alignment vertical="center"/>
    </xf>
    <xf numFmtId="0" fontId="0" fillId="6" borderId="48" xfId="0" applyFill="1" applyBorder="1" applyAlignment="1">
      <alignment horizontal="center" vertical="center"/>
    </xf>
    <xf numFmtId="0" fontId="0" fillId="6" borderId="49" xfId="0" applyFill="1" applyBorder="1" applyAlignment="1">
      <alignment horizontal="center" vertical="center"/>
    </xf>
    <xf numFmtId="0" fontId="0" fillId="0" borderId="31" xfId="0" applyBorder="1" applyAlignment="1">
      <alignment horizontal="right" vertical="center"/>
    </xf>
    <xf numFmtId="0" fontId="0" fillId="8" borderId="0" xfId="0" applyFill="1" applyAlignment="1">
      <alignment horizontal="center" vertical="center" wrapText="1"/>
    </xf>
    <xf numFmtId="0" fontId="0" fillId="4" borderId="0" xfId="0" applyFill="1" applyAlignment="1">
      <alignment horizontal="right" vertical="center"/>
    </xf>
    <xf numFmtId="0" fontId="3" fillId="0" borderId="18"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179" fontId="0" fillId="0" borderId="0" xfId="0" applyNumberFormat="1" applyAlignment="1">
      <alignment horizontal="left" vertical="center" wrapText="1"/>
    </xf>
    <xf numFmtId="0" fontId="3" fillId="4" borderId="0" xfId="0" applyFont="1" applyFill="1" applyAlignment="1">
      <alignment horizontal="left" vertical="center"/>
    </xf>
    <xf numFmtId="0" fontId="15" fillId="0" borderId="1"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18" xfId="0" applyFont="1" applyBorder="1" applyAlignment="1">
      <alignment horizontal="center" vertical="center"/>
    </xf>
    <xf numFmtId="0" fontId="15" fillId="0" borderId="17" xfId="0" applyFont="1" applyBorder="1" applyAlignment="1">
      <alignment horizontal="center" vertical="center"/>
    </xf>
    <xf numFmtId="0" fontId="15" fillId="0" borderId="16" xfId="0" applyFont="1" applyBorder="1" applyAlignment="1">
      <alignment horizontal="center"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14" fillId="0" borderId="18" xfId="0" applyFont="1" applyBorder="1" applyAlignment="1">
      <alignment horizontal="center" vertical="center"/>
    </xf>
    <xf numFmtId="0" fontId="14" fillId="0" borderId="17" xfId="0" applyFont="1" applyBorder="1" applyAlignment="1">
      <alignment horizontal="center" vertical="center"/>
    </xf>
    <xf numFmtId="0" fontId="14" fillId="0" borderId="16" xfId="0" applyFont="1" applyBorder="1" applyAlignment="1">
      <alignment horizontal="center" vertical="center"/>
    </xf>
  </cellXfs>
  <cellStyles count="3">
    <cellStyle name="パーセント" xfId="1" builtinId="5"/>
    <cellStyle name="標準" xfId="0" builtinId="0"/>
    <cellStyle name="標準 2" xfId="2" xr:uid="{240C6C58-4165-4495-8575-7D6A0F580D40}"/>
  </cellStyles>
  <dxfs count="0"/>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31.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2.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3.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4.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5.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6.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7.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8.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9.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3.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44.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45.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6.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7.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8.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9.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51.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52.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53.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54.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55.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56.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7.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8.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9.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60.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61.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62.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会議室R7集計!$D$12</c:f>
              <c:strCache>
                <c:ptCount val="1"/>
                <c:pt idx="0">
                  <c:v>人数</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7A1-4E7B-A628-4C9F1440924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7A1-4E7B-A628-4C9F1440924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7A1-4E7B-A628-4C9F1440924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7A1-4E7B-A628-4C9F1440924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27A1-4E7B-A628-4C9F14409240}"/>
              </c:ext>
            </c:extLst>
          </c:dPt>
          <c:dLbls>
            <c:dLbl>
              <c:idx val="0"/>
              <c:layout>
                <c:manualLayout>
                  <c:x val="4.6948356807511735E-2"/>
                  <c:y val="3.1372549019607843E-2"/>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97120"/>
                        <a:gd name="adj2" fmla="val 69591"/>
                      </a:avLst>
                    </a:prstGeom>
                    <a:noFill/>
                    <a:ln>
                      <a:noFill/>
                    </a:ln>
                  </c15:spPr>
                </c:ext>
                <c:ext xmlns:c16="http://schemas.microsoft.com/office/drawing/2014/chart" uri="{C3380CC4-5D6E-409C-BE32-E72D297353CC}">
                  <c16:uniqueId val="{00000001-27A1-4E7B-A628-4C9F14409240}"/>
                </c:ext>
              </c:extLst>
            </c:dLbl>
            <c:dLbl>
              <c:idx val="1"/>
              <c:layout>
                <c:manualLayout>
                  <c:x val="-4.5488644905302335E-2"/>
                  <c:y val="8.6274664196387144E-2"/>
                </c:manualLayout>
              </c:layout>
              <c:numFmt formatCode="0.0%" sourceLinked="0"/>
              <c:spPr>
                <a:xfrm>
                  <a:off x="2993110" y="1789865"/>
                  <a:ext cx="797839" cy="878081"/>
                </a:xfrm>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noAutofit/>
                </a:bodyPr>
                <a:lstStyle/>
                <a:p>
                  <a:pPr>
                    <a:defRPr sz="10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06093"/>
                        <a:gd name="adj2" fmla="val -64197"/>
                      </a:avLst>
                    </a:prstGeom>
                    <a:noFill/>
                    <a:ln>
                      <a:noFill/>
                    </a:ln>
                  </c15:spPr>
                  <c15:layout>
                    <c:manualLayout>
                      <c:w val="0.20914544132687637"/>
                      <c:h val="0.27113849004168594"/>
                    </c:manualLayout>
                  </c15:layout>
                </c:ext>
                <c:ext xmlns:c16="http://schemas.microsoft.com/office/drawing/2014/chart" uri="{C3380CC4-5D6E-409C-BE32-E72D297353CC}">
                  <c16:uniqueId val="{00000003-27A1-4E7B-A628-4C9F14409240}"/>
                </c:ext>
              </c:extLst>
            </c:dLbl>
            <c:dLbl>
              <c:idx val="2"/>
              <c:layout>
                <c:manualLayout>
                  <c:x val="-8.6071987480438206E-2"/>
                  <c:y val="-0.10980392156862745"/>
                </c:manualLayout>
              </c:layout>
              <c:numFmt formatCode="0.0%" sourceLinked="0"/>
              <c:spPr>
                <a:xfrm>
                  <a:off x="70372" y="2195352"/>
                  <a:ext cx="1022945" cy="624082"/>
                </a:xfrm>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01357"/>
                        <a:gd name="adj2" fmla="val -66765"/>
                      </a:avLst>
                    </a:prstGeom>
                    <a:noFill/>
                    <a:ln>
                      <a:noFill/>
                    </a:ln>
                  </c15:spPr>
                  <c15:layout>
                    <c:manualLayout>
                      <c:w val="0.26149248949515108"/>
                      <c:h val="0.19270711749266636"/>
                    </c:manualLayout>
                  </c15:layout>
                </c:ext>
                <c:ext xmlns:c16="http://schemas.microsoft.com/office/drawing/2014/chart" uri="{C3380CC4-5D6E-409C-BE32-E72D297353CC}">
                  <c16:uniqueId val="{00000005-27A1-4E7B-A628-4C9F14409240}"/>
                </c:ext>
              </c:extLst>
            </c:dLbl>
            <c:dLbl>
              <c:idx val="3"/>
              <c:layout>
                <c:manualLayout>
                  <c:x val="-1.5649452269170593E-2"/>
                  <c:y val="3.1372549019607843E-2"/>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70433"/>
                        <a:gd name="adj2" fmla="val -11983"/>
                      </a:avLst>
                    </a:prstGeom>
                    <a:noFill/>
                    <a:ln>
                      <a:noFill/>
                    </a:ln>
                  </c15:spPr>
                </c:ext>
                <c:ext xmlns:c16="http://schemas.microsoft.com/office/drawing/2014/chart" uri="{C3380CC4-5D6E-409C-BE32-E72D297353CC}">
                  <c16:uniqueId val="{00000007-27A1-4E7B-A628-4C9F14409240}"/>
                </c:ext>
              </c:extLst>
            </c:dLbl>
            <c:dLbl>
              <c:idx val="4"/>
              <c:layout>
                <c:manualLayout>
                  <c:x val="-7.1987480438184689E-2"/>
                  <c:y val="3.5294117647058823E-2"/>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49518"/>
                        <a:gd name="adj2" fmla="val 85369"/>
                      </a:avLst>
                    </a:prstGeom>
                    <a:noFill/>
                    <a:ln>
                      <a:noFill/>
                    </a:ln>
                  </c15:spPr>
                </c:ext>
                <c:ext xmlns:c16="http://schemas.microsoft.com/office/drawing/2014/chart" uri="{C3380CC4-5D6E-409C-BE32-E72D297353CC}">
                  <c16:uniqueId val="{00000009-27A1-4E7B-A628-4C9F14409240}"/>
                </c:ext>
              </c:extLst>
            </c:dLbl>
            <c:numFmt formatCode="0.0%"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dk1">
                        <a:lumMod val="65000"/>
                        <a:lumOff val="35000"/>
                      </a:schemeClr>
                    </a:solidFill>
                    <a:latin typeface="+mn-lt"/>
                    <a:ea typeface="+mn-ea"/>
                    <a:cs typeface="+mn-cs"/>
                  </a:defRPr>
                </a:pPr>
                <a:endParaRPr lang="ja-JP"/>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会議室R7集計!$C$13:$C$17</c:f>
              <c:strCache>
                <c:ptCount val="5"/>
                <c:pt idx="0">
                  <c:v>労働組合</c:v>
                </c:pt>
                <c:pt idx="1">
                  <c:v>法人（営利）</c:v>
                </c:pt>
                <c:pt idx="2">
                  <c:v>法人（非営利）</c:v>
                </c:pt>
                <c:pt idx="3">
                  <c:v>個人</c:v>
                </c:pt>
                <c:pt idx="4">
                  <c:v>その他</c:v>
                </c:pt>
              </c:strCache>
            </c:strRef>
          </c:cat>
          <c:val>
            <c:numRef>
              <c:f>会議室R7集計!$D$13:$D$17</c:f>
              <c:numCache>
                <c:formatCode>General</c:formatCode>
                <c:ptCount val="5"/>
                <c:pt idx="0">
                  <c:v>66</c:v>
                </c:pt>
                <c:pt idx="1">
                  <c:v>101</c:v>
                </c:pt>
                <c:pt idx="2">
                  <c:v>94</c:v>
                </c:pt>
                <c:pt idx="3">
                  <c:v>47</c:v>
                </c:pt>
                <c:pt idx="4">
                  <c:v>59</c:v>
                </c:pt>
              </c:numCache>
            </c:numRef>
          </c:val>
          <c:extLst>
            <c:ext xmlns:c16="http://schemas.microsoft.com/office/drawing/2014/chart" uri="{C3380CC4-5D6E-409C-BE32-E72D297353CC}">
              <c16:uniqueId val="{00000000-7C57-4BC6-81A0-F0A5ABD33AFA}"/>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154127885812164"/>
          <c:y val="6.0379243889356872E-2"/>
          <c:w val="0.42465433983470885"/>
          <c:h val="0.76030909677924063"/>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469-4684-A415-2243BDD5E32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469-4684-A415-2243BDD5E32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469-4684-A415-2243BDD5E32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469-4684-A415-2243BDD5E32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74C-49DD-94E7-32B536E26560}"/>
              </c:ext>
            </c:extLst>
          </c:dPt>
          <c:dLbls>
            <c:dLbl>
              <c:idx val="2"/>
              <c:layout>
                <c:manualLayout>
                  <c:x val="2.0516073837395125E-2"/>
                  <c:y val="3.1688946189862149E-2"/>
                </c:manualLayout>
              </c:layout>
              <c:numFmt formatCode="0.0%" sourceLinked="0"/>
              <c:spPr>
                <a:solidFill>
                  <a:sysClr val="window" lastClr="FFFFFF"/>
                </a:solidFill>
                <a:ln w="12700" cap="flat" cmpd="sng" algn="ctr">
                  <a:solidFill>
                    <a:schemeClr val="tx1"/>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46624"/>
                        <a:gd name="adj2" fmla="val -103071"/>
                      </a:avLst>
                    </a:prstGeom>
                    <a:noFill/>
                    <a:ln>
                      <a:noFill/>
                    </a:ln>
                  </c15:spPr>
                </c:ext>
                <c:ext xmlns:c16="http://schemas.microsoft.com/office/drawing/2014/chart" uri="{C3380CC4-5D6E-409C-BE32-E72D297353CC}">
                  <c16:uniqueId val="{00000005-0469-4684-A415-2243BDD5E324}"/>
                </c:ext>
              </c:extLst>
            </c:dLbl>
            <c:dLbl>
              <c:idx val="3"/>
              <c:layout>
                <c:manualLayout>
                  <c:x val="-5.2770688674590394E-2"/>
                  <c:y val="-2.7452458368792173E-2"/>
                </c:manualLayout>
              </c:layout>
              <c:numFmt formatCode="0.0%" sourceLinked="0"/>
              <c:spPr>
                <a:solidFill>
                  <a:sysClr val="window" lastClr="FFFFFF"/>
                </a:solidFill>
                <a:ln w="12700" cap="flat" cmpd="sng" algn="ctr">
                  <a:solidFill>
                    <a:schemeClr val="tx1"/>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69650"/>
                        <a:gd name="adj2" fmla="val -29172"/>
                      </a:avLst>
                    </a:prstGeom>
                    <a:noFill/>
                    <a:ln>
                      <a:noFill/>
                    </a:ln>
                  </c15:spPr>
                </c:ext>
                <c:ext xmlns:c16="http://schemas.microsoft.com/office/drawing/2014/chart" uri="{C3380CC4-5D6E-409C-BE32-E72D297353CC}">
                  <c16:uniqueId val="{00000007-0469-4684-A415-2243BDD5E324}"/>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会議室R7集計!$C$214:$C$218</c:f>
              <c:strCache>
                <c:ptCount val="5"/>
                <c:pt idx="0">
                  <c:v>大変満足</c:v>
                </c:pt>
                <c:pt idx="1">
                  <c:v>満足</c:v>
                </c:pt>
                <c:pt idx="2">
                  <c:v>不満</c:v>
                </c:pt>
                <c:pt idx="3">
                  <c:v>大変不満</c:v>
                </c:pt>
                <c:pt idx="4">
                  <c:v>わからない・未利用</c:v>
                </c:pt>
              </c:strCache>
            </c:strRef>
          </c:cat>
          <c:val>
            <c:numRef>
              <c:f>会議室R7集計!$D$214:$D$218</c:f>
              <c:numCache>
                <c:formatCode>General</c:formatCode>
                <c:ptCount val="5"/>
                <c:pt idx="0">
                  <c:v>76</c:v>
                </c:pt>
                <c:pt idx="1">
                  <c:v>148</c:v>
                </c:pt>
                <c:pt idx="2">
                  <c:v>6</c:v>
                </c:pt>
                <c:pt idx="3">
                  <c:v>2</c:v>
                </c:pt>
                <c:pt idx="4">
                  <c:v>144</c:v>
                </c:pt>
              </c:numCache>
            </c:numRef>
          </c:val>
          <c:extLst>
            <c:ext xmlns:c16="http://schemas.microsoft.com/office/drawing/2014/chart" uri="{C3380CC4-5D6E-409C-BE32-E72D297353CC}">
              <c16:uniqueId val="{00000008-0469-4684-A415-2243BDD5E324}"/>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EE3-492F-84BF-DEFBC465CAE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EE3-492F-84BF-DEFBC465CAE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EE3-492F-84BF-DEFBC465CAE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EE3-492F-84BF-DEFBC465CAE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450-496D-8A51-08B2FF68B49E}"/>
              </c:ext>
            </c:extLst>
          </c:dPt>
          <c:dLbls>
            <c:dLbl>
              <c:idx val="3"/>
              <c:layout>
                <c:manualLayout>
                  <c:x val="-9.0985943780917261E-3"/>
                  <c:y val="1.4012133764444887E-2"/>
                </c:manualLayout>
              </c:layout>
              <c:numFmt formatCode="0.0%" sourceLinked="0"/>
              <c:spPr>
                <a:solidFill>
                  <a:sysClr val="window" lastClr="FFFFFF"/>
                </a:solidFill>
                <a:ln w="12700">
                  <a:solidFill>
                    <a:sysClr val="windowText" lastClr="000000"/>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7-AEE3-492F-84BF-DEFBC465CAE0}"/>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会議室R7集計!$C$240:$C$244</c:f>
              <c:strCache>
                <c:ptCount val="5"/>
                <c:pt idx="0">
                  <c:v>大変満足</c:v>
                </c:pt>
                <c:pt idx="1">
                  <c:v>満足</c:v>
                </c:pt>
                <c:pt idx="2">
                  <c:v>不満</c:v>
                </c:pt>
                <c:pt idx="3">
                  <c:v>大変不満</c:v>
                </c:pt>
                <c:pt idx="4">
                  <c:v>わからない・未利用</c:v>
                </c:pt>
              </c:strCache>
            </c:strRef>
          </c:cat>
          <c:val>
            <c:numRef>
              <c:f>会議室R7集計!$D$240:$D$244</c:f>
              <c:numCache>
                <c:formatCode>General</c:formatCode>
                <c:ptCount val="5"/>
                <c:pt idx="0">
                  <c:v>122</c:v>
                </c:pt>
                <c:pt idx="1">
                  <c:v>197</c:v>
                </c:pt>
                <c:pt idx="2">
                  <c:v>23</c:v>
                </c:pt>
                <c:pt idx="3">
                  <c:v>3</c:v>
                </c:pt>
                <c:pt idx="4">
                  <c:v>31</c:v>
                </c:pt>
              </c:numCache>
            </c:numRef>
          </c:val>
          <c:extLst>
            <c:ext xmlns:c16="http://schemas.microsoft.com/office/drawing/2014/chart" uri="{C3380CC4-5D6E-409C-BE32-E72D297353CC}">
              <c16:uniqueId val="{00000008-AEE3-492F-84BF-DEFBC465CAE0}"/>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AEC-4222-A29D-10205678455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AEC-4222-A29D-10205678455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AEC-4222-A29D-10205678455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AEC-4222-A29D-10205678455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348-400E-B2FC-D0AED265A0DB}"/>
              </c:ext>
            </c:extLst>
          </c:dPt>
          <c:dLbls>
            <c:dLbl>
              <c:idx val="3"/>
              <c:layout>
                <c:manualLayout>
                  <c:x val="-3.4666133594731259E-2"/>
                  <c:y val="-2.0836673929176056E-3"/>
                </c:manualLayout>
              </c:layout>
              <c:numFmt formatCode="0.0%" sourceLinked="0"/>
              <c:spPr>
                <a:solidFill>
                  <a:sysClr val="window" lastClr="FFFFFF"/>
                </a:solidFill>
                <a:ln w="12700" cap="flat" cmpd="sng" algn="ctr">
                  <a:solidFill>
                    <a:sysClr val="windowText" lastClr="000000"/>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40104"/>
                        <a:gd name="adj2" fmla="val 100421"/>
                      </a:avLst>
                    </a:prstGeom>
                    <a:noFill/>
                    <a:ln>
                      <a:noFill/>
                    </a:ln>
                  </c15:spPr>
                </c:ext>
                <c:ext xmlns:c16="http://schemas.microsoft.com/office/drawing/2014/chart" uri="{C3380CC4-5D6E-409C-BE32-E72D297353CC}">
                  <c16:uniqueId val="{00000007-9AEC-4222-A29D-102056784551}"/>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会議室R7集計!$C$253:$C$257</c:f>
              <c:strCache>
                <c:ptCount val="5"/>
                <c:pt idx="0">
                  <c:v>大変満足</c:v>
                </c:pt>
                <c:pt idx="1">
                  <c:v>満足</c:v>
                </c:pt>
                <c:pt idx="2">
                  <c:v>不満</c:v>
                </c:pt>
                <c:pt idx="3">
                  <c:v>大変不満</c:v>
                </c:pt>
                <c:pt idx="4">
                  <c:v>わからない・未利用</c:v>
                </c:pt>
              </c:strCache>
            </c:strRef>
          </c:cat>
          <c:val>
            <c:numRef>
              <c:f>会議室R7集計!$D$253:$D$257</c:f>
              <c:numCache>
                <c:formatCode>General</c:formatCode>
                <c:ptCount val="5"/>
                <c:pt idx="0">
                  <c:v>96</c:v>
                </c:pt>
                <c:pt idx="1">
                  <c:v>227</c:v>
                </c:pt>
                <c:pt idx="2">
                  <c:v>21</c:v>
                </c:pt>
                <c:pt idx="3">
                  <c:v>2</c:v>
                </c:pt>
                <c:pt idx="4">
                  <c:v>30</c:v>
                </c:pt>
              </c:numCache>
            </c:numRef>
          </c:val>
          <c:extLst>
            <c:ext xmlns:c16="http://schemas.microsoft.com/office/drawing/2014/chart" uri="{C3380CC4-5D6E-409C-BE32-E72D297353CC}">
              <c16:uniqueId val="{00000008-9AEC-4222-A29D-102056784551}"/>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350-49D4-A377-216FF2D5729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350-49D4-A377-216FF2D5729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350-49D4-A377-216FF2D5729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350-49D4-A377-216FF2D5729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3AF-49AB-B89F-E231C7FA478D}"/>
              </c:ext>
            </c:extLst>
          </c:dPt>
          <c:dLbls>
            <c:dLbl>
              <c:idx val="2"/>
              <c:layout>
                <c:manualLayout>
                  <c:x val="5.3745219079842175E-3"/>
                  <c:y val="5.064595418006327E-2"/>
                </c:manualLayout>
              </c:layout>
              <c:numFmt formatCode="0.0%" sourceLinked="0"/>
              <c:spPr>
                <a:solidFill>
                  <a:sysClr val="window" lastClr="FFFFFF"/>
                </a:solidFill>
                <a:ln w="12700">
                  <a:solidFill>
                    <a:sysClr val="windowText" lastClr="000000"/>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5-F350-49D4-A377-216FF2D57292}"/>
                </c:ext>
              </c:extLst>
            </c:dLbl>
            <c:dLbl>
              <c:idx val="3"/>
              <c:layout>
                <c:manualLayout>
                  <c:x val="-1.7072718833341587E-2"/>
                  <c:y val="-8.0923328658790372E-2"/>
                </c:manualLayout>
              </c:layout>
              <c:numFmt formatCode="0.0%" sourceLinked="0"/>
              <c:spPr>
                <a:solidFill>
                  <a:sysClr val="window" lastClr="FFFFFF"/>
                </a:solidFill>
                <a:ln w="12700">
                  <a:solidFill>
                    <a:sysClr val="windowText" lastClr="000000"/>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layout>
                    <c:manualLayout>
                      <c:w val="7.3745482519831859E-2"/>
                      <c:h val="9.3231228449384987E-2"/>
                    </c:manualLayout>
                  </c15:layout>
                </c:ext>
                <c:ext xmlns:c16="http://schemas.microsoft.com/office/drawing/2014/chart" uri="{C3380CC4-5D6E-409C-BE32-E72D297353CC}">
                  <c16:uniqueId val="{00000007-F350-49D4-A377-216FF2D57292}"/>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会議室R7集計!$C$266:$C$270</c:f>
              <c:strCache>
                <c:ptCount val="5"/>
                <c:pt idx="0">
                  <c:v>大変満足</c:v>
                </c:pt>
                <c:pt idx="1">
                  <c:v>満足</c:v>
                </c:pt>
                <c:pt idx="2">
                  <c:v>不満</c:v>
                </c:pt>
                <c:pt idx="3">
                  <c:v>大変不満</c:v>
                </c:pt>
                <c:pt idx="4">
                  <c:v>わからない・未利用</c:v>
                </c:pt>
              </c:strCache>
            </c:strRef>
          </c:cat>
          <c:val>
            <c:numRef>
              <c:f>会議室R7集計!$D$266:$D$270</c:f>
              <c:numCache>
                <c:formatCode>General</c:formatCode>
                <c:ptCount val="5"/>
                <c:pt idx="0">
                  <c:v>88</c:v>
                </c:pt>
                <c:pt idx="1">
                  <c:v>166</c:v>
                </c:pt>
                <c:pt idx="2">
                  <c:v>6</c:v>
                </c:pt>
                <c:pt idx="3">
                  <c:v>2</c:v>
                </c:pt>
                <c:pt idx="4">
                  <c:v>113</c:v>
                </c:pt>
              </c:numCache>
            </c:numRef>
          </c:val>
          <c:extLst>
            <c:ext xmlns:c16="http://schemas.microsoft.com/office/drawing/2014/chart" uri="{C3380CC4-5D6E-409C-BE32-E72D297353CC}">
              <c16:uniqueId val="{00000008-F350-49D4-A377-216FF2D57292}"/>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13C-49EC-9939-71E40C5C514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13C-49EC-9939-71E40C5C514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13C-49EC-9939-71E40C5C514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13C-49EC-9939-71E40C5C514C}"/>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3A9-4378-95BD-97B9CB6865AB}"/>
              </c:ext>
            </c:extLst>
          </c:dPt>
          <c:dLbls>
            <c:dLbl>
              <c:idx val="2"/>
              <c:layout>
                <c:manualLayout>
                  <c:x val="-1.7605276803327952E-2"/>
                  <c:y val="4.368224353192212E-2"/>
                </c:manualLayout>
              </c:layout>
              <c:numFmt formatCode="0.0%" sourceLinked="0"/>
              <c:spPr>
                <a:solidFill>
                  <a:schemeClr val="bg1"/>
                </a:solidFill>
                <a:ln w="12700">
                  <a:solidFill>
                    <a:schemeClr val="tx1"/>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13C-49EC-9939-71E40C5C514C}"/>
                </c:ext>
              </c:extLst>
            </c:dLbl>
            <c:dLbl>
              <c:idx val="3"/>
              <c:delete val="1"/>
              <c:extLst>
                <c:ext xmlns:c15="http://schemas.microsoft.com/office/drawing/2012/chart" uri="{CE6537A1-D6FC-4f65-9D91-7224C49458BB}"/>
                <c:ext xmlns:c16="http://schemas.microsoft.com/office/drawing/2014/chart" uri="{C3380CC4-5D6E-409C-BE32-E72D297353CC}">
                  <c16:uniqueId val="{00000007-A13C-49EC-9939-71E40C5C514C}"/>
                </c:ext>
              </c:extLst>
            </c:dLbl>
            <c:dLbl>
              <c:idx val="4"/>
              <c:layout>
                <c:manualLayout>
                  <c:x val="2.5465490953789235E-2"/>
                  <c:y val="3.6240512527720641E-2"/>
                </c:manualLayout>
              </c:layout>
              <c:numFmt formatCode="0.0%" sourceLinked="0"/>
              <c:spPr>
                <a:solidFill>
                  <a:schemeClr val="bg1"/>
                </a:solidFill>
                <a:ln w="12700">
                  <a:solidFill>
                    <a:schemeClr val="tx1"/>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93A9-4378-95BD-97B9CB6865AB}"/>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会議室R7集計!$C$284:$C$288</c:f>
              <c:strCache>
                <c:ptCount val="5"/>
                <c:pt idx="0">
                  <c:v>大変満足</c:v>
                </c:pt>
                <c:pt idx="1">
                  <c:v>満足</c:v>
                </c:pt>
                <c:pt idx="2">
                  <c:v>不満</c:v>
                </c:pt>
                <c:pt idx="3">
                  <c:v>大変不満</c:v>
                </c:pt>
                <c:pt idx="4">
                  <c:v>わからない・未利用</c:v>
                </c:pt>
              </c:strCache>
            </c:strRef>
          </c:cat>
          <c:val>
            <c:numRef>
              <c:f>会議室R7集計!$D$284:$D$288</c:f>
              <c:numCache>
                <c:formatCode>General</c:formatCode>
                <c:ptCount val="5"/>
                <c:pt idx="0">
                  <c:v>139</c:v>
                </c:pt>
                <c:pt idx="1">
                  <c:v>229</c:v>
                </c:pt>
                <c:pt idx="2">
                  <c:v>3</c:v>
                </c:pt>
                <c:pt idx="3">
                  <c:v>1</c:v>
                </c:pt>
                <c:pt idx="4">
                  <c:v>4</c:v>
                </c:pt>
              </c:numCache>
            </c:numRef>
          </c:val>
          <c:extLst>
            <c:ext xmlns:c16="http://schemas.microsoft.com/office/drawing/2014/chart" uri="{C3380CC4-5D6E-409C-BE32-E72D297353CC}">
              <c16:uniqueId val="{00000008-A13C-49EC-9939-71E40C5C514C}"/>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0A4-40D6-A6EE-E8B7B298637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0A4-40D6-A6EE-E8B7B298637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0A4-40D6-A6EE-E8B7B298637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0A4-40D6-A6EE-E8B7B298637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8CF-4CDA-A5D4-915B45092861}"/>
              </c:ext>
            </c:extLst>
          </c:dPt>
          <c:dLbls>
            <c:dLbl>
              <c:idx val="3"/>
              <c:delete val="1"/>
              <c:extLst>
                <c:ext xmlns:c15="http://schemas.microsoft.com/office/drawing/2012/chart" uri="{CE6537A1-D6FC-4f65-9D91-7224C49458BB}"/>
                <c:ext xmlns:c16="http://schemas.microsoft.com/office/drawing/2014/chart" uri="{C3380CC4-5D6E-409C-BE32-E72D297353CC}">
                  <c16:uniqueId val="{00000007-80A4-40D6-A6EE-E8B7B298637A}"/>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会議室R7集計!$C$297:$C$301</c:f>
              <c:strCache>
                <c:ptCount val="5"/>
                <c:pt idx="0">
                  <c:v>大変満足</c:v>
                </c:pt>
                <c:pt idx="1">
                  <c:v>満足</c:v>
                </c:pt>
                <c:pt idx="2">
                  <c:v>不満</c:v>
                </c:pt>
                <c:pt idx="3">
                  <c:v>大変不満</c:v>
                </c:pt>
                <c:pt idx="4">
                  <c:v>わからない・未利用</c:v>
                </c:pt>
              </c:strCache>
            </c:strRef>
          </c:cat>
          <c:val>
            <c:numRef>
              <c:f>会議室R7集計!$D$297:$D$301</c:f>
              <c:numCache>
                <c:formatCode>General</c:formatCode>
                <c:ptCount val="5"/>
                <c:pt idx="0">
                  <c:v>75</c:v>
                </c:pt>
                <c:pt idx="1">
                  <c:v>177</c:v>
                </c:pt>
                <c:pt idx="2">
                  <c:v>12</c:v>
                </c:pt>
                <c:pt idx="3">
                  <c:v>1</c:v>
                </c:pt>
                <c:pt idx="4">
                  <c:v>111</c:v>
                </c:pt>
              </c:numCache>
            </c:numRef>
          </c:val>
          <c:extLst>
            <c:ext xmlns:c16="http://schemas.microsoft.com/office/drawing/2014/chart" uri="{C3380CC4-5D6E-409C-BE32-E72D297353CC}">
              <c16:uniqueId val="{00000008-80A4-40D6-A6EE-E8B7B298637A}"/>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93B-44D8-A86C-3D4CAD38CCC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93B-44D8-A86C-3D4CAD38CCC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93B-44D8-A86C-3D4CAD38CCC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93B-44D8-A86C-3D4CAD38CCC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0D5-4B4C-B6DB-ACF6FA54DCB5}"/>
              </c:ext>
            </c:extLst>
          </c:dPt>
          <c:dLbls>
            <c:dLbl>
              <c:idx val="3"/>
              <c:delete val="1"/>
              <c:extLst>
                <c:ext xmlns:c15="http://schemas.microsoft.com/office/drawing/2012/chart" uri="{CE6537A1-D6FC-4f65-9D91-7224C49458BB}"/>
                <c:ext xmlns:c16="http://schemas.microsoft.com/office/drawing/2014/chart" uri="{C3380CC4-5D6E-409C-BE32-E72D297353CC}">
                  <c16:uniqueId val="{00000007-793B-44D8-A86C-3D4CAD38CCC4}"/>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会議室R7集計!$C$310:$C$314</c:f>
              <c:strCache>
                <c:ptCount val="5"/>
                <c:pt idx="0">
                  <c:v>大変満足</c:v>
                </c:pt>
                <c:pt idx="1">
                  <c:v>満足</c:v>
                </c:pt>
                <c:pt idx="2">
                  <c:v>不満</c:v>
                </c:pt>
                <c:pt idx="3">
                  <c:v>大変不満</c:v>
                </c:pt>
                <c:pt idx="4">
                  <c:v>わからない・未利用</c:v>
                </c:pt>
              </c:strCache>
            </c:strRef>
          </c:cat>
          <c:val>
            <c:numRef>
              <c:f>会議室R7集計!$D$310:$D$314</c:f>
              <c:numCache>
                <c:formatCode>General</c:formatCode>
                <c:ptCount val="5"/>
                <c:pt idx="0">
                  <c:v>91</c:v>
                </c:pt>
                <c:pt idx="1">
                  <c:v>220</c:v>
                </c:pt>
                <c:pt idx="2">
                  <c:v>21</c:v>
                </c:pt>
                <c:pt idx="3">
                  <c:v>0</c:v>
                </c:pt>
                <c:pt idx="4">
                  <c:v>44</c:v>
                </c:pt>
              </c:numCache>
            </c:numRef>
          </c:val>
          <c:extLst>
            <c:ext xmlns:c16="http://schemas.microsoft.com/office/drawing/2014/chart" uri="{C3380CC4-5D6E-409C-BE32-E72D297353CC}">
              <c16:uniqueId val="{00000008-793B-44D8-A86C-3D4CAD38CCC4}"/>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D5C-4990-B0E3-BBE828D21BD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D5C-4990-B0E3-BBE828D21BD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D5C-4990-B0E3-BBE828D21BD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D5C-4990-B0E3-BBE828D21BD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548-412A-B81A-E2708FF69D8B}"/>
              </c:ext>
            </c:extLst>
          </c:dPt>
          <c:dLbls>
            <c:dLbl>
              <c:idx val="2"/>
              <c:layout>
                <c:manualLayout>
                  <c:x val="6.7897603888933192E-2"/>
                  <c:y val="1.2225824713087238E-2"/>
                </c:manualLayout>
              </c:layout>
              <c:numFmt formatCode="0.0%" sourceLinked="0"/>
              <c:spPr>
                <a:solidFill>
                  <a:sysClr val="window" lastClr="FFFFFF"/>
                </a:solidFill>
                <a:ln w="12700" cap="flat" cmpd="sng" algn="ctr">
                  <a:solidFill>
                    <a:schemeClr val="tx1"/>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3391"/>
                        <a:gd name="adj2" fmla="val -113151"/>
                      </a:avLst>
                    </a:prstGeom>
                    <a:noFill/>
                    <a:ln>
                      <a:noFill/>
                    </a:ln>
                  </c15:spPr>
                </c:ext>
                <c:ext xmlns:c16="http://schemas.microsoft.com/office/drawing/2014/chart" uri="{C3380CC4-5D6E-409C-BE32-E72D297353CC}">
                  <c16:uniqueId val="{00000005-DD5C-4990-B0E3-BBE828D21BD3}"/>
                </c:ext>
              </c:extLst>
            </c:dLbl>
            <c:dLbl>
              <c:idx val="3"/>
              <c:numFmt formatCode="0.0%" sourceLinked="0"/>
              <c:spPr>
                <a:solidFill>
                  <a:sysClr val="window" lastClr="FFFFFF"/>
                </a:solidFill>
                <a:ln w="12700">
                  <a:solidFill>
                    <a:sysClr val="windowText" lastClr="000000"/>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7-DD5C-4990-B0E3-BBE828D21BD3}"/>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会議室R7集計!$C$323:$C$327</c:f>
              <c:strCache>
                <c:ptCount val="5"/>
                <c:pt idx="0">
                  <c:v>大変満足</c:v>
                </c:pt>
                <c:pt idx="1">
                  <c:v>満足</c:v>
                </c:pt>
                <c:pt idx="2">
                  <c:v>不満</c:v>
                </c:pt>
                <c:pt idx="3">
                  <c:v>大変不満</c:v>
                </c:pt>
                <c:pt idx="4">
                  <c:v>わからない・未利用</c:v>
                </c:pt>
              </c:strCache>
            </c:strRef>
          </c:cat>
          <c:val>
            <c:numRef>
              <c:f>会議室R7集計!$D$323:$D$327</c:f>
              <c:numCache>
                <c:formatCode>General</c:formatCode>
                <c:ptCount val="5"/>
                <c:pt idx="0">
                  <c:v>91</c:v>
                </c:pt>
                <c:pt idx="1">
                  <c:v>107</c:v>
                </c:pt>
                <c:pt idx="2">
                  <c:v>18</c:v>
                </c:pt>
                <c:pt idx="3">
                  <c:v>2</c:v>
                </c:pt>
                <c:pt idx="4">
                  <c:v>158</c:v>
                </c:pt>
              </c:numCache>
            </c:numRef>
          </c:val>
          <c:extLst>
            <c:ext xmlns:c16="http://schemas.microsoft.com/office/drawing/2014/chart" uri="{C3380CC4-5D6E-409C-BE32-E72D297353CC}">
              <c16:uniqueId val="{00000008-DD5C-4990-B0E3-BBE828D21BD3}"/>
            </c:ext>
          </c:extLst>
        </c:ser>
        <c:dLbls>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E92-41C5-BE5C-9C2E0977290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E92-41C5-BE5C-9C2E0977290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E92-41C5-BE5C-9C2E0977290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E92-41C5-BE5C-9C2E0977290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587F-4D5D-B1E7-FE1933776DAE}"/>
              </c:ext>
            </c:extLst>
          </c:dPt>
          <c:dLbls>
            <c:dLbl>
              <c:idx val="2"/>
              <c:layout>
                <c:manualLayout>
                  <c:x val="3.1984239503161004E-2"/>
                  <c:y val="-4.2412420922423692E-3"/>
                </c:manualLayout>
              </c:layout>
              <c:numFmt formatCode="0.0%" sourceLinked="0"/>
              <c:spPr>
                <a:solidFill>
                  <a:sysClr val="window" lastClr="FFFFFF"/>
                </a:solidFill>
                <a:ln w="12700">
                  <a:solidFill>
                    <a:sysClr val="windowText" lastClr="000000"/>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5-0E92-41C5-BE5C-9C2E0977290A}"/>
                </c:ext>
              </c:extLst>
            </c:dLbl>
            <c:dLbl>
              <c:idx val="3"/>
              <c:numFmt formatCode="0.0%" sourceLinked="0"/>
              <c:spPr>
                <a:solidFill>
                  <a:sysClr val="window" lastClr="FFFFFF"/>
                </a:solidFill>
                <a:ln w="12700">
                  <a:solidFill>
                    <a:sysClr val="windowText" lastClr="000000"/>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7-0E92-41C5-BE5C-9C2E0977290A}"/>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会議室R7集計!$C$336:$C$340</c:f>
              <c:strCache>
                <c:ptCount val="5"/>
                <c:pt idx="0">
                  <c:v>大変満足</c:v>
                </c:pt>
                <c:pt idx="1">
                  <c:v>満足</c:v>
                </c:pt>
                <c:pt idx="2">
                  <c:v>不満</c:v>
                </c:pt>
                <c:pt idx="3">
                  <c:v>大変不満</c:v>
                </c:pt>
                <c:pt idx="4">
                  <c:v>わからない・未利用</c:v>
                </c:pt>
              </c:strCache>
            </c:strRef>
          </c:cat>
          <c:val>
            <c:numRef>
              <c:f>会議室R7集計!$D$336:$D$340</c:f>
              <c:numCache>
                <c:formatCode>General</c:formatCode>
                <c:ptCount val="5"/>
                <c:pt idx="0">
                  <c:v>53</c:v>
                </c:pt>
                <c:pt idx="1">
                  <c:v>107</c:v>
                </c:pt>
                <c:pt idx="2">
                  <c:v>18</c:v>
                </c:pt>
                <c:pt idx="3">
                  <c:v>2</c:v>
                </c:pt>
                <c:pt idx="4">
                  <c:v>196</c:v>
                </c:pt>
              </c:numCache>
            </c:numRef>
          </c:val>
          <c:extLst>
            <c:ext xmlns:c16="http://schemas.microsoft.com/office/drawing/2014/chart" uri="{C3380CC4-5D6E-409C-BE32-E72D297353CC}">
              <c16:uniqueId val="{00000008-0E92-41C5-BE5C-9C2E0977290A}"/>
            </c:ext>
          </c:extLst>
        </c:ser>
        <c:dLbls>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95E-4513-A3E0-A7D585EACE3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95E-4513-A3E0-A7D585EACE3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95E-4513-A3E0-A7D585EACE3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95E-4513-A3E0-A7D585EACE3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3C0-48F2-A1F4-D2E020326514}"/>
              </c:ext>
            </c:extLst>
          </c:dPt>
          <c:dLbls>
            <c:dLbl>
              <c:idx val="3"/>
              <c:layout>
                <c:manualLayout>
                  <c:x val="-3.3192685881913625E-2"/>
                  <c:y val="-6.123051035878891E-2"/>
                </c:manualLayout>
              </c:layout>
              <c:numFmt formatCode="0.0%" sourceLinked="0"/>
              <c:spPr>
                <a:solidFill>
                  <a:sysClr val="window" lastClr="FFFFFF"/>
                </a:solidFill>
                <a:ln w="12700" cap="flat" cmpd="sng" algn="ctr">
                  <a:solidFill>
                    <a:schemeClr val="tx1"/>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48426"/>
                        <a:gd name="adj2" fmla="val 61280"/>
                      </a:avLst>
                    </a:prstGeom>
                    <a:noFill/>
                    <a:ln>
                      <a:noFill/>
                    </a:ln>
                  </c15:spPr>
                </c:ext>
                <c:ext xmlns:c16="http://schemas.microsoft.com/office/drawing/2014/chart" uri="{C3380CC4-5D6E-409C-BE32-E72D297353CC}">
                  <c16:uniqueId val="{00000007-195E-4513-A3E0-A7D585EACE3B}"/>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会議室R7集計!$C$354:$C$358</c:f>
              <c:strCache>
                <c:ptCount val="5"/>
                <c:pt idx="0">
                  <c:v>大変満足</c:v>
                </c:pt>
                <c:pt idx="1">
                  <c:v>満足</c:v>
                </c:pt>
                <c:pt idx="2">
                  <c:v>不満</c:v>
                </c:pt>
                <c:pt idx="3">
                  <c:v>大変不満</c:v>
                </c:pt>
                <c:pt idx="4">
                  <c:v>わからない・未利用</c:v>
                </c:pt>
              </c:strCache>
            </c:strRef>
          </c:cat>
          <c:val>
            <c:numRef>
              <c:f>会議室R7集計!$D$354:$D$358</c:f>
              <c:numCache>
                <c:formatCode>General</c:formatCode>
                <c:ptCount val="5"/>
                <c:pt idx="0">
                  <c:v>72</c:v>
                </c:pt>
                <c:pt idx="1">
                  <c:v>183</c:v>
                </c:pt>
                <c:pt idx="2">
                  <c:v>17</c:v>
                </c:pt>
                <c:pt idx="3">
                  <c:v>2</c:v>
                </c:pt>
                <c:pt idx="4">
                  <c:v>102</c:v>
                </c:pt>
              </c:numCache>
            </c:numRef>
          </c:val>
          <c:extLst>
            <c:ext xmlns:c16="http://schemas.microsoft.com/office/drawing/2014/chart" uri="{C3380CC4-5D6E-409C-BE32-E72D297353CC}">
              <c16:uniqueId val="{00000008-195E-4513-A3E0-A7D585EACE3B}"/>
            </c:ext>
          </c:extLst>
        </c:ser>
        <c:dLbls>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6BA-494F-847A-AE027AA8ABF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6BA-494F-847A-AE027AA8ABFE}"/>
              </c:ext>
            </c:extLst>
          </c:dPt>
          <c:dLbls>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会議室R7集計!$C$45:$C$46</c:f>
              <c:strCache>
                <c:ptCount val="2"/>
                <c:pt idx="0">
                  <c:v>初めて</c:v>
                </c:pt>
                <c:pt idx="1">
                  <c:v>２回目以上</c:v>
                </c:pt>
              </c:strCache>
            </c:strRef>
          </c:cat>
          <c:val>
            <c:numRef>
              <c:f>会議室R7集計!$D$45:$D$46</c:f>
              <c:numCache>
                <c:formatCode>General</c:formatCode>
                <c:ptCount val="2"/>
                <c:pt idx="0">
                  <c:v>29</c:v>
                </c:pt>
                <c:pt idx="1">
                  <c:v>341</c:v>
                </c:pt>
              </c:numCache>
            </c:numRef>
          </c:val>
          <c:extLst>
            <c:ext xmlns:c16="http://schemas.microsoft.com/office/drawing/2014/chart" uri="{C3380CC4-5D6E-409C-BE32-E72D297353CC}">
              <c16:uniqueId val="{00000000-6143-413C-ABC3-7A0469EE9A08}"/>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A03-4438-AE8F-D71290A0433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A03-4438-AE8F-D71290A0433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A03-4438-AE8F-D71290A0433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A03-4438-AE8F-D71290A0433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866-46B8-AF57-4339084304C0}"/>
              </c:ext>
            </c:extLst>
          </c:dPt>
          <c:dLbls>
            <c:dLbl>
              <c:idx val="3"/>
              <c:delete val="1"/>
              <c:extLst>
                <c:ext xmlns:c15="http://schemas.microsoft.com/office/drawing/2012/chart" uri="{CE6537A1-D6FC-4f65-9D91-7224C49458BB}"/>
                <c:ext xmlns:c16="http://schemas.microsoft.com/office/drawing/2014/chart" uri="{C3380CC4-5D6E-409C-BE32-E72D297353CC}">
                  <c16:uniqueId val="{00000007-6A03-4438-AE8F-D71290A04332}"/>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会議室R7集計!$C$368:$C$372</c:f>
              <c:strCache>
                <c:ptCount val="5"/>
                <c:pt idx="0">
                  <c:v>大変満足</c:v>
                </c:pt>
                <c:pt idx="1">
                  <c:v>満足</c:v>
                </c:pt>
                <c:pt idx="2">
                  <c:v>不満</c:v>
                </c:pt>
                <c:pt idx="3">
                  <c:v>大変不満</c:v>
                </c:pt>
                <c:pt idx="4">
                  <c:v>わからない・未利用</c:v>
                </c:pt>
              </c:strCache>
            </c:strRef>
          </c:cat>
          <c:val>
            <c:numRef>
              <c:f>会議室R7集計!$D$368:$D$372</c:f>
              <c:numCache>
                <c:formatCode>General</c:formatCode>
                <c:ptCount val="5"/>
                <c:pt idx="0">
                  <c:v>100</c:v>
                </c:pt>
                <c:pt idx="1">
                  <c:v>186</c:v>
                </c:pt>
                <c:pt idx="2">
                  <c:v>17</c:v>
                </c:pt>
                <c:pt idx="3">
                  <c:v>0</c:v>
                </c:pt>
                <c:pt idx="4">
                  <c:v>73</c:v>
                </c:pt>
              </c:numCache>
            </c:numRef>
          </c:val>
          <c:extLst>
            <c:ext xmlns:c16="http://schemas.microsoft.com/office/drawing/2014/chart" uri="{C3380CC4-5D6E-409C-BE32-E72D297353CC}">
              <c16:uniqueId val="{00000008-6A03-4438-AE8F-D71290A04332}"/>
            </c:ext>
          </c:extLst>
        </c:ser>
        <c:dLbls>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E29-4992-84F7-50A4C8C9AA4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E29-4992-84F7-50A4C8C9AA4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E29-4992-84F7-50A4C8C9AA4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E29-4992-84F7-50A4C8C9AA4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B33B-4305-994A-225DEE0DDAFA}"/>
              </c:ext>
            </c:extLst>
          </c:dPt>
          <c:dLbls>
            <c:dLbl>
              <c:idx val="3"/>
              <c:delete val="1"/>
              <c:extLst>
                <c:ext xmlns:c15="http://schemas.microsoft.com/office/drawing/2012/chart" uri="{CE6537A1-D6FC-4f65-9D91-7224C49458BB}"/>
                <c:ext xmlns:c16="http://schemas.microsoft.com/office/drawing/2014/chart" uri="{C3380CC4-5D6E-409C-BE32-E72D297353CC}">
                  <c16:uniqueId val="{00000007-2E29-4992-84F7-50A4C8C9AA4F}"/>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会議室R7集計!$C$380:$C$384</c:f>
              <c:strCache>
                <c:ptCount val="5"/>
                <c:pt idx="0">
                  <c:v>大変満足</c:v>
                </c:pt>
                <c:pt idx="1">
                  <c:v>満足</c:v>
                </c:pt>
                <c:pt idx="2">
                  <c:v>不満</c:v>
                </c:pt>
                <c:pt idx="3">
                  <c:v>大変不満</c:v>
                </c:pt>
                <c:pt idx="4">
                  <c:v>わからない・未利用</c:v>
                </c:pt>
              </c:strCache>
            </c:strRef>
          </c:cat>
          <c:val>
            <c:numRef>
              <c:f>会議室R7集計!$D$380:$D$384</c:f>
              <c:numCache>
                <c:formatCode>General</c:formatCode>
                <c:ptCount val="5"/>
                <c:pt idx="0">
                  <c:v>111</c:v>
                </c:pt>
                <c:pt idx="1">
                  <c:v>194</c:v>
                </c:pt>
                <c:pt idx="2">
                  <c:v>11</c:v>
                </c:pt>
                <c:pt idx="3">
                  <c:v>1</c:v>
                </c:pt>
                <c:pt idx="4">
                  <c:v>59</c:v>
                </c:pt>
              </c:numCache>
            </c:numRef>
          </c:val>
          <c:extLst>
            <c:ext xmlns:c16="http://schemas.microsoft.com/office/drawing/2014/chart" uri="{C3380CC4-5D6E-409C-BE32-E72D297353CC}">
              <c16:uniqueId val="{00000008-2E29-4992-84F7-50A4C8C9AA4F}"/>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0EA-489B-BBDB-3A4836248D6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0EA-489B-BBDB-3A4836248D6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0EA-489B-BBDB-3A4836248D6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0EA-489B-BBDB-3A4836248D6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875-4C00-A607-49A487F338F3}"/>
              </c:ext>
            </c:extLst>
          </c:dPt>
          <c:dLbls>
            <c:dLbl>
              <c:idx val="3"/>
              <c:delete val="1"/>
              <c:extLst>
                <c:ext xmlns:c15="http://schemas.microsoft.com/office/drawing/2012/chart" uri="{CE6537A1-D6FC-4f65-9D91-7224C49458BB}"/>
                <c:ext xmlns:c16="http://schemas.microsoft.com/office/drawing/2014/chart" uri="{C3380CC4-5D6E-409C-BE32-E72D297353CC}">
                  <c16:uniqueId val="{00000007-40EA-489B-BBDB-3A4836248D6B}"/>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会議室R7集計!$C$393:$C$397</c:f>
              <c:strCache>
                <c:ptCount val="5"/>
                <c:pt idx="0">
                  <c:v>大変満足</c:v>
                </c:pt>
                <c:pt idx="1">
                  <c:v>満足</c:v>
                </c:pt>
                <c:pt idx="2">
                  <c:v>不満</c:v>
                </c:pt>
                <c:pt idx="3">
                  <c:v>大変不満</c:v>
                </c:pt>
                <c:pt idx="4">
                  <c:v>わからない・未利用</c:v>
                </c:pt>
              </c:strCache>
            </c:strRef>
          </c:cat>
          <c:val>
            <c:numRef>
              <c:f>会議室R7集計!$D$393:$D$397</c:f>
              <c:numCache>
                <c:formatCode>General</c:formatCode>
                <c:ptCount val="5"/>
                <c:pt idx="0">
                  <c:v>125</c:v>
                </c:pt>
                <c:pt idx="1">
                  <c:v>182</c:v>
                </c:pt>
                <c:pt idx="2">
                  <c:v>10</c:v>
                </c:pt>
                <c:pt idx="3">
                  <c:v>0</c:v>
                </c:pt>
                <c:pt idx="4">
                  <c:v>59</c:v>
                </c:pt>
              </c:numCache>
            </c:numRef>
          </c:val>
          <c:extLst>
            <c:ext xmlns:c16="http://schemas.microsoft.com/office/drawing/2014/chart" uri="{C3380CC4-5D6E-409C-BE32-E72D297353CC}">
              <c16:uniqueId val="{00000008-40EA-489B-BBDB-3A4836248D6B}"/>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72B-4815-AEE5-477E3262EE0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72B-4815-AEE5-477E3262EE0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72B-4815-AEE5-477E3262EE0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72B-4815-AEE5-477E3262EE0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21D3-4987-934A-C280ECEF9B2C}"/>
              </c:ext>
            </c:extLst>
          </c:dPt>
          <c:dLbls>
            <c:dLbl>
              <c:idx val="3"/>
              <c:delete val="1"/>
              <c:extLst>
                <c:ext xmlns:c15="http://schemas.microsoft.com/office/drawing/2012/chart" uri="{CE6537A1-D6FC-4f65-9D91-7224C49458BB}"/>
                <c:ext xmlns:c16="http://schemas.microsoft.com/office/drawing/2014/chart" uri="{C3380CC4-5D6E-409C-BE32-E72D297353CC}">
                  <c16:uniqueId val="{00000007-772B-4815-AEE5-477E3262EE08}"/>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会議室R7集計!$C$406:$C$410</c:f>
              <c:strCache>
                <c:ptCount val="5"/>
                <c:pt idx="0">
                  <c:v>大変満足</c:v>
                </c:pt>
                <c:pt idx="1">
                  <c:v>満足</c:v>
                </c:pt>
                <c:pt idx="2">
                  <c:v>不満</c:v>
                </c:pt>
                <c:pt idx="3">
                  <c:v>大変不満</c:v>
                </c:pt>
                <c:pt idx="4">
                  <c:v>わからない・未利用</c:v>
                </c:pt>
              </c:strCache>
            </c:strRef>
          </c:cat>
          <c:val>
            <c:numRef>
              <c:f>会議室R7集計!$D$406:$D$410</c:f>
              <c:numCache>
                <c:formatCode>General</c:formatCode>
                <c:ptCount val="5"/>
                <c:pt idx="0">
                  <c:v>124</c:v>
                </c:pt>
                <c:pt idx="1">
                  <c:v>204</c:v>
                </c:pt>
                <c:pt idx="2">
                  <c:v>15</c:v>
                </c:pt>
                <c:pt idx="3">
                  <c:v>0</c:v>
                </c:pt>
                <c:pt idx="4">
                  <c:v>33</c:v>
                </c:pt>
              </c:numCache>
            </c:numRef>
          </c:val>
          <c:extLst>
            <c:ext xmlns:c16="http://schemas.microsoft.com/office/drawing/2014/chart" uri="{C3380CC4-5D6E-409C-BE32-E72D297353CC}">
              <c16:uniqueId val="{00000008-772B-4815-AEE5-477E3262EE08}"/>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003-476E-A454-284806E88E6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003-476E-A454-284806E88E6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003-476E-A454-284806E88E6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003-476E-A454-284806E88E6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6F9-4E31-96DD-1D6E274968F9}"/>
              </c:ext>
            </c:extLst>
          </c:dPt>
          <c:dLbls>
            <c:dLbl>
              <c:idx val="2"/>
              <c:layout>
                <c:manualLayout>
                  <c:x val="-3.8290562555205125E-2"/>
                  <c:y val="5.407294265309192E-2"/>
                </c:manualLayout>
              </c:layout>
              <c:numFmt formatCode="0.0%" sourceLinked="0"/>
              <c:spPr>
                <a:solidFill>
                  <a:sysClr val="window" lastClr="FFFFFF"/>
                </a:solidFill>
                <a:ln w="12700">
                  <a:solidFill>
                    <a:sysClr val="windowText" lastClr="000000"/>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5-1003-476E-A454-284806E88E6A}"/>
                </c:ext>
              </c:extLst>
            </c:dLbl>
            <c:dLbl>
              <c:idx val="3"/>
              <c:layout>
                <c:manualLayout>
                  <c:x val="1.8685294346976619E-2"/>
                  <c:y val="-2.1162998960975198E-2"/>
                </c:manualLayout>
              </c:layout>
              <c:numFmt formatCode="0.0%" sourceLinked="0"/>
              <c:spPr>
                <a:solidFill>
                  <a:sysClr val="window" lastClr="FFFFFF"/>
                </a:solidFill>
                <a:ln w="12700">
                  <a:solidFill>
                    <a:sysClr val="windowText" lastClr="000000"/>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7-1003-476E-A454-284806E88E6A}"/>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会議室R7集計!$C$424:$C$428</c:f>
              <c:strCache>
                <c:ptCount val="5"/>
                <c:pt idx="0">
                  <c:v>大変満足</c:v>
                </c:pt>
                <c:pt idx="1">
                  <c:v>満足</c:v>
                </c:pt>
                <c:pt idx="2">
                  <c:v>不満</c:v>
                </c:pt>
                <c:pt idx="3">
                  <c:v>大変不満</c:v>
                </c:pt>
                <c:pt idx="4">
                  <c:v>わからない・未利用</c:v>
                </c:pt>
              </c:strCache>
            </c:strRef>
          </c:cat>
          <c:val>
            <c:numRef>
              <c:f>会議室R7集計!$D$424:$D$428</c:f>
              <c:numCache>
                <c:formatCode>General</c:formatCode>
                <c:ptCount val="5"/>
                <c:pt idx="0">
                  <c:v>125</c:v>
                </c:pt>
                <c:pt idx="1">
                  <c:v>202</c:v>
                </c:pt>
                <c:pt idx="2">
                  <c:v>7</c:v>
                </c:pt>
                <c:pt idx="3">
                  <c:v>3</c:v>
                </c:pt>
                <c:pt idx="4">
                  <c:v>39</c:v>
                </c:pt>
              </c:numCache>
            </c:numRef>
          </c:val>
          <c:extLst>
            <c:ext xmlns:c16="http://schemas.microsoft.com/office/drawing/2014/chart" uri="{C3380CC4-5D6E-409C-BE32-E72D297353CC}">
              <c16:uniqueId val="{00000008-1003-476E-A454-284806E88E6A}"/>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12-8A65-4A61-886A-3BFFDC35E85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6-8A65-4A61-886A-3BFFDC35E85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5-8A65-4A61-886A-3BFFDC35E85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4-8A65-4A61-886A-3BFFDC35E85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3-8A65-4A61-886A-3BFFDC35E854}"/>
              </c:ext>
            </c:extLst>
          </c:dPt>
          <c:dLbls>
            <c:dLbl>
              <c:idx val="2"/>
              <c:delete val="1"/>
              <c:extLst>
                <c:ext xmlns:c15="http://schemas.microsoft.com/office/drawing/2012/chart" uri="{CE6537A1-D6FC-4f65-9D91-7224C49458BB}"/>
                <c:ext xmlns:c16="http://schemas.microsoft.com/office/drawing/2014/chart" uri="{C3380CC4-5D6E-409C-BE32-E72D297353CC}">
                  <c16:uniqueId val="{00000015-8A65-4A61-886A-3BFFDC35E854}"/>
                </c:ext>
              </c:extLst>
            </c:dLbl>
            <c:dLbl>
              <c:idx val="3"/>
              <c:delete val="1"/>
              <c:extLst>
                <c:ext xmlns:c15="http://schemas.microsoft.com/office/drawing/2012/chart" uri="{CE6537A1-D6FC-4f65-9D91-7224C49458BB}"/>
                <c:ext xmlns:c16="http://schemas.microsoft.com/office/drawing/2014/chart" uri="{C3380CC4-5D6E-409C-BE32-E72D297353CC}">
                  <c16:uniqueId val="{00000014-8A65-4A61-886A-3BFFDC35E854}"/>
                </c:ext>
              </c:extLst>
            </c:dLbl>
            <c:numFmt formatCode="0.0%" sourceLinked="0"/>
            <c:spPr>
              <a:solidFill>
                <a:schemeClr val="bg1"/>
              </a:solidFill>
              <a:ln>
                <a:noFill/>
              </a:ln>
              <a:effectLst/>
            </c:sp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会議室R7集計!$C$438:$C$442</c:f>
              <c:strCache>
                <c:ptCount val="5"/>
                <c:pt idx="0">
                  <c:v>大変満足</c:v>
                </c:pt>
                <c:pt idx="1">
                  <c:v>満足</c:v>
                </c:pt>
                <c:pt idx="2">
                  <c:v>不満</c:v>
                </c:pt>
                <c:pt idx="3">
                  <c:v>大変不満</c:v>
                </c:pt>
                <c:pt idx="4">
                  <c:v>わからない・未利用</c:v>
                </c:pt>
              </c:strCache>
            </c:strRef>
          </c:cat>
          <c:val>
            <c:numRef>
              <c:f>会議室R7集計!$D$438:$D$442</c:f>
              <c:numCache>
                <c:formatCode>General</c:formatCode>
                <c:ptCount val="5"/>
                <c:pt idx="0">
                  <c:v>113</c:v>
                </c:pt>
                <c:pt idx="1">
                  <c:v>241</c:v>
                </c:pt>
                <c:pt idx="2">
                  <c:v>1</c:v>
                </c:pt>
                <c:pt idx="3">
                  <c:v>0</c:v>
                </c:pt>
                <c:pt idx="4">
                  <c:v>14</c:v>
                </c:pt>
              </c:numCache>
            </c:numRef>
          </c:val>
          <c:extLst>
            <c:ext xmlns:c16="http://schemas.microsoft.com/office/drawing/2014/chart" uri="{C3380CC4-5D6E-409C-BE32-E72D297353CC}">
              <c16:uniqueId val="{00000011-8A65-4A61-886A-3BFFDC35E854}"/>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6CB-4F85-B641-007E8F2CCF7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6CB-4F85-B641-007E8F2CCF7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6CB-4F85-B641-007E8F2CCF7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6CB-4F85-B641-007E8F2CCF7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6CB-4F85-B641-007E8F2CCF7A}"/>
              </c:ext>
            </c:extLst>
          </c:dPt>
          <c:dLbls>
            <c:dLbl>
              <c:idx val="0"/>
              <c:layout>
                <c:manualLayout>
                  <c:x val="-0.20738029887160719"/>
                  <c:y val="-5.0505050505050587E-2"/>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1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1672"/>
                        <a:gd name="adj2" fmla="val 3596"/>
                      </a:avLst>
                    </a:prstGeom>
                    <a:noFill/>
                    <a:ln>
                      <a:noFill/>
                    </a:ln>
                  </c15:spPr>
                </c:ext>
                <c:ext xmlns:c16="http://schemas.microsoft.com/office/drawing/2014/chart" uri="{C3380CC4-5D6E-409C-BE32-E72D297353CC}">
                  <c16:uniqueId val="{00000001-96CB-4F85-B641-007E8F2CCF7A}"/>
                </c:ext>
              </c:extLst>
            </c:dLbl>
            <c:dLbl>
              <c:idx val="1"/>
              <c:layout>
                <c:manualLayout>
                  <c:x val="0.15248551387618176"/>
                  <c:y val="2.2956841138659319E-2"/>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1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3948"/>
                        <a:gd name="adj2" fmla="val 20030"/>
                      </a:avLst>
                    </a:prstGeom>
                    <a:noFill/>
                    <a:ln>
                      <a:noFill/>
                    </a:ln>
                  </c15:spPr>
                </c:ext>
                <c:ext xmlns:c16="http://schemas.microsoft.com/office/drawing/2014/chart" uri="{C3380CC4-5D6E-409C-BE32-E72D297353CC}">
                  <c16:uniqueId val="{00000003-96CB-4F85-B641-007E8F2CCF7A}"/>
                </c:ext>
              </c:extLst>
            </c:dLbl>
            <c:dLbl>
              <c:idx val="2"/>
              <c:delete val="1"/>
              <c:extLst>
                <c:ext xmlns:c15="http://schemas.microsoft.com/office/drawing/2012/chart" uri="{CE6537A1-D6FC-4f65-9D91-7224C49458BB}"/>
                <c:ext xmlns:c16="http://schemas.microsoft.com/office/drawing/2014/chart" uri="{C3380CC4-5D6E-409C-BE32-E72D297353CC}">
                  <c16:uniqueId val="{00000005-96CB-4F85-B641-007E8F2CCF7A}"/>
                </c:ext>
              </c:extLst>
            </c:dLbl>
            <c:dLbl>
              <c:idx val="3"/>
              <c:delete val="1"/>
              <c:extLst>
                <c:ext xmlns:c15="http://schemas.microsoft.com/office/drawing/2012/chart" uri="{CE6537A1-D6FC-4f65-9D91-7224C49458BB}"/>
                <c:ext xmlns:c16="http://schemas.microsoft.com/office/drawing/2014/chart" uri="{C3380CC4-5D6E-409C-BE32-E72D297353CC}">
                  <c16:uniqueId val="{00000007-96CB-4F85-B641-007E8F2CCF7A}"/>
                </c:ext>
              </c:extLst>
            </c:dLbl>
            <c:dLbl>
              <c:idx val="4"/>
              <c:delete val="1"/>
              <c:extLst>
                <c:ext xmlns:c15="http://schemas.microsoft.com/office/drawing/2012/chart" uri="{CE6537A1-D6FC-4f65-9D91-7224C49458BB}"/>
                <c:ext xmlns:c16="http://schemas.microsoft.com/office/drawing/2014/chart" uri="{C3380CC4-5D6E-409C-BE32-E72D297353CC}">
                  <c16:uniqueId val="{00000009-96CB-4F85-B641-007E8F2CCF7A}"/>
                </c:ext>
              </c:extLst>
            </c:dLbl>
            <c:numFmt formatCode="0.0%"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100" b="0" i="0" u="none" strike="noStrike" kern="1200" baseline="0">
                    <a:solidFill>
                      <a:schemeClr val="dk1">
                        <a:lumMod val="65000"/>
                        <a:lumOff val="35000"/>
                      </a:schemeClr>
                    </a:solidFill>
                    <a:latin typeface="+mn-lt"/>
                    <a:ea typeface="+mn-ea"/>
                    <a:cs typeface="+mn-cs"/>
                  </a:defRPr>
                </a:pPr>
                <a:endParaRPr lang="ja-JP"/>
              </a:p>
            </c:txPr>
            <c:dLblPos val="outEnd"/>
            <c:showLegendKey val="0"/>
            <c:showVal val="0"/>
            <c:showCatName val="0"/>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会議室R7集計!$C$540:$C$544</c:f>
              <c:strCache>
                <c:ptCount val="5"/>
                <c:pt idx="0">
                  <c:v>大変満足</c:v>
                </c:pt>
                <c:pt idx="1">
                  <c:v>満足</c:v>
                </c:pt>
                <c:pt idx="2">
                  <c:v>不満</c:v>
                </c:pt>
                <c:pt idx="3">
                  <c:v>大変不満</c:v>
                </c:pt>
                <c:pt idx="4">
                  <c:v>わからない</c:v>
                </c:pt>
              </c:strCache>
            </c:strRef>
          </c:cat>
          <c:val>
            <c:numRef>
              <c:f>会議室R7集計!$D$540:$D$544</c:f>
              <c:numCache>
                <c:formatCode>General</c:formatCode>
                <c:ptCount val="5"/>
                <c:pt idx="0">
                  <c:v>106</c:v>
                </c:pt>
                <c:pt idx="1">
                  <c:v>87</c:v>
                </c:pt>
                <c:pt idx="2">
                  <c:v>0</c:v>
                </c:pt>
                <c:pt idx="3">
                  <c:v>0</c:v>
                </c:pt>
                <c:pt idx="4">
                  <c:v>0</c:v>
                </c:pt>
              </c:numCache>
            </c:numRef>
          </c:val>
          <c:extLst>
            <c:ext xmlns:c16="http://schemas.microsoft.com/office/drawing/2014/chart" uri="{C3380CC4-5D6E-409C-BE32-E72D297353CC}">
              <c16:uniqueId val="{0000000A-96CB-4F85-B641-007E8F2CCF7A}"/>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ja-JP" altLang="en-US" sz="1200"/>
              <a:t>利用の重視項目（複数回答可）</a:t>
            </a:r>
          </a:p>
        </c:rich>
      </c:tx>
      <c:layout>
        <c:manualLayout>
          <c:xMode val="edge"/>
          <c:yMode val="edge"/>
          <c:x val="1.6463161153664391E-2"/>
          <c:y val="1.8114012734008322E-2"/>
        </c:manualLayout>
      </c:layout>
      <c:overlay val="0"/>
      <c:spPr>
        <a:ln>
          <a:solidFill>
            <a:schemeClr val="tx1"/>
          </a:solidFill>
        </a:ln>
      </c:spPr>
    </c:title>
    <c:autoTitleDeleted val="0"/>
    <c:view3D>
      <c:rotX val="15"/>
      <c:rotY val="20"/>
      <c:rAngAx val="1"/>
    </c:view3D>
    <c:floor>
      <c:thickness val="0"/>
    </c:floor>
    <c:sideWall>
      <c:thickness val="0"/>
    </c:sideWall>
    <c:backWall>
      <c:thickness val="0"/>
    </c:backWall>
    <c:plotArea>
      <c:layout>
        <c:manualLayout>
          <c:layoutTarget val="inner"/>
          <c:xMode val="edge"/>
          <c:yMode val="edge"/>
          <c:x val="6.977544620981789E-2"/>
          <c:y val="7.4293282784096429E-2"/>
          <c:w val="0.93022455379018187"/>
          <c:h val="0.62845217264508602"/>
        </c:manualLayout>
      </c:layout>
      <c:bar3DChart>
        <c:barDir val="col"/>
        <c:grouping val="clustered"/>
        <c:varyColors val="0"/>
        <c:ser>
          <c:idx val="0"/>
          <c:order val="0"/>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11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会議室R7集計!$C$453:$C$467</c:f>
              <c:strCache>
                <c:ptCount val="15"/>
                <c:pt idx="0">
                  <c:v>施設までのアクセス</c:v>
                </c:pt>
                <c:pt idx="1">
                  <c:v>利用料金</c:v>
                </c:pt>
                <c:pt idx="2">
                  <c:v>夜間利用が可能かどうか</c:v>
                </c:pt>
                <c:pt idx="3">
                  <c:v>予約受付が早期から可能か</c:v>
                </c:pt>
                <c:pt idx="4">
                  <c:v>キャンセル料の発生時期、金額</c:v>
                </c:pt>
                <c:pt idx="5">
                  <c:v>会議室の広さと定員</c:v>
                </c:pt>
                <c:pt idx="6">
                  <c:v>会議室の数とバリエーション</c:v>
                </c:pt>
                <c:pt idx="7">
                  <c:v>受付スタッフ等の対応・サービス</c:v>
                </c:pt>
                <c:pt idx="8">
                  <c:v>冷暖房(空調)の快適さ</c:v>
                </c:pt>
                <c:pt idx="9">
                  <c:v>施設の清潔さ</c:v>
                </c:pt>
                <c:pt idx="10">
                  <c:v>会議室設備の充実度</c:v>
                </c:pt>
                <c:pt idx="11">
                  <c:v>障がい者や高齢者が利用しやすい施設であること</c:v>
                </c:pt>
                <c:pt idx="12">
                  <c:v>インターネット通信環境</c:v>
                </c:pt>
                <c:pt idx="13">
                  <c:v>施設内に駐車場がある</c:v>
                </c:pt>
                <c:pt idx="14">
                  <c:v>その他</c:v>
                </c:pt>
              </c:strCache>
            </c:strRef>
          </c:cat>
          <c:val>
            <c:numRef>
              <c:f>会議室R7集計!$D$453:$D$467</c:f>
              <c:numCache>
                <c:formatCode>General</c:formatCode>
                <c:ptCount val="15"/>
                <c:pt idx="0">
                  <c:v>138</c:v>
                </c:pt>
                <c:pt idx="1">
                  <c:v>149</c:v>
                </c:pt>
                <c:pt idx="2">
                  <c:v>9</c:v>
                </c:pt>
                <c:pt idx="3">
                  <c:v>44</c:v>
                </c:pt>
                <c:pt idx="4">
                  <c:v>11</c:v>
                </c:pt>
                <c:pt idx="5">
                  <c:v>102</c:v>
                </c:pt>
                <c:pt idx="6">
                  <c:v>40</c:v>
                </c:pt>
                <c:pt idx="7">
                  <c:v>6</c:v>
                </c:pt>
                <c:pt idx="8">
                  <c:v>21</c:v>
                </c:pt>
                <c:pt idx="9">
                  <c:v>14</c:v>
                </c:pt>
                <c:pt idx="10">
                  <c:v>17</c:v>
                </c:pt>
                <c:pt idx="11">
                  <c:v>1</c:v>
                </c:pt>
                <c:pt idx="12">
                  <c:v>14</c:v>
                </c:pt>
                <c:pt idx="13">
                  <c:v>6</c:v>
                </c:pt>
                <c:pt idx="14">
                  <c:v>2</c:v>
                </c:pt>
              </c:numCache>
            </c:numRef>
          </c:val>
          <c:extLst>
            <c:ext xmlns:c16="http://schemas.microsoft.com/office/drawing/2014/chart" uri="{C3380CC4-5D6E-409C-BE32-E72D297353CC}">
              <c16:uniqueId val="{00000000-A8C2-4490-BA3A-1B8CAAE1BF8E}"/>
            </c:ext>
          </c:extLst>
        </c:ser>
        <c:dLbls>
          <c:showLegendKey val="0"/>
          <c:showVal val="0"/>
          <c:showCatName val="0"/>
          <c:showSerName val="0"/>
          <c:showPercent val="0"/>
          <c:showBubbleSize val="0"/>
        </c:dLbls>
        <c:gapWidth val="300"/>
        <c:shape val="box"/>
        <c:axId val="336973088"/>
        <c:axId val="336976616"/>
        <c:axId val="0"/>
      </c:bar3DChart>
      <c:catAx>
        <c:axId val="336973088"/>
        <c:scaling>
          <c:orientation val="minMax"/>
        </c:scaling>
        <c:delete val="0"/>
        <c:axPos val="b"/>
        <c:numFmt formatCode="General" sourceLinked="0"/>
        <c:majorTickMark val="none"/>
        <c:minorTickMark val="none"/>
        <c:tickLblPos val="nextTo"/>
        <c:txPr>
          <a:bodyPr/>
          <a:lstStyle/>
          <a:p>
            <a:pPr>
              <a:defRPr sz="800" baseline="0"/>
            </a:pPr>
            <a:endParaRPr lang="ja-JP"/>
          </a:p>
        </c:txPr>
        <c:crossAx val="336976616"/>
        <c:crosses val="autoZero"/>
        <c:auto val="1"/>
        <c:lblAlgn val="ctr"/>
        <c:lblOffset val="100"/>
        <c:noMultiLvlLbl val="0"/>
      </c:catAx>
      <c:valAx>
        <c:axId val="336976616"/>
        <c:scaling>
          <c:orientation val="minMax"/>
          <c:min val="0"/>
        </c:scaling>
        <c:delete val="0"/>
        <c:axPos val="l"/>
        <c:majorGridlines/>
        <c:numFmt formatCode="General" sourceLinked="1"/>
        <c:majorTickMark val="none"/>
        <c:minorTickMark val="none"/>
        <c:tickLblPos val="nextTo"/>
        <c:crossAx val="336973088"/>
        <c:crosses val="autoZero"/>
        <c:crossBetween val="between"/>
      </c:valAx>
    </c:plotArea>
    <c:plotVisOnly val="1"/>
    <c:dispBlanksAs val="gap"/>
    <c:showDLblsOverMax val="0"/>
  </c:chart>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ja-JP" altLang="en-US" sz="1200"/>
              <a:t>利用の重視項目（複数回答可）</a:t>
            </a:r>
          </a:p>
        </c:rich>
      </c:tx>
      <c:layout>
        <c:manualLayout>
          <c:xMode val="edge"/>
          <c:yMode val="edge"/>
          <c:x val="1.6463161153664391E-2"/>
          <c:y val="1.8114012734008322E-2"/>
        </c:manualLayout>
      </c:layout>
      <c:overlay val="0"/>
      <c:spPr>
        <a:ln>
          <a:solidFill>
            <a:schemeClr val="tx1"/>
          </a:solidFill>
        </a:ln>
      </c:spPr>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11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会議室R7集計!$C$494:$C$508</c:f>
              <c:strCache>
                <c:ptCount val="15"/>
                <c:pt idx="0">
                  <c:v>施設までのアクセス</c:v>
                </c:pt>
                <c:pt idx="1">
                  <c:v>利用料金</c:v>
                </c:pt>
                <c:pt idx="2">
                  <c:v>夜間利用が可能かどうか</c:v>
                </c:pt>
                <c:pt idx="3">
                  <c:v>予約受付が早期から可能か</c:v>
                </c:pt>
                <c:pt idx="4">
                  <c:v>キャンセル料の発生時期、金額</c:v>
                </c:pt>
                <c:pt idx="5">
                  <c:v>会議室の広さと定員</c:v>
                </c:pt>
                <c:pt idx="6">
                  <c:v>会議室の数とバリエーション</c:v>
                </c:pt>
                <c:pt idx="7">
                  <c:v>受付スタッフ等の対応・サービス</c:v>
                </c:pt>
                <c:pt idx="8">
                  <c:v>冷暖房(空調)の快適さ</c:v>
                </c:pt>
                <c:pt idx="9">
                  <c:v>施設の清潔さ</c:v>
                </c:pt>
                <c:pt idx="10">
                  <c:v>会議室設備の充実度</c:v>
                </c:pt>
                <c:pt idx="11">
                  <c:v>障がい者や高齢者が利用しやすい施設であること</c:v>
                </c:pt>
                <c:pt idx="12">
                  <c:v>インターネット通信環境</c:v>
                </c:pt>
                <c:pt idx="13">
                  <c:v>施設内に駐車場がある</c:v>
                </c:pt>
                <c:pt idx="14">
                  <c:v>その他</c:v>
                </c:pt>
              </c:strCache>
            </c:strRef>
          </c:cat>
          <c:val>
            <c:numRef>
              <c:f>会議室R7集計!$D$494:$D$508</c:f>
              <c:numCache>
                <c:formatCode>General</c:formatCode>
                <c:ptCount val="15"/>
                <c:pt idx="0">
                  <c:v>104</c:v>
                </c:pt>
                <c:pt idx="1">
                  <c:v>103</c:v>
                </c:pt>
                <c:pt idx="2">
                  <c:v>9</c:v>
                </c:pt>
                <c:pt idx="3">
                  <c:v>32</c:v>
                </c:pt>
                <c:pt idx="4">
                  <c:v>2</c:v>
                </c:pt>
                <c:pt idx="5">
                  <c:v>77</c:v>
                </c:pt>
                <c:pt idx="6">
                  <c:v>21</c:v>
                </c:pt>
                <c:pt idx="7">
                  <c:v>6</c:v>
                </c:pt>
                <c:pt idx="8">
                  <c:v>6</c:v>
                </c:pt>
                <c:pt idx="9">
                  <c:v>3</c:v>
                </c:pt>
                <c:pt idx="10">
                  <c:v>5</c:v>
                </c:pt>
                <c:pt idx="11">
                  <c:v>1</c:v>
                </c:pt>
                <c:pt idx="12">
                  <c:v>5</c:v>
                </c:pt>
                <c:pt idx="13">
                  <c:v>3</c:v>
                </c:pt>
                <c:pt idx="14">
                  <c:v>7</c:v>
                </c:pt>
              </c:numCache>
            </c:numRef>
          </c:val>
          <c:extLst>
            <c:ext xmlns:c16="http://schemas.microsoft.com/office/drawing/2014/chart" uri="{C3380CC4-5D6E-409C-BE32-E72D297353CC}">
              <c16:uniqueId val="{00000000-6CD1-48AE-A17E-50B8DA87D6CF}"/>
            </c:ext>
          </c:extLst>
        </c:ser>
        <c:dLbls>
          <c:showLegendKey val="0"/>
          <c:showVal val="1"/>
          <c:showCatName val="0"/>
          <c:showSerName val="0"/>
          <c:showPercent val="0"/>
          <c:showBubbleSize val="0"/>
        </c:dLbls>
        <c:gapWidth val="300"/>
        <c:shape val="box"/>
        <c:axId val="336973088"/>
        <c:axId val="336976616"/>
        <c:axId val="0"/>
      </c:bar3DChart>
      <c:catAx>
        <c:axId val="336973088"/>
        <c:scaling>
          <c:orientation val="minMax"/>
        </c:scaling>
        <c:delete val="0"/>
        <c:axPos val="b"/>
        <c:numFmt formatCode="General" sourceLinked="0"/>
        <c:majorTickMark val="none"/>
        <c:minorTickMark val="none"/>
        <c:tickLblPos val="nextTo"/>
        <c:txPr>
          <a:bodyPr/>
          <a:lstStyle/>
          <a:p>
            <a:pPr>
              <a:defRPr sz="1100" baseline="0"/>
            </a:pPr>
            <a:endParaRPr lang="ja-JP"/>
          </a:p>
        </c:txPr>
        <c:crossAx val="336976616"/>
        <c:crosses val="autoZero"/>
        <c:auto val="1"/>
        <c:lblAlgn val="ctr"/>
        <c:lblOffset val="100"/>
        <c:noMultiLvlLbl val="0"/>
      </c:catAx>
      <c:valAx>
        <c:axId val="336976616"/>
        <c:scaling>
          <c:orientation val="minMax"/>
          <c:min val="0"/>
        </c:scaling>
        <c:delete val="0"/>
        <c:axPos val="l"/>
        <c:majorGridlines/>
        <c:numFmt formatCode="General" sourceLinked="1"/>
        <c:majorTickMark val="none"/>
        <c:minorTickMark val="none"/>
        <c:tickLblPos val="nextTo"/>
        <c:crossAx val="336973088"/>
        <c:crosses val="autoZero"/>
        <c:crossBetween val="between"/>
      </c:valAx>
    </c:plotArea>
    <c:plotVisOnly val="1"/>
    <c:dispBlanksAs val="gap"/>
    <c:showDLblsOverMax val="0"/>
  </c:chart>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ja-JP" altLang="en-US" sz="1200"/>
              <a:t>利用の重視項目（複数回答可）</a:t>
            </a:r>
          </a:p>
        </c:rich>
      </c:tx>
      <c:layout>
        <c:manualLayout>
          <c:xMode val="edge"/>
          <c:yMode val="edge"/>
          <c:x val="1.6463161153664391E-2"/>
          <c:y val="1.8114012734008322E-2"/>
        </c:manualLayout>
      </c:layout>
      <c:overlay val="0"/>
      <c:spPr>
        <a:ln>
          <a:solidFill>
            <a:schemeClr val="tx1"/>
          </a:solidFill>
        </a:ln>
      </c:spPr>
    </c:title>
    <c:autoTitleDeleted val="0"/>
    <c:view3D>
      <c:rotX val="15"/>
      <c:rotY val="20"/>
      <c:rAngAx val="1"/>
    </c:view3D>
    <c:floor>
      <c:thickness val="0"/>
    </c:floor>
    <c:sideWall>
      <c:thickness val="0"/>
    </c:sideWall>
    <c:backWall>
      <c:thickness val="0"/>
    </c:backWall>
    <c:plotArea>
      <c:layout>
        <c:manualLayout>
          <c:layoutTarget val="inner"/>
          <c:xMode val="edge"/>
          <c:yMode val="edge"/>
          <c:x val="4.0218575836954241E-2"/>
          <c:y val="6.5649606299212598E-2"/>
          <c:w val="0.94530297730552681"/>
          <c:h val="0.73317726828264118"/>
        </c:manualLayout>
      </c:layout>
      <c:bar3DChart>
        <c:barDir val="col"/>
        <c:grouping val="clustered"/>
        <c:varyColors val="0"/>
        <c:ser>
          <c:idx val="0"/>
          <c:order val="0"/>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11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会議室R7集計!$C$453:$C$467</c:f>
              <c:strCache>
                <c:ptCount val="15"/>
                <c:pt idx="0">
                  <c:v>施設までのアクセス</c:v>
                </c:pt>
                <c:pt idx="1">
                  <c:v>利用料金</c:v>
                </c:pt>
                <c:pt idx="2">
                  <c:v>夜間利用が可能かどうか</c:v>
                </c:pt>
                <c:pt idx="3">
                  <c:v>予約受付が早期から可能か</c:v>
                </c:pt>
                <c:pt idx="4">
                  <c:v>キャンセル料の発生時期、金額</c:v>
                </c:pt>
                <c:pt idx="5">
                  <c:v>会議室の広さと定員</c:v>
                </c:pt>
                <c:pt idx="6">
                  <c:v>会議室の数とバリエーション</c:v>
                </c:pt>
                <c:pt idx="7">
                  <c:v>受付スタッフ等の対応・サービス</c:v>
                </c:pt>
                <c:pt idx="8">
                  <c:v>冷暖房(空調)の快適さ</c:v>
                </c:pt>
                <c:pt idx="9">
                  <c:v>施設の清潔さ</c:v>
                </c:pt>
                <c:pt idx="10">
                  <c:v>会議室設備の充実度</c:v>
                </c:pt>
                <c:pt idx="11">
                  <c:v>障がい者や高齢者が利用しやすい施設であること</c:v>
                </c:pt>
                <c:pt idx="12">
                  <c:v>インターネット通信環境</c:v>
                </c:pt>
                <c:pt idx="13">
                  <c:v>施設内に駐車場がある</c:v>
                </c:pt>
                <c:pt idx="14">
                  <c:v>その他</c:v>
                </c:pt>
              </c:strCache>
            </c:strRef>
          </c:cat>
          <c:val>
            <c:numRef>
              <c:f>会議室R7集計!$D$453:$D$467</c:f>
              <c:numCache>
                <c:formatCode>General</c:formatCode>
                <c:ptCount val="15"/>
                <c:pt idx="0">
                  <c:v>138</c:v>
                </c:pt>
                <c:pt idx="1">
                  <c:v>149</c:v>
                </c:pt>
                <c:pt idx="2">
                  <c:v>9</c:v>
                </c:pt>
                <c:pt idx="3">
                  <c:v>44</c:v>
                </c:pt>
                <c:pt idx="4">
                  <c:v>11</c:v>
                </c:pt>
                <c:pt idx="5">
                  <c:v>102</c:v>
                </c:pt>
                <c:pt idx="6">
                  <c:v>40</c:v>
                </c:pt>
                <c:pt idx="7">
                  <c:v>6</c:v>
                </c:pt>
                <c:pt idx="8">
                  <c:v>21</c:v>
                </c:pt>
                <c:pt idx="9">
                  <c:v>14</c:v>
                </c:pt>
                <c:pt idx="10">
                  <c:v>17</c:v>
                </c:pt>
                <c:pt idx="11">
                  <c:v>1</c:v>
                </c:pt>
                <c:pt idx="12">
                  <c:v>14</c:v>
                </c:pt>
                <c:pt idx="13">
                  <c:v>6</c:v>
                </c:pt>
                <c:pt idx="14">
                  <c:v>2</c:v>
                </c:pt>
              </c:numCache>
            </c:numRef>
          </c:val>
          <c:extLst>
            <c:ext xmlns:c16="http://schemas.microsoft.com/office/drawing/2014/chart" uri="{C3380CC4-5D6E-409C-BE32-E72D297353CC}">
              <c16:uniqueId val="{00000000-0E6A-40AB-941A-42157140C30D}"/>
            </c:ext>
          </c:extLst>
        </c:ser>
        <c:dLbls>
          <c:showLegendKey val="0"/>
          <c:showVal val="0"/>
          <c:showCatName val="0"/>
          <c:showSerName val="0"/>
          <c:showPercent val="0"/>
          <c:showBubbleSize val="0"/>
        </c:dLbls>
        <c:gapWidth val="300"/>
        <c:shape val="box"/>
        <c:axId val="336973088"/>
        <c:axId val="336976616"/>
        <c:axId val="0"/>
      </c:bar3DChart>
      <c:catAx>
        <c:axId val="336973088"/>
        <c:scaling>
          <c:orientation val="minMax"/>
        </c:scaling>
        <c:delete val="0"/>
        <c:axPos val="b"/>
        <c:numFmt formatCode="General" sourceLinked="0"/>
        <c:majorTickMark val="none"/>
        <c:minorTickMark val="none"/>
        <c:tickLblPos val="nextTo"/>
        <c:txPr>
          <a:bodyPr/>
          <a:lstStyle/>
          <a:p>
            <a:pPr>
              <a:defRPr sz="600" baseline="0"/>
            </a:pPr>
            <a:endParaRPr lang="ja-JP"/>
          </a:p>
        </c:txPr>
        <c:crossAx val="336976616"/>
        <c:crosses val="autoZero"/>
        <c:auto val="1"/>
        <c:lblAlgn val="ctr"/>
        <c:lblOffset val="100"/>
        <c:noMultiLvlLbl val="0"/>
      </c:catAx>
      <c:valAx>
        <c:axId val="336976616"/>
        <c:scaling>
          <c:orientation val="minMax"/>
          <c:min val="0"/>
        </c:scaling>
        <c:delete val="0"/>
        <c:axPos val="l"/>
        <c:majorGridlines/>
        <c:numFmt formatCode="General" sourceLinked="1"/>
        <c:majorTickMark val="none"/>
        <c:minorTickMark val="none"/>
        <c:tickLblPos val="nextTo"/>
        <c:crossAx val="336973088"/>
        <c:crosses val="autoZero"/>
        <c:crossBetween val="between"/>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F0F-418F-A501-DC117B91BBF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F0F-418F-A501-DC117B91BBF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F0F-418F-A501-DC117B91BBF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F0F-418F-A501-DC117B91BBF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F0F-418F-A501-DC117B91BBFF}"/>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CF0F-418F-A501-DC117B91BBFF}"/>
              </c:ext>
            </c:extLst>
          </c:dPt>
          <c:dLbls>
            <c:dLbl>
              <c:idx val="0"/>
              <c:layout>
                <c:manualLayout>
                  <c:x val="8.2758620689655171E-2"/>
                  <c:y val="4.1095890410958902E-2"/>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55876"/>
                        <a:gd name="adj2" fmla="val 64487"/>
                      </a:avLst>
                    </a:prstGeom>
                    <a:noFill/>
                    <a:ln>
                      <a:noFill/>
                    </a:ln>
                  </c15:spPr>
                </c:ext>
                <c:ext xmlns:c16="http://schemas.microsoft.com/office/drawing/2014/chart" uri="{C3380CC4-5D6E-409C-BE32-E72D297353CC}">
                  <c16:uniqueId val="{00000001-CF0F-418F-A501-DC117B91BBFF}"/>
                </c:ext>
              </c:extLst>
            </c:dLbl>
            <c:dLbl>
              <c:idx val="1"/>
              <c:layout>
                <c:manualLayout>
                  <c:x val="3.9846743295019159E-2"/>
                  <c:y val="2.7397260273972518E-2"/>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91450"/>
                        <a:gd name="adj2" fmla="val -28050"/>
                      </a:avLst>
                    </a:prstGeom>
                    <a:noFill/>
                    <a:ln>
                      <a:noFill/>
                    </a:ln>
                  </c15:spPr>
                </c:ext>
                <c:ext xmlns:c16="http://schemas.microsoft.com/office/drawing/2014/chart" uri="{C3380CC4-5D6E-409C-BE32-E72D297353CC}">
                  <c16:uniqueId val="{00000003-CF0F-418F-A501-DC117B91BBFF}"/>
                </c:ext>
              </c:extLst>
            </c:dLbl>
            <c:dLbl>
              <c:idx val="2"/>
              <c:layout>
                <c:manualLayout>
                  <c:x val="-1.5325670498084348E-2"/>
                  <c:y val="-0.10045662100456629"/>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F0F-418F-A501-DC117B91BBFF}"/>
                </c:ext>
              </c:extLst>
            </c:dLbl>
            <c:dLbl>
              <c:idx val="3"/>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20707"/>
                        <a:gd name="adj2" fmla="val -68594"/>
                      </a:avLst>
                    </a:prstGeom>
                    <a:noFill/>
                    <a:ln>
                      <a:noFill/>
                    </a:ln>
                  </c15:spPr>
                </c:ext>
                <c:ext xmlns:c16="http://schemas.microsoft.com/office/drawing/2014/chart" uri="{C3380CC4-5D6E-409C-BE32-E72D297353CC}">
                  <c16:uniqueId val="{00000007-CF0F-418F-A501-DC117B91BBFF}"/>
                </c:ext>
              </c:extLst>
            </c:dLbl>
            <c:dLbl>
              <c:idx val="4"/>
              <c:layout>
                <c:manualLayout>
                  <c:x val="-7.9693486590038345E-2"/>
                  <c:y val="3.6529680365296802E-2"/>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17711"/>
                        <a:gd name="adj2" fmla="val 61414"/>
                      </a:avLst>
                    </a:prstGeom>
                    <a:noFill/>
                    <a:ln>
                      <a:noFill/>
                    </a:ln>
                  </c15:spPr>
                </c:ext>
                <c:ext xmlns:c16="http://schemas.microsoft.com/office/drawing/2014/chart" uri="{C3380CC4-5D6E-409C-BE32-E72D297353CC}">
                  <c16:uniqueId val="{00000009-CF0F-418F-A501-DC117B91BBFF}"/>
                </c:ext>
              </c:extLst>
            </c:dLbl>
            <c:dLbl>
              <c:idx val="5"/>
              <c:layout>
                <c:manualLayout>
                  <c:x val="-4.9042145593869733E-2"/>
                  <c:y val="9.1324200913242004E-3"/>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36205"/>
                        <a:gd name="adj2" fmla="val 97215"/>
                      </a:avLst>
                    </a:prstGeom>
                    <a:noFill/>
                    <a:ln>
                      <a:noFill/>
                    </a:ln>
                  </c15:spPr>
                </c:ext>
                <c:ext xmlns:c16="http://schemas.microsoft.com/office/drawing/2014/chart" uri="{C3380CC4-5D6E-409C-BE32-E72D297353CC}">
                  <c16:uniqueId val="{0000000B-CF0F-418F-A501-DC117B91BBFF}"/>
                </c:ext>
              </c:extLst>
            </c:dLbl>
            <c:numFmt formatCode="0.0%"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会議室R7集計!$C$60:$C$65</c:f>
              <c:strCache>
                <c:ptCount val="6"/>
                <c:pt idx="0">
                  <c:v>午前</c:v>
                </c:pt>
                <c:pt idx="1">
                  <c:v>午後</c:v>
                </c:pt>
                <c:pt idx="2">
                  <c:v>夜間</c:v>
                </c:pt>
                <c:pt idx="3">
                  <c:v>午前・午後</c:v>
                </c:pt>
                <c:pt idx="4">
                  <c:v>午後・夜間</c:v>
                </c:pt>
                <c:pt idx="5">
                  <c:v>全日</c:v>
                </c:pt>
              </c:strCache>
            </c:strRef>
          </c:cat>
          <c:val>
            <c:numRef>
              <c:f>会議室R7集計!$D$60:$D$65</c:f>
              <c:numCache>
                <c:formatCode>General</c:formatCode>
                <c:ptCount val="6"/>
                <c:pt idx="0">
                  <c:v>33</c:v>
                </c:pt>
                <c:pt idx="1">
                  <c:v>132</c:v>
                </c:pt>
                <c:pt idx="2">
                  <c:v>38</c:v>
                </c:pt>
                <c:pt idx="3">
                  <c:v>124</c:v>
                </c:pt>
                <c:pt idx="4">
                  <c:v>18</c:v>
                </c:pt>
                <c:pt idx="5">
                  <c:v>27</c:v>
                </c:pt>
              </c:numCache>
            </c:numRef>
          </c:val>
          <c:extLst>
            <c:ext xmlns:c16="http://schemas.microsoft.com/office/drawing/2014/chart" uri="{C3380CC4-5D6E-409C-BE32-E72D297353CC}">
              <c16:uniqueId val="{00000000-B8F0-4477-8D25-99624ED39AFF}"/>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kern="1200" spc="0" baseline="0">
                <a:solidFill>
                  <a:sysClr val="windowText" lastClr="000000">
                    <a:lumMod val="65000"/>
                    <a:lumOff val="35000"/>
                  </a:sysClr>
                </a:solidFill>
              </a:rPr>
              <a:t>ご利用の目的</a:t>
            </a:r>
            <a:r>
              <a:rPr lang="en-US" altLang="ja-JP" sz="1400" b="0" i="0" u="none" strike="noStrike" kern="1200" spc="0" baseline="0">
                <a:solidFill>
                  <a:sysClr val="windowText" lastClr="000000">
                    <a:lumMod val="65000"/>
                    <a:lumOff val="35000"/>
                  </a:sysClr>
                </a:solidFill>
              </a:rPr>
              <a:t>(</a:t>
            </a:r>
            <a:r>
              <a:rPr lang="ja-JP" altLang="en-US" sz="1400" b="0" i="0" u="none" strike="noStrike" kern="1200" spc="0" baseline="0">
                <a:solidFill>
                  <a:sysClr val="windowText" lastClr="000000">
                    <a:lumMod val="65000"/>
                    <a:lumOff val="35000"/>
                  </a:sysClr>
                </a:solidFill>
              </a:rPr>
              <a:t>複数回答可</a:t>
            </a:r>
            <a:r>
              <a:rPr lang="en-US" altLang="ja-JP" sz="1400" b="0" i="0" u="none" strike="noStrike" kern="1200" spc="0" baseline="0">
                <a:solidFill>
                  <a:sysClr val="windowText" lastClr="000000">
                    <a:lumMod val="65000"/>
                    <a:lumOff val="35000"/>
                  </a:sysClr>
                </a:solidFill>
              </a:rPr>
              <a:t>)</a:t>
            </a:r>
            <a:endParaRPr lang="ja-JP" altLang="en-US" sz="1400" b="0" i="0" u="none" strike="noStrike" kern="1200" spc="0" baseline="0">
              <a:solidFill>
                <a:sysClr val="windowText" lastClr="000000">
                  <a:lumMod val="65000"/>
                  <a:lumOff val="35000"/>
                </a:sysClr>
              </a:solidFill>
            </a:endParaRPr>
          </a:p>
        </c:rich>
      </c:tx>
      <c:layout>
        <c:manualLayout>
          <c:xMode val="edge"/>
          <c:yMode val="edge"/>
          <c:x val="2.8937445319335078E-2"/>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会議室R7集計!$C$75:$C$81</c:f>
              <c:strCache>
                <c:ptCount val="7"/>
                <c:pt idx="0">
                  <c:v>インターネットで検索</c:v>
                </c:pt>
                <c:pt idx="1">
                  <c:v>知人等からの紹介</c:v>
                </c:pt>
                <c:pt idx="2">
                  <c:v>近所だから</c:v>
                </c:pt>
                <c:pt idx="3">
                  <c:v>過去に利用したことがあるから</c:v>
                </c:pt>
                <c:pt idx="4">
                  <c:v>エル・おおさかからのＤＭ</c:v>
                </c:pt>
                <c:pt idx="5">
                  <c:v>エル・おおさかスタッフによる訪問</c:v>
                </c:pt>
                <c:pt idx="6">
                  <c:v>その他</c:v>
                </c:pt>
              </c:strCache>
            </c:strRef>
          </c:cat>
          <c:val>
            <c:numRef>
              <c:f>会議室R7集計!$D$75:$D$81</c:f>
              <c:numCache>
                <c:formatCode>General</c:formatCode>
                <c:ptCount val="7"/>
                <c:pt idx="0">
                  <c:v>40</c:v>
                </c:pt>
                <c:pt idx="1">
                  <c:v>20</c:v>
                </c:pt>
                <c:pt idx="2">
                  <c:v>33</c:v>
                </c:pt>
                <c:pt idx="3">
                  <c:v>304</c:v>
                </c:pt>
                <c:pt idx="4">
                  <c:v>3</c:v>
                </c:pt>
                <c:pt idx="5">
                  <c:v>0</c:v>
                </c:pt>
                <c:pt idx="6">
                  <c:v>8</c:v>
                </c:pt>
              </c:numCache>
            </c:numRef>
          </c:val>
          <c:extLst>
            <c:ext xmlns:c16="http://schemas.microsoft.com/office/drawing/2014/chart" uri="{C3380CC4-5D6E-409C-BE32-E72D297353CC}">
              <c16:uniqueId val="{00000000-D747-4A57-B021-8C98B7240CAB}"/>
            </c:ext>
          </c:extLst>
        </c:ser>
        <c:dLbls>
          <c:showLegendKey val="0"/>
          <c:showVal val="1"/>
          <c:showCatName val="0"/>
          <c:showSerName val="0"/>
          <c:showPercent val="0"/>
          <c:showBubbleSize val="0"/>
        </c:dLbls>
        <c:gapWidth val="219"/>
        <c:overlap val="-27"/>
        <c:axId val="840779231"/>
        <c:axId val="840776831"/>
      </c:barChart>
      <c:catAx>
        <c:axId val="8407792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840776831"/>
        <c:crosses val="autoZero"/>
        <c:auto val="1"/>
        <c:lblAlgn val="ctr"/>
        <c:lblOffset val="100"/>
        <c:noMultiLvlLbl val="0"/>
      </c:catAx>
      <c:valAx>
        <c:axId val="84077683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4077923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FF3-43A9-8DB1-CD0E2D19CB1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FF3-43A9-8DB1-CD0E2D19CB1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FF3-43A9-8DB1-CD0E2D19CB1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FF3-43A9-8DB1-CD0E2D19CB1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FF3-43A9-8DB1-CD0E2D19CB1F}"/>
              </c:ext>
            </c:extLst>
          </c:dPt>
          <c:dLbls>
            <c:dLbl>
              <c:idx val="3"/>
              <c:delete val="1"/>
              <c:extLst>
                <c:ext xmlns:c15="http://schemas.microsoft.com/office/drawing/2012/chart" uri="{CE6537A1-D6FC-4f65-9D91-7224C49458BB}">
                  <c15:layout>
                    <c:manualLayout>
                      <c:w val="5.2102977230218991E-2"/>
                      <c:h val="0.11518734637761271"/>
                    </c:manualLayout>
                  </c15:layout>
                </c:ext>
                <c:ext xmlns:c16="http://schemas.microsoft.com/office/drawing/2014/chart" uri="{C3380CC4-5D6E-409C-BE32-E72D297353CC}">
                  <c16:uniqueId val="{00000007-7FF3-43A9-8DB1-CD0E2D19CB1F}"/>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会議室R7集計!$C$227:$C$231</c:f>
              <c:strCache>
                <c:ptCount val="5"/>
                <c:pt idx="0">
                  <c:v>大変満足</c:v>
                </c:pt>
                <c:pt idx="1">
                  <c:v>満足</c:v>
                </c:pt>
                <c:pt idx="2">
                  <c:v>不満</c:v>
                </c:pt>
                <c:pt idx="3">
                  <c:v>大変不満</c:v>
                </c:pt>
                <c:pt idx="4">
                  <c:v>わからない・未利用</c:v>
                </c:pt>
              </c:strCache>
            </c:strRef>
          </c:cat>
          <c:val>
            <c:numRef>
              <c:f>会議室R7集計!$D$227:$D$231</c:f>
              <c:numCache>
                <c:formatCode>General</c:formatCode>
                <c:ptCount val="5"/>
                <c:pt idx="0">
                  <c:v>109</c:v>
                </c:pt>
                <c:pt idx="1">
                  <c:v>210</c:v>
                </c:pt>
                <c:pt idx="2">
                  <c:v>33</c:v>
                </c:pt>
                <c:pt idx="3">
                  <c:v>2</c:v>
                </c:pt>
                <c:pt idx="4">
                  <c:v>21</c:v>
                </c:pt>
              </c:numCache>
            </c:numRef>
          </c:val>
          <c:extLst>
            <c:ext xmlns:c16="http://schemas.microsoft.com/office/drawing/2014/chart" uri="{C3380CC4-5D6E-409C-BE32-E72D297353CC}">
              <c16:uniqueId val="{0000000A-7FF3-43A9-8DB1-CD0E2D19CB1F}"/>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'会議室R7集計 (プチエル)'!$D$12</c:f>
              <c:strCache>
                <c:ptCount val="1"/>
                <c:pt idx="0">
                  <c:v>人数</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D9F-4A8B-B54E-0A573AACF0A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D9F-4A8B-B54E-0A573AACF0A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D9F-4A8B-B54E-0A573AACF0A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D9F-4A8B-B54E-0A573AACF0A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D9F-4A8B-B54E-0A573AACF0A9}"/>
              </c:ext>
            </c:extLst>
          </c:dPt>
          <c:dLbls>
            <c:dLbl>
              <c:idx val="0"/>
              <c:delete val="1"/>
              <c:extLst>
                <c:ext xmlns:c15="http://schemas.microsoft.com/office/drawing/2012/chart" uri="{CE6537A1-D6FC-4f65-9D91-7224C49458BB}"/>
                <c:ext xmlns:c16="http://schemas.microsoft.com/office/drawing/2014/chart" uri="{C3380CC4-5D6E-409C-BE32-E72D297353CC}">
                  <c16:uniqueId val="{00000001-CD9F-4A8B-B54E-0A573AACF0A9}"/>
                </c:ext>
              </c:extLst>
            </c:dLbl>
            <c:dLbl>
              <c:idx val="1"/>
              <c:layout>
                <c:manualLayout>
                  <c:x val="7.9212236401484185E-2"/>
                  <c:y val="1.8315162527760952E-2"/>
                </c:manualLayout>
              </c:layout>
              <c:tx>
                <c:rich>
                  <a:bodyPr rot="0" spcFirstLastPara="1" vertOverflow="clip" horzOverflow="clip" vert="horz" wrap="square" lIns="38100" tIns="19050" rIns="38100" bIns="19050" anchor="ctr" anchorCtr="1">
                    <a:noAutofit/>
                  </a:bodyPr>
                  <a:lstStyle/>
                  <a:p>
                    <a:pPr>
                      <a:defRPr sz="1200" b="0" i="0" u="none" strike="noStrike" kern="1200" baseline="0">
                        <a:solidFill>
                          <a:schemeClr val="dk1">
                            <a:lumMod val="65000"/>
                            <a:lumOff val="35000"/>
                          </a:schemeClr>
                        </a:solidFill>
                        <a:latin typeface="+mn-lt"/>
                        <a:ea typeface="+mn-ea"/>
                        <a:cs typeface="+mn-cs"/>
                      </a:defRPr>
                    </a:pPr>
                    <a:fld id="{1CD969AE-E4D4-47F1-A72D-A2C1C622590A}" type="CATEGORYNAME">
                      <a:rPr lang="ja-JP" altLang="en-US" sz="1000"/>
                      <a:pPr>
                        <a:defRPr sz="1200"/>
                      </a:pPr>
                      <a:t>[分類名]</a:t>
                    </a:fld>
                    <a:r>
                      <a:rPr lang="ja-JP" altLang="en-US" baseline="0"/>
                      <a:t>
</a:t>
                    </a:r>
                    <a:fld id="{A81591C5-E5B8-4FA3-9B34-F025D20AEBEA}" type="PERCENTAGE">
                      <a:rPr lang="en-US" altLang="ja-JP" baseline="0"/>
                      <a:pPr>
                        <a:defRPr sz="1200"/>
                      </a:pPr>
                      <a:t>[パーセンテージ]</a:t>
                    </a:fld>
                    <a:endParaRPr lang="ja-JP" altLang="en-US" baseline="0"/>
                  </a:p>
                </c:rich>
              </c:tx>
              <c:numFmt formatCode="0.0%" sourceLinked="0"/>
              <c:spPr>
                <a:xfrm>
                  <a:off x="2844985" y="63500"/>
                  <a:ext cx="891989" cy="487228"/>
                </a:xfrm>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noAutofit/>
                </a:bodyPr>
                <a:lstStyle/>
                <a:p>
                  <a:pPr>
                    <a:defRPr sz="12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92445"/>
                        <a:gd name="adj2" fmla="val 59241"/>
                      </a:avLst>
                    </a:prstGeom>
                    <a:noFill/>
                    <a:ln>
                      <a:noFill/>
                    </a:ln>
                  </c15:spPr>
                  <c15:layout>
                    <c:manualLayout>
                      <c:w val="0.2152807795577277"/>
                      <c:h val="0.14052926076548122"/>
                    </c:manualLayout>
                  </c15:layout>
                  <c15:dlblFieldTable/>
                  <c15:showDataLabelsRange val="0"/>
                </c:ext>
                <c:ext xmlns:c16="http://schemas.microsoft.com/office/drawing/2014/chart" uri="{C3380CC4-5D6E-409C-BE32-E72D297353CC}">
                  <c16:uniqueId val="{00000003-CD9F-4A8B-B54E-0A573AACF0A9}"/>
                </c:ext>
              </c:extLst>
            </c:dLbl>
            <c:dLbl>
              <c:idx val="2"/>
              <c:layout>
                <c:manualLayout>
                  <c:x val="8.2758620689655171E-2"/>
                  <c:y val="0.20172363070000865"/>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26232"/>
                        <a:gd name="adj2" fmla="val -31992"/>
                      </a:avLst>
                    </a:prstGeom>
                    <a:noFill/>
                    <a:ln>
                      <a:noFill/>
                    </a:ln>
                  </c15:spPr>
                </c:ext>
                <c:ext xmlns:c16="http://schemas.microsoft.com/office/drawing/2014/chart" uri="{C3380CC4-5D6E-409C-BE32-E72D297353CC}">
                  <c16:uniqueId val="{00000005-CD9F-4A8B-B54E-0A573AACF0A9}"/>
                </c:ext>
              </c:extLst>
            </c:dLbl>
            <c:dLbl>
              <c:idx val="3"/>
              <c:layout>
                <c:manualLayout>
                  <c:x val="4.2911877394636012E-2"/>
                  <c:y val="-0.27058823529411763"/>
                </c:manualLayout>
              </c:layout>
              <c:tx>
                <c:rich>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fld id="{6C4DD9AE-C42E-45DF-B6CD-72383E004F68}" type="CATEGORYNAME">
                      <a:rPr lang="ja-JP" altLang="en-US" sz="1400"/>
                      <a:pPr>
                        <a:defRPr sz="1200"/>
                      </a:pPr>
                      <a:t>[分類名]</a:t>
                    </a:fld>
                    <a:r>
                      <a:rPr lang="ja-JP" altLang="en-US" sz="1400" baseline="0"/>
                      <a:t>
</a:t>
                    </a:r>
                    <a:fld id="{7DDD813C-5A78-4B37-974E-AAB257C81140}" type="PERCENTAGE">
                      <a:rPr lang="en-US" altLang="ja-JP" sz="1400" baseline="0"/>
                      <a:pPr>
                        <a:defRPr sz="1200"/>
                      </a:pPr>
                      <a:t>[パーセンテージ]</a:t>
                    </a:fld>
                    <a:endParaRPr lang="ja-JP" altLang="en-US" sz="1400" baseline="0"/>
                  </a:p>
                </c:rich>
              </c:tx>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5879"/>
                        <a:gd name="adj2" fmla="val 3358"/>
                      </a:avLst>
                    </a:prstGeom>
                    <a:noFill/>
                    <a:ln>
                      <a:noFill/>
                    </a:ln>
                  </c15:spPr>
                  <c15:dlblFieldTable/>
                  <c15:showDataLabelsRange val="0"/>
                </c:ext>
                <c:ext xmlns:c16="http://schemas.microsoft.com/office/drawing/2014/chart" uri="{C3380CC4-5D6E-409C-BE32-E72D297353CC}">
                  <c16:uniqueId val="{00000007-CD9F-4A8B-B54E-0A573AACF0A9}"/>
                </c:ext>
              </c:extLst>
            </c:dLbl>
            <c:dLbl>
              <c:idx val="4"/>
              <c:layout>
                <c:manualLayout>
                  <c:x val="-0.18390804597701149"/>
                  <c:y val="2.9304029304029304E-2"/>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80801"/>
                        <a:gd name="adj2" fmla="val 50908"/>
                      </a:avLst>
                    </a:prstGeom>
                    <a:noFill/>
                    <a:ln>
                      <a:noFill/>
                    </a:ln>
                  </c15:spPr>
                </c:ext>
                <c:ext xmlns:c16="http://schemas.microsoft.com/office/drawing/2014/chart" uri="{C3380CC4-5D6E-409C-BE32-E72D297353CC}">
                  <c16:uniqueId val="{00000009-CD9F-4A8B-B54E-0A573AACF0A9}"/>
                </c:ext>
              </c:extLst>
            </c:dLbl>
            <c:numFmt formatCode="0.0%"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endParaRPr lang="ja-JP"/>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'会議室R7集計 (プチエル)'!$C$13:$C$17</c:f>
              <c:strCache>
                <c:ptCount val="5"/>
                <c:pt idx="0">
                  <c:v>労働組合</c:v>
                </c:pt>
                <c:pt idx="1">
                  <c:v>法人（営利）</c:v>
                </c:pt>
                <c:pt idx="2">
                  <c:v>法人（非営利）</c:v>
                </c:pt>
                <c:pt idx="3">
                  <c:v>個人</c:v>
                </c:pt>
                <c:pt idx="4">
                  <c:v>その他</c:v>
                </c:pt>
              </c:strCache>
            </c:strRef>
          </c:cat>
          <c:val>
            <c:numRef>
              <c:f>'会議室R7集計 (プチエル)'!$D$13:$D$17</c:f>
              <c:numCache>
                <c:formatCode>General</c:formatCode>
                <c:ptCount val="5"/>
                <c:pt idx="0">
                  <c:v>0</c:v>
                </c:pt>
                <c:pt idx="1">
                  <c:v>3</c:v>
                </c:pt>
                <c:pt idx="2">
                  <c:v>1</c:v>
                </c:pt>
                <c:pt idx="3">
                  <c:v>22</c:v>
                </c:pt>
                <c:pt idx="4">
                  <c:v>2</c:v>
                </c:pt>
              </c:numCache>
            </c:numRef>
          </c:val>
          <c:extLst>
            <c:ext xmlns:c16="http://schemas.microsoft.com/office/drawing/2014/chart" uri="{C3380CC4-5D6E-409C-BE32-E72D297353CC}">
              <c16:uniqueId val="{0000000A-CD9F-4A8B-B54E-0A573AACF0A9}"/>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397-47A2-8C21-42EE6B22B13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397-47A2-8C21-42EE6B22B130}"/>
              </c:ext>
            </c:extLst>
          </c:dPt>
          <c:dLbls>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(プチエル)'!$C$31:$C$32</c:f>
              <c:strCache>
                <c:ptCount val="2"/>
                <c:pt idx="0">
                  <c:v>初めて</c:v>
                </c:pt>
                <c:pt idx="1">
                  <c:v>２回目以上</c:v>
                </c:pt>
              </c:strCache>
            </c:strRef>
          </c:cat>
          <c:val>
            <c:numRef>
              <c:f>'会議室R7集計 (プチエル)'!$D$31:$D$32</c:f>
              <c:numCache>
                <c:formatCode>General</c:formatCode>
                <c:ptCount val="2"/>
                <c:pt idx="0">
                  <c:v>3</c:v>
                </c:pt>
                <c:pt idx="1">
                  <c:v>25</c:v>
                </c:pt>
              </c:numCache>
            </c:numRef>
          </c:val>
          <c:extLst>
            <c:ext xmlns:c16="http://schemas.microsoft.com/office/drawing/2014/chart" uri="{C3380CC4-5D6E-409C-BE32-E72D297353CC}">
              <c16:uniqueId val="{00000004-A397-47A2-8C21-42EE6B22B130}"/>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ED8-4B20-8F91-5BA52030136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ED8-4B20-8F91-5BA52030136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ED8-4B20-8F91-5BA52030136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ED8-4B20-8F91-5BA52030136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ED8-4B20-8F91-5BA52030136A}"/>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ED8-4B20-8F91-5BA52030136A}"/>
              </c:ext>
            </c:extLst>
          </c:dPt>
          <c:dLbls>
            <c:dLbl>
              <c:idx val="0"/>
              <c:layout>
                <c:manualLayout>
                  <c:x val="-6.5495881980269705E-2"/>
                  <c:y val="0.1529627914157789"/>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33424"/>
                        <a:gd name="adj2" fmla="val 31539"/>
                      </a:avLst>
                    </a:prstGeom>
                    <a:noFill/>
                    <a:ln>
                      <a:noFill/>
                    </a:ln>
                  </c15:spPr>
                </c:ext>
                <c:ext xmlns:c16="http://schemas.microsoft.com/office/drawing/2014/chart" uri="{C3380CC4-5D6E-409C-BE32-E72D297353CC}">
                  <c16:uniqueId val="{00000001-1ED8-4B20-8F91-5BA52030136A}"/>
                </c:ext>
              </c:extLst>
            </c:dLbl>
            <c:dLbl>
              <c:idx val="1"/>
              <c:layout>
                <c:manualLayout>
                  <c:x val="-0.1301224243521284"/>
                  <c:y val="-4.7694611702948822E-2"/>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4867"/>
                        <a:gd name="adj2" fmla="val -5790"/>
                      </a:avLst>
                    </a:prstGeom>
                    <a:noFill/>
                    <a:ln>
                      <a:noFill/>
                    </a:ln>
                  </c15:spPr>
                </c:ext>
                <c:ext xmlns:c16="http://schemas.microsoft.com/office/drawing/2014/chart" uri="{C3380CC4-5D6E-409C-BE32-E72D297353CC}">
                  <c16:uniqueId val="{00000003-1ED8-4B20-8F91-5BA52030136A}"/>
                </c:ext>
              </c:extLst>
            </c:dLbl>
            <c:dLbl>
              <c:idx val="2"/>
              <c:layout>
                <c:manualLayout>
                  <c:x val="-0.10053084743717391"/>
                  <c:y val="-0.16148463794966819"/>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3419"/>
                        <a:gd name="adj2" fmla="val 13497"/>
                      </a:avLst>
                    </a:prstGeom>
                    <a:noFill/>
                    <a:ln>
                      <a:noFill/>
                    </a:ln>
                  </c15:spPr>
                </c:ext>
                <c:ext xmlns:c16="http://schemas.microsoft.com/office/drawing/2014/chart" uri="{C3380CC4-5D6E-409C-BE32-E72D297353CC}">
                  <c16:uniqueId val="{00000005-1ED8-4B20-8F91-5BA52030136A}"/>
                </c:ext>
              </c:extLst>
            </c:dLbl>
            <c:dLbl>
              <c:idx val="3"/>
              <c:layout>
                <c:manualLayout>
                  <c:x val="0.10268199233716475"/>
                  <c:y val="-3.1372549019607843E-2"/>
                </c:manualLayout>
              </c:layout>
              <c:numFmt formatCode="0.0%" sourceLinked="0"/>
              <c:spPr>
                <a:xfrm>
                  <a:off x="530767" y="1870984"/>
                  <a:ext cx="933797" cy="741229"/>
                </a:xfrm>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74904"/>
                        <a:gd name="adj2" fmla="val -78138"/>
                      </a:avLst>
                    </a:prstGeom>
                    <a:noFill/>
                    <a:ln>
                      <a:noFill/>
                    </a:ln>
                  </c15:spPr>
                  <c15:layout>
                    <c:manualLayout>
                      <c:w val="0.22537110447400971"/>
                      <c:h val="0.22888034583912306"/>
                    </c:manualLayout>
                  </c15:layout>
                </c:ext>
                <c:ext xmlns:c16="http://schemas.microsoft.com/office/drawing/2014/chart" uri="{C3380CC4-5D6E-409C-BE32-E72D297353CC}">
                  <c16:uniqueId val="{00000007-1ED8-4B20-8F91-5BA52030136A}"/>
                </c:ext>
              </c:extLst>
            </c:dLbl>
            <c:dLbl>
              <c:idx val="4"/>
              <c:layout>
                <c:manualLayout>
                  <c:x val="-5.2544725012821675E-2"/>
                  <c:y val="2.2257989810097266E-2"/>
                </c:manualLayout>
              </c:layout>
              <c:numFmt formatCode="0.0%" sourceLinked="0"/>
              <c:spPr>
                <a:xfrm>
                  <a:off x="242248" y="72082"/>
                  <a:ext cx="959196" cy="588828"/>
                </a:xfrm>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03005"/>
                        <a:gd name="adj2" fmla="val 88881"/>
                      </a:avLst>
                    </a:prstGeom>
                    <a:noFill/>
                    <a:ln>
                      <a:noFill/>
                    </a:ln>
                  </c15:spPr>
                  <c15:layout>
                    <c:manualLayout>
                      <c:w val="0.23150137267324342"/>
                      <c:h val="0.18182152230971124"/>
                    </c:manualLayout>
                  </c15:layout>
                </c:ext>
                <c:ext xmlns:c16="http://schemas.microsoft.com/office/drawing/2014/chart" uri="{C3380CC4-5D6E-409C-BE32-E72D297353CC}">
                  <c16:uniqueId val="{00000009-1ED8-4B20-8F91-5BA52030136A}"/>
                </c:ext>
              </c:extLst>
            </c:dLbl>
            <c:dLbl>
              <c:idx val="5"/>
              <c:delete val="1"/>
              <c:extLst>
                <c:ext xmlns:c15="http://schemas.microsoft.com/office/drawing/2012/chart" uri="{CE6537A1-D6FC-4f65-9D91-7224C49458BB}"/>
                <c:ext xmlns:c16="http://schemas.microsoft.com/office/drawing/2014/chart" uri="{C3380CC4-5D6E-409C-BE32-E72D297353CC}">
                  <c16:uniqueId val="{0000000B-1ED8-4B20-8F91-5BA52030136A}"/>
                </c:ext>
              </c:extLst>
            </c:dLbl>
            <c:numFmt formatCode="0.0%"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endParaRPr lang="ja-JP"/>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'会議室R7集計 (プチエル)'!$C$51:$C$56</c:f>
              <c:strCache>
                <c:ptCount val="6"/>
                <c:pt idx="0">
                  <c:v>午前</c:v>
                </c:pt>
                <c:pt idx="1">
                  <c:v>午後</c:v>
                </c:pt>
                <c:pt idx="2">
                  <c:v>夜間</c:v>
                </c:pt>
                <c:pt idx="3">
                  <c:v>午前・午後</c:v>
                </c:pt>
                <c:pt idx="4">
                  <c:v>午後・夜間</c:v>
                </c:pt>
                <c:pt idx="5">
                  <c:v>全日</c:v>
                </c:pt>
              </c:strCache>
            </c:strRef>
          </c:cat>
          <c:val>
            <c:numRef>
              <c:f>'会議室R7集計 (プチエル)'!$D$51:$D$56</c:f>
              <c:numCache>
                <c:formatCode>General</c:formatCode>
                <c:ptCount val="6"/>
                <c:pt idx="0">
                  <c:v>6</c:v>
                </c:pt>
                <c:pt idx="1">
                  <c:v>4</c:v>
                </c:pt>
                <c:pt idx="2">
                  <c:v>4</c:v>
                </c:pt>
                <c:pt idx="3">
                  <c:v>9</c:v>
                </c:pt>
                <c:pt idx="4">
                  <c:v>5</c:v>
                </c:pt>
                <c:pt idx="5">
                  <c:v>0</c:v>
                </c:pt>
              </c:numCache>
            </c:numRef>
          </c:val>
          <c:extLst>
            <c:ext xmlns:c16="http://schemas.microsoft.com/office/drawing/2014/chart" uri="{C3380CC4-5D6E-409C-BE32-E72D297353CC}">
              <c16:uniqueId val="{0000000C-1ED8-4B20-8F91-5BA52030136A}"/>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ご利用のきっかけ</a:t>
            </a:r>
            <a:r>
              <a:rPr lang="en-US" altLang="ja-JP"/>
              <a:t>(</a:t>
            </a:r>
            <a:r>
              <a:rPr lang="ja-JP" altLang="en-US"/>
              <a:t>複数回答可</a:t>
            </a:r>
            <a:r>
              <a:rPr lang="en-US" altLang="ja-JP"/>
              <a:t>)</a:t>
            </a:r>
            <a:endParaRPr lang="ja-JP" altLang="en-US"/>
          </a:p>
        </c:rich>
      </c:tx>
      <c:layout>
        <c:manualLayout>
          <c:xMode val="edge"/>
          <c:yMode val="edge"/>
          <c:x val="2.5993978604440506E-2"/>
          <c:y val="3.683241252302026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'会議室R7集計 (プチエル)'!$C$75:$C$81</c:f>
              <c:strCache>
                <c:ptCount val="7"/>
                <c:pt idx="0">
                  <c:v>インターネットで検索</c:v>
                </c:pt>
                <c:pt idx="1">
                  <c:v>知人等からの紹介</c:v>
                </c:pt>
                <c:pt idx="2">
                  <c:v>近所だから</c:v>
                </c:pt>
                <c:pt idx="3">
                  <c:v>過去に利用したことがあるから</c:v>
                </c:pt>
                <c:pt idx="4">
                  <c:v>エル・おおさかからのＤＭ</c:v>
                </c:pt>
                <c:pt idx="5">
                  <c:v>エル・おおさかスタッフによる訪問</c:v>
                </c:pt>
                <c:pt idx="6">
                  <c:v>その他</c:v>
                </c:pt>
              </c:strCache>
            </c:strRef>
          </c:cat>
          <c:val>
            <c:numRef>
              <c:f>'会議室R7集計 (プチエル)'!$D$75:$D$81</c:f>
              <c:numCache>
                <c:formatCode>General</c:formatCode>
                <c:ptCount val="7"/>
                <c:pt idx="0">
                  <c:v>1</c:v>
                </c:pt>
                <c:pt idx="1">
                  <c:v>2</c:v>
                </c:pt>
                <c:pt idx="2">
                  <c:v>1</c:v>
                </c:pt>
                <c:pt idx="3">
                  <c:v>24</c:v>
                </c:pt>
                <c:pt idx="4">
                  <c:v>0</c:v>
                </c:pt>
                <c:pt idx="5">
                  <c:v>1</c:v>
                </c:pt>
                <c:pt idx="6">
                  <c:v>0</c:v>
                </c:pt>
              </c:numCache>
            </c:numRef>
          </c:val>
          <c:extLst>
            <c:ext xmlns:c16="http://schemas.microsoft.com/office/drawing/2014/chart" uri="{C3380CC4-5D6E-409C-BE32-E72D297353CC}">
              <c16:uniqueId val="{00000000-50C6-4186-9390-E9129CA6A144}"/>
            </c:ext>
          </c:extLst>
        </c:ser>
        <c:dLbls>
          <c:showLegendKey val="0"/>
          <c:showVal val="0"/>
          <c:showCatName val="0"/>
          <c:showSerName val="0"/>
          <c:showPercent val="0"/>
          <c:showBubbleSize val="0"/>
        </c:dLbls>
        <c:gapWidth val="219"/>
        <c:overlap val="-27"/>
        <c:axId val="1153356399"/>
        <c:axId val="1153358319"/>
      </c:barChart>
      <c:catAx>
        <c:axId val="11533563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53358319"/>
        <c:crosses val="autoZero"/>
        <c:auto val="1"/>
        <c:lblAlgn val="ctr"/>
        <c:lblOffset val="100"/>
        <c:noMultiLvlLbl val="0"/>
      </c:catAx>
      <c:valAx>
        <c:axId val="115335831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5335639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kern="1200" spc="0" baseline="0">
                <a:solidFill>
                  <a:sysClr val="windowText" lastClr="000000">
                    <a:lumMod val="65000"/>
                    <a:lumOff val="35000"/>
                  </a:sysClr>
                </a:solidFill>
              </a:rPr>
              <a:t>ご利用の目的</a:t>
            </a:r>
            <a:r>
              <a:rPr lang="en-US" altLang="ja-JP" sz="1400" b="0" i="0" u="none" strike="noStrike" kern="1200" spc="0" baseline="0">
                <a:solidFill>
                  <a:sysClr val="windowText" lastClr="000000">
                    <a:lumMod val="65000"/>
                    <a:lumOff val="35000"/>
                  </a:sysClr>
                </a:solidFill>
              </a:rPr>
              <a:t>(</a:t>
            </a:r>
            <a:r>
              <a:rPr lang="ja-JP" altLang="en-US" sz="1400" b="0" i="0" u="none" strike="noStrike" kern="1200" spc="0" baseline="0">
                <a:solidFill>
                  <a:sysClr val="windowText" lastClr="000000">
                    <a:lumMod val="65000"/>
                    <a:lumOff val="35000"/>
                  </a:sysClr>
                </a:solidFill>
              </a:rPr>
              <a:t>複数回答可</a:t>
            </a:r>
            <a:r>
              <a:rPr lang="en-US" altLang="ja-JP" sz="1400" b="0" i="0" u="none" strike="noStrike" kern="1200" spc="0" baseline="0">
                <a:solidFill>
                  <a:sysClr val="windowText" lastClr="000000">
                    <a:lumMod val="65000"/>
                    <a:lumOff val="35000"/>
                  </a:sysClr>
                </a:solidFill>
              </a:rPr>
              <a:t>)</a:t>
            </a:r>
            <a:endParaRPr lang="ja-JP" altLang="en-US" sz="1400" b="0" i="0" u="none" strike="noStrike" kern="1200" spc="0" baseline="0">
              <a:solidFill>
                <a:sysClr val="windowText" lastClr="000000">
                  <a:lumMod val="65000"/>
                  <a:lumOff val="35000"/>
                </a:sysClr>
              </a:solidFill>
            </a:endParaRPr>
          </a:p>
        </c:rich>
      </c:tx>
      <c:layout>
        <c:manualLayout>
          <c:xMode val="edge"/>
          <c:yMode val="edge"/>
          <c:x val="2.8937445319335078E-2"/>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'会議室R7集計 (プチエル)'!$C$109:$C$116</c:f>
              <c:strCache>
                <c:ptCount val="8"/>
                <c:pt idx="0">
                  <c:v>大会・集会</c:v>
                </c:pt>
                <c:pt idx="1">
                  <c:v>会議</c:v>
                </c:pt>
                <c:pt idx="2">
                  <c:v>説明会・講習会・研修会等</c:v>
                </c:pt>
                <c:pt idx="3">
                  <c:v>面接会</c:v>
                </c:pt>
                <c:pt idx="4">
                  <c:v>筆記試験</c:v>
                </c:pt>
                <c:pt idx="5">
                  <c:v>サークル、同好会の会合</c:v>
                </c:pt>
                <c:pt idx="6">
                  <c:v>趣味活動</c:v>
                </c:pt>
                <c:pt idx="7">
                  <c:v>その他</c:v>
                </c:pt>
              </c:strCache>
            </c:strRef>
          </c:cat>
          <c:val>
            <c:numRef>
              <c:f>'会議室R7集計 (プチエル)'!$D$109:$D$116</c:f>
              <c:numCache>
                <c:formatCode>General</c:formatCode>
                <c:ptCount val="8"/>
                <c:pt idx="0">
                  <c:v>0</c:v>
                </c:pt>
                <c:pt idx="1">
                  <c:v>0</c:v>
                </c:pt>
                <c:pt idx="2">
                  <c:v>2</c:v>
                </c:pt>
                <c:pt idx="3">
                  <c:v>0</c:v>
                </c:pt>
                <c:pt idx="4">
                  <c:v>0</c:v>
                </c:pt>
                <c:pt idx="5">
                  <c:v>4</c:v>
                </c:pt>
                <c:pt idx="6">
                  <c:v>3</c:v>
                </c:pt>
                <c:pt idx="7">
                  <c:v>17</c:v>
                </c:pt>
              </c:numCache>
            </c:numRef>
          </c:val>
          <c:extLst>
            <c:ext xmlns:c16="http://schemas.microsoft.com/office/drawing/2014/chart" uri="{C3380CC4-5D6E-409C-BE32-E72D297353CC}">
              <c16:uniqueId val="{00000000-0FEC-4544-8E8E-9553E9BEFDC1}"/>
            </c:ext>
          </c:extLst>
        </c:ser>
        <c:dLbls>
          <c:dLblPos val="outEnd"/>
          <c:showLegendKey val="0"/>
          <c:showVal val="1"/>
          <c:showCatName val="0"/>
          <c:showSerName val="0"/>
          <c:showPercent val="0"/>
          <c:showBubbleSize val="0"/>
        </c:dLbls>
        <c:gapWidth val="219"/>
        <c:overlap val="-27"/>
        <c:axId val="840779231"/>
        <c:axId val="840776831"/>
      </c:barChart>
      <c:catAx>
        <c:axId val="8407792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40776831"/>
        <c:crosses val="autoZero"/>
        <c:auto val="1"/>
        <c:lblAlgn val="ctr"/>
        <c:lblOffset val="100"/>
        <c:noMultiLvlLbl val="0"/>
      </c:catAx>
      <c:valAx>
        <c:axId val="84077683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4077923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A4C-4371-8122-65D9D98A26B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A4C-4371-8122-65D9D98A26B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A4C-4371-8122-65D9D98A26B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A4C-4371-8122-65D9D98A26B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A7B-4791-8982-33DE70C9FBE0}"/>
              </c:ext>
            </c:extLst>
          </c:dPt>
          <c:dLbls>
            <c:dLbl>
              <c:idx val="2"/>
              <c:delete val="1"/>
              <c:extLst>
                <c:ext xmlns:c15="http://schemas.microsoft.com/office/drawing/2012/chart" uri="{CE6537A1-D6FC-4f65-9D91-7224C49458BB}"/>
                <c:ext xmlns:c16="http://schemas.microsoft.com/office/drawing/2014/chart" uri="{C3380CC4-5D6E-409C-BE32-E72D297353CC}">
                  <c16:uniqueId val="{00000005-BA4C-4371-8122-65D9D98A26BE}"/>
                </c:ext>
              </c:extLst>
            </c:dLbl>
            <c:dLbl>
              <c:idx val="3"/>
              <c:delete val="1"/>
              <c:extLst>
                <c:ext xmlns:c15="http://schemas.microsoft.com/office/drawing/2012/chart" uri="{CE6537A1-D6FC-4f65-9D91-7224C49458BB}"/>
                <c:ext xmlns:c16="http://schemas.microsoft.com/office/drawing/2014/chart" uri="{C3380CC4-5D6E-409C-BE32-E72D297353CC}">
                  <c16:uniqueId val="{00000007-BA4C-4371-8122-65D9D98A26BE}"/>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(プチエル)'!$C$146:$C$150</c:f>
              <c:strCache>
                <c:ptCount val="5"/>
                <c:pt idx="0">
                  <c:v>大変満足</c:v>
                </c:pt>
                <c:pt idx="1">
                  <c:v>満足</c:v>
                </c:pt>
                <c:pt idx="2">
                  <c:v>不満</c:v>
                </c:pt>
                <c:pt idx="3">
                  <c:v>大変不満</c:v>
                </c:pt>
                <c:pt idx="4">
                  <c:v>わからない・未利用</c:v>
                </c:pt>
              </c:strCache>
            </c:strRef>
          </c:cat>
          <c:val>
            <c:numRef>
              <c:f>'会議室R7集計 (プチエル)'!$D$146:$D$150</c:f>
              <c:numCache>
                <c:formatCode>General</c:formatCode>
                <c:ptCount val="5"/>
                <c:pt idx="0">
                  <c:v>7</c:v>
                </c:pt>
                <c:pt idx="1">
                  <c:v>11</c:v>
                </c:pt>
                <c:pt idx="2">
                  <c:v>0</c:v>
                </c:pt>
                <c:pt idx="3">
                  <c:v>0</c:v>
                </c:pt>
                <c:pt idx="4">
                  <c:v>10</c:v>
                </c:pt>
              </c:numCache>
            </c:numRef>
          </c:val>
          <c:extLst>
            <c:ext xmlns:c16="http://schemas.microsoft.com/office/drawing/2014/chart" uri="{C3380CC4-5D6E-409C-BE32-E72D297353CC}">
              <c16:uniqueId val="{00000008-BA4C-4371-8122-65D9D98A26BE}"/>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16C-4CA8-98ED-379A8DF18C3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16C-4CA8-98ED-379A8DF18C3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16C-4CA8-98ED-379A8DF18C3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16C-4CA8-98ED-379A8DF18C3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16C-4CA8-98ED-379A8DF18C32}"/>
              </c:ext>
            </c:extLst>
          </c:dPt>
          <c:dLbls>
            <c:dLbl>
              <c:idx val="0"/>
              <c:layout>
                <c:manualLayout>
                  <c:x val="-1.8390804597701149E-2"/>
                  <c:y val="6.7915003775213034E-2"/>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1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94523"/>
                        <a:gd name="adj2" fmla="val 58355"/>
                      </a:avLst>
                    </a:prstGeom>
                    <a:noFill/>
                    <a:ln>
                      <a:noFill/>
                    </a:ln>
                  </c15:spPr>
                </c:ext>
                <c:ext xmlns:c16="http://schemas.microsoft.com/office/drawing/2014/chart" uri="{C3380CC4-5D6E-409C-BE32-E72D297353CC}">
                  <c16:uniqueId val="{00000001-C16C-4CA8-98ED-379A8DF18C32}"/>
                </c:ext>
              </c:extLst>
            </c:dLbl>
            <c:dLbl>
              <c:idx val="1"/>
              <c:layout>
                <c:manualLayout>
                  <c:x val="0.10421455938697317"/>
                  <c:y val="-0.23287671232876703"/>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40734"/>
                        <a:gd name="adj2" fmla="val -29728"/>
                      </a:avLst>
                    </a:prstGeom>
                    <a:noFill/>
                    <a:ln>
                      <a:noFill/>
                    </a:ln>
                  </c15:spPr>
                </c:ext>
                <c:ext xmlns:c16="http://schemas.microsoft.com/office/drawing/2014/chart" uri="{C3380CC4-5D6E-409C-BE32-E72D297353CC}">
                  <c16:uniqueId val="{00000003-C16C-4CA8-98ED-379A8DF18C32}"/>
                </c:ext>
              </c:extLst>
            </c:dLbl>
            <c:dLbl>
              <c:idx val="2"/>
              <c:delete val="1"/>
              <c:extLst>
                <c:ext xmlns:c15="http://schemas.microsoft.com/office/drawing/2012/chart" uri="{CE6537A1-D6FC-4f65-9D91-7224C49458BB}"/>
                <c:ext xmlns:c16="http://schemas.microsoft.com/office/drawing/2014/chart" uri="{C3380CC4-5D6E-409C-BE32-E72D297353CC}">
                  <c16:uniqueId val="{00000005-C16C-4CA8-98ED-379A8DF18C32}"/>
                </c:ext>
              </c:extLst>
            </c:dLbl>
            <c:dLbl>
              <c:idx val="3"/>
              <c:delete val="1"/>
              <c:extLst>
                <c:ext xmlns:c15="http://schemas.microsoft.com/office/drawing/2012/chart" uri="{CE6537A1-D6FC-4f65-9D91-7224C49458BB}"/>
                <c:ext xmlns:c16="http://schemas.microsoft.com/office/drawing/2014/chart" uri="{C3380CC4-5D6E-409C-BE32-E72D297353CC}">
                  <c16:uniqueId val="{00000007-C16C-4CA8-98ED-379A8DF18C32}"/>
                </c:ext>
              </c:extLst>
            </c:dLbl>
            <c:dLbl>
              <c:idx val="4"/>
              <c:layout>
                <c:manualLayout>
                  <c:x val="5.0284685921361275E-2"/>
                  <c:y val="0.11721715933049352"/>
                </c:manualLayout>
              </c:layout>
              <c:tx>
                <c:rich>
                  <a:bodyPr rot="0" spcFirstLastPara="1" vertOverflow="clip" horzOverflow="clip" vert="horz" wrap="square" lIns="38100" tIns="19050" rIns="38100" bIns="19050" anchor="ctr" anchorCtr="1">
                    <a:spAutoFit/>
                  </a:bodyPr>
                  <a:lstStyle/>
                  <a:p>
                    <a:pPr>
                      <a:defRPr sz="1100" b="0" i="0" u="none" strike="noStrike" kern="1200" baseline="0">
                        <a:solidFill>
                          <a:schemeClr val="dk1">
                            <a:lumMod val="65000"/>
                            <a:lumOff val="35000"/>
                          </a:schemeClr>
                        </a:solidFill>
                        <a:latin typeface="+mn-lt"/>
                        <a:ea typeface="+mn-ea"/>
                        <a:cs typeface="+mn-cs"/>
                      </a:defRPr>
                    </a:pPr>
                    <a:fld id="{DFB6AF99-C26E-4016-9E2C-E94B944DEF34}" type="PERCENTAGE">
                      <a:rPr lang="en-US" altLang="ja-JP" sz="1050" baseline="0"/>
                      <a:pPr>
                        <a:defRPr sz="1100"/>
                      </a:pPr>
                      <a:t>[パーセンテージ]</a:t>
                    </a:fld>
                    <a:endParaRPr lang="ja-JP" altLang="en-US"/>
                  </a:p>
                </c:rich>
              </c:tx>
              <c:numFmt formatCode="0.0%" sourceLinked="0"/>
              <c:spPr>
                <a:xfrm>
                  <a:off x="0" y="102162"/>
                  <a:ext cx="1912564" cy="517778"/>
                </a:xfrm>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1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51098"/>
                        <a:gd name="adj2" fmla="val 77120"/>
                      </a:avLst>
                    </a:prstGeom>
                    <a:noFill/>
                    <a:ln>
                      <a:noFill/>
                    </a:ln>
                  </c15:spPr>
                  <c15:layout>
                    <c:manualLayout>
                      <c:w val="0.10698530376164693"/>
                      <c:h val="0.10232606170130371"/>
                    </c:manualLayout>
                  </c15:layout>
                  <c15:dlblFieldTable/>
                  <c15:showDataLabelsRange val="0"/>
                </c:ext>
                <c:ext xmlns:c16="http://schemas.microsoft.com/office/drawing/2014/chart" uri="{C3380CC4-5D6E-409C-BE32-E72D297353CC}">
                  <c16:uniqueId val="{00000009-C16C-4CA8-98ED-379A8DF18C32}"/>
                </c:ext>
              </c:extLst>
            </c:dLbl>
            <c:numFmt formatCode="0.0%"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100" b="0" i="0" u="none" strike="noStrike" kern="1200" baseline="0">
                    <a:solidFill>
                      <a:schemeClr val="dk1">
                        <a:lumMod val="65000"/>
                        <a:lumOff val="35000"/>
                      </a:schemeClr>
                    </a:solidFill>
                    <a:latin typeface="+mn-lt"/>
                    <a:ea typeface="+mn-ea"/>
                    <a:cs typeface="+mn-cs"/>
                  </a:defRPr>
                </a:pPr>
                <a:endParaRPr lang="ja-JP"/>
              </a:p>
            </c:txPr>
            <c:dLblPos val="outEnd"/>
            <c:showLegendKey val="0"/>
            <c:showVal val="0"/>
            <c:showCatName val="0"/>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'会議室R7集計 (プチエル)'!$C$437:$C$441</c:f>
              <c:strCache>
                <c:ptCount val="5"/>
                <c:pt idx="0">
                  <c:v>大変満足</c:v>
                </c:pt>
                <c:pt idx="1">
                  <c:v>満足</c:v>
                </c:pt>
                <c:pt idx="2">
                  <c:v>不満</c:v>
                </c:pt>
                <c:pt idx="3">
                  <c:v>大変不満</c:v>
                </c:pt>
                <c:pt idx="4">
                  <c:v>わからない・未利用</c:v>
                </c:pt>
              </c:strCache>
            </c:strRef>
          </c:cat>
          <c:val>
            <c:numRef>
              <c:f>'会議室R7集計 (プチエル)'!$D$437:$D$441</c:f>
              <c:numCache>
                <c:formatCode>General</c:formatCode>
                <c:ptCount val="5"/>
                <c:pt idx="0">
                  <c:v>10</c:v>
                </c:pt>
                <c:pt idx="1">
                  <c:v>17</c:v>
                </c:pt>
                <c:pt idx="2">
                  <c:v>0</c:v>
                </c:pt>
                <c:pt idx="3">
                  <c:v>0</c:v>
                </c:pt>
                <c:pt idx="4">
                  <c:v>3</c:v>
                </c:pt>
              </c:numCache>
            </c:numRef>
          </c:val>
          <c:extLst>
            <c:ext xmlns:c16="http://schemas.microsoft.com/office/drawing/2014/chart" uri="{C3380CC4-5D6E-409C-BE32-E72D297353CC}">
              <c16:uniqueId val="{0000000A-C16C-4CA8-98ED-379A8DF18C32}"/>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934-4285-8568-A8D1FC6CA74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934-4285-8568-A8D1FC6CA74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934-4285-8568-A8D1FC6CA74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934-4285-8568-A8D1FC6CA74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934-4285-8568-A8D1FC6CA744}"/>
              </c:ext>
            </c:extLst>
          </c:dPt>
          <c:dLbls>
            <c:dLbl>
              <c:idx val="0"/>
              <c:layout>
                <c:manualLayout>
                  <c:x val="-4.2911877394636012E-2"/>
                  <c:y val="-0.17478152309612985"/>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400" b="0" i="0" u="none" strike="noStrike" kern="1200" baseline="0">
                      <a:solidFill>
                        <a:schemeClr val="dk1">
                          <a:lumMod val="65000"/>
                          <a:lumOff val="35000"/>
                        </a:schemeClr>
                      </a:solidFill>
                      <a:latin typeface="+mn-ea"/>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87114"/>
                        <a:gd name="adj2" fmla="val -20602"/>
                      </a:avLst>
                    </a:prstGeom>
                    <a:noFill/>
                    <a:ln>
                      <a:noFill/>
                    </a:ln>
                  </c15:spPr>
                </c:ext>
                <c:ext xmlns:c16="http://schemas.microsoft.com/office/drawing/2014/chart" uri="{C3380CC4-5D6E-409C-BE32-E72D297353CC}">
                  <c16:uniqueId val="{00000001-7934-4285-8568-A8D1FC6CA744}"/>
                </c:ext>
              </c:extLst>
            </c:dLbl>
            <c:dLbl>
              <c:idx val="1"/>
              <c:layout>
                <c:manualLayout>
                  <c:x val="9.1954022988506023E-3"/>
                  <c:y val="0.1198501872659176"/>
                </c:manualLayout>
              </c:layout>
              <c:numFmt formatCode="0.0%" sourceLinked="0"/>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8100" tIns="19050" rIns="38100" bIns="19050" anchor="ctr" anchorCtr="1">
                  <a:spAutoFit/>
                </a:bodyPr>
                <a:lstStyle/>
                <a:p>
                  <a:pPr>
                    <a:defRPr sz="1400" b="0" i="0" u="none" strike="noStrike" kern="1200" baseline="0">
                      <a:solidFill>
                        <a:schemeClr val="dk1">
                          <a:lumMod val="65000"/>
                          <a:lumOff val="35000"/>
                        </a:schemeClr>
                      </a:solidFill>
                      <a:latin typeface="+mn-ea"/>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123407"/>
                        <a:gd name="adj2" fmla="val 29540"/>
                      </a:avLst>
                    </a:prstGeom>
                    <a:noFill/>
                    <a:ln>
                      <a:noFill/>
                    </a:ln>
                  </c15:spPr>
                </c:ext>
                <c:ext xmlns:c16="http://schemas.microsoft.com/office/drawing/2014/chart" uri="{C3380CC4-5D6E-409C-BE32-E72D297353CC}">
                  <c16:uniqueId val="{00000003-7934-4285-8568-A8D1FC6CA744}"/>
                </c:ext>
              </c:extLst>
            </c:dLbl>
            <c:dLbl>
              <c:idx val="2"/>
              <c:delete val="1"/>
              <c:extLst>
                <c:ext xmlns:c15="http://schemas.microsoft.com/office/drawing/2012/chart" uri="{CE6537A1-D6FC-4f65-9D91-7224C49458BB}"/>
                <c:ext xmlns:c16="http://schemas.microsoft.com/office/drawing/2014/chart" uri="{C3380CC4-5D6E-409C-BE32-E72D297353CC}">
                  <c16:uniqueId val="{00000005-7934-4285-8568-A8D1FC6CA744}"/>
                </c:ext>
              </c:extLst>
            </c:dLbl>
            <c:dLbl>
              <c:idx val="3"/>
              <c:delete val="1"/>
              <c:extLst>
                <c:ext xmlns:c15="http://schemas.microsoft.com/office/drawing/2012/chart" uri="{CE6537A1-D6FC-4f65-9D91-7224C49458BB}"/>
                <c:ext xmlns:c16="http://schemas.microsoft.com/office/drawing/2014/chart" uri="{C3380CC4-5D6E-409C-BE32-E72D297353CC}">
                  <c16:uniqueId val="{00000007-7934-4285-8568-A8D1FC6CA744}"/>
                </c:ext>
              </c:extLst>
            </c:dLbl>
            <c:dLbl>
              <c:idx val="4"/>
              <c:delete val="1"/>
              <c:extLst>
                <c:ext xmlns:c15="http://schemas.microsoft.com/office/drawing/2012/chart" uri="{CE6537A1-D6FC-4f65-9D91-7224C49458BB}"/>
                <c:ext xmlns:c16="http://schemas.microsoft.com/office/drawing/2014/chart" uri="{C3380CC4-5D6E-409C-BE32-E72D297353CC}">
                  <c16:uniqueId val="{00000009-7934-4285-8568-A8D1FC6CA744}"/>
                </c:ext>
              </c:extLst>
            </c:dLbl>
            <c:numFmt formatCode="0.0%" sourceLinked="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400" b="0" i="0" u="none" strike="noStrike" kern="1200" baseline="0">
                    <a:solidFill>
                      <a:schemeClr val="dk1">
                        <a:lumMod val="65000"/>
                        <a:lumOff val="35000"/>
                      </a:schemeClr>
                    </a:solidFill>
                    <a:latin typeface="+mn-ea"/>
                    <a:ea typeface="+mn-ea"/>
                    <a:cs typeface="+mn-cs"/>
                  </a:defRPr>
                </a:pPr>
                <a:endParaRPr lang="ja-JP"/>
              </a:p>
            </c:txPr>
            <c:dLblPos val="outEnd"/>
            <c:showLegendKey val="0"/>
            <c:showVal val="0"/>
            <c:showCatName val="0"/>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'会議室R7集計 (プチエル)'!$C$538:$C$542</c:f>
              <c:strCache>
                <c:ptCount val="5"/>
                <c:pt idx="0">
                  <c:v>大変満足</c:v>
                </c:pt>
                <c:pt idx="1">
                  <c:v>満足</c:v>
                </c:pt>
                <c:pt idx="2">
                  <c:v>不満</c:v>
                </c:pt>
                <c:pt idx="3">
                  <c:v>大変不満</c:v>
                </c:pt>
                <c:pt idx="4">
                  <c:v>わからない</c:v>
                </c:pt>
              </c:strCache>
            </c:strRef>
          </c:cat>
          <c:val>
            <c:numRef>
              <c:f>'会議室R7集計 (プチエル)'!$D$538:$D$542</c:f>
              <c:numCache>
                <c:formatCode>General</c:formatCode>
                <c:ptCount val="5"/>
                <c:pt idx="0">
                  <c:v>11</c:v>
                </c:pt>
                <c:pt idx="1">
                  <c:v>4</c:v>
                </c:pt>
                <c:pt idx="2">
                  <c:v>0</c:v>
                </c:pt>
                <c:pt idx="3">
                  <c:v>0</c:v>
                </c:pt>
                <c:pt idx="4">
                  <c:v>0</c:v>
                </c:pt>
              </c:numCache>
            </c:numRef>
          </c:val>
          <c:extLst>
            <c:ext xmlns:c16="http://schemas.microsoft.com/office/drawing/2014/chart" uri="{C3380CC4-5D6E-409C-BE32-E72D297353CC}">
              <c16:uniqueId val="{0000000A-7934-4285-8568-A8D1FC6CA744}"/>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kern="1200" spc="0" baseline="0">
                <a:solidFill>
                  <a:sysClr val="windowText" lastClr="000000">
                    <a:lumMod val="65000"/>
                    <a:lumOff val="35000"/>
                  </a:sysClr>
                </a:solidFill>
              </a:rPr>
              <a:t>ご利用の目的</a:t>
            </a:r>
            <a:r>
              <a:rPr lang="en-US" altLang="ja-JP" sz="1400" b="0" i="0" u="none" strike="noStrike" kern="1200" spc="0" baseline="0">
                <a:solidFill>
                  <a:sysClr val="windowText" lastClr="000000">
                    <a:lumMod val="65000"/>
                    <a:lumOff val="35000"/>
                  </a:sysClr>
                </a:solidFill>
              </a:rPr>
              <a:t>(</a:t>
            </a:r>
            <a:r>
              <a:rPr lang="ja-JP" altLang="en-US" sz="1400" b="0" i="0" u="none" strike="noStrike" kern="1200" spc="0" baseline="0">
                <a:solidFill>
                  <a:sysClr val="windowText" lastClr="000000">
                    <a:lumMod val="65000"/>
                    <a:lumOff val="35000"/>
                  </a:sysClr>
                </a:solidFill>
              </a:rPr>
              <a:t>複数回答可</a:t>
            </a:r>
            <a:r>
              <a:rPr lang="en-US" altLang="ja-JP" sz="1400" b="0" i="0" u="none" strike="noStrike" kern="1200" spc="0" baseline="0">
                <a:solidFill>
                  <a:sysClr val="windowText" lastClr="000000">
                    <a:lumMod val="65000"/>
                    <a:lumOff val="35000"/>
                  </a:sysClr>
                </a:solidFill>
              </a:rPr>
              <a:t>)</a:t>
            </a:r>
            <a:endParaRPr lang="ja-JP" altLang="en-US" sz="1400" b="0" i="0" u="none" strike="noStrike" kern="1200" spc="0" baseline="0">
              <a:solidFill>
                <a:sysClr val="windowText" lastClr="000000">
                  <a:lumMod val="65000"/>
                  <a:lumOff val="35000"/>
                </a:sysClr>
              </a:solidFill>
            </a:endParaRPr>
          </a:p>
        </c:rich>
      </c:tx>
      <c:layout>
        <c:manualLayout>
          <c:xMode val="edge"/>
          <c:yMode val="edge"/>
          <c:x val="2.8937445319335078E-2"/>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会議室R7集計!$C$110:$C$117</c:f>
              <c:strCache>
                <c:ptCount val="8"/>
                <c:pt idx="0">
                  <c:v>大会・集会</c:v>
                </c:pt>
                <c:pt idx="1">
                  <c:v>会議</c:v>
                </c:pt>
                <c:pt idx="2">
                  <c:v>説明会・講習会・研修会等</c:v>
                </c:pt>
                <c:pt idx="3">
                  <c:v>面接会</c:v>
                </c:pt>
                <c:pt idx="4">
                  <c:v>筆記試験</c:v>
                </c:pt>
                <c:pt idx="5">
                  <c:v>サークル、同好会の会合</c:v>
                </c:pt>
                <c:pt idx="6">
                  <c:v>趣味活動</c:v>
                </c:pt>
                <c:pt idx="7">
                  <c:v>その他</c:v>
                </c:pt>
              </c:strCache>
            </c:strRef>
          </c:cat>
          <c:val>
            <c:numRef>
              <c:f>会議室R7集計!$D$110:$D$117</c:f>
              <c:numCache>
                <c:formatCode>General</c:formatCode>
                <c:ptCount val="8"/>
                <c:pt idx="0">
                  <c:v>28</c:v>
                </c:pt>
                <c:pt idx="1">
                  <c:v>107</c:v>
                </c:pt>
                <c:pt idx="2">
                  <c:v>178</c:v>
                </c:pt>
                <c:pt idx="3">
                  <c:v>5</c:v>
                </c:pt>
                <c:pt idx="4">
                  <c:v>15</c:v>
                </c:pt>
                <c:pt idx="5">
                  <c:v>15</c:v>
                </c:pt>
                <c:pt idx="6">
                  <c:v>3</c:v>
                </c:pt>
                <c:pt idx="7">
                  <c:v>15</c:v>
                </c:pt>
              </c:numCache>
            </c:numRef>
          </c:val>
          <c:extLst>
            <c:ext xmlns:c16="http://schemas.microsoft.com/office/drawing/2014/chart" uri="{C3380CC4-5D6E-409C-BE32-E72D297353CC}">
              <c16:uniqueId val="{00000000-8726-4DA1-BF28-E16E93358E93}"/>
            </c:ext>
          </c:extLst>
        </c:ser>
        <c:dLbls>
          <c:showLegendKey val="0"/>
          <c:showVal val="1"/>
          <c:showCatName val="0"/>
          <c:showSerName val="0"/>
          <c:showPercent val="0"/>
          <c:showBubbleSize val="0"/>
        </c:dLbls>
        <c:gapWidth val="219"/>
        <c:overlap val="-27"/>
        <c:axId val="840779231"/>
        <c:axId val="840776831"/>
      </c:barChart>
      <c:catAx>
        <c:axId val="8407792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40776831"/>
        <c:crosses val="autoZero"/>
        <c:auto val="1"/>
        <c:lblAlgn val="ctr"/>
        <c:lblOffset val="100"/>
        <c:noMultiLvlLbl val="0"/>
      </c:catAx>
      <c:valAx>
        <c:axId val="84077683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4077923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ja-JP" altLang="en-US" sz="1200"/>
              <a:t>利用の重視項目（複数回答可）</a:t>
            </a:r>
          </a:p>
        </c:rich>
      </c:tx>
      <c:overlay val="0"/>
      <c:spPr>
        <a:ln>
          <a:solidFill>
            <a:schemeClr val="tx1"/>
          </a:solidFill>
        </a:ln>
      </c:spPr>
    </c:title>
    <c:autoTitleDeleted val="0"/>
    <c:view3D>
      <c:rotX val="15"/>
      <c:rotY val="20"/>
      <c:rAngAx val="1"/>
    </c:view3D>
    <c:floor>
      <c:thickness val="0"/>
    </c:floor>
    <c:sideWall>
      <c:thickness val="0"/>
    </c:sideWall>
    <c:backWall>
      <c:thickness val="0"/>
    </c:backWall>
    <c:plotArea>
      <c:layout>
        <c:manualLayout>
          <c:layoutTarget val="inner"/>
          <c:xMode val="edge"/>
          <c:yMode val="edge"/>
          <c:x val="6.977544620981789E-2"/>
          <c:y val="7.4293282784096429E-2"/>
          <c:w val="0.93022455379018187"/>
          <c:h val="0.62845217264508602"/>
        </c:manualLayout>
      </c:layout>
      <c:bar3DChart>
        <c:barDir val="col"/>
        <c:grouping val="clustered"/>
        <c:varyColors val="0"/>
        <c:ser>
          <c:idx val="0"/>
          <c:order val="0"/>
          <c:spPr>
            <a:solidFill>
              <a:schemeClr val="accent6">
                <a:lumMod val="60000"/>
                <a:lumOff val="40000"/>
              </a:schemeClr>
            </a:solidFill>
          </c:spPr>
          <c:invertIfNegative val="0"/>
          <c:dLbls>
            <c:spPr>
              <a:solidFill>
                <a:sysClr val="window" lastClr="FFFFFF"/>
              </a:solidFill>
              <a:ln>
                <a:noFill/>
              </a:ln>
              <a:effectLst/>
            </c:spPr>
            <c:txPr>
              <a:bodyPr wrap="square" lIns="38100" tIns="19050" rIns="38100" bIns="19050" anchor="ctr">
                <a:spAutoFit/>
              </a:bodyPr>
              <a:lstStyle/>
              <a:p>
                <a:pPr>
                  <a:defRPr sz="1400">
                    <a:solidFill>
                      <a:sysClr val="windowText" lastClr="000000"/>
                    </a:solidFill>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'会議室R7集計 (プチエル)'!$C$452:$C$466</c:f>
              <c:strCache>
                <c:ptCount val="15"/>
                <c:pt idx="0">
                  <c:v>施設までのアクセス</c:v>
                </c:pt>
                <c:pt idx="1">
                  <c:v>利用料金</c:v>
                </c:pt>
                <c:pt idx="2">
                  <c:v>夜間利用が可能かどうか</c:v>
                </c:pt>
                <c:pt idx="3">
                  <c:v>予約受付が早期から可能か</c:v>
                </c:pt>
                <c:pt idx="4">
                  <c:v>キャンセル料の発生時期、金額</c:v>
                </c:pt>
                <c:pt idx="5">
                  <c:v>会議室の広さと定員</c:v>
                </c:pt>
                <c:pt idx="6">
                  <c:v>会議室の数とバリエーション</c:v>
                </c:pt>
                <c:pt idx="7">
                  <c:v>受付スタッフ等の対応・サービス</c:v>
                </c:pt>
                <c:pt idx="8">
                  <c:v>冷暖房(空調)の快適さ</c:v>
                </c:pt>
                <c:pt idx="9">
                  <c:v>施設の清潔さ</c:v>
                </c:pt>
                <c:pt idx="10">
                  <c:v>会議室設備の充実度</c:v>
                </c:pt>
                <c:pt idx="11">
                  <c:v>障がい者や高齢者が利用しやすい施設であること</c:v>
                </c:pt>
                <c:pt idx="12">
                  <c:v>インターネット通信環境</c:v>
                </c:pt>
                <c:pt idx="13">
                  <c:v>施設内に駐車場がある</c:v>
                </c:pt>
                <c:pt idx="14">
                  <c:v>その他</c:v>
                </c:pt>
              </c:strCache>
            </c:strRef>
          </c:cat>
          <c:val>
            <c:numRef>
              <c:f>'会議室R7集計 (プチエル)'!$D$452:$D$466</c:f>
              <c:numCache>
                <c:formatCode>General</c:formatCode>
                <c:ptCount val="15"/>
                <c:pt idx="0">
                  <c:v>10</c:v>
                </c:pt>
                <c:pt idx="1">
                  <c:v>14</c:v>
                </c:pt>
                <c:pt idx="2">
                  <c:v>1</c:v>
                </c:pt>
                <c:pt idx="3">
                  <c:v>2</c:v>
                </c:pt>
                <c:pt idx="4">
                  <c:v>1</c:v>
                </c:pt>
                <c:pt idx="5">
                  <c:v>2</c:v>
                </c:pt>
                <c:pt idx="6">
                  <c:v>0</c:v>
                </c:pt>
                <c:pt idx="7">
                  <c:v>2</c:v>
                </c:pt>
                <c:pt idx="8">
                  <c:v>1</c:v>
                </c:pt>
                <c:pt idx="9">
                  <c:v>2</c:v>
                </c:pt>
                <c:pt idx="10">
                  <c:v>1</c:v>
                </c:pt>
                <c:pt idx="11">
                  <c:v>0</c:v>
                </c:pt>
                <c:pt idx="12">
                  <c:v>0</c:v>
                </c:pt>
                <c:pt idx="13">
                  <c:v>1</c:v>
                </c:pt>
                <c:pt idx="14">
                  <c:v>2</c:v>
                </c:pt>
              </c:numCache>
            </c:numRef>
          </c:val>
          <c:extLst>
            <c:ext xmlns:c16="http://schemas.microsoft.com/office/drawing/2014/chart" uri="{C3380CC4-5D6E-409C-BE32-E72D297353CC}">
              <c16:uniqueId val="{00000000-0599-4BF8-8CA6-EAFA98B4BABA}"/>
            </c:ext>
          </c:extLst>
        </c:ser>
        <c:dLbls>
          <c:showLegendKey val="0"/>
          <c:showVal val="1"/>
          <c:showCatName val="0"/>
          <c:showSerName val="0"/>
          <c:showPercent val="0"/>
          <c:showBubbleSize val="0"/>
        </c:dLbls>
        <c:gapWidth val="300"/>
        <c:shape val="box"/>
        <c:axId val="336973088"/>
        <c:axId val="336976616"/>
        <c:axId val="0"/>
      </c:bar3DChart>
      <c:catAx>
        <c:axId val="336973088"/>
        <c:scaling>
          <c:orientation val="minMax"/>
        </c:scaling>
        <c:delete val="0"/>
        <c:axPos val="b"/>
        <c:numFmt formatCode="General" sourceLinked="0"/>
        <c:majorTickMark val="none"/>
        <c:minorTickMark val="none"/>
        <c:tickLblPos val="nextTo"/>
        <c:txPr>
          <a:bodyPr/>
          <a:lstStyle/>
          <a:p>
            <a:pPr>
              <a:defRPr sz="900" baseline="0"/>
            </a:pPr>
            <a:endParaRPr lang="ja-JP"/>
          </a:p>
        </c:txPr>
        <c:crossAx val="336976616"/>
        <c:crosses val="autoZero"/>
        <c:auto val="1"/>
        <c:lblAlgn val="ctr"/>
        <c:lblOffset val="100"/>
        <c:noMultiLvlLbl val="0"/>
      </c:catAx>
      <c:valAx>
        <c:axId val="336976616"/>
        <c:scaling>
          <c:orientation val="minMax"/>
          <c:min val="0"/>
        </c:scaling>
        <c:delete val="0"/>
        <c:axPos val="l"/>
        <c:majorGridlines/>
        <c:numFmt formatCode="General" sourceLinked="1"/>
        <c:majorTickMark val="none"/>
        <c:minorTickMark val="none"/>
        <c:tickLblPos val="nextTo"/>
        <c:crossAx val="336973088"/>
        <c:crosses val="autoZero"/>
        <c:crossBetween val="between"/>
      </c:valAx>
    </c:plotArea>
    <c:plotVisOnly val="1"/>
    <c:dispBlanksAs val="gap"/>
    <c:showDLblsOverMax val="0"/>
  </c:chart>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ja-JP" altLang="en-US" sz="1200"/>
              <a:t>利用の重視項目（複数回答可）</a:t>
            </a:r>
          </a:p>
        </c:rich>
      </c:tx>
      <c:layout>
        <c:manualLayout>
          <c:xMode val="edge"/>
          <c:yMode val="edge"/>
          <c:x val="0.39158658091390203"/>
          <c:y val="1.8114040092814483E-2"/>
        </c:manualLayout>
      </c:layout>
      <c:overlay val="0"/>
      <c:spPr>
        <a:ln>
          <a:solidFill>
            <a:schemeClr val="tx1"/>
          </a:solidFill>
        </a:ln>
      </c:spPr>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14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'会議室R7集計 (プチエル)'!$C$495:$C$509</c:f>
              <c:strCache>
                <c:ptCount val="15"/>
                <c:pt idx="0">
                  <c:v>施設までのアクセス</c:v>
                </c:pt>
                <c:pt idx="1">
                  <c:v>利用料金</c:v>
                </c:pt>
                <c:pt idx="2">
                  <c:v>夜間利用が可能かどうか</c:v>
                </c:pt>
                <c:pt idx="3">
                  <c:v>予約受付が早期から可能か</c:v>
                </c:pt>
                <c:pt idx="4">
                  <c:v>キャンセル料の発生時期、金額</c:v>
                </c:pt>
                <c:pt idx="5">
                  <c:v>会議室の広さと定員</c:v>
                </c:pt>
                <c:pt idx="6">
                  <c:v>会議室の数とバリエーション</c:v>
                </c:pt>
                <c:pt idx="7">
                  <c:v>受付スタッフ等の対応・サービス</c:v>
                </c:pt>
                <c:pt idx="8">
                  <c:v>冷暖房(空調)の快適さ</c:v>
                </c:pt>
                <c:pt idx="9">
                  <c:v>施設の清潔さ</c:v>
                </c:pt>
                <c:pt idx="10">
                  <c:v>会議室設備の充実度</c:v>
                </c:pt>
                <c:pt idx="11">
                  <c:v>障がい者や高齢者が利用しやすい施設であること</c:v>
                </c:pt>
                <c:pt idx="12">
                  <c:v>インターネット通信環境</c:v>
                </c:pt>
                <c:pt idx="13">
                  <c:v>施設内に駐車場がある</c:v>
                </c:pt>
                <c:pt idx="14">
                  <c:v>その他</c:v>
                </c:pt>
              </c:strCache>
            </c:strRef>
          </c:cat>
          <c:val>
            <c:numRef>
              <c:f>'会議室R7集計 (プチエル)'!$D$495:$D$509</c:f>
              <c:numCache>
                <c:formatCode>General</c:formatCode>
                <c:ptCount val="15"/>
                <c:pt idx="0">
                  <c:v>4</c:v>
                </c:pt>
                <c:pt idx="1">
                  <c:v>10</c:v>
                </c:pt>
                <c:pt idx="2">
                  <c:v>0</c:v>
                </c:pt>
                <c:pt idx="3">
                  <c:v>1</c:v>
                </c:pt>
                <c:pt idx="4">
                  <c:v>0</c:v>
                </c:pt>
                <c:pt idx="5">
                  <c:v>2</c:v>
                </c:pt>
                <c:pt idx="6">
                  <c:v>0</c:v>
                </c:pt>
                <c:pt idx="7">
                  <c:v>0</c:v>
                </c:pt>
                <c:pt idx="8">
                  <c:v>0</c:v>
                </c:pt>
                <c:pt idx="9">
                  <c:v>1</c:v>
                </c:pt>
                <c:pt idx="10">
                  <c:v>2</c:v>
                </c:pt>
                <c:pt idx="11">
                  <c:v>0</c:v>
                </c:pt>
                <c:pt idx="12">
                  <c:v>0</c:v>
                </c:pt>
                <c:pt idx="13">
                  <c:v>0</c:v>
                </c:pt>
                <c:pt idx="14">
                  <c:v>3</c:v>
                </c:pt>
              </c:numCache>
            </c:numRef>
          </c:val>
          <c:extLst>
            <c:ext xmlns:c16="http://schemas.microsoft.com/office/drawing/2014/chart" uri="{C3380CC4-5D6E-409C-BE32-E72D297353CC}">
              <c16:uniqueId val="{00000000-CDBB-4E45-97F9-C300A1ECE7CC}"/>
            </c:ext>
          </c:extLst>
        </c:ser>
        <c:dLbls>
          <c:showLegendKey val="0"/>
          <c:showVal val="0"/>
          <c:showCatName val="0"/>
          <c:showSerName val="0"/>
          <c:showPercent val="0"/>
          <c:showBubbleSize val="0"/>
        </c:dLbls>
        <c:gapWidth val="300"/>
        <c:shape val="box"/>
        <c:axId val="336973088"/>
        <c:axId val="336976616"/>
        <c:axId val="0"/>
      </c:bar3DChart>
      <c:catAx>
        <c:axId val="336973088"/>
        <c:scaling>
          <c:orientation val="minMax"/>
        </c:scaling>
        <c:delete val="0"/>
        <c:axPos val="b"/>
        <c:numFmt formatCode="General" sourceLinked="0"/>
        <c:majorTickMark val="none"/>
        <c:minorTickMark val="none"/>
        <c:tickLblPos val="nextTo"/>
        <c:txPr>
          <a:bodyPr/>
          <a:lstStyle/>
          <a:p>
            <a:pPr>
              <a:defRPr sz="800" baseline="0"/>
            </a:pPr>
            <a:endParaRPr lang="ja-JP"/>
          </a:p>
        </c:txPr>
        <c:crossAx val="336976616"/>
        <c:crosses val="autoZero"/>
        <c:auto val="1"/>
        <c:lblAlgn val="ctr"/>
        <c:lblOffset val="100"/>
        <c:noMultiLvlLbl val="0"/>
      </c:catAx>
      <c:valAx>
        <c:axId val="336976616"/>
        <c:scaling>
          <c:orientation val="minMax"/>
          <c:min val="0"/>
        </c:scaling>
        <c:delete val="0"/>
        <c:axPos val="l"/>
        <c:majorGridlines/>
        <c:numFmt formatCode="General" sourceLinked="1"/>
        <c:majorTickMark val="none"/>
        <c:minorTickMark val="none"/>
        <c:tickLblPos val="nextTo"/>
        <c:crossAx val="336973088"/>
        <c:crosses val="autoZero"/>
        <c:crossBetween val="between"/>
      </c:valAx>
    </c:plotArea>
    <c:plotVisOnly val="1"/>
    <c:dispBlanksAs val="gap"/>
    <c:showDLblsOverMax val="0"/>
  </c:chart>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ja-JP" altLang="en-US" sz="1200"/>
              <a:t>利用の重視項目（複数回答可）</a:t>
            </a:r>
          </a:p>
        </c:rich>
      </c:tx>
      <c:layout>
        <c:manualLayout>
          <c:xMode val="edge"/>
          <c:yMode val="edge"/>
          <c:x val="0.39290276277163277"/>
          <c:y val="1.4145731783527059E-2"/>
        </c:manualLayout>
      </c:layout>
      <c:overlay val="0"/>
      <c:spPr>
        <a:ln>
          <a:solidFill>
            <a:schemeClr val="tx1"/>
          </a:solidFill>
        </a:ln>
      </c:spPr>
    </c:title>
    <c:autoTitleDeleted val="0"/>
    <c:view3D>
      <c:rotX val="15"/>
      <c:rotY val="20"/>
      <c:rAngAx val="1"/>
    </c:view3D>
    <c:floor>
      <c:thickness val="0"/>
    </c:floor>
    <c:sideWall>
      <c:thickness val="0"/>
    </c:sideWall>
    <c:backWall>
      <c:thickness val="0"/>
    </c:backWall>
    <c:plotArea>
      <c:layout>
        <c:manualLayout>
          <c:layoutTarget val="inner"/>
          <c:xMode val="edge"/>
          <c:yMode val="edge"/>
          <c:x val="4.0218575836954241E-2"/>
          <c:y val="6.5649606299212598E-2"/>
          <c:w val="0.94530297730552681"/>
          <c:h val="0.73317726828264118"/>
        </c:manualLayout>
      </c:layout>
      <c:bar3DChart>
        <c:barDir val="col"/>
        <c:grouping val="clustered"/>
        <c:varyColors val="0"/>
        <c:ser>
          <c:idx val="0"/>
          <c:order val="0"/>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14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'会議室R7集計 (プチエル)'!$C$452:$C$466</c:f>
              <c:strCache>
                <c:ptCount val="15"/>
                <c:pt idx="0">
                  <c:v>施設までのアクセス</c:v>
                </c:pt>
                <c:pt idx="1">
                  <c:v>利用料金</c:v>
                </c:pt>
                <c:pt idx="2">
                  <c:v>夜間利用が可能かどうか</c:v>
                </c:pt>
                <c:pt idx="3">
                  <c:v>予約受付が早期から可能か</c:v>
                </c:pt>
                <c:pt idx="4">
                  <c:v>キャンセル料の発生時期、金額</c:v>
                </c:pt>
                <c:pt idx="5">
                  <c:v>会議室の広さと定員</c:v>
                </c:pt>
                <c:pt idx="6">
                  <c:v>会議室の数とバリエーション</c:v>
                </c:pt>
                <c:pt idx="7">
                  <c:v>受付スタッフ等の対応・サービス</c:v>
                </c:pt>
                <c:pt idx="8">
                  <c:v>冷暖房(空調)の快適さ</c:v>
                </c:pt>
                <c:pt idx="9">
                  <c:v>施設の清潔さ</c:v>
                </c:pt>
                <c:pt idx="10">
                  <c:v>会議室設備の充実度</c:v>
                </c:pt>
                <c:pt idx="11">
                  <c:v>障がい者や高齢者が利用しやすい施設であること</c:v>
                </c:pt>
                <c:pt idx="12">
                  <c:v>インターネット通信環境</c:v>
                </c:pt>
                <c:pt idx="13">
                  <c:v>施設内に駐車場がある</c:v>
                </c:pt>
                <c:pt idx="14">
                  <c:v>その他</c:v>
                </c:pt>
              </c:strCache>
            </c:strRef>
          </c:cat>
          <c:val>
            <c:numRef>
              <c:f>'会議室R7集計 (プチエル)'!$D$452:$D$466</c:f>
              <c:numCache>
                <c:formatCode>General</c:formatCode>
                <c:ptCount val="15"/>
                <c:pt idx="0">
                  <c:v>10</c:v>
                </c:pt>
                <c:pt idx="1">
                  <c:v>14</c:v>
                </c:pt>
                <c:pt idx="2">
                  <c:v>1</c:v>
                </c:pt>
                <c:pt idx="3">
                  <c:v>2</c:v>
                </c:pt>
                <c:pt idx="4">
                  <c:v>1</c:v>
                </c:pt>
                <c:pt idx="5">
                  <c:v>2</c:v>
                </c:pt>
                <c:pt idx="6">
                  <c:v>0</c:v>
                </c:pt>
                <c:pt idx="7">
                  <c:v>2</c:v>
                </c:pt>
                <c:pt idx="8">
                  <c:v>1</c:v>
                </c:pt>
                <c:pt idx="9">
                  <c:v>2</c:v>
                </c:pt>
                <c:pt idx="10">
                  <c:v>1</c:v>
                </c:pt>
                <c:pt idx="11">
                  <c:v>0</c:v>
                </c:pt>
                <c:pt idx="12">
                  <c:v>0</c:v>
                </c:pt>
                <c:pt idx="13">
                  <c:v>1</c:v>
                </c:pt>
                <c:pt idx="14">
                  <c:v>2</c:v>
                </c:pt>
              </c:numCache>
            </c:numRef>
          </c:val>
          <c:extLst>
            <c:ext xmlns:c16="http://schemas.microsoft.com/office/drawing/2014/chart" uri="{C3380CC4-5D6E-409C-BE32-E72D297353CC}">
              <c16:uniqueId val="{00000000-E533-4475-88E7-F3CF7FC0DC7E}"/>
            </c:ext>
          </c:extLst>
        </c:ser>
        <c:dLbls>
          <c:showLegendKey val="0"/>
          <c:showVal val="1"/>
          <c:showCatName val="0"/>
          <c:showSerName val="0"/>
          <c:showPercent val="0"/>
          <c:showBubbleSize val="0"/>
        </c:dLbls>
        <c:gapWidth val="300"/>
        <c:shape val="box"/>
        <c:axId val="336973088"/>
        <c:axId val="336976616"/>
        <c:axId val="0"/>
      </c:bar3DChart>
      <c:catAx>
        <c:axId val="336973088"/>
        <c:scaling>
          <c:orientation val="minMax"/>
        </c:scaling>
        <c:delete val="0"/>
        <c:axPos val="b"/>
        <c:numFmt formatCode="General" sourceLinked="0"/>
        <c:majorTickMark val="none"/>
        <c:minorTickMark val="none"/>
        <c:tickLblPos val="nextTo"/>
        <c:txPr>
          <a:bodyPr/>
          <a:lstStyle/>
          <a:p>
            <a:pPr>
              <a:defRPr sz="800" baseline="0"/>
            </a:pPr>
            <a:endParaRPr lang="ja-JP"/>
          </a:p>
        </c:txPr>
        <c:crossAx val="336976616"/>
        <c:crosses val="autoZero"/>
        <c:auto val="1"/>
        <c:lblAlgn val="ctr"/>
        <c:lblOffset val="100"/>
        <c:noMultiLvlLbl val="0"/>
      </c:catAx>
      <c:valAx>
        <c:axId val="336976616"/>
        <c:scaling>
          <c:orientation val="minMax"/>
          <c:min val="0"/>
        </c:scaling>
        <c:delete val="0"/>
        <c:axPos val="l"/>
        <c:majorGridlines/>
        <c:numFmt formatCode="General" sourceLinked="1"/>
        <c:majorTickMark val="none"/>
        <c:minorTickMark val="none"/>
        <c:tickLblPos val="nextTo"/>
        <c:crossAx val="336973088"/>
        <c:crosses val="autoZero"/>
        <c:crossBetween val="between"/>
      </c:valAx>
    </c:plotArea>
    <c:plotVisOnly val="1"/>
    <c:dispBlanksAs val="gap"/>
    <c:showDLblsOverMax val="0"/>
  </c:chart>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4EA-4B04-9FA4-8D475B5AD86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4EA-4B04-9FA4-8D475B5AD86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4EA-4B04-9FA4-8D475B5AD86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4EA-4B04-9FA4-8D475B5AD86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B4EA-4B04-9FA4-8D475B5AD868}"/>
              </c:ext>
            </c:extLst>
          </c:dPt>
          <c:dLbls>
            <c:dLbl>
              <c:idx val="2"/>
              <c:delete val="1"/>
              <c:extLst>
                <c:ext xmlns:c15="http://schemas.microsoft.com/office/drawing/2012/chart" uri="{CE6537A1-D6FC-4f65-9D91-7224C49458BB}"/>
                <c:ext xmlns:c16="http://schemas.microsoft.com/office/drawing/2014/chart" uri="{C3380CC4-5D6E-409C-BE32-E72D297353CC}">
                  <c16:uniqueId val="{00000005-B4EA-4B04-9FA4-8D475B5AD868}"/>
                </c:ext>
              </c:extLst>
            </c:dLbl>
            <c:dLbl>
              <c:idx val="3"/>
              <c:delete val="1"/>
              <c:extLst>
                <c:ext xmlns:c15="http://schemas.microsoft.com/office/drawing/2012/chart" uri="{CE6537A1-D6FC-4f65-9D91-7224C49458BB}"/>
                <c:ext xmlns:c16="http://schemas.microsoft.com/office/drawing/2014/chart" uri="{C3380CC4-5D6E-409C-BE32-E72D297353CC}">
                  <c16:uniqueId val="{00000007-B4EA-4B04-9FA4-8D475B5AD868}"/>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(プチエル)'!$C$159:$C$163</c:f>
              <c:strCache>
                <c:ptCount val="5"/>
                <c:pt idx="0">
                  <c:v>大変満足</c:v>
                </c:pt>
                <c:pt idx="1">
                  <c:v>満足</c:v>
                </c:pt>
                <c:pt idx="2">
                  <c:v>不満</c:v>
                </c:pt>
                <c:pt idx="3">
                  <c:v>大変不満</c:v>
                </c:pt>
                <c:pt idx="4">
                  <c:v>わからない・未利用</c:v>
                </c:pt>
              </c:strCache>
            </c:strRef>
          </c:cat>
          <c:val>
            <c:numRef>
              <c:f>'会議室R7集計 (プチエル)'!$D$159:$D$163</c:f>
              <c:numCache>
                <c:formatCode>General</c:formatCode>
                <c:ptCount val="5"/>
                <c:pt idx="0">
                  <c:v>10</c:v>
                </c:pt>
                <c:pt idx="1">
                  <c:v>15</c:v>
                </c:pt>
                <c:pt idx="2">
                  <c:v>0</c:v>
                </c:pt>
                <c:pt idx="3">
                  <c:v>0</c:v>
                </c:pt>
                <c:pt idx="4">
                  <c:v>3</c:v>
                </c:pt>
              </c:numCache>
            </c:numRef>
          </c:val>
          <c:extLst>
            <c:ext xmlns:c16="http://schemas.microsoft.com/office/drawing/2014/chart" uri="{C3380CC4-5D6E-409C-BE32-E72D297353CC}">
              <c16:uniqueId val="{0000000A-B4EA-4B04-9FA4-8D475B5AD868}"/>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445-4D7D-97E6-CAD72000E3F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445-4D7D-97E6-CAD72000E3F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445-4D7D-97E6-CAD72000E3F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445-4D7D-97E6-CAD72000E3F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445-4D7D-97E6-CAD72000E3F1}"/>
              </c:ext>
            </c:extLst>
          </c:dPt>
          <c:dLbls>
            <c:dLbl>
              <c:idx val="2"/>
              <c:delete val="1"/>
              <c:extLst>
                <c:ext xmlns:c15="http://schemas.microsoft.com/office/drawing/2012/chart" uri="{CE6537A1-D6FC-4f65-9D91-7224C49458BB}"/>
                <c:ext xmlns:c16="http://schemas.microsoft.com/office/drawing/2014/chart" uri="{C3380CC4-5D6E-409C-BE32-E72D297353CC}">
                  <c16:uniqueId val="{00000005-E445-4D7D-97E6-CAD72000E3F1}"/>
                </c:ext>
              </c:extLst>
            </c:dLbl>
            <c:dLbl>
              <c:idx val="3"/>
              <c:delete val="1"/>
              <c:extLst>
                <c:ext xmlns:c15="http://schemas.microsoft.com/office/drawing/2012/chart" uri="{CE6537A1-D6FC-4f65-9D91-7224C49458BB}"/>
                <c:ext xmlns:c16="http://schemas.microsoft.com/office/drawing/2014/chart" uri="{C3380CC4-5D6E-409C-BE32-E72D297353CC}">
                  <c16:uniqueId val="{00000007-E445-4D7D-97E6-CAD72000E3F1}"/>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(プチエル)'!$C$172:$C$176</c:f>
              <c:strCache>
                <c:ptCount val="5"/>
                <c:pt idx="0">
                  <c:v>大変満足</c:v>
                </c:pt>
                <c:pt idx="1">
                  <c:v>満足</c:v>
                </c:pt>
                <c:pt idx="2">
                  <c:v>不満</c:v>
                </c:pt>
                <c:pt idx="3">
                  <c:v>大変不満</c:v>
                </c:pt>
                <c:pt idx="4">
                  <c:v>わからない・未利用</c:v>
                </c:pt>
              </c:strCache>
            </c:strRef>
          </c:cat>
          <c:val>
            <c:numRef>
              <c:f>'会議室R7集計 (プチエル)'!$D$172:$D$176</c:f>
              <c:numCache>
                <c:formatCode>General</c:formatCode>
                <c:ptCount val="5"/>
                <c:pt idx="0">
                  <c:v>17</c:v>
                </c:pt>
                <c:pt idx="1">
                  <c:v>10</c:v>
                </c:pt>
                <c:pt idx="2">
                  <c:v>0</c:v>
                </c:pt>
                <c:pt idx="3">
                  <c:v>0</c:v>
                </c:pt>
                <c:pt idx="4">
                  <c:v>1</c:v>
                </c:pt>
              </c:numCache>
            </c:numRef>
          </c:val>
          <c:extLst>
            <c:ext xmlns:c16="http://schemas.microsoft.com/office/drawing/2014/chart" uri="{C3380CC4-5D6E-409C-BE32-E72D297353CC}">
              <c16:uniqueId val="{0000000A-E445-4D7D-97E6-CAD72000E3F1}"/>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21B-43B2-AE80-AD729E3C6F4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21B-43B2-AE80-AD729E3C6F4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21B-43B2-AE80-AD729E3C6F4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21B-43B2-AE80-AD729E3C6F4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21B-43B2-AE80-AD729E3C6F48}"/>
              </c:ext>
            </c:extLst>
          </c:dPt>
          <c:dLbls>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(プチエル)'!$C$185:$C$189</c:f>
              <c:strCache>
                <c:ptCount val="5"/>
                <c:pt idx="0">
                  <c:v>大変満足</c:v>
                </c:pt>
                <c:pt idx="1">
                  <c:v>満足</c:v>
                </c:pt>
                <c:pt idx="2">
                  <c:v>不満</c:v>
                </c:pt>
                <c:pt idx="3">
                  <c:v>大変不満</c:v>
                </c:pt>
                <c:pt idx="4">
                  <c:v>わからない・未利用</c:v>
                </c:pt>
              </c:strCache>
            </c:strRef>
          </c:cat>
          <c:val>
            <c:numRef>
              <c:f>'会議室R7集計 (プチエル)'!$D$185:$D$189</c:f>
              <c:numCache>
                <c:formatCode>General</c:formatCode>
                <c:ptCount val="5"/>
                <c:pt idx="0">
                  <c:v>8</c:v>
                </c:pt>
                <c:pt idx="1">
                  <c:v>11</c:v>
                </c:pt>
                <c:pt idx="2">
                  <c:v>2</c:v>
                </c:pt>
                <c:pt idx="3">
                  <c:v>1</c:v>
                </c:pt>
                <c:pt idx="4">
                  <c:v>6</c:v>
                </c:pt>
              </c:numCache>
            </c:numRef>
          </c:val>
          <c:extLst>
            <c:ext xmlns:c16="http://schemas.microsoft.com/office/drawing/2014/chart" uri="{C3380CC4-5D6E-409C-BE32-E72D297353CC}">
              <c16:uniqueId val="{0000000A-921B-43B2-AE80-AD729E3C6F48}"/>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287-464B-A222-7260DABFE30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287-464B-A222-7260DABFE30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287-464B-A222-7260DABFE30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287-464B-A222-7260DABFE30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2287-464B-A222-7260DABFE304}"/>
              </c:ext>
            </c:extLst>
          </c:dPt>
          <c:dLbls>
            <c:dLbl>
              <c:idx val="3"/>
              <c:delete val="1"/>
              <c:extLst>
                <c:ext xmlns:c15="http://schemas.microsoft.com/office/drawing/2012/chart" uri="{CE6537A1-D6FC-4f65-9D91-7224C49458BB}"/>
                <c:ext xmlns:c16="http://schemas.microsoft.com/office/drawing/2014/chart" uri="{C3380CC4-5D6E-409C-BE32-E72D297353CC}">
                  <c16:uniqueId val="{00000007-2287-464B-A222-7260DABFE304}"/>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(プチエル)'!$C$198:$C$202</c:f>
              <c:strCache>
                <c:ptCount val="5"/>
                <c:pt idx="0">
                  <c:v>大変満足</c:v>
                </c:pt>
                <c:pt idx="1">
                  <c:v>満足</c:v>
                </c:pt>
                <c:pt idx="2">
                  <c:v>不満</c:v>
                </c:pt>
                <c:pt idx="3">
                  <c:v>大変不満</c:v>
                </c:pt>
                <c:pt idx="4">
                  <c:v>わからない・未利用</c:v>
                </c:pt>
              </c:strCache>
            </c:strRef>
          </c:cat>
          <c:val>
            <c:numRef>
              <c:f>'会議室R7集計 (プチエル)'!$D$198:$D$202</c:f>
              <c:numCache>
                <c:formatCode>General</c:formatCode>
                <c:ptCount val="5"/>
                <c:pt idx="0">
                  <c:v>8</c:v>
                </c:pt>
                <c:pt idx="1">
                  <c:v>14</c:v>
                </c:pt>
                <c:pt idx="2">
                  <c:v>3</c:v>
                </c:pt>
                <c:pt idx="3">
                  <c:v>0</c:v>
                </c:pt>
                <c:pt idx="4">
                  <c:v>3</c:v>
                </c:pt>
              </c:numCache>
            </c:numRef>
          </c:val>
          <c:extLst>
            <c:ext xmlns:c16="http://schemas.microsoft.com/office/drawing/2014/chart" uri="{C3380CC4-5D6E-409C-BE32-E72D297353CC}">
              <c16:uniqueId val="{0000000A-2287-464B-A222-7260DABFE304}"/>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EA7-4648-B859-B505B441534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EA7-4648-B859-B505B441534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EA7-4648-B859-B505B441534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0EA7-4648-B859-B505B441534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EA7-4648-B859-B505B4415343}"/>
              </c:ext>
            </c:extLst>
          </c:dPt>
          <c:dLbls>
            <c:dLbl>
              <c:idx val="2"/>
              <c:delete val="1"/>
              <c:extLst>
                <c:ext xmlns:c15="http://schemas.microsoft.com/office/drawing/2012/chart" uri="{CE6537A1-D6FC-4f65-9D91-7224C49458BB}"/>
                <c:ext xmlns:c16="http://schemas.microsoft.com/office/drawing/2014/chart" uri="{C3380CC4-5D6E-409C-BE32-E72D297353CC}">
                  <c16:uniqueId val="{00000005-0EA7-4648-B859-B505B4415343}"/>
                </c:ext>
              </c:extLst>
            </c:dLbl>
            <c:dLbl>
              <c:idx val="3"/>
              <c:delete val="1"/>
              <c:extLst>
                <c:ext xmlns:c15="http://schemas.microsoft.com/office/drawing/2012/chart" uri="{CE6537A1-D6FC-4f65-9D91-7224C49458BB}"/>
                <c:ext xmlns:c16="http://schemas.microsoft.com/office/drawing/2014/chart" uri="{C3380CC4-5D6E-409C-BE32-E72D297353CC}">
                  <c16:uniqueId val="{00000007-0EA7-4648-B859-B505B4415343}"/>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(プチエル)'!$C$214:$C$218</c:f>
              <c:strCache>
                <c:ptCount val="5"/>
                <c:pt idx="0">
                  <c:v>大変満足</c:v>
                </c:pt>
                <c:pt idx="1">
                  <c:v>満足</c:v>
                </c:pt>
                <c:pt idx="2">
                  <c:v>不満</c:v>
                </c:pt>
                <c:pt idx="3">
                  <c:v>大変不満</c:v>
                </c:pt>
                <c:pt idx="4">
                  <c:v>わからない・未利用</c:v>
                </c:pt>
              </c:strCache>
            </c:strRef>
          </c:cat>
          <c:val>
            <c:numRef>
              <c:f>'会議室R7集計 (プチエル)'!$D$214:$D$218</c:f>
              <c:numCache>
                <c:formatCode>General</c:formatCode>
                <c:ptCount val="5"/>
                <c:pt idx="0">
                  <c:v>10</c:v>
                </c:pt>
                <c:pt idx="1">
                  <c:v>14</c:v>
                </c:pt>
                <c:pt idx="2">
                  <c:v>0</c:v>
                </c:pt>
                <c:pt idx="3">
                  <c:v>0</c:v>
                </c:pt>
                <c:pt idx="4">
                  <c:v>4</c:v>
                </c:pt>
              </c:numCache>
            </c:numRef>
          </c:val>
          <c:extLst>
            <c:ext xmlns:c16="http://schemas.microsoft.com/office/drawing/2014/chart" uri="{C3380CC4-5D6E-409C-BE32-E72D297353CC}">
              <c16:uniqueId val="{0000000A-0EA7-4648-B859-B505B4415343}"/>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B82-4D57-8D95-91612124B43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B82-4D57-8D95-91612124B43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B82-4D57-8D95-91612124B43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B82-4D57-8D95-91612124B43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BB82-4D57-8D95-91612124B439}"/>
              </c:ext>
            </c:extLst>
          </c:dPt>
          <c:dLbls>
            <c:dLbl>
              <c:idx val="3"/>
              <c:delete val="1"/>
              <c:extLst>
                <c:ext xmlns:c15="http://schemas.microsoft.com/office/drawing/2012/chart" uri="{CE6537A1-D6FC-4f65-9D91-7224C49458BB}"/>
                <c:ext xmlns:c16="http://schemas.microsoft.com/office/drawing/2014/chart" uri="{C3380CC4-5D6E-409C-BE32-E72D297353CC}">
                  <c16:uniqueId val="{00000007-BB82-4D57-8D95-91612124B439}"/>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(プチエル)'!$C$227:$C$231</c:f>
              <c:strCache>
                <c:ptCount val="5"/>
                <c:pt idx="0">
                  <c:v>大変満足</c:v>
                </c:pt>
                <c:pt idx="1">
                  <c:v>満足</c:v>
                </c:pt>
                <c:pt idx="2">
                  <c:v>不満</c:v>
                </c:pt>
                <c:pt idx="3">
                  <c:v>大変不満</c:v>
                </c:pt>
                <c:pt idx="4">
                  <c:v>わからない・未利用</c:v>
                </c:pt>
              </c:strCache>
            </c:strRef>
          </c:cat>
          <c:val>
            <c:numRef>
              <c:f>'会議室R7集計 (プチエル)'!$D$227:$D$231</c:f>
              <c:numCache>
                <c:formatCode>General</c:formatCode>
                <c:ptCount val="5"/>
                <c:pt idx="0">
                  <c:v>10</c:v>
                </c:pt>
                <c:pt idx="1">
                  <c:v>14</c:v>
                </c:pt>
                <c:pt idx="2">
                  <c:v>2</c:v>
                </c:pt>
                <c:pt idx="3">
                  <c:v>0</c:v>
                </c:pt>
                <c:pt idx="4">
                  <c:v>2</c:v>
                </c:pt>
              </c:numCache>
            </c:numRef>
          </c:val>
          <c:extLst>
            <c:ext xmlns:c16="http://schemas.microsoft.com/office/drawing/2014/chart" uri="{C3380CC4-5D6E-409C-BE32-E72D297353CC}">
              <c16:uniqueId val="{0000000A-BB82-4D57-8D95-91612124B439}"/>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21D-4E3F-B3E5-48F25FFF0DC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21D-4E3F-B3E5-48F25FFF0DC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21D-4E3F-B3E5-48F25FFF0DC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21D-4E3F-B3E5-48F25FFF0DC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21D-4E3F-B3E5-48F25FFF0DC1}"/>
              </c:ext>
            </c:extLst>
          </c:dPt>
          <c:dLbls>
            <c:dLbl>
              <c:idx val="3"/>
              <c:delete val="1"/>
              <c:extLst>
                <c:ext xmlns:c15="http://schemas.microsoft.com/office/drawing/2012/chart" uri="{CE6537A1-D6FC-4f65-9D91-7224C49458BB}"/>
                <c:ext xmlns:c16="http://schemas.microsoft.com/office/drawing/2014/chart" uri="{C3380CC4-5D6E-409C-BE32-E72D297353CC}">
                  <c16:uniqueId val="{00000007-E21D-4E3F-B3E5-48F25FFF0DC1}"/>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(プチエル)'!$C$240:$C$244</c:f>
              <c:strCache>
                <c:ptCount val="5"/>
                <c:pt idx="0">
                  <c:v>大変満足</c:v>
                </c:pt>
                <c:pt idx="1">
                  <c:v>満足</c:v>
                </c:pt>
                <c:pt idx="2">
                  <c:v>不満</c:v>
                </c:pt>
                <c:pt idx="3">
                  <c:v>大変不満</c:v>
                </c:pt>
                <c:pt idx="4">
                  <c:v>わからない・未利用</c:v>
                </c:pt>
              </c:strCache>
            </c:strRef>
          </c:cat>
          <c:val>
            <c:numRef>
              <c:f>'会議室R7集計 (プチエル)'!$D$240:$D$244</c:f>
              <c:numCache>
                <c:formatCode>General</c:formatCode>
                <c:ptCount val="5"/>
                <c:pt idx="0">
                  <c:v>9</c:v>
                </c:pt>
                <c:pt idx="1">
                  <c:v>15</c:v>
                </c:pt>
                <c:pt idx="2">
                  <c:v>2</c:v>
                </c:pt>
                <c:pt idx="3">
                  <c:v>0</c:v>
                </c:pt>
                <c:pt idx="4">
                  <c:v>2</c:v>
                </c:pt>
              </c:numCache>
            </c:numRef>
          </c:val>
          <c:extLst>
            <c:ext xmlns:c16="http://schemas.microsoft.com/office/drawing/2014/chart" uri="{C3380CC4-5D6E-409C-BE32-E72D297353CC}">
              <c16:uniqueId val="{0000000A-E21D-4E3F-B3E5-48F25FFF0DC1}"/>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D40-4200-92FF-AFF01A918A4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D40-4200-92FF-AFF01A918A4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D40-4200-92FF-AFF01A918A4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D40-4200-92FF-AFF01A918A4C}"/>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6F5-4AFC-A24A-3D3EF397681B}"/>
              </c:ext>
            </c:extLst>
          </c:dPt>
          <c:dLbls>
            <c:dLbl>
              <c:idx val="2"/>
              <c:delete val="1"/>
              <c:extLst>
                <c:ext xmlns:c15="http://schemas.microsoft.com/office/drawing/2012/chart" uri="{CE6537A1-D6FC-4f65-9D91-7224C49458BB}">
                  <c15:layout>
                    <c:manualLayout>
                      <c:w val="0.23604945698367827"/>
                      <c:h val="0.14263239558976709"/>
                    </c:manualLayout>
                  </c15:layout>
                </c:ext>
                <c:ext xmlns:c16="http://schemas.microsoft.com/office/drawing/2014/chart" uri="{C3380CC4-5D6E-409C-BE32-E72D297353CC}">
                  <c16:uniqueId val="{00000005-BD40-4200-92FF-AFF01A918A4C}"/>
                </c:ext>
              </c:extLst>
            </c:dLbl>
            <c:dLbl>
              <c:idx val="3"/>
              <c:delete val="1"/>
              <c:extLst>
                <c:ext xmlns:c15="http://schemas.microsoft.com/office/drawing/2012/chart" uri="{CE6537A1-D6FC-4f65-9D91-7224C49458BB}"/>
                <c:ext xmlns:c16="http://schemas.microsoft.com/office/drawing/2014/chart" uri="{C3380CC4-5D6E-409C-BE32-E72D297353CC}">
                  <c16:uniqueId val="{00000007-BD40-4200-92FF-AFF01A918A4C}"/>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ja-JP"/>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会議室R7集計!$C$147:$C$151</c:f>
              <c:strCache>
                <c:ptCount val="5"/>
                <c:pt idx="0">
                  <c:v>大変満足</c:v>
                </c:pt>
                <c:pt idx="1">
                  <c:v>満足</c:v>
                </c:pt>
                <c:pt idx="2">
                  <c:v>不満</c:v>
                </c:pt>
                <c:pt idx="3">
                  <c:v>大変不満</c:v>
                </c:pt>
                <c:pt idx="4">
                  <c:v>わからない・未利用</c:v>
                </c:pt>
              </c:strCache>
            </c:strRef>
          </c:cat>
          <c:val>
            <c:numRef>
              <c:f>会議室R7集計!$D$147:$D$151</c:f>
              <c:numCache>
                <c:formatCode>General</c:formatCode>
                <c:ptCount val="5"/>
                <c:pt idx="0">
                  <c:v>137</c:v>
                </c:pt>
                <c:pt idx="1">
                  <c:v>226</c:v>
                </c:pt>
                <c:pt idx="2">
                  <c:v>0</c:v>
                </c:pt>
                <c:pt idx="3">
                  <c:v>0</c:v>
                </c:pt>
                <c:pt idx="4">
                  <c:v>13</c:v>
                </c:pt>
              </c:numCache>
            </c:numRef>
          </c:val>
          <c:extLst>
            <c:ext xmlns:c16="http://schemas.microsoft.com/office/drawing/2014/chart" uri="{C3380CC4-5D6E-409C-BE32-E72D297353CC}">
              <c16:uniqueId val="{00000000-F139-403D-961E-712689990F90}"/>
            </c:ext>
          </c:extLst>
        </c:ser>
        <c:dLbls>
          <c:dLblPos val="in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109-46ED-824C-0E882C7FB4C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109-46ED-824C-0E882C7FB4C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109-46ED-824C-0E882C7FB4C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109-46ED-824C-0E882C7FB4C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109-46ED-824C-0E882C7FB4C2}"/>
              </c:ext>
            </c:extLst>
          </c:dPt>
          <c:dLbls>
            <c:dLbl>
              <c:idx val="3"/>
              <c:delete val="1"/>
              <c:extLst>
                <c:ext xmlns:c15="http://schemas.microsoft.com/office/drawing/2012/chart" uri="{CE6537A1-D6FC-4f65-9D91-7224C49458BB}"/>
                <c:ext xmlns:c16="http://schemas.microsoft.com/office/drawing/2014/chart" uri="{C3380CC4-5D6E-409C-BE32-E72D297353CC}">
                  <c16:uniqueId val="{00000007-4109-46ED-824C-0E882C7FB4C2}"/>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(プチエル)'!$C$253:$C$257</c:f>
              <c:strCache>
                <c:ptCount val="5"/>
                <c:pt idx="0">
                  <c:v>大変満足</c:v>
                </c:pt>
                <c:pt idx="1">
                  <c:v>満足</c:v>
                </c:pt>
                <c:pt idx="2">
                  <c:v>不満</c:v>
                </c:pt>
                <c:pt idx="3">
                  <c:v>大変不満</c:v>
                </c:pt>
                <c:pt idx="4">
                  <c:v>わからない・未利用</c:v>
                </c:pt>
              </c:strCache>
            </c:strRef>
          </c:cat>
          <c:val>
            <c:numRef>
              <c:f>'会議室R7集計 (プチエル)'!$D$253:$D$257</c:f>
              <c:numCache>
                <c:formatCode>General</c:formatCode>
                <c:ptCount val="5"/>
                <c:pt idx="0">
                  <c:v>9</c:v>
                </c:pt>
                <c:pt idx="1">
                  <c:v>11</c:v>
                </c:pt>
                <c:pt idx="2">
                  <c:v>5</c:v>
                </c:pt>
                <c:pt idx="3">
                  <c:v>0</c:v>
                </c:pt>
                <c:pt idx="4">
                  <c:v>3</c:v>
                </c:pt>
              </c:numCache>
            </c:numRef>
          </c:val>
          <c:extLst>
            <c:ext xmlns:c16="http://schemas.microsoft.com/office/drawing/2014/chart" uri="{C3380CC4-5D6E-409C-BE32-E72D297353CC}">
              <c16:uniqueId val="{0000000A-4109-46ED-824C-0E882C7FB4C2}"/>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B2B-45B4-B850-88766ED8AE0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B2B-45B4-B850-88766ED8AE0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B2B-45B4-B850-88766ED8AE0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B2B-45B4-B850-88766ED8AE0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B2B-45B4-B850-88766ED8AE01}"/>
              </c:ext>
            </c:extLst>
          </c:dPt>
          <c:dLbls>
            <c:dLbl>
              <c:idx val="3"/>
              <c:delete val="1"/>
              <c:extLst>
                <c:ext xmlns:c15="http://schemas.microsoft.com/office/drawing/2012/chart" uri="{CE6537A1-D6FC-4f65-9D91-7224C49458BB}"/>
                <c:ext xmlns:c16="http://schemas.microsoft.com/office/drawing/2014/chart" uri="{C3380CC4-5D6E-409C-BE32-E72D297353CC}">
                  <c16:uniqueId val="{00000007-FB2B-45B4-B850-88766ED8AE01}"/>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(プチエル)'!$C$266:$C$270</c:f>
              <c:strCache>
                <c:ptCount val="5"/>
                <c:pt idx="0">
                  <c:v>大変満足</c:v>
                </c:pt>
                <c:pt idx="1">
                  <c:v>満足</c:v>
                </c:pt>
                <c:pt idx="2">
                  <c:v>不満</c:v>
                </c:pt>
                <c:pt idx="3">
                  <c:v>大変不満</c:v>
                </c:pt>
                <c:pt idx="4">
                  <c:v>わからない・未利用</c:v>
                </c:pt>
              </c:strCache>
            </c:strRef>
          </c:cat>
          <c:val>
            <c:numRef>
              <c:f>'会議室R7集計 (プチエル)'!$D$266:$D$270</c:f>
              <c:numCache>
                <c:formatCode>General</c:formatCode>
                <c:ptCount val="5"/>
                <c:pt idx="0">
                  <c:v>10</c:v>
                </c:pt>
                <c:pt idx="1">
                  <c:v>10</c:v>
                </c:pt>
                <c:pt idx="2">
                  <c:v>2</c:v>
                </c:pt>
                <c:pt idx="3">
                  <c:v>0</c:v>
                </c:pt>
                <c:pt idx="4">
                  <c:v>6</c:v>
                </c:pt>
              </c:numCache>
            </c:numRef>
          </c:val>
          <c:extLst>
            <c:ext xmlns:c16="http://schemas.microsoft.com/office/drawing/2014/chart" uri="{C3380CC4-5D6E-409C-BE32-E72D297353CC}">
              <c16:uniqueId val="{0000000A-FB2B-45B4-B850-88766ED8AE01}"/>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437-4658-AF4F-767DE4B29A6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437-4658-AF4F-767DE4B29A6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437-4658-AF4F-767DE4B29A6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437-4658-AF4F-767DE4B29A6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437-4658-AF4F-767DE4B29A6B}"/>
              </c:ext>
            </c:extLst>
          </c:dPt>
          <c:dLbls>
            <c:dLbl>
              <c:idx val="3"/>
              <c:delete val="1"/>
              <c:extLst>
                <c:ext xmlns:c15="http://schemas.microsoft.com/office/drawing/2012/chart" uri="{CE6537A1-D6FC-4f65-9D91-7224C49458BB}"/>
                <c:ext xmlns:c16="http://schemas.microsoft.com/office/drawing/2014/chart" uri="{C3380CC4-5D6E-409C-BE32-E72D297353CC}">
                  <c16:uniqueId val="{00000007-C437-4658-AF4F-767DE4B29A6B}"/>
                </c:ext>
              </c:extLst>
            </c:dLbl>
            <c:dLbl>
              <c:idx val="4"/>
              <c:delete val="1"/>
              <c:extLst>
                <c:ext xmlns:c15="http://schemas.microsoft.com/office/drawing/2012/chart" uri="{CE6537A1-D6FC-4f65-9D91-7224C49458BB}"/>
                <c:ext xmlns:c16="http://schemas.microsoft.com/office/drawing/2014/chart" uri="{C3380CC4-5D6E-409C-BE32-E72D297353CC}">
                  <c16:uniqueId val="{00000009-C437-4658-AF4F-767DE4B29A6B}"/>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(プチエル)'!$C$284:$C$288</c:f>
              <c:strCache>
                <c:ptCount val="5"/>
                <c:pt idx="0">
                  <c:v>大変満足</c:v>
                </c:pt>
                <c:pt idx="1">
                  <c:v>満足</c:v>
                </c:pt>
                <c:pt idx="2">
                  <c:v>不満</c:v>
                </c:pt>
                <c:pt idx="3">
                  <c:v>大変不満</c:v>
                </c:pt>
                <c:pt idx="4">
                  <c:v>わからない・未利用</c:v>
                </c:pt>
              </c:strCache>
            </c:strRef>
          </c:cat>
          <c:val>
            <c:numRef>
              <c:f>'会議室R7集計 (プチエル)'!$D$284:$D$288</c:f>
              <c:numCache>
                <c:formatCode>General</c:formatCode>
                <c:ptCount val="5"/>
                <c:pt idx="0">
                  <c:v>12</c:v>
                </c:pt>
                <c:pt idx="1">
                  <c:v>15</c:v>
                </c:pt>
                <c:pt idx="2">
                  <c:v>1</c:v>
                </c:pt>
                <c:pt idx="3">
                  <c:v>0</c:v>
                </c:pt>
                <c:pt idx="4">
                  <c:v>0</c:v>
                </c:pt>
              </c:numCache>
            </c:numRef>
          </c:val>
          <c:extLst>
            <c:ext xmlns:c16="http://schemas.microsoft.com/office/drawing/2014/chart" uri="{C3380CC4-5D6E-409C-BE32-E72D297353CC}">
              <c16:uniqueId val="{0000000A-C437-4658-AF4F-767DE4B29A6B}"/>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FDF-446C-9BEA-A5C615A62FE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FDF-446C-9BEA-A5C615A62FE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FDF-446C-9BEA-A5C615A62FE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FDF-446C-9BEA-A5C615A62FE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FDF-446C-9BEA-A5C615A62FE9}"/>
              </c:ext>
            </c:extLst>
          </c:dPt>
          <c:dLbls>
            <c:dLbl>
              <c:idx val="3"/>
              <c:delete val="1"/>
              <c:extLst>
                <c:ext xmlns:c15="http://schemas.microsoft.com/office/drawing/2012/chart" uri="{CE6537A1-D6FC-4f65-9D91-7224C49458BB}"/>
                <c:ext xmlns:c16="http://schemas.microsoft.com/office/drawing/2014/chart" uri="{C3380CC4-5D6E-409C-BE32-E72D297353CC}">
                  <c16:uniqueId val="{00000007-6FDF-446C-9BEA-A5C615A62FE9}"/>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(プチエル)'!$C$297:$C$301</c:f>
              <c:strCache>
                <c:ptCount val="5"/>
                <c:pt idx="0">
                  <c:v>大変満足</c:v>
                </c:pt>
                <c:pt idx="1">
                  <c:v>満足</c:v>
                </c:pt>
                <c:pt idx="2">
                  <c:v>不満</c:v>
                </c:pt>
                <c:pt idx="3">
                  <c:v>大変不満</c:v>
                </c:pt>
                <c:pt idx="4">
                  <c:v>わからない・未利用</c:v>
                </c:pt>
              </c:strCache>
            </c:strRef>
          </c:cat>
          <c:val>
            <c:numRef>
              <c:f>'会議室R7集計 (プチエル)'!$D$297:$D$301</c:f>
              <c:numCache>
                <c:formatCode>General</c:formatCode>
                <c:ptCount val="5"/>
                <c:pt idx="0">
                  <c:v>8</c:v>
                </c:pt>
                <c:pt idx="1">
                  <c:v>9</c:v>
                </c:pt>
                <c:pt idx="2">
                  <c:v>3</c:v>
                </c:pt>
                <c:pt idx="3">
                  <c:v>0</c:v>
                </c:pt>
                <c:pt idx="4">
                  <c:v>8</c:v>
                </c:pt>
              </c:numCache>
            </c:numRef>
          </c:val>
          <c:extLst>
            <c:ext xmlns:c16="http://schemas.microsoft.com/office/drawing/2014/chart" uri="{C3380CC4-5D6E-409C-BE32-E72D297353CC}">
              <c16:uniqueId val="{0000000A-6FDF-446C-9BEA-A5C615A62FE9}"/>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FF9-4018-97BD-F20F00A6536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FF9-4018-97BD-F20F00A6536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FF9-4018-97BD-F20F00A6536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FF9-4018-97BD-F20F00A6536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FF9-4018-97BD-F20F00A65368}"/>
              </c:ext>
            </c:extLst>
          </c:dPt>
          <c:dLbls>
            <c:dLbl>
              <c:idx val="3"/>
              <c:delete val="1"/>
              <c:extLst>
                <c:ext xmlns:c15="http://schemas.microsoft.com/office/drawing/2012/chart" uri="{CE6537A1-D6FC-4f65-9D91-7224C49458BB}"/>
                <c:ext xmlns:c16="http://schemas.microsoft.com/office/drawing/2014/chart" uri="{C3380CC4-5D6E-409C-BE32-E72D297353CC}">
                  <c16:uniqueId val="{00000007-1FF9-4018-97BD-F20F00A65368}"/>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(プチエル)'!$C$310:$C$314</c:f>
              <c:strCache>
                <c:ptCount val="5"/>
                <c:pt idx="0">
                  <c:v>大変満足</c:v>
                </c:pt>
                <c:pt idx="1">
                  <c:v>満足</c:v>
                </c:pt>
                <c:pt idx="2">
                  <c:v>不満</c:v>
                </c:pt>
                <c:pt idx="3">
                  <c:v>大変不満</c:v>
                </c:pt>
                <c:pt idx="4">
                  <c:v>わからない・未利用</c:v>
                </c:pt>
              </c:strCache>
            </c:strRef>
          </c:cat>
          <c:val>
            <c:numRef>
              <c:f>'会議室R7集計 (プチエル)'!$D$310:$D$314</c:f>
              <c:numCache>
                <c:formatCode>General</c:formatCode>
                <c:ptCount val="5"/>
                <c:pt idx="0">
                  <c:v>8</c:v>
                </c:pt>
                <c:pt idx="1">
                  <c:v>9</c:v>
                </c:pt>
                <c:pt idx="2">
                  <c:v>6</c:v>
                </c:pt>
                <c:pt idx="3">
                  <c:v>0</c:v>
                </c:pt>
                <c:pt idx="4">
                  <c:v>5</c:v>
                </c:pt>
              </c:numCache>
            </c:numRef>
          </c:val>
          <c:extLst>
            <c:ext xmlns:c16="http://schemas.microsoft.com/office/drawing/2014/chart" uri="{C3380CC4-5D6E-409C-BE32-E72D297353CC}">
              <c16:uniqueId val="{0000000A-1FF9-4018-97BD-F20F00A65368}"/>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F1D-4869-B15D-76FA8E55D77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F1D-4869-B15D-76FA8E55D77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F1D-4869-B15D-76FA8E55D77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F1D-4869-B15D-76FA8E55D77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F1D-4869-B15D-76FA8E55D772}"/>
              </c:ext>
            </c:extLst>
          </c:dPt>
          <c:dLbls>
            <c:dLbl>
              <c:idx val="2"/>
              <c:delete val="1"/>
              <c:extLst>
                <c:ext xmlns:c15="http://schemas.microsoft.com/office/drawing/2012/chart" uri="{CE6537A1-D6FC-4f65-9D91-7224C49458BB}"/>
                <c:ext xmlns:c16="http://schemas.microsoft.com/office/drawing/2014/chart" uri="{C3380CC4-5D6E-409C-BE32-E72D297353CC}">
                  <c16:uniqueId val="{00000005-7F1D-4869-B15D-76FA8E55D772}"/>
                </c:ext>
              </c:extLst>
            </c:dLbl>
            <c:dLbl>
              <c:idx val="3"/>
              <c:delete val="1"/>
              <c:extLst>
                <c:ext xmlns:c15="http://schemas.microsoft.com/office/drawing/2012/chart" uri="{CE6537A1-D6FC-4f65-9D91-7224C49458BB}"/>
                <c:ext xmlns:c16="http://schemas.microsoft.com/office/drawing/2014/chart" uri="{C3380CC4-5D6E-409C-BE32-E72D297353CC}">
                  <c16:uniqueId val="{00000007-7F1D-4869-B15D-76FA8E55D772}"/>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(プチエル)'!$C$323:$C$327</c:f>
              <c:strCache>
                <c:ptCount val="5"/>
                <c:pt idx="0">
                  <c:v>大変満足</c:v>
                </c:pt>
                <c:pt idx="1">
                  <c:v>満足</c:v>
                </c:pt>
                <c:pt idx="2">
                  <c:v>不満</c:v>
                </c:pt>
                <c:pt idx="3">
                  <c:v>大変不満</c:v>
                </c:pt>
                <c:pt idx="4">
                  <c:v>わからない・未利用</c:v>
                </c:pt>
              </c:strCache>
            </c:strRef>
          </c:cat>
          <c:val>
            <c:numRef>
              <c:f>'会議室R7集計 (プチエル)'!$D$323:$D$327</c:f>
              <c:numCache>
                <c:formatCode>General</c:formatCode>
                <c:ptCount val="5"/>
                <c:pt idx="0">
                  <c:v>10</c:v>
                </c:pt>
                <c:pt idx="1">
                  <c:v>9</c:v>
                </c:pt>
                <c:pt idx="2">
                  <c:v>0</c:v>
                </c:pt>
                <c:pt idx="3">
                  <c:v>0</c:v>
                </c:pt>
                <c:pt idx="4">
                  <c:v>9</c:v>
                </c:pt>
              </c:numCache>
            </c:numRef>
          </c:val>
          <c:extLst>
            <c:ext xmlns:c16="http://schemas.microsoft.com/office/drawing/2014/chart" uri="{C3380CC4-5D6E-409C-BE32-E72D297353CC}">
              <c16:uniqueId val="{0000000A-7F1D-4869-B15D-76FA8E55D772}"/>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F3B-422C-BA23-ABFE9B9C101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F3B-422C-BA23-ABFE9B9C101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F3B-422C-BA23-ABFE9B9C101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F3B-422C-BA23-ABFE9B9C101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F3B-422C-BA23-ABFE9B9C101E}"/>
              </c:ext>
            </c:extLst>
          </c:dPt>
          <c:dLbls>
            <c:dLbl>
              <c:idx val="2"/>
              <c:delete val="1"/>
              <c:extLst>
                <c:ext xmlns:c15="http://schemas.microsoft.com/office/drawing/2012/chart" uri="{CE6537A1-D6FC-4f65-9D91-7224C49458BB}"/>
                <c:ext xmlns:c16="http://schemas.microsoft.com/office/drawing/2014/chart" uri="{C3380CC4-5D6E-409C-BE32-E72D297353CC}">
                  <c16:uniqueId val="{00000005-6F3B-422C-BA23-ABFE9B9C101E}"/>
                </c:ext>
              </c:extLst>
            </c:dLbl>
            <c:dLbl>
              <c:idx val="3"/>
              <c:delete val="1"/>
              <c:extLst>
                <c:ext xmlns:c15="http://schemas.microsoft.com/office/drawing/2012/chart" uri="{CE6537A1-D6FC-4f65-9D91-7224C49458BB}"/>
                <c:ext xmlns:c16="http://schemas.microsoft.com/office/drawing/2014/chart" uri="{C3380CC4-5D6E-409C-BE32-E72D297353CC}">
                  <c16:uniqueId val="{00000007-6F3B-422C-BA23-ABFE9B9C101E}"/>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(プチエル)'!$C$336:$C$340</c:f>
              <c:strCache>
                <c:ptCount val="5"/>
                <c:pt idx="0">
                  <c:v>大変満足</c:v>
                </c:pt>
                <c:pt idx="1">
                  <c:v>満足</c:v>
                </c:pt>
                <c:pt idx="2">
                  <c:v>不満</c:v>
                </c:pt>
                <c:pt idx="3">
                  <c:v>大変不満</c:v>
                </c:pt>
                <c:pt idx="4">
                  <c:v>わからない・未利用</c:v>
                </c:pt>
              </c:strCache>
            </c:strRef>
          </c:cat>
          <c:val>
            <c:numRef>
              <c:f>'会議室R7集計 (プチエル)'!$D$336:$D$340</c:f>
              <c:numCache>
                <c:formatCode>General</c:formatCode>
                <c:ptCount val="5"/>
                <c:pt idx="0">
                  <c:v>7</c:v>
                </c:pt>
                <c:pt idx="1">
                  <c:v>9</c:v>
                </c:pt>
                <c:pt idx="2">
                  <c:v>0</c:v>
                </c:pt>
                <c:pt idx="3">
                  <c:v>0</c:v>
                </c:pt>
                <c:pt idx="4">
                  <c:v>12</c:v>
                </c:pt>
              </c:numCache>
            </c:numRef>
          </c:val>
          <c:extLst>
            <c:ext xmlns:c16="http://schemas.microsoft.com/office/drawing/2014/chart" uri="{C3380CC4-5D6E-409C-BE32-E72D297353CC}">
              <c16:uniqueId val="{0000000A-6F3B-422C-BA23-ABFE9B9C101E}"/>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217-4C3E-826E-E0B009783DA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217-4C3E-826E-E0B009783DA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217-4C3E-826E-E0B009783DA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217-4C3E-826E-E0B009783DA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217-4C3E-826E-E0B009783DA0}"/>
              </c:ext>
            </c:extLst>
          </c:dPt>
          <c:dLbls>
            <c:dLbl>
              <c:idx val="3"/>
              <c:delete val="1"/>
              <c:extLst>
                <c:ext xmlns:c15="http://schemas.microsoft.com/office/drawing/2012/chart" uri="{CE6537A1-D6FC-4f65-9D91-7224C49458BB}"/>
                <c:ext xmlns:c16="http://schemas.microsoft.com/office/drawing/2014/chart" uri="{C3380CC4-5D6E-409C-BE32-E72D297353CC}">
                  <c16:uniqueId val="{00000007-7217-4C3E-826E-E0B009783DA0}"/>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(プチエル)'!$C$354:$C$358</c:f>
              <c:strCache>
                <c:ptCount val="5"/>
                <c:pt idx="0">
                  <c:v>大変満足</c:v>
                </c:pt>
                <c:pt idx="1">
                  <c:v>満足</c:v>
                </c:pt>
                <c:pt idx="2">
                  <c:v>不満</c:v>
                </c:pt>
                <c:pt idx="3">
                  <c:v>大変不満</c:v>
                </c:pt>
                <c:pt idx="4">
                  <c:v>わからない・未利用</c:v>
                </c:pt>
              </c:strCache>
            </c:strRef>
          </c:cat>
          <c:val>
            <c:numRef>
              <c:f>'会議室R7集計 (プチエル)'!$D$354:$D$358</c:f>
              <c:numCache>
                <c:formatCode>General</c:formatCode>
                <c:ptCount val="5"/>
                <c:pt idx="0">
                  <c:v>8</c:v>
                </c:pt>
                <c:pt idx="1">
                  <c:v>9</c:v>
                </c:pt>
                <c:pt idx="2">
                  <c:v>1</c:v>
                </c:pt>
                <c:pt idx="3">
                  <c:v>0</c:v>
                </c:pt>
                <c:pt idx="4">
                  <c:v>10</c:v>
                </c:pt>
              </c:numCache>
            </c:numRef>
          </c:val>
          <c:extLst>
            <c:ext xmlns:c16="http://schemas.microsoft.com/office/drawing/2014/chart" uri="{C3380CC4-5D6E-409C-BE32-E72D297353CC}">
              <c16:uniqueId val="{0000000A-7217-4C3E-826E-E0B009783DA0}"/>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8D4-4BC3-9218-C9265936013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8D4-4BC3-9218-C9265936013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8D4-4BC3-9218-C9265936013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8D4-4BC3-9218-C9265936013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8D4-4BC3-9218-C92659360138}"/>
              </c:ext>
            </c:extLst>
          </c:dPt>
          <c:dLbls>
            <c:dLbl>
              <c:idx val="2"/>
              <c:delete val="1"/>
              <c:extLst>
                <c:ext xmlns:c15="http://schemas.microsoft.com/office/drawing/2012/chart" uri="{CE6537A1-D6FC-4f65-9D91-7224C49458BB}"/>
                <c:ext xmlns:c16="http://schemas.microsoft.com/office/drawing/2014/chart" uri="{C3380CC4-5D6E-409C-BE32-E72D297353CC}">
                  <c16:uniqueId val="{00000005-88D4-4BC3-9218-C92659360138}"/>
                </c:ext>
              </c:extLst>
            </c:dLbl>
            <c:dLbl>
              <c:idx val="3"/>
              <c:delete val="1"/>
              <c:extLst>
                <c:ext xmlns:c15="http://schemas.microsoft.com/office/drawing/2012/chart" uri="{CE6537A1-D6FC-4f65-9D91-7224C49458BB}"/>
                <c:ext xmlns:c16="http://schemas.microsoft.com/office/drawing/2014/chart" uri="{C3380CC4-5D6E-409C-BE32-E72D297353CC}">
                  <c16:uniqueId val="{00000007-88D4-4BC3-9218-C92659360138}"/>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(プチエル)'!$C$368:$C$372</c:f>
              <c:strCache>
                <c:ptCount val="5"/>
                <c:pt idx="0">
                  <c:v>大変満足</c:v>
                </c:pt>
                <c:pt idx="1">
                  <c:v>満足</c:v>
                </c:pt>
                <c:pt idx="2">
                  <c:v>不満</c:v>
                </c:pt>
                <c:pt idx="3">
                  <c:v>大変不満</c:v>
                </c:pt>
                <c:pt idx="4">
                  <c:v>わからない・未利用</c:v>
                </c:pt>
              </c:strCache>
            </c:strRef>
          </c:cat>
          <c:val>
            <c:numRef>
              <c:f>'会議室R7集計 (プチエル)'!$D$368:$D$372</c:f>
              <c:numCache>
                <c:formatCode>General</c:formatCode>
                <c:ptCount val="5"/>
                <c:pt idx="0">
                  <c:v>8</c:v>
                </c:pt>
                <c:pt idx="1">
                  <c:v>15</c:v>
                </c:pt>
                <c:pt idx="2">
                  <c:v>0</c:v>
                </c:pt>
                <c:pt idx="3">
                  <c:v>0</c:v>
                </c:pt>
                <c:pt idx="4">
                  <c:v>5</c:v>
                </c:pt>
              </c:numCache>
            </c:numRef>
          </c:val>
          <c:extLst>
            <c:ext xmlns:c16="http://schemas.microsoft.com/office/drawing/2014/chart" uri="{C3380CC4-5D6E-409C-BE32-E72D297353CC}">
              <c16:uniqueId val="{0000000A-88D4-4BC3-9218-C92659360138}"/>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F9C-446F-A106-BB8D745FCA4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F9C-446F-A106-BB8D745FCA4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F9C-446F-A106-BB8D745FCA4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F9C-446F-A106-BB8D745FCA4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F9C-446F-A106-BB8D745FCA4F}"/>
              </c:ext>
            </c:extLst>
          </c:dPt>
          <c:dLbls>
            <c:dLbl>
              <c:idx val="3"/>
              <c:delete val="1"/>
              <c:extLst>
                <c:ext xmlns:c15="http://schemas.microsoft.com/office/drawing/2012/chart" uri="{CE6537A1-D6FC-4f65-9D91-7224C49458BB}"/>
                <c:ext xmlns:c16="http://schemas.microsoft.com/office/drawing/2014/chart" uri="{C3380CC4-5D6E-409C-BE32-E72D297353CC}">
                  <c16:uniqueId val="{00000007-8F9C-446F-A106-BB8D745FCA4F}"/>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(プチエル)'!$C$381:$C$385</c:f>
              <c:strCache>
                <c:ptCount val="5"/>
                <c:pt idx="0">
                  <c:v>大変満足</c:v>
                </c:pt>
                <c:pt idx="1">
                  <c:v>満足</c:v>
                </c:pt>
                <c:pt idx="2">
                  <c:v>不満</c:v>
                </c:pt>
                <c:pt idx="3">
                  <c:v>大変不満</c:v>
                </c:pt>
                <c:pt idx="4">
                  <c:v>わからない・未利用</c:v>
                </c:pt>
              </c:strCache>
            </c:strRef>
          </c:cat>
          <c:val>
            <c:numRef>
              <c:f>'会議室R7集計 (プチエル)'!$D$381:$D$385</c:f>
              <c:numCache>
                <c:formatCode>General</c:formatCode>
                <c:ptCount val="5"/>
                <c:pt idx="0">
                  <c:v>9</c:v>
                </c:pt>
                <c:pt idx="1">
                  <c:v>14</c:v>
                </c:pt>
                <c:pt idx="2">
                  <c:v>1</c:v>
                </c:pt>
                <c:pt idx="3">
                  <c:v>0</c:v>
                </c:pt>
                <c:pt idx="4">
                  <c:v>4</c:v>
                </c:pt>
              </c:numCache>
            </c:numRef>
          </c:val>
          <c:extLst>
            <c:ext xmlns:c16="http://schemas.microsoft.com/office/drawing/2014/chart" uri="{C3380CC4-5D6E-409C-BE32-E72D297353CC}">
              <c16:uniqueId val="{0000000A-8F9C-446F-A106-BB8D745FCA4F}"/>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BE9-4761-B4B2-E02B0CD7D74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BE9-4761-B4B2-E02B0CD7D74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BE9-4761-B4B2-E02B0CD7D74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BE9-4761-B4B2-E02B0CD7D74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50E1-4D76-B23A-41F70FC3BD6D}"/>
              </c:ext>
            </c:extLst>
          </c:dPt>
          <c:dLbls>
            <c:dLbl>
              <c:idx val="2"/>
              <c:layout>
                <c:manualLayout>
                  <c:x val="-2.4261625020005992E-2"/>
                  <c:y val="-2.0189228636790537E-2"/>
                </c:manualLayout>
              </c:layout>
              <c:numFmt formatCode="0.0%" sourceLinked="0"/>
              <c:spPr>
                <a:solidFill>
                  <a:sysClr val="window" lastClr="FFFFFF"/>
                </a:solidFill>
                <a:ln w="12700">
                  <a:solidFill>
                    <a:sysClr val="windowText" lastClr="000000"/>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5-8BE9-4761-B4B2-E02B0CD7D74A}"/>
                </c:ext>
              </c:extLst>
            </c:dLbl>
            <c:dLbl>
              <c:idx val="3"/>
              <c:delete val="1"/>
              <c:extLst>
                <c:ext xmlns:c15="http://schemas.microsoft.com/office/drawing/2012/chart" uri="{CE6537A1-D6FC-4f65-9D91-7224C49458BB}"/>
                <c:ext xmlns:c16="http://schemas.microsoft.com/office/drawing/2014/chart" uri="{C3380CC4-5D6E-409C-BE32-E72D297353CC}">
                  <c16:uniqueId val="{00000007-8BE9-4761-B4B2-E02B0CD7D74A}"/>
                </c:ext>
              </c:extLst>
            </c:dLbl>
            <c:dLbl>
              <c:idx val="4"/>
              <c:layout>
                <c:manualLayout>
                  <c:x val="3.1099992782152072E-2"/>
                  <c:y val="-2.5374841866457709E-3"/>
                </c:manualLayout>
              </c:layout>
              <c:numFmt formatCode="0.0%" sourceLinked="0"/>
              <c:spPr>
                <a:solidFill>
                  <a:sysClr val="window" lastClr="FFFFFF"/>
                </a:solidFill>
                <a:ln w="12700" cap="flat" cmpd="sng" algn="ctr">
                  <a:solidFill>
                    <a:schemeClr val="tx1"/>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gd name="adj1" fmla="val -30566"/>
                        <a:gd name="adj2" fmla="val 124615"/>
                      </a:avLst>
                    </a:prstGeom>
                    <a:noFill/>
                    <a:ln>
                      <a:noFill/>
                    </a:ln>
                  </c15:spPr>
                </c:ext>
                <c:ext xmlns:c16="http://schemas.microsoft.com/office/drawing/2014/chart" uri="{C3380CC4-5D6E-409C-BE32-E72D297353CC}">
                  <c16:uniqueId val="{00000009-50E1-4D76-B23A-41F70FC3BD6D}"/>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会議室R7集計!$C$159:$C$163</c:f>
              <c:strCache>
                <c:ptCount val="5"/>
                <c:pt idx="0">
                  <c:v>大変満足</c:v>
                </c:pt>
                <c:pt idx="1">
                  <c:v>満足</c:v>
                </c:pt>
                <c:pt idx="2">
                  <c:v>不満</c:v>
                </c:pt>
                <c:pt idx="3">
                  <c:v>大変不満</c:v>
                </c:pt>
                <c:pt idx="4">
                  <c:v>わからない・未利用</c:v>
                </c:pt>
              </c:strCache>
            </c:strRef>
          </c:cat>
          <c:val>
            <c:numRef>
              <c:f>会議室R7集計!$D$159:$D$163</c:f>
              <c:numCache>
                <c:formatCode>General</c:formatCode>
                <c:ptCount val="5"/>
                <c:pt idx="0">
                  <c:v>130</c:v>
                </c:pt>
                <c:pt idx="1">
                  <c:v>226</c:v>
                </c:pt>
                <c:pt idx="2">
                  <c:v>4</c:v>
                </c:pt>
                <c:pt idx="3">
                  <c:v>0</c:v>
                </c:pt>
                <c:pt idx="4">
                  <c:v>16</c:v>
                </c:pt>
              </c:numCache>
            </c:numRef>
          </c:val>
          <c:extLst>
            <c:ext xmlns:c16="http://schemas.microsoft.com/office/drawing/2014/chart" uri="{C3380CC4-5D6E-409C-BE32-E72D297353CC}">
              <c16:uniqueId val="{0000000A-8BE9-4761-B4B2-E02B0CD7D74A}"/>
            </c:ext>
          </c:extLst>
        </c:ser>
        <c:dLbls>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3AF-47CC-A5E6-4D6A3046FF8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3AF-47CC-A5E6-4D6A3046FF8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3AF-47CC-A5E6-4D6A3046FF8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3AF-47CC-A5E6-4D6A3046FF8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3AF-47CC-A5E6-4D6A3046FF8F}"/>
              </c:ext>
            </c:extLst>
          </c:dPt>
          <c:dLbls>
            <c:dLbl>
              <c:idx val="3"/>
              <c:delete val="1"/>
              <c:extLst>
                <c:ext xmlns:c15="http://schemas.microsoft.com/office/drawing/2012/chart" uri="{CE6537A1-D6FC-4f65-9D91-7224C49458BB}"/>
                <c:ext xmlns:c16="http://schemas.microsoft.com/office/drawing/2014/chart" uri="{C3380CC4-5D6E-409C-BE32-E72D297353CC}">
                  <c16:uniqueId val="{00000007-E3AF-47CC-A5E6-4D6A3046FF8F}"/>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(プチエル)'!$C$394:$C$398</c:f>
              <c:strCache>
                <c:ptCount val="5"/>
                <c:pt idx="0">
                  <c:v>大変満足</c:v>
                </c:pt>
                <c:pt idx="1">
                  <c:v>満足</c:v>
                </c:pt>
                <c:pt idx="2">
                  <c:v>不満</c:v>
                </c:pt>
                <c:pt idx="3">
                  <c:v>大変不満</c:v>
                </c:pt>
                <c:pt idx="4">
                  <c:v>わからない・未利用</c:v>
                </c:pt>
              </c:strCache>
            </c:strRef>
          </c:cat>
          <c:val>
            <c:numRef>
              <c:f>'会議室R7集計 (プチエル)'!$D$394:$D$398</c:f>
              <c:numCache>
                <c:formatCode>General</c:formatCode>
                <c:ptCount val="5"/>
                <c:pt idx="0">
                  <c:v>12</c:v>
                </c:pt>
                <c:pt idx="1">
                  <c:v>11</c:v>
                </c:pt>
                <c:pt idx="2">
                  <c:v>2</c:v>
                </c:pt>
                <c:pt idx="3">
                  <c:v>0</c:v>
                </c:pt>
                <c:pt idx="4">
                  <c:v>3</c:v>
                </c:pt>
              </c:numCache>
            </c:numRef>
          </c:val>
          <c:extLst>
            <c:ext xmlns:c16="http://schemas.microsoft.com/office/drawing/2014/chart" uri="{C3380CC4-5D6E-409C-BE32-E72D297353CC}">
              <c16:uniqueId val="{0000000A-E3AF-47CC-A5E6-4D6A3046FF8F}"/>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BC1-4704-912D-2F730B6EC45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BC1-4704-912D-2F730B6EC45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BC1-4704-912D-2F730B6EC45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BC1-4704-912D-2F730B6EC45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BC1-4704-912D-2F730B6EC45F}"/>
              </c:ext>
            </c:extLst>
          </c:dPt>
          <c:dLbls>
            <c:dLbl>
              <c:idx val="3"/>
              <c:delete val="1"/>
              <c:extLst>
                <c:ext xmlns:c15="http://schemas.microsoft.com/office/drawing/2012/chart" uri="{CE6537A1-D6FC-4f65-9D91-7224C49458BB}"/>
                <c:ext xmlns:c16="http://schemas.microsoft.com/office/drawing/2014/chart" uri="{C3380CC4-5D6E-409C-BE32-E72D297353CC}">
                  <c16:uniqueId val="{00000007-9BC1-4704-912D-2F730B6EC45F}"/>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(プチエル)'!$C$407:$C$411</c:f>
              <c:strCache>
                <c:ptCount val="5"/>
                <c:pt idx="0">
                  <c:v>大変満足</c:v>
                </c:pt>
                <c:pt idx="1">
                  <c:v>満足</c:v>
                </c:pt>
                <c:pt idx="2">
                  <c:v>不満</c:v>
                </c:pt>
                <c:pt idx="3">
                  <c:v>大変不満</c:v>
                </c:pt>
                <c:pt idx="4">
                  <c:v>わからない・未利用</c:v>
                </c:pt>
              </c:strCache>
            </c:strRef>
          </c:cat>
          <c:val>
            <c:numRef>
              <c:f>'会議室R7集計 (プチエル)'!$D$407:$D$411</c:f>
              <c:numCache>
                <c:formatCode>General</c:formatCode>
                <c:ptCount val="5"/>
                <c:pt idx="0">
                  <c:v>11</c:v>
                </c:pt>
                <c:pt idx="1">
                  <c:v>13</c:v>
                </c:pt>
                <c:pt idx="2">
                  <c:v>1</c:v>
                </c:pt>
                <c:pt idx="3">
                  <c:v>0</c:v>
                </c:pt>
                <c:pt idx="4">
                  <c:v>3</c:v>
                </c:pt>
              </c:numCache>
            </c:numRef>
          </c:val>
          <c:extLst>
            <c:ext xmlns:c16="http://schemas.microsoft.com/office/drawing/2014/chart" uri="{C3380CC4-5D6E-409C-BE32-E72D297353CC}">
              <c16:uniqueId val="{0000000A-9BC1-4704-912D-2F730B6EC45F}"/>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BB2-48CF-9FB1-25CD7245552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BB2-48CF-9FB1-25CD7245552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BB2-48CF-9FB1-25CD7245552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BB2-48CF-9FB1-25CD7245552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BB2-48CF-9FB1-25CD72455521}"/>
              </c:ext>
            </c:extLst>
          </c:dPt>
          <c:dLbls>
            <c:dLbl>
              <c:idx val="2"/>
              <c:delete val="1"/>
              <c:extLst>
                <c:ext xmlns:c15="http://schemas.microsoft.com/office/drawing/2012/chart" uri="{CE6537A1-D6FC-4f65-9D91-7224C49458BB}"/>
                <c:ext xmlns:c16="http://schemas.microsoft.com/office/drawing/2014/chart" uri="{C3380CC4-5D6E-409C-BE32-E72D297353CC}">
                  <c16:uniqueId val="{00000005-ABB2-48CF-9FB1-25CD72455521}"/>
                </c:ext>
              </c:extLst>
            </c:dLbl>
            <c:dLbl>
              <c:idx val="3"/>
              <c:delete val="1"/>
              <c:extLst>
                <c:ext xmlns:c15="http://schemas.microsoft.com/office/drawing/2012/chart" uri="{CE6537A1-D6FC-4f65-9D91-7224C49458BB}"/>
                <c:ext xmlns:c16="http://schemas.microsoft.com/office/drawing/2014/chart" uri="{C3380CC4-5D6E-409C-BE32-E72D297353CC}">
                  <c16:uniqueId val="{00000007-ABB2-48CF-9FB1-25CD72455521}"/>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 (プチエル)'!$C$424:$C$428</c:f>
              <c:strCache>
                <c:ptCount val="5"/>
                <c:pt idx="0">
                  <c:v>大変満足</c:v>
                </c:pt>
                <c:pt idx="1">
                  <c:v>満足</c:v>
                </c:pt>
                <c:pt idx="2">
                  <c:v>不満</c:v>
                </c:pt>
                <c:pt idx="3">
                  <c:v>大変不満</c:v>
                </c:pt>
                <c:pt idx="4">
                  <c:v>わからない・未利用</c:v>
                </c:pt>
              </c:strCache>
            </c:strRef>
          </c:cat>
          <c:val>
            <c:numRef>
              <c:f>'会議室R7集計 (プチエル)'!$D$424:$D$428</c:f>
              <c:numCache>
                <c:formatCode>General</c:formatCode>
                <c:ptCount val="5"/>
                <c:pt idx="0">
                  <c:v>10</c:v>
                </c:pt>
                <c:pt idx="1">
                  <c:v>15</c:v>
                </c:pt>
                <c:pt idx="2">
                  <c:v>0</c:v>
                </c:pt>
                <c:pt idx="3">
                  <c:v>0</c:v>
                </c:pt>
                <c:pt idx="4">
                  <c:v>3</c:v>
                </c:pt>
              </c:numCache>
            </c:numRef>
          </c:val>
          <c:extLst>
            <c:ext xmlns:c16="http://schemas.microsoft.com/office/drawing/2014/chart" uri="{C3380CC4-5D6E-409C-BE32-E72D297353CC}">
              <c16:uniqueId val="{0000000A-ABB2-48CF-9FB1-25CD72455521}"/>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4D5-4B43-BCB2-6126E47833B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4D5-4B43-BCB2-6126E47833B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4D5-4B43-BCB2-6126E47833B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4D5-4B43-BCB2-6126E47833B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46C-4F23-BC22-BDAC13AD4769}"/>
              </c:ext>
            </c:extLst>
          </c:dPt>
          <c:dLbls>
            <c:dLbl>
              <c:idx val="2"/>
              <c:layout>
                <c:manualLayout>
                  <c:x val="1.4169914899400339E-2"/>
                  <c:y val="5.8006430367863893E-3"/>
                </c:manualLayout>
              </c:layout>
              <c:numFmt formatCode="0.0%" sourceLinked="0"/>
              <c:spPr>
                <a:solidFill>
                  <a:sysClr val="window" lastClr="FFFFFF"/>
                </a:solidFill>
                <a:ln w="12700">
                  <a:solidFill>
                    <a:sysClr val="windowText" lastClr="000000"/>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5-54D5-4B43-BCB2-6126E47833BD}"/>
                </c:ext>
              </c:extLst>
            </c:dLbl>
            <c:dLbl>
              <c:idx val="3"/>
              <c:delete val="1"/>
              <c:extLst>
                <c:ext xmlns:c15="http://schemas.microsoft.com/office/drawing/2012/chart" uri="{CE6537A1-D6FC-4f65-9D91-7224C49458BB}"/>
                <c:ext xmlns:c16="http://schemas.microsoft.com/office/drawing/2014/chart" uri="{C3380CC4-5D6E-409C-BE32-E72D297353CC}">
                  <c16:uniqueId val="{00000007-54D5-4B43-BCB2-6126E47833BD}"/>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会議室R7集計!$C$172:$C$176</c:f>
              <c:strCache>
                <c:ptCount val="5"/>
                <c:pt idx="0">
                  <c:v>大変満足</c:v>
                </c:pt>
                <c:pt idx="1">
                  <c:v>満足</c:v>
                </c:pt>
                <c:pt idx="2">
                  <c:v>不満</c:v>
                </c:pt>
                <c:pt idx="3">
                  <c:v>大変不満</c:v>
                </c:pt>
                <c:pt idx="4">
                  <c:v>わからない・未利用</c:v>
                </c:pt>
              </c:strCache>
            </c:strRef>
          </c:cat>
          <c:val>
            <c:numRef>
              <c:f>会議室R7集計!$D$172:$D$176</c:f>
              <c:numCache>
                <c:formatCode>General</c:formatCode>
                <c:ptCount val="5"/>
                <c:pt idx="0">
                  <c:v>47</c:v>
                </c:pt>
                <c:pt idx="1">
                  <c:v>66</c:v>
                </c:pt>
                <c:pt idx="2">
                  <c:v>3</c:v>
                </c:pt>
                <c:pt idx="3">
                  <c:v>0</c:v>
                </c:pt>
                <c:pt idx="4">
                  <c:v>260</c:v>
                </c:pt>
              </c:numCache>
            </c:numRef>
          </c:val>
          <c:extLst>
            <c:ext xmlns:c16="http://schemas.microsoft.com/office/drawing/2014/chart" uri="{C3380CC4-5D6E-409C-BE32-E72D297353CC}">
              <c16:uniqueId val="{0000000A-54D5-4B43-BCB2-6126E47833BD}"/>
            </c:ext>
          </c:extLst>
        </c:ser>
        <c:dLbls>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D4F-4427-8111-987DBE95ADE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D4F-4427-8111-987DBE95ADE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D4F-4427-8111-987DBE95ADE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D4F-4427-8111-987DBE95ADE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AD4-47DF-BB80-18EBEF2D5459}"/>
              </c:ext>
            </c:extLst>
          </c:dPt>
          <c:dLbls>
            <c:dLbl>
              <c:idx val="3"/>
              <c:delete val="1"/>
              <c:extLst>
                <c:ext xmlns:c15="http://schemas.microsoft.com/office/drawing/2012/chart" uri="{CE6537A1-D6FC-4f65-9D91-7224C49458BB}"/>
                <c:ext xmlns:c16="http://schemas.microsoft.com/office/drawing/2014/chart" uri="{C3380CC4-5D6E-409C-BE32-E72D297353CC}">
                  <c16:uniqueId val="{00000007-AD4F-4427-8111-987DBE95ADEF}"/>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会議室R7集計!$C$185:$C$189</c:f>
              <c:strCache>
                <c:ptCount val="5"/>
                <c:pt idx="0">
                  <c:v>大変満足</c:v>
                </c:pt>
                <c:pt idx="1">
                  <c:v>満足</c:v>
                </c:pt>
                <c:pt idx="2">
                  <c:v>不満</c:v>
                </c:pt>
                <c:pt idx="3">
                  <c:v>大変不満</c:v>
                </c:pt>
                <c:pt idx="4">
                  <c:v>わからない・未利用</c:v>
                </c:pt>
              </c:strCache>
            </c:strRef>
          </c:cat>
          <c:val>
            <c:numRef>
              <c:f>会議室R7集計!$D$185:$D$189</c:f>
              <c:numCache>
                <c:formatCode>General</c:formatCode>
                <c:ptCount val="5"/>
                <c:pt idx="0">
                  <c:v>78</c:v>
                </c:pt>
                <c:pt idx="1">
                  <c:v>156</c:v>
                </c:pt>
                <c:pt idx="2">
                  <c:v>15</c:v>
                </c:pt>
                <c:pt idx="3">
                  <c:v>1</c:v>
                </c:pt>
                <c:pt idx="4">
                  <c:v>126</c:v>
                </c:pt>
              </c:numCache>
            </c:numRef>
          </c:val>
          <c:extLst>
            <c:ext xmlns:c16="http://schemas.microsoft.com/office/drawing/2014/chart" uri="{C3380CC4-5D6E-409C-BE32-E72D297353CC}">
              <c16:uniqueId val="{0000000A-AD4F-4427-8111-987DBE95ADEF}"/>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CFC-4FF0-AA5E-DF91669366B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CFC-4FF0-AA5E-DF91669366B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CFC-4FF0-AA5E-DF91669366B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CFC-4FF0-AA5E-DF91669366B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B4D-4963-8F2A-73A3CD75A413}"/>
              </c:ext>
            </c:extLst>
          </c:dPt>
          <c:dLbls>
            <c:dLbl>
              <c:idx val="3"/>
              <c:layout>
                <c:manualLayout>
                  <c:x val="-3.1540788444877274E-2"/>
                  <c:y val="-2.1050625230150045E-2"/>
                </c:manualLayout>
              </c:layout>
              <c:numFmt formatCode="0.0%" sourceLinked="0"/>
              <c:spPr>
                <a:solidFill>
                  <a:sysClr val="window" lastClr="FFFFFF"/>
                </a:solidFill>
                <a:ln w="12700">
                  <a:solidFill>
                    <a:sysClr val="windowText" lastClr="000000"/>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ja-JP"/>
                </a:p>
              </c:txPr>
              <c:dLblPos val="bestFit"/>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7-1CFC-4FF0-AA5E-DF91669366BA}"/>
                </c:ext>
              </c:extLst>
            </c:dLbl>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会議室R7集計!$C$198:$C$202</c:f>
              <c:strCache>
                <c:ptCount val="5"/>
                <c:pt idx="0">
                  <c:v>大変満足</c:v>
                </c:pt>
                <c:pt idx="1">
                  <c:v>満足</c:v>
                </c:pt>
                <c:pt idx="2">
                  <c:v>不満</c:v>
                </c:pt>
                <c:pt idx="3">
                  <c:v>大変不満</c:v>
                </c:pt>
                <c:pt idx="4">
                  <c:v>わからない・未利用</c:v>
                </c:pt>
              </c:strCache>
            </c:strRef>
          </c:cat>
          <c:val>
            <c:numRef>
              <c:f>会議室R7集計!$D$198:$D$202</c:f>
              <c:numCache>
                <c:formatCode>General</c:formatCode>
                <c:ptCount val="5"/>
                <c:pt idx="0">
                  <c:v>94</c:v>
                </c:pt>
                <c:pt idx="1">
                  <c:v>192</c:v>
                </c:pt>
                <c:pt idx="2">
                  <c:v>18</c:v>
                </c:pt>
                <c:pt idx="3">
                  <c:v>5</c:v>
                </c:pt>
                <c:pt idx="4">
                  <c:v>66</c:v>
                </c:pt>
              </c:numCache>
            </c:numRef>
          </c:val>
          <c:extLst>
            <c:ext xmlns:c16="http://schemas.microsoft.com/office/drawing/2014/chart" uri="{C3380CC4-5D6E-409C-BE32-E72D297353CC}">
              <c16:uniqueId val="{0000000A-1CFC-4FF0-AA5E-DF91669366BA}"/>
            </c:ext>
          </c:extLst>
        </c:ser>
        <c:dLbls>
          <c:dLblPos val="inEnd"/>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2.xml.rels><?xml version="1.0" encoding="UTF-8" standalone="yes"?>
<Relationships xmlns="http://schemas.openxmlformats.org/package/2006/relationships"><Relationship Id="rId8" Type="http://schemas.openxmlformats.org/officeDocument/2006/relationships/chart" Target="../charts/chart39.xml"/><Relationship Id="rId13" Type="http://schemas.openxmlformats.org/officeDocument/2006/relationships/chart" Target="../charts/chart44.xml"/><Relationship Id="rId18" Type="http://schemas.openxmlformats.org/officeDocument/2006/relationships/chart" Target="../charts/chart49.xml"/><Relationship Id="rId26" Type="http://schemas.openxmlformats.org/officeDocument/2006/relationships/chart" Target="../charts/chart57.xml"/><Relationship Id="rId3" Type="http://schemas.openxmlformats.org/officeDocument/2006/relationships/chart" Target="../charts/chart34.xml"/><Relationship Id="rId21" Type="http://schemas.openxmlformats.org/officeDocument/2006/relationships/chart" Target="../charts/chart52.xml"/><Relationship Id="rId7" Type="http://schemas.openxmlformats.org/officeDocument/2006/relationships/chart" Target="../charts/chart38.xml"/><Relationship Id="rId12" Type="http://schemas.openxmlformats.org/officeDocument/2006/relationships/chart" Target="../charts/chart43.xml"/><Relationship Id="rId17" Type="http://schemas.openxmlformats.org/officeDocument/2006/relationships/chart" Target="../charts/chart48.xml"/><Relationship Id="rId25" Type="http://schemas.openxmlformats.org/officeDocument/2006/relationships/chart" Target="../charts/chart56.xml"/><Relationship Id="rId2" Type="http://schemas.openxmlformats.org/officeDocument/2006/relationships/chart" Target="../charts/chart33.xml"/><Relationship Id="rId16" Type="http://schemas.openxmlformats.org/officeDocument/2006/relationships/chart" Target="../charts/chart47.xml"/><Relationship Id="rId20" Type="http://schemas.openxmlformats.org/officeDocument/2006/relationships/chart" Target="../charts/chart51.xml"/><Relationship Id="rId29" Type="http://schemas.openxmlformats.org/officeDocument/2006/relationships/chart" Target="../charts/chart60.xml"/><Relationship Id="rId1" Type="http://schemas.openxmlformats.org/officeDocument/2006/relationships/chart" Target="../charts/chart32.xml"/><Relationship Id="rId6" Type="http://schemas.openxmlformats.org/officeDocument/2006/relationships/chart" Target="../charts/chart37.xml"/><Relationship Id="rId11" Type="http://schemas.openxmlformats.org/officeDocument/2006/relationships/chart" Target="../charts/chart42.xml"/><Relationship Id="rId24" Type="http://schemas.openxmlformats.org/officeDocument/2006/relationships/chart" Target="../charts/chart55.xml"/><Relationship Id="rId5" Type="http://schemas.openxmlformats.org/officeDocument/2006/relationships/chart" Target="../charts/chart36.xml"/><Relationship Id="rId15" Type="http://schemas.openxmlformats.org/officeDocument/2006/relationships/chart" Target="../charts/chart46.xml"/><Relationship Id="rId23" Type="http://schemas.openxmlformats.org/officeDocument/2006/relationships/chart" Target="../charts/chart54.xml"/><Relationship Id="rId28" Type="http://schemas.openxmlformats.org/officeDocument/2006/relationships/chart" Target="../charts/chart59.xml"/><Relationship Id="rId10" Type="http://schemas.openxmlformats.org/officeDocument/2006/relationships/chart" Target="../charts/chart41.xml"/><Relationship Id="rId19" Type="http://schemas.openxmlformats.org/officeDocument/2006/relationships/chart" Target="../charts/chart50.xml"/><Relationship Id="rId31" Type="http://schemas.openxmlformats.org/officeDocument/2006/relationships/chart" Target="../charts/chart62.xml"/><Relationship Id="rId4" Type="http://schemas.openxmlformats.org/officeDocument/2006/relationships/chart" Target="../charts/chart35.xml"/><Relationship Id="rId9" Type="http://schemas.openxmlformats.org/officeDocument/2006/relationships/chart" Target="../charts/chart40.xml"/><Relationship Id="rId14" Type="http://schemas.openxmlformats.org/officeDocument/2006/relationships/chart" Target="../charts/chart45.xml"/><Relationship Id="rId22" Type="http://schemas.openxmlformats.org/officeDocument/2006/relationships/chart" Target="../charts/chart53.xml"/><Relationship Id="rId27" Type="http://schemas.openxmlformats.org/officeDocument/2006/relationships/chart" Target="../charts/chart58.xml"/><Relationship Id="rId30" Type="http://schemas.openxmlformats.org/officeDocument/2006/relationships/chart" Target="../charts/chart6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7</xdr:col>
      <xdr:colOff>0</xdr:colOff>
      <xdr:row>2</xdr:row>
      <xdr:rowOff>0</xdr:rowOff>
    </xdr:to>
    <xdr:sp macro="" textlink="">
      <xdr:nvSpPr>
        <xdr:cNvPr id="2" name="正方形/長方形 1">
          <a:extLst>
            <a:ext uri="{FF2B5EF4-FFF2-40B4-BE49-F238E27FC236}">
              <a16:creationId xmlns:a16="http://schemas.microsoft.com/office/drawing/2014/main" id="{F480221F-13D2-4B47-8B65-DCF61034F160}"/>
            </a:ext>
          </a:extLst>
        </xdr:cNvPr>
        <xdr:cNvSpPr/>
      </xdr:nvSpPr>
      <xdr:spPr>
        <a:xfrm>
          <a:off x="1371600" y="0"/>
          <a:ext cx="7600950" cy="4572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t>◇</a:t>
          </a:r>
          <a:r>
            <a:rPr kumimoji="1" lang="en-US" altLang="ja-JP" sz="1200" b="1"/>
            <a:t>『</a:t>
          </a:r>
          <a:r>
            <a:rPr kumimoji="1" lang="ja-JP" altLang="en-US" sz="1200" b="1"/>
            <a:t>府立労働センター（エル・おおさか）</a:t>
          </a:r>
          <a:r>
            <a:rPr kumimoji="1" lang="en-US" altLang="ja-JP" sz="1200" b="1"/>
            <a:t>』</a:t>
          </a:r>
          <a:r>
            <a:rPr kumimoji="1" lang="ja-JP" altLang="en-US" sz="1200" b="1"/>
            <a:t>ご利用者アンケート集計</a:t>
          </a:r>
          <a:r>
            <a:rPr kumimoji="1" lang="en-US" altLang="ja-JP" sz="1200" b="1"/>
            <a:t>(</a:t>
          </a:r>
          <a:r>
            <a:rPr kumimoji="1" lang="ja-JP" altLang="en-US" sz="1200" b="1"/>
            <a:t>会議室</a:t>
          </a:r>
          <a:r>
            <a:rPr kumimoji="1" lang="en-US" altLang="ja-JP" sz="1200" b="1"/>
            <a:t>)</a:t>
          </a:r>
          <a:endParaRPr kumimoji="1" lang="ja-JP" altLang="en-US" sz="1100"/>
        </a:p>
      </xdr:txBody>
    </xdr:sp>
    <xdr:clientData/>
  </xdr:twoCellAnchor>
  <xdr:twoCellAnchor>
    <xdr:from>
      <xdr:col>1</xdr:col>
      <xdr:colOff>1</xdr:colOff>
      <xdr:row>2</xdr:row>
      <xdr:rowOff>0</xdr:rowOff>
    </xdr:from>
    <xdr:to>
      <xdr:col>9</xdr:col>
      <xdr:colOff>0</xdr:colOff>
      <xdr:row>7</xdr:row>
      <xdr:rowOff>0</xdr:rowOff>
    </xdr:to>
    <xdr:sp macro="" textlink="">
      <xdr:nvSpPr>
        <xdr:cNvPr id="3" name="テキスト ボックス 2">
          <a:extLst>
            <a:ext uri="{FF2B5EF4-FFF2-40B4-BE49-F238E27FC236}">
              <a16:creationId xmlns:a16="http://schemas.microsoft.com/office/drawing/2014/main" id="{3D51885A-D97C-4D09-8D87-E0D49BF21A3D}"/>
            </a:ext>
          </a:extLst>
        </xdr:cNvPr>
        <xdr:cNvSpPr txBox="1"/>
      </xdr:nvSpPr>
      <xdr:spPr>
        <a:xfrm>
          <a:off x="685801" y="457200"/>
          <a:ext cx="9658349" cy="1143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調査担当：共同事業体エル・プロジェクト</a:t>
          </a:r>
          <a:endParaRPr kumimoji="1" lang="en-US" altLang="ja-JP" sz="900">
            <a:latin typeface="+mn-ea"/>
            <a:ea typeface="+mn-ea"/>
          </a:endParaRPr>
        </a:p>
        <a:p>
          <a:r>
            <a:rPr kumimoji="1" lang="ja-JP" altLang="en-US" sz="900">
              <a:latin typeface="+mn-ea"/>
              <a:ea typeface="+mn-ea"/>
            </a:rPr>
            <a:t>　　　　　　　（一般財団法人大阪労働協会、大林ファシリティーズ株式会社、株式会社コングレ）</a:t>
          </a:r>
          <a:endParaRPr kumimoji="1" lang="en-US" altLang="ja-JP" sz="900">
            <a:latin typeface="+mn-ea"/>
            <a:ea typeface="+mn-ea"/>
          </a:endParaRPr>
        </a:p>
        <a:p>
          <a:r>
            <a:rPr kumimoji="1" lang="ja-JP" altLang="en-US" sz="900">
              <a:latin typeface="+mn-ea"/>
              <a:ea typeface="+mn-ea"/>
            </a:rPr>
            <a:t>実施期間：令和</a:t>
          </a:r>
          <a:r>
            <a:rPr kumimoji="1" lang="en-US" altLang="ja-JP" sz="900">
              <a:latin typeface="+mn-ea"/>
              <a:ea typeface="+mn-ea"/>
            </a:rPr>
            <a:t>7</a:t>
          </a:r>
          <a:r>
            <a:rPr kumimoji="1" lang="ja-JP" altLang="en-US" sz="900">
              <a:latin typeface="+mn-ea"/>
              <a:ea typeface="+mn-ea"/>
            </a:rPr>
            <a:t>年</a:t>
          </a:r>
          <a:r>
            <a:rPr kumimoji="1" lang="en-US" altLang="ja-JP" sz="900">
              <a:latin typeface="+mn-ea"/>
              <a:ea typeface="+mn-ea"/>
            </a:rPr>
            <a:t>8</a:t>
          </a:r>
          <a:r>
            <a:rPr kumimoji="1" lang="ja-JP" altLang="en-US" sz="900">
              <a:latin typeface="+mn-ea"/>
              <a:ea typeface="+mn-ea"/>
            </a:rPr>
            <a:t>月</a:t>
          </a:r>
          <a:r>
            <a:rPr kumimoji="1" lang="en-US" altLang="ja-JP" sz="900">
              <a:latin typeface="+mn-ea"/>
              <a:ea typeface="+mn-ea"/>
            </a:rPr>
            <a:t>12</a:t>
          </a:r>
          <a:r>
            <a:rPr kumimoji="1" lang="ja-JP" altLang="en-US" sz="900">
              <a:latin typeface="+mn-ea"/>
              <a:ea typeface="+mn-ea"/>
            </a:rPr>
            <a:t>日（火）　</a:t>
          </a:r>
          <a:r>
            <a:rPr kumimoji="1" lang="en-US" altLang="ja-JP" sz="900">
              <a:latin typeface="+mn-ea"/>
              <a:ea typeface="+mn-ea"/>
            </a:rPr>
            <a:t>〜</a:t>
          </a:r>
          <a:r>
            <a:rPr kumimoji="1" lang="ja-JP" altLang="en-US" sz="900">
              <a:latin typeface="+mn-ea"/>
              <a:ea typeface="+mn-ea"/>
            </a:rPr>
            <a:t>　令和</a:t>
          </a:r>
          <a:r>
            <a:rPr kumimoji="1" lang="en-US" altLang="ja-JP" sz="900">
              <a:latin typeface="+mn-ea"/>
              <a:ea typeface="+mn-ea"/>
            </a:rPr>
            <a:t>7</a:t>
          </a:r>
          <a:r>
            <a:rPr kumimoji="1" lang="ja-JP" altLang="en-US" sz="900">
              <a:latin typeface="+mn-ea"/>
              <a:ea typeface="+mn-ea"/>
            </a:rPr>
            <a:t>年</a:t>
          </a:r>
          <a:r>
            <a:rPr kumimoji="1" lang="en-US" altLang="ja-JP" sz="900">
              <a:latin typeface="+mn-ea"/>
              <a:ea typeface="+mn-ea"/>
            </a:rPr>
            <a:t>10</a:t>
          </a:r>
          <a:r>
            <a:rPr kumimoji="1" lang="ja-JP" altLang="en-US" sz="900">
              <a:latin typeface="+mn-ea"/>
              <a:ea typeface="+mn-ea"/>
            </a:rPr>
            <a:t>月</a:t>
          </a:r>
          <a:r>
            <a:rPr kumimoji="1" lang="en-US" altLang="ja-JP" sz="900">
              <a:latin typeface="+mn-ea"/>
              <a:ea typeface="+mn-ea"/>
            </a:rPr>
            <a:t>21</a:t>
          </a:r>
          <a:r>
            <a:rPr kumimoji="1" lang="ja-JP" altLang="en-US" sz="900">
              <a:latin typeface="+mn-ea"/>
              <a:ea typeface="+mn-ea"/>
            </a:rPr>
            <a:t>日（火）</a:t>
          </a:r>
          <a:endParaRPr kumimoji="1" lang="en-US" altLang="ja-JP" sz="900">
            <a:latin typeface="+mn-ea"/>
            <a:ea typeface="+mn-ea"/>
          </a:endParaRPr>
        </a:p>
        <a:p>
          <a:r>
            <a:rPr kumimoji="1" lang="ja-JP" altLang="en-US" sz="900">
              <a:solidFill>
                <a:sysClr val="windowText" lastClr="000000"/>
              </a:solidFill>
              <a:latin typeface="+mn-ea"/>
              <a:ea typeface="+mn-ea"/>
            </a:rPr>
            <a:t>調査対象数：</a:t>
          </a:r>
          <a:r>
            <a:rPr kumimoji="1" lang="en-US" altLang="ja-JP" sz="900">
              <a:solidFill>
                <a:sysClr val="windowText" lastClr="000000"/>
              </a:solidFill>
              <a:latin typeface="+mn-ea"/>
              <a:ea typeface="+mn-ea"/>
            </a:rPr>
            <a:t>376</a:t>
          </a:r>
          <a:r>
            <a:rPr kumimoji="1" lang="ja-JP" altLang="en-US" sz="900">
              <a:solidFill>
                <a:sysClr val="windowText" lastClr="000000"/>
              </a:solidFill>
              <a:latin typeface="+mn-ea"/>
              <a:ea typeface="+mn-ea"/>
            </a:rPr>
            <a:t>件</a:t>
          </a:r>
          <a:endParaRPr kumimoji="1" lang="en-US" altLang="ja-JP" sz="900">
            <a:solidFill>
              <a:sysClr val="windowText" lastClr="000000"/>
            </a:solidFill>
            <a:latin typeface="+mn-ea"/>
            <a:ea typeface="+mn-ea"/>
          </a:endParaRPr>
        </a:p>
        <a:p>
          <a:r>
            <a:rPr kumimoji="1" lang="ja-JP" altLang="en-US" sz="900">
              <a:solidFill>
                <a:sysClr val="windowText" lastClr="000000"/>
              </a:solidFill>
              <a:latin typeface="+mn-ea"/>
              <a:ea typeface="+mn-ea"/>
            </a:rPr>
            <a:t>グラフは有効回答で作成しています。</a:t>
          </a:r>
          <a:endParaRPr kumimoji="1" lang="ja-JP" altLang="en-US" sz="1200">
            <a:solidFill>
              <a:sysClr val="windowText" lastClr="000000"/>
            </a:solidFill>
            <a:latin typeface="+mn-ea"/>
            <a:ea typeface="+mn-ea"/>
          </a:endParaRPr>
        </a:p>
      </xdr:txBody>
    </xdr:sp>
    <xdr:clientData/>
  </xdr:twoCellAnchor>
  <xdr:twoCellAnchor>
    <xdr:from>
      <xdr:col>5</xdr:col>
      <xdr:colOff>0</xdr:colOff>
      <xdr:row>9</xdr:row>
      <xdr:rowOff>0</xdr:rowOff>
    </xdr:from>
    <xdr:to>
      <xdr:col>8</xdr:col>
      <xdr:colOff>0</xdr:colOff>
      <xdr:row>23</xdr:row>
      <xdr:rowOff>0</xdr:rowOff>
    </xdr:to>
    <xdr:graphicFrame macro="">
      <xdr:nvGraphicFramePr>
        <xdr:cNvPr id="4" name="グラフ 3">
          <a:extLst>
            <a:ext uri="{FF2B5EF4-FFF2-40B4-BE49-F238E27FC236}">
              <a16:creationId xmlns:a16="http://schemas.microsoft.com/office/drawing/2014/main" id="{0B90DCFD-9C50-053D-1D49-F6B3A97D6C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42</xdr:row>
      <xdr:rowOff>0</xdr:rowOff>
    </xdr:from>
    <xdr:to>
      <xdr:col>8</xdr:col>
      <xdr:colOff>0</xdr:colOff>
      <xdr:row>53</xdr:row>
      <xdr:rowOff>0</xdr:rowOff>
    </xdr:to>
    <xdr:graphicFrame macro="">
      <xdr:nvGraphicFramePr>
        <xdr:cNvPr id="5" name="グラフ 4">
          <a:extLst>
            <a:ext uri="{FF2B5EF4-FFF2-40B4-BE49-F238E27FC236}">
              <a16:creationId xmlns:a16="http://schemas.microsoft.com/office/drawing/2014/main" id="{60FC930E-ECD1-4D12-5967-BBE6B6E9F6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57</xdr:row>
      <xdr:rowOff>0</xdr:rowOff>
    </xdr:from>
    <xdr:to>
      <xdr:col>8</xdr:col>
      <xdr:colOff>0</xdr:colOff>
      <xdr:row>69</xdr:row>
      <xdr:rowOff>0</xdr:rowOff>
    </xdr:to>
    <xdr:graphicFrame macro="">
      <xdr:nvGraphicFramePr>
        <xdr:cNvPr id="7" name="グラフ 6">
          <a:extLst>
            <a:ext uri="{FF2B5EF4-FFF2-40B4-BE49-F238E27FC236}">
              <a16:creationId xmlns:a16="http://schemas.microsoft.com/office/drawing/2014/main" id="{1750C07E-475A-07C9-3E86-EF0D5D24878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676275</xdr:colOff>
      <xdr:row>122</xdr:row>
      <xdr:rowOff>0</xdr:rowOff>
    </xdr:from>
    <xdr:to>
      <xdr:col>8</xdr:col>
      <xdr:colOff>0</xdr:colOff>
      <xdr:row>139</xdr:row>
      <xdr:rowOff>0</xdr:rowOff>
    </xdr:to>
    <xdr:graphicFrame macro="">
      <xdr:nvGraphicFramePr>
        <xdr:cNvPr id="9" name="グラフ 8">
          <a:extLst>
            <a:ext uri="{FF2B5EF4-FFF2-40B4-BE49-F238E27FC236}">
              <a16:creationId xmlns:a16="http://schemas.microsoft.com/office/drawing/2014/main" id="{454A9D22-466F-F63B-6424-19A3A0CA5DF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0</xdr:colOff>
      <xdr:row>143</xdr:row>
      <xdr:rowOff>0</xdr:rowOff>
    </xdr:from>
    <xdr:to>
      <xdr:col>8</xdr:col>
      <xdr:colOff>0</xdr:colOff>
      <xdr:row>153</xdr:row>
      <xdr:rowOff>0</xdr:rowOff>
    </xdr:to>
    <xdr:graphicFrame macro="">
      <xdr:nvGraphicFramePr>
        <xdr:cNvPr id="10" name="グラフ 9">
          <a:extLst>
            <a:ext uri="{FF2B5EF4-FFF2-40B4-BE49-F238E27FC236}">
              <a16:creationId xmlns:a16="http://schemas.microsoft.com/office/drawing/2014/main" id="{BEED8D5C-44FE-63DE-8B5E-B16A428977C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0</xdr:colOff>
      <xdr:row>156</xdr:row>
      <xdr:rowOff>0</xdr:rowOff>
    </xdr:from>
    <xdr:to>
      <xdr:col>8</xdr:col>
      <xdr:colOff>0</xdr:colOff>
      <xdr:row>166</xdr:row>
      <xdr:rowOff>0</xdr:rowOff>
    </xdr:to>
    <xdr:graphicFrame macro="">
      <xdr:nvGraphicFramePr>
        <xdr:cNvPr id="13" name="グラフ 12">
          <a:extLst>
            <a:ext uri="{FF2B5EF4-FFF2-40B4-BE49-F238E27FC236}">
              <a16:creationId xmlns:a16="http://schemas.microsoft.com/office/drawing/2014/main" id="{AEF28ED8-89DE-4404-A372-DE957A2244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0</xdr:colOff>
      <xdr:row>169</xdr:row>
      <xdr:rowOff>0</xdr:rowOff>
    </xdr:from>
    <xdr:to>
      <xdr:col>8</xdr:col>
      <xdr:colOff>0</xdr:colOff>
      <xdr:row>179</xdr:row>
      <xdr:rowOff>0</xdr:rowOff>
    </xdr:to>
    <xdr:graphicFrame macro="">
      <xdr:nvGraphicFramePr>
        <xdr:cNvPr id="15" name="グラフ 14">
          <a:extLst>
            <a:ext uri="{FF2B5EF4-FFF2-40B4-BE49-F238E27FC236}">
              <a16:creationId xmlns:a16="http://schemas.microsoft.com/office/drawing/2014/main" id="{3713BFFD-A625-46EF-AE49-12E3427181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0</xdr:colOff>
      <xdr:row>182</xdr:row>
      <xdr:rowOff>0</xdr:rowOff>
    </xdr:from>
    <xdr:to>
      <xdr:col>8</xdr:col>
      <xdr:colOff>0</xdr:colOff>
      <xdr:row>192</xdr:row>
      <xdr:rowOff>0</xdr:rowOff>
    </xdr:to>
    <xdr:graphicFrame macro="">
      <xdr:nvGraphicFramePr>
        <xdr:cNvPr id="16" name="グラフ 15">
          <a:extLst>
            <a:ext uri="{FF2B5EF4-FFF2-40B4-BE49-F238E27FC236}">
              <a16:creationId xmlns:a16="http://schemas.microsoft.com/office/drawing/2014/main" id="{A7B5F506-583D-4CF3-AAFF-10CEFC7E09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0</xdr:colOff>
      <xdr:row>195</xdr:row>
      <xdr:rowOff>1</xdr:rowOff>
    </xdr:from>
    <xdr:to>
      <xdr:col>8</xdr:col>
      <xdr:colOff>0</xdr:colOff>
      <xdr:row>205</xdr:row>
      <xdr:rowOff>0</xdr:rowOff>
    </xdr:to>
    <xdr:graphicFrame macro="">
      <xdr:nvGraphicFramePr>
        <xdr:cNvPr id="17" name="グラフ 16">
          <a:extLst>
            <a:ext uri="{FF2B5EF4-FFF2-40B4-BE49-F238E27FC236}">
              <a16:creationId xmlns:a16="http://schemas.microsoft.com/office/drawing/2014/main" id="{1FF46971-039A-438D-AA0B-A108F3EA20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0</xdr:colOff>
      <xdr:row>211</xdr:row>
      <xdr:rowOff>0</xdr:rowOff>
    </xdr:from>
    <xdr:to>
      <xdr:col>8</xdr:col>
      <xdr:colOff>3174</xdr:colOff>
      <xdr:row>221</xdr:row>
      <xdr:rowOff>0</xdr:rowOff>
    </xdr:to>
    <xdr:graphicFrame macro="">
      <xdr:nvGraphicFramePr>
        <xdr:cNvPr id="18" name="グラフ 17">
          <a:extLst>
            <a:ext uri="{FF2B5EF4-FFF2-40B4-BE49-F238E27FC236}">
              <a16:creationId xmlns:a16="http://schemas.microsoft.com/office/drawing/2014/main" id="{A4D7861D-E22D-495E-A614-22B3A0F4CC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1</xdr:colOff>
      <xdr:row>237</xdr:row>
      <xdr:rowOff>0</xdr:rowOff>
    </xdr:from>
    <xdr:to>
      <xdr:col>8</xdr:col>
      <xdr:colOff>0</xdr:colOff>
      <xdr:row>247</xdr:row>
      <xdr:rowOff>0</xdr:rowOff>
    </xdr:to>
    <xdr:graphicFrame macro="">
      <xdr:nvGraphicFramePr>
        <xdr:cNvPr id="39" name="グラフ 38">
          <a:extLst>
            <a:ext uri="{FF2B5EF4-FFF2-40B4-BE49-F238E27FC236}">
              <a16:creationId xmlns:a16="http://schemas.microsoft.com/office/drawing/2014/main" id="{C4BE87C1-FBBE-47F6-92D8-3CEF4B3FC7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0</xdr:colOff>
      <xdr:row>250</xdr:row>
      <xdr:rowOff>0</xdr:rowOff>
    </xdr:from>
    <xdr:to>
      <xdr:col>8</xdr:col>
      <xdr:colOff>9526</xdr:colOff>
      <xdr:row>260</xdr:row>
      <xdr:rowOff>0</xdr:rowOff>
    </xdr:to>
    <xdr:graphicFrame macro="">
      <xdr:nvGraphicFramePr>
        <xdr:cNvPr id="40" name="グラフ 39">
          <a:extLst>
            <a:ext uri="{FF2B5EF4-FFF2-40B4-BE49-F238E27FC236}">
              <a16:creationId xmlns:a16="http://schemas.microsoft.com/office/drawing/2014/main" id="{109807AD-256A-40DF-BD1E-EE1EBD5589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1</xdr:colOff>
      <xdr:row>263</xdr:row>
      <xdr:rowOff>0</xdr:rowOff>
    </xdr:from>
    <xdr:to>
      <xdr:col>8</xdr:col>
      <xdr:colOff>0</xdr:colOff>
      <xdr:row>273</xdr:row>
      <xdr:rowOff>0</xdr:rowOff>
    </xdr:to>
    <xdr:graphicFrame macro="">
      <xdr:nvGraphicFramePr>
        <xdr:cNvPr id="41" name="グラフ 40">
          <a:extLst>
            <a:ext uri="{FF2B5EF4-FFF2-40B4-BE49-F238E27FC236}">
              <a16:creationId xmlns:a16="http://schemas.microsoft.com/office/drawing/2014/main" id="{23BED495-6003-4C39-B6BD-D12D93356E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5</xdr:col>
      <xdr:colOff>1</xdr:colOff>
      <xdr:row>281</xdr:row>
      <xdr:rowOff>0</xdr:rowOff>
    </xdr:from>
    <xdr:to>
      <xdr:col>8</xdr:col>
      <xdr:colOff>0</xdr:colOff>
      <xdr:row>291</xdr:row>
      <xdr:rowOff>0</xdr:rowOff>
    </xdr:to>
    <xdr:graphicFrame macro="">
      <xdr:nvGraphicFramePr>
        <xdr:cNvPr id="42" name="グラフ 41">
          <a:extLst>
            <a:ext uri="{FF2B5EF4-FFF2-40B4-BE49-F238E27FC236}">
              <a16:creationId xmlns:a16="http://schemas.microsoft.com/office/drawing/2014/main" id="{8AF1954A-D940-435C-904D-94BAA18250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xdr:col>
      <xdr:colOff>0</xdr:colOff>
      <xdr:row>294</xdr:row>
      <xdr:rowOff>1</xdr:rowOff>
    </xdr:from>
    <xdr:to>
      <xdr:col>7</xdr:col>
      <xdr:colOff>685799</xdr:colOff>
      <xdr:row>304</xdr:row>
      <xdr:rowOff>1</xdr:rowOff>
    </xdr:to>
    <xdr:graphicFrame macro="">
      <xdr:nvGraphicFramePr>
        <xdr:cNvPr id="43" name="グラフ 42">
          <a:extLst>
            <a:ext uri="{FF2B5EF4-FFF2-40B4-BE49-F238E27FC236}">
              <a16:creationId xmlns:a16="http://schemas.microsoft.com/office/drawing/2014/main" id="{E171447B-E3FE-4F25-A4B6-DD5E81D784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0</xdr:colOff>
      <xdr:row>307</xdr:row>
      <xdr:rowOff>0</xdr:rowOff>
    </xdr:from>
    <xdr:to>
      <xdr:col>7</xdr:col>
      <xdr:colOff>685799</xdr:colOff>
      <xdr:row>317</xdr:row>
      <xdr:rowOff>0</xdr:rowOff>
    </xdr:to>
    <xdr:graphicFrame macro="">
      <xdr:nvGraphicFramePr>
        <xdr:cNvPr id="44" name="グラフ 43">
          <a:extLst>
            <a:ext uri="{FF2B5EF4-FFF2-40B4-BE49-F238E27FC236}">
              <a16:creationId xmlns:a16="http://schemas.microsoft.com/office/drawing/2014/main" id="{F842078A-3158-45F8-ADF0-6F546A1591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xdr:col>
      <xdr:colOff>0</xdr:colOff>
      <xdr:row>320</xdr:row>
      <xdr:rowOff>0</xdr:rowOff>
    </xdr:from>
    <xdr:to>
      <xdr:col>8</xdr:col>
      <xdr:colOff>0</xdr:colOff>
      <xdr:row>330</xdr:row>
      <xdr:rowOff>0</xdr:rowOff>
    </xdr:to>
    <xdr:graphicFrame macro="">
      <xdr:nvGraphicFramePr>
        <xdr:cNvPr id="45" name="グラフ 44">
          <a:extLst>
            <a:ext uri="{FF2B5EF4-FFF2-40B4-BE49-F238E27FC236}">
              <a16:creationId xmlns:a16="http://schemas.microsoft.com/office/drawing/2014/main" id="{C57C85CA-7695-459C-A1C4-BAA54B85AB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5</xdr:col>
      <xdr:colOff>0</xdr:colOff>
      <xdr:row>333</xdr:row>
      <xdr:rowOff>0</xdr:rowOff>
    </xdr:from>
    <xdr:to>
      <xdr:col>8</xdr:col>
      <xdr:colOff>0</xdr:colOff>
      <xdr:row>343</xdr:row>
      <xdr:rowOff>0</xdr:rowOff>
    </xdr:to>
    <xdr:graphicFrame macro="">
      <xdr:nvGraphicFramePr>
        <xdr:cNvPr id="46" name="グラフ 45">
          <a:extLst>
            <a:ext uri="{FF2B5EF4-FFF2-40B4-BE49-F238E27FC236}">
              <a16:creationId xmlns:a16="http://schemas.microsoft.com/office/drawing/2014/main" id="{B923E532-CF65-4002-98A6-225DBD4616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5</xdr:col>
      <xdr:colOff>0</xdr:colOff>
      <xdr:row>351</xdr:row>
      <xdr:rowOff>1905</xdr:rowOff>
    </xdr:from>
    <xdr:to>
      <xdr:col>8</xdr:col>
      <xdr:colOff>0</xdr:colOff>
      <xdr:row>361</xdr:row>
      <xdr:rowOff>1</xdr:rowOff>
    </xdr:to>
    <xdr:graphicFrame macro="">
      <xdr:nvGraphicFramePr>
        <xdr:cNvPr id="47" name="グラフ 46">
          <a:extLst>
            <a:ext uri="{FF2B5EF4-FFF2-40B4-BE49-F238E27FC236}">
              <a16:creationId xmlns:a16="http://schemas.microsoft.com/office/drawing/2014/main" id="{A90AC2BE-658C-48D0-A443-8DD61398C5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5</xdr:col>
      <xdr:colOff>0</xdr:colOff>
      <xdr:row>364</xdr:row>
      <xdr:rowOff>0</xdr:rowOff>
    </xdr:from>
    <xdr:to>
      <xdr:col>8</xdr:col>
      <xdr:colOff>0</xdr:colOff>
      <xdr:row>374</xdr:row>
      <xdr:rowOff>0</xdr:rowOff>
    </xdr:to>
    <xdr:graphicFrame macro="">
      <xdr:nvGraphicFramePr>
        <xdr:cNvPr id="48" name="グラフ 47">
          <a:extLst>
            <a:ext uri="{FF2B5EF4-FFF2-40B4-BE49-F238E27FC236}">
              <a16:creationId xmlns:a16="http://schemas.microsoft.com/office/drawing/2014/main" id="{68D8F6A6-E756-489A-8602-7F6EEDB772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5</xdr:col>
      <xdr:colOff>0</xdr:colOff>
      <xdr:row>377</xdr:row>
      <xdr:rowOff>0</xdr:rowOff>
    </xdr:from>
    <xdr:to>
      <xdr:col>8</xdr:col>
      <xdr:colOff>0</xdr:colOff>
      <xdr:row>387</xdr:row>
      <xdr:rowOff>0</xdr:rowOff>
    </xdr:to>
    <xdr:graphicFrame macro="">
      <xdr:nvGraphicFramePr>
        <xdr:cNvPr id="49" name="グラフ 48">
          <a:extLst>
            <a:ext uri="{FF2B5EF4-FFF2-40B4-BE49-F238E27FC236}">
              <a16:creationId xmlns:a16="http://schemas.microsoft.com/office/drawing/2014/main" id="{0F57EAC8-6478-4176-9AD7-28A5FB84A2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5</xdr:col>
      <xdr:colOff>0</xdr:colOff>
      <xdr:row>390</xdr:row>
      <xdr:rowOff>0</xdr:rowOff>
    </xdr:from>
    <xdr:to>
      <xdr:col>8</xdr:col>
      <xdr:colOff>0</xdr:colOff>
      <xdr:row>400</xdr:row>
      <xdr:rowOff>0</xdr:rowOff>
    </xdr:to>
    <xdr:graphicFrame macro="">
      <xdr:nvGraphicFramePr>
        <xdr:cNvPr id="50" name="グラフ 49">
          <a:extLst>
            <a:ext uri="{FF2B5EF4-FFF2-40B4-BE49-F238E27FC236}">
              <a16:creationId xmlns:a16="http://schemas.microsoft.com/office/drawing/2014/main" id="{0076C077-1F01-467E-97E1-3B161957AD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5</xdr:col>
      <xdr:colOff>0</xdr:colOff>
      <xdr:row>403</xdr:row>
      <xdr:rowOff>0</xdr:rowOff>
    </xdr:from>
    <xdr:to>
      <xdr:col>8</xdr:col>
      <xdr:colOff>0</xdr:colOff>
      <xdr:row>413</xdr:row>
      <xdr:rowOff>0</xdr:rowOff>
    </xdr:to>
    <xdr:graphicFrame macro="">
      <xdr:nvGraphicFramePr>
        <xdr:cNvPr id="51" name="グラフ 50">
          <a:extLst>
            <a:ext uri="{FF2B5EF4-FFF2-40B4-BE49-F238E27FC236}">
              <a16:creationId xmlns:a16="http://schemas.microsoft.com/office/drawing/2014/main" id="{BC2286D4-2739-4F4A-BF6B-515E50CF97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5</xdr:col>
      <xdr:colOff>0</xdr:colOff>
      <xdr:row>421</xdr:row>
      <xdr:rowOff>1</xdr:rowOff>
    </xdr:from>
    <xdr:to>
      <xdr:col>8</xdr:col>
      <xdr:colOff>0</xdr:colOff>
      <xdr:row>431</xdr:row>
      <xdr:rowOff>0</xdr:rowOff>
    </xdr:to>
    <xdr:graphicFrame macro="">
      <xdr:nvGraphicFramePr>
        <xdr:cNvPr id="52" name="グラフ 51">
          <a:extLst>
            <a:ext uri="{FF2B5EF4-FFF2-40B4-BE49-F238E27FC236}">
              <a16:creationId xmlns:a16="http://schemas.microsoft.com/office/drawing/2014/main" id="{4B922B04-B6C0-430C-AE7A-B67CBEA5FA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5</xdr:col>
      <xdr:colOff>0</xdr:colOff>
      <xdr:row>435</xdr:row>
      <xdr:rowOff>228600</xdr:rowOff>
    </xdr:from>
    <xdr:to>
      <xdr:col>8</xdr:col>
      <xdr:colOff>0</xdr:colOff>
      <xdr:row>447</xdr:row>
      <xdr:rowOff>0</xdr:rowOff>
    </xdr:to>
    <xdr:graphicFrame macro="">
      <xdr:nvGraphicFramePr>
        <xdr:cNvPr id="53" name="グラフ 52">
          <a:extLst>
            <a:ext uri="{FF2B5EF4-FFF2-40B4-BE49-F238E27FC236}">
              <a16:creationId xmlns:a16="http://schemas.microsoft.com/office/drawing/2014/main" id="{07C83A1F-D396-4F4C-9FAF-4D536F375D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6</xdr:col>
      <xdr:colOff>0</xdr:colOff>
      <xdr:row>538</xdr:row>
      <xdr:rowOff>0</xdr:rowOff>
    </xdr:from>
    <xdr:to>
      <xdr:col>9</xdr:col>
      <xdr:colOff>19050</xdr:colOff>
      <xdr:row>552</xdr:row>
      <xdr:rowOff>0</xdr:rowOff>
    </xdr:to>
    <xdr:graphicFrame macro="">
      <xdr:nvGraphicFramePr>
        <xdr:cNvPr id="6" name="グラフ 5">
          <a:extLst>
            <a:ext uri="{FF2B5EF4-FFF2-40B4-BE49-F238E27FC236}">
              <a16:creationId xmlns:a16="http://schemas.microsoft.com/office/drawing/2014/main" id="{9CD6A616-3A58-4DBA-8E05-F118702AAB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xdr:col>
      <xdr:colOff>0</xdr:colOff>
      <xdr:row>468</xdr:row>
      <xdr:rowOff>0</xdr:rowOff>
    </xdr:from>
    <xdr:to>
      <xdr:col>8</xdr:col>
      <xdr:colOff>685799</xdr:colOff>
      <xdr:row>489</xdr:row>
      <xdr:rowOff>0</xdr:rowOff>
    </xdr:to>
    <xdr:graphicFrame macro="">
      <xdr:nvGraphicFramePr>
        <xdr:cNvPr id="14" name="グラフ 13">
          <a:extLst>
            <a:ext uri="{FF2B5EF4-FFF2-40B4-BE49-F238E27FC236}">
              <a16:creationId xmlns:a16="http://schemas.microsoft.com/office/drawing/2014/main" id="{D1F5E9BB-8985-4432-B080-6D3E5C68D2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1</xdr:colOff>
      <xdr:row>510</xdr:row>
      <xdr:rowOff>0</xdr:rowOff>
    </xdr:from>
    <xdr:to>
      <xdr:col>9</xdr:col>
      <xdr:colOff>0</xdr:colOff>
      <xdr:row>532</xdr:row>
      <xdr:rowOff>0</xdr:rowOff>
    </xdr:to>
    <xdr:graphicFrame macro="">
      <xdr:nvGraphicFramePr>
        <xdr:cNvPr id="11" name="グラフ 10">
          <a:extLst>
            <a:ext uri="{FF2B5EF4-FFF2-40B4-BE49-F238E27FC236}">
              <a16:creationId xmlns:a16="http://schemas.microsoft.com/office/drawing/2014/main" id="{A5DA4761-CB55-477E-B082-9BEE9E4C78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xdr:col>
      <xdr:colOff>0</xdr:colOff>
      <xdr:row>579</xdr:row>
      <xdr:rowOff>0</xdr:rowOff>
    </xdr:from>
    <xdr:to>
      <xdr:col>9</xdr:col>
      <xdr:colOff>0</xdr:colOff>
      <xdr:row>602</xdr:row>
      <xdr:rowOff>0</xdr:rowOff>
    </xdr:to>
    <xdr:graphicFrame macro="">
      <xdr:nvGraphicFramePr>
        <xdr:cNvPr id="12" name="グラフ 11">
          <a:extLst>
            <a:ext uri="{FF2B5EF4-FFF2-40B4-BE49-F238E27FC236}">
              <a16:creationId xmlns:a16="http://schemas.microsoft.com/office/drawing/2014/main" id="{D8A28169-4F82-4E1C-823F-841F796DC2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2</xdr:col>
      <xdr:colOff>0</xdr:colOff>
      <xdr:row>84</xdr:row>
      <xdr:rowOff>0</xdr:rowOff>
    </xdr:from>
    <xdr:to>
      <xdr:col>8</xdr:col>
      <xdr:colOff>9525</xdr:colOff>
      <xdr:row>104</xdr:row>
      <xdr:rowOff>0</xdr:rowOff>
    </xdr:to>
    <xdr:graphicFrame macro="">
      <xdr:nvGraphicFramePr>
        <xdr:cNvPr id="19" name="グラフ 18">
          <a:extLst>
            <a:ext uri="{FF2B5EF4-FFF2-40B4-BE49-F238E27FC236}">
              <a16:creationId xmlns:a16="http://schemas.microsoft.com/office/drawing/2014/main" id="{22ED8284-9428-47BC-8E2C-6578D4AB05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5</xdr:col>
      <xdr:colOff>0</xdr:colOff>
      <xdr:row>224</xdr:row>
      <xdr:rowOff>0</xdr:rowOff>
    </xdr:from>
    <xdr:to>
      <xdr:col>7</xdr:col>
      <xdr:colOff>685799</xdr:colOff>
      <xdr:row>234</xdr:row>
      <xdr:rowOff>0</xdr:rowOff>
    </xdr:to>
    <xdr:graphicFrame macro="">
      <xdr:nvGraphicFramePr>
        <xdr:cNvPr id="8" name="グラフ 7">
          <a:extLst>
            <a:ext uri="{FF2B5EF4-FFF2-40B4-BE49-F238E27FC236}">
              <a16:creationId xmlns:a16="http://schemas.microsoft.com/office/drawing/2014/main" id="{A640AA38-BB19-41EE-B546-83E3B6D221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0</xdr:rowOff>
    </xdr:from>
    <xdr:to>
      <xdr:col>7</xdr:col>
      <xdr:colOff>0</xdr:colOff>
      <xdr:row>2</xdr:row>
      <xdr:rowOff>0</xdr:rowOff>
    </xdr:to>
    <xdr:sp macro="" textlink="">
      <xdr:nvSpPr>
        <xdr:cNvPr id="2" name="正方形/長方形 1">
          <a:extLst>
            <a:ext uri="{FF2B5EF4-FFF2-40B4-BE49-F238E27FC236}">
              <a16:creationId xmlns:a16="http://schemas.microsoft.com/office/drawing/2014/main" id="{9BAB69F7-E3A7-4D67-A543-C114D7E565B9}"/>
            </a:ext>
          </a:extLst>
        </xdr:cNvPr>
        <xdr:cNvSpPr/>
      </xdr:nvSpPr>
      <xdr:spPr>
        <a:xfrm>
          <a:off x="1371600" y="0"/>
          <a:ext cx="7589520" cy="4572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b="1"/>
            <a:t>◇</a:t>
          </a:r>
          <a:r>
            <a:rPr kumimoji="1" lang="en-US" altLang="ja-JP" sz="1200" b="1"/>
            <a:t>『</a:t>
          </a:r>
          <a:r>
            <a:rPr kumimoji="1" lang="ja-JP" altLang="en-US" sz="1200" b="1"/>
            <a:t>府立労働センター（エル・おおさか）</a:t>
          </a:r>
          <a:r>
            <a:rPr kumimoji="1" lang="en-US" altLang="ja-JP" sz="1200" b="1"/>
            <a:t>』</a:t>
          </a:r>
          <a:r>
            <a:rPr kumimoji="1" lang="ja-JP" altLang="en-US" sz="1200" b="1"/>
            <a:t>ご利用者アンケート集計</a:t>
          </a:r>
          <a:r>
            <a:rPr kumimoji="1" lang="en-US" altLang="ja-JP" sz="1200" b="1"/>
            <a:t>(</a:t>
          </a:r>
          <a:r>
            <a:rPr kumimoji="1" lang="ja-JP" altLang="en-US" sz="1200" b="1"/>
            <a:t>プチエル</a:t>
          </a:r>
          <a:r>
            <a:rPr kumimoji="1" lang="en-US" altLang="ja-JP" sz="1200" b="1"/>
            <a:t>)</a:t>
          </a:r>
          <a:endParaRPr kumimoji="1" lang="ja-JP" altLang="en-US" sz="1100"/>
        </a:p>
      </xdr:txBody>
    </xdr:sp>
    <xdr:clientData/>
  </xdr:twoCellAnchor>
  <xdr:twoCellAnchor>
    <xdr:from>
      <xdr:col>1</xdr:col>
      <xdr:colOff>1</xdr:colOff>
      <xdr:row>2</xdr:row>
      <xdr:rowOff>0</xdr:rowOff>
    </xdr:from>
    <xdr:to>
      <xdr:col>9</xdr:col>
      <xdr:colOff>0</xdr:colOff>
      <xdr:row>7</xdr:row>
      <xdr:rowOff>0</xdr:rowOff>
    </xdr:to>
    <xdr:sp macro="" textlink="">
      <xdr:nvSpPr>
        <xdr:cNvPr id="3" name="テキスト ボックス 2">
          <a:extLst>
            <a:ext uri="{FF2B5EF4-FFF2-40B4-BE49-F238E27FC236}">
              <a16:creationId xmlns:a16="http://schemas.microsoft.com/office/drawing/2014/main" id="{4D0CC9CD-ADBF-4EE7-9E43-7F8F6F4D4793}"/>
            </a:ext>
          </a:extLst>
        </xdr:cNvPr>
        <xdr:cNvSpPr txBox="1"/>
      </xdr:nvSpPr>
      <xdr:spPr>
        <a:xfrm>
          <a:off x="685801" y="457200"/>
          <a:ext cx="9646919" cy="1143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調査担当：共同事業体エル・プロジェクト</a:t>
          </a:r>
          <a:endParaRPr kumimoji="1" lang="en-US" altLang="ja-JP" sz="900">
            <a:latin typeface="+mn-ea"/>
            <a:ea typeface="+mn-ea"/>
          </a:endParaRPr>
        </a:p>
        <a:p>
          <a:r>
            <a:rPr kumimoji="1" lang="ja-JP" altLang="en-US" sz="900">
              <a:latin typeface="+mn-ea"/>
              <a:ea typeface="+mn-ea"/>
            </a:rPr>
            <a:t>　　　　　　　（一般財団法人大阪労働協会、大林ファシリティーズ株式会社、株式会社コングレ）</a:t>
          </a:r>
          <a:endParaRPr kumimoji="1" lang="en-US" altLang="ja-JP" sz="900">
            <a:latin typeface="+mn-ea"/>
            <a:ea typeface="+mn-ea"/>
          </a:endParaRPr>
        </a:p>
        <a:p>
          <a:r>
            <a:rPr kumimoji="1" lang="ja-JP" altLang="en-US" sz="900">
              <a:latin typeface="+mn-ea"/>
              <a:ea typeface="+mn-ea"/>
            </a:rPr>
            <a:t>実施期間：令和</a:t>
          </a:r>
          <a:r>
            <a:rPr kumimoji="1" lang="en-US" altLang="ja-JP" sz="900">
              <a:latin typeface="+mn-ea"/>
              <a:ea typeface="+mn-ea"/>
            </a:rPr>
            <a:t>7</a:t>
          </a:r>
          <a:r>
            <a:rPr kumimoji="1" lang="ja-JP" altLang="en-US" sz="900">
              <a:latin typeface="+mn-ea"/>
              <a:ea typeface="+mn-ea"/>
            </a:rPr>
            <a:t>年</a:t>
          </a:r>
          <a:r>
            <a:rPr kumimoji="1" lang="en-US" altLang="ja-JP" sz="900">
              <a:latin typeface="+mn-ea"/>
              <a:ea typeface="+mn-ea"/>
            </a:rPr>
            <a:t>8</a:t>
          </a:r>
          <a:r>
            <a:rPr kumimoji="1" lang="ja-JP" altLang="en-US" sz="900">
              <a:latin typeface="+mn-ea"/>
              <a:ea typeface="+mn-ea"/>
            </a:rPr>
            <a:t>月</a:t>
          </a:r>
          <a:r>
            <a:rPr kumimoji="1" lang="en-US" altLang="ja-JP" sz="900">
              <a:latin typeface="+mn-ea"/>
              <a:ea typeface="+mn-ea"/>
            </a:rPr>
            <a:t>12</a:t>
          </a:r>
          <a:r>
            <a:rPr kumimoji="1" lang="ja-JP" altLang="en-US" sz="900">
              <a:latin typeface="+mn-ea"/>
              <a:ea typeface="+mn-ea"/>
            </a:rPr>
            <a:t>日（火）　</a:t>
          </a:r>
          <a:r>
            <a:rPr kumimoji="1" lang="en-US" altLang="ja-JP" sz="900">
              <a:latin typeface="+mn-ea"/>
              <a:ea typeface="+mn-ea"/>
            </a:rPr>
            <a:t>〜</a:t>
          </a:r>
          <a:r>
            <a:rPr kumimoji="1" lang="ja-JP" altLang="en-US" sz="900">
              <a:latin typeface="+mn-ea"/>
              <a:ea typeface="+mn-ea"/>
            </a:rPr>
            <a:t>　令和</a:t>
          </a:r>
          <a:r>
            <a:rPr kumimoji="1" lang="en-US" altLang="ja-JP" sz="900">
              <a:latin typeface="+mn-ea"/>
              <a:ea typeface="+mn-ea"/>
            </a:rPr>
            <a:t>7</a:t>
          </a:r>
          <a:r>
            <a:rPr kumimoji="1" lang="ja-JP" altLang="en-US" sz="900">
              <a:latin typeface="+mn-ea"/>
              <a:ea typeface="+mn-ea"/>
            </a:rPr>
            <a:t>年</a:t>
          </a:r>
          <a:r>
            <a:rPr kumimoji="1" lang="en-US" altLang="ja-JP" sz="900">
              <a:latin typeface="+mn-ea"/>
              <a:ea typeface="+mn-ea"/>
            </a:rPr>
            <a:t>10</a:t>
          </a:r>
          <a:r>
            <a:rPr kumimoji="1" lang="ja-JP" altLang="en-US" sz="900">
              <a:latin typeface="+mn-ea"/>
              <a:ea typeface="+mn-ea"/>
            </a:rPr>
            <a:t>月</a:t>
          </a:r>
          <a:r>
            <a:rPr kumimoji="1" lang="en-US" altLang="ja-JP" sz="900">
              <a:latin typeface="+mn-ea"/>
              <a:ea typeface="+mn-ea"/>
            </a:rPr>
            <a:t>21</a:t>
          </a:r>
          <a:r>
            <a:rPr kumimoji="1" lang="ja-JP" altLang="en-US" sz="900">
              <a:latin typeface="+mn-ea"/>
              <a:ea typeface="+mn-ea"/>
            </a:rPr>
            <a:t>日（火）</a:t>
          </a:r>
          <a:endParaRPr kumimoji="1" lang="en-US" altLang="ja-JP" sz="900">
            <a:latin typeface="+mn-ea"/>
            <a:ea typeface="+mn-ea"/>
          </a:endParaRPr>
        </a:p>
        <a:p>
          <a:r>
            <a:rPr kumimoji="1" lang="ja-JP" altLang="en-US" sz="900">
              <a:solidFill>
                <a:sysClr val="windowText" lastClr="000000"/>
              </a:solidFill>
              <a:latin typeface="+mn-ea"/>
              <a:ea typeface="+mn-ea"/>
            </a:rPr>
            <a:t>調査対象数：</a:t>
          </a:r>
          <a:r>
            <a:rPr kumimoji="1" lang="en-US" altLang="ja-JP" sz="900">
              <a:solidFill>
                <a:sysClr val="windowText" lastClr="000000"/>
              </a:solidFill>
              <a:latin typeface="+mn-ea"/>
              <a:ea typeface="+mn-ea"/>
            </a:rPr>
            <a:t>28</a:t>
          </a:r>
          <a:r>
            <a:rPr kumimoji="1" lang="ja-JP" altLang="en-US" sz="900">
              <a:solidFill>
                <a:sysClr val="windowText" lastClr="000000"/>
              </a:solidFill>
              <a:latin typeface="+mn-ea"/>
              <a:ea typeface="+mn-ea"/>
            </a:rPr>
            <a:t>件</a:t>
          </a:r>
          <a:endParaRPr kumimoji="1" lang="en-US" altLang="ja-JP" sz="900">
            <a:solidFill>
              <a:sysClr val="windowText" lastClr="000000"/>
            </a:solidFill>
            <a:latin typeface="+mn-ea"/>
            <a:ea typeface="+mn-ea"/>
          </a:endParaRPr>
        </a:p>
        <a:p>
          <a:r>
            <a:rPr kumimoji="1" lang="ja-JP" altLang="en-US" sz="900">
              <a:solidFill>
                <a:sysClr val="windowText" lastClr="000000"/>
              </a:solidFill>
              <a:latin typeface="+mn-ea"/>
              <a:ea typeface="+mn-ea"/>
            </a:rPr>
            <a:t>グラフは有効回答で作成しています。</a:t>
          </a:r>
          <a:endParaRPr kumimoji="1" lang="ja-JP" altLang="en-US" sz="1200">
            <a:solidFill>
              <a:sysClr val="windowText" lastClr="000000"/>
            </a:solidFill>
            <a:latin typeface="+mn-ea"/>
            <a:ea typeface="+mn-ea"/>
          </a:endParaRPr>
        </a:p>
      </xdr:txBody>
    </xdr:sp>
    <xdr:clientData/>
  </xdr:twoCellAnchor>
  <xdr:twoCellAnchor>
    <xdr:from>
      <xdr:col>5</xdr:col>
      <xdr:colOff>0</xdr:colOff>
      <xdr:row>9</xdr:row>
      <xdr:rowOff>0</xdr:rowOff>
    </xdr:from>
    <xdr:to>
      <xdr:col>8</xdr:col>
      <xdr:colOff>0</xdr:colOff>
      <xdr:row>23</xdr:row>
      <xdr:rowOff>0</xdr:rowOff>
    </xdr:to>
    <xdr:graphicFrame macro="">
      <xdr:nvGraphicFramePr>
        <xdr:cNvPr id="4" name="グラフ 3">
          <a:extLst>
            <a:ext uri="{FF2B5EF4-FFF2-40B4-BE49-F238E27FC236}">
              <a16:creationId xmlns:a16="http://schemas.microsoft.com/office/drawing/2014/main" id="{E950ED2B-88CB-4538-9745-C839B35355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28</xdr:row>
      <xdr:rowOff>0</xdr:rowOff>
    </xdr:from>
    <xdr:to>
      <xdr:col>8</xdr:col>
      <xdr:colOff>0</xdr:colOff>
      <xdr:row>41</xdr:row>
      <xdr:rowOff>0</xdr:rowOff>
    </xdr:to>
    <xdr:graphicFrame macro="">
      <xdr:nvGraphicFramePr>
        <xdr:cNvPr id="5" name="グラフ 4">
          <a:extLst>
            <a:ext uri="{FF2B5EF4-FFF2-40B4-BE49-F238E27FC236}">
              <a16:creationId xmlns:a16="http://schemas.microsoft.com/office/drawing/2014/main" id="{743BAFD2-55B2-4051-9A12-1E9FCD6102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48</xdr:row>
      <xdr:rowOff>0</xdr:rowOff>
    </xdr:from>
    <xdr:to>
      <xdr:col>8</xdr:col>
      <xdr:colOff>0</xdr:colOff>
      <xdr:row>64</xdr:row>
      <xdr:rowOff>0</xdr:rowOff>
    </xdr:to>
    <xdr:graphicFrame macro="">
      <xdr:nvGraphicFramePr>
        <xdr:cNvPr id="6" name="グラフ 5">
          <a:extLst>
            <a:ext uri="{FF2B5EF4-FFF2-40B4-BE49-F238E27FC236}">
              <a16:creationId xmlns:a16="http://schemas.microsoft.com/office/drawing/2014/main" id="{458DF448-86CE-40C1-AA4E-B74EBC9979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83</xdr:row>
      <xdr:rowOff>0</xdr:rowOff>
    </xdr:from>
    <xdr:to>
      <xdr:col>8</xdr:col>
      <xdr:colOff>0</xdr:colOff>
      <xdr:row>105</xdr:row>
      <xdr:rowOff>0</xdr:rowOff>
    </xdr:to>
    <xdr:graphicFrame macro="">
      <xdr:nvGraphicFramePr>
        <xdr:cNvPr id="7" name="グラフ 6">
          <a:extLst>
            <a:ext uri="{FF2B5EF4-FFF2-40B4-BE49-F238E27FC236}">
              <a16:creationId xmlns:a16="http://schemas.microsoft.com/office/drawing/2014/main" id="{31850D6E-614D-4347-9264-320A10AC63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676275</xdr:colOff>
      <xdr:row>118</xdr:row>
      <xdr:rowOff>1</xdr:rowOff>
    </xdr:from>
    <xdr:to>
      <xdr:col>8</xdr:col>
      <xdr:colOff>0</xdr:colOff>
      <xdr:row>136</xdr:row>
      <xdr:rowOff>0</xdr:rowOff>
    </xdr:to>
    <xdr:graphicFrame macro="">
      <xdr:nvGraphicFramePr>
        <xdr:cNvPr id="8" name="グラフ 7">
          <a:extLst>
            <a:ext uri="{FF2B5EF4-FFF2-40B4-BE49-F238E27FC236}">
              <a16:creationId xmlns:a16="http://schemas.microsoft.com/office/drawing/2014/main" id="{C79C65AD-13C9-4580-8198-B9689C86E7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0</xdr:colOff>
      <xdr:row>143</xdr:row>
      <xdr:rowOff>0</xdr:rowOff>
    </xdr:from>
    <xdr:to>
      <xdr:col>8</xdr:col>
      <xdr:colOff>0</xdr:colOff>
      <xdr:row>153</xdr:row>
      <xdr:rowOff>0</xdr:rowOff>
    </xdr:to>
    <xdr:graphicFrame macro="">
      <xdr:nvGraphicFramePr>
        <xdr:cNvPr id="9" name="グラフ 8">
          <a:extLst>
            <a:ext uri="{FF2B5EF4-FFF2-40B4-BE49-F238E27FC236}">
              <a16:creationId xmlns:a16="http://schemas.microsoft.com/office/drawing/2014/main" id="{5DA2741B-F0EB-46F5-8EC4-771C6B0668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0</xdr:colOff>
      <xdr:row>434</xdr:row>
      <xdr:rowOff>0</xdr:rowOff>
    </xdr:from>
    <xdr:to>
      <xdr:col>8</xdr:col>
      <xdr:colOff>0</xdr:colOff>
      <xdr:row>446</xdr:row>
      <xdr:rowOff>0</xdr:rowOff>
    </xdr:to>
    <xdr:graphicFrame macro="">
      <xdr:nvGraphicFramePr>
        <xdr:cNvPr id="31" name="グラフ 30">
          <a:extLst>
            <a:ext uri="{FF2B5EF4-FFF2-40B4-BE49-F238E27FC236}">
              <a16:creationId xmlns:a16="http://schemas.microsoft.com/office/drawing/2014/main" id="{1E21CBC8-765B-48DC-B374-BD84FE9051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0</xdr:colOff>
      <xdr:row>536</xdr:row>
      <xdr:rowOff>0</xdr:rowOff>
    </xdr:from>
    <xdr:to>
      <xdr:col>9</xdr:col>
      <xdr:colOff>0</xdr:colOff>
      <xdr:row>552</xdr:row>
      <xdr:rowOff>0</xdr:rowOff>
    </xdr:to>
    <xdr:graphicFrame macro="">
      <xdr:nvGraphicFramePr>
        <xdr:cNvPr id="32" name="グラフ 31">
          <a:extLst>
            <a:ext uri="{FF2B5EF4-FFF2-40B4-BE49-F238E27FC236}">
              <a16:creationId xmlns:a16="http://schemas.microsoft.com/office/drawing/2014/main" id="{A9A76CE3-5D5F-45FE-B5DE-737EB8FC3A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0</xdr:colOff>
      <xdr:row>467</xdr:row>
      <xdr:rowOff>0</xdr:rowOff>
    </xdr:from>
    <xdr:to>
      <xdr:col>8</xdr:col>
      <xdr:colOff>685799</xdr:colOff>
      <xdr:row>489</xdr:row>
      <xdr:rowOff>0</xdr:rowOff>
    </xdr:to>
    <xdr:graphicFrame macro="">
      <xdr:nvGraphicFramePr>
        <xdr:cNvPr id="33" name="グラフ 32">
          <a:extLst>
            <a:ext uri="{FF2B5EF4-FFF2-40B4-BE49-F238E27FC236}">
              <a16:creationId xmlns:a16="http://schemas.microsoft.com/office/drawing/2014/main" id="{8C454305-89CC-4203-8971-9079C8BEDA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510</xdr:row>
      <xdr:rowOff>0</xdr:rowOff>
    </xdr:from>
    <xdr:to>
      <xdr:col>9</xdr:col>
      <xdr:colOff>0</xdr:colOff>
      <xdr:row>533</xdr:row>
      <xdr:rowOff>0</xdr:rowOff>
    </xdr:to>
    <xdr:graphicFrame macro="">
      <xdr:nvGraphicFramePr>
        <xdr:cNvPr id="34" name="グラフ 33">
          <a:extLst>
            <a:ext uri="{FF2B5EF4-FFF2-40B4-BE49-F238E27FC236}">
              <a16:creationId xmlns:a16="http://schemas.microsoft.com/office/drawing/2014/main" id="{E0A8D658-55B0-4645-9DEE-591FC18E2D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0</xdr:colOff>
      <xdr:row>580</xdr:row>
      <xdr:rowOff>0</xdr:rowOff>
    </xdr:from>
    <xdr:to>
      <xdr:col>9</xdr:col>
      <xdr:colOff>0</xdr:colOff>
      <xdr:row>608</xdr:row>
      <xdr:rowOff>0</xdr:rowOff>
    </xdr:to>
    <xdr:graphicFrame macro="">
      <xdr:nvGraphicFramePr>
        <xdr:cNvPr id="35" name="グラフ 34">
          <a:extLst>
            <a:ext uri="{FF2B5EF4-FFF2-40B4-BE49-F238E27FC236}">
              <a16:creationId xmlns:a16="http://schemas.microsoft.com/office/drawing/2014/main" id="{D8FBAAE9-DB3F-4D3B-A231-7A2C90B09A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0</xdr:colOff>
      <xdr:row>156</xdr:row>
      <xdr:rowOff>0</xdr:rowOff>
    </xdr:from>
    <xdr:to>
      <xdr:col>8</xdr:col>
      <xdr:colOff>0</xdr:colOff>
      <xdr:row>166</xdr:row>
      <xdr:rowOff>0</xdr:rowOff>
    </xdr:to>
    <xdr:graphicFrame macro="">
      <xdr:nvGraphicFramePr>
        <xdr:cNvPr id="36" name="グラフ 35">
          <a:extLst>
            <a:ext uri="{FF2B5EF4-FFF2-40B4-BE49-F238E27FC236}">
              <a16:creationId xmlns:a16="http://schemas.microsoft.com/office/drawing/2014/main" id="{5CB6D086-086C-4B8D-87A2-85805327E2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0</xdr:colOff>
      <xdr:row>169</xdr:row>
      <xdr:rowOff>0</xdr:rowOff>
    </xdr:from>
    <xdr:to>
      <xdr:col>8</xdr:col>
      <xdr:colOff>0</xdr:colOff>
      <xdr:row>179</xdr:row>
      <xdr:rowOff>0</xdr:rowOff>
    </xdr:to>
    <xdr:graphicFrame macro="">
      <xdr:nvGraphicFramePr>
        <xdr:cNvPr id="37" name="グラフ 36">
          <a:extLst>
            <a:ext uri="{FF2B5EF4-FFF2-40B4-BE49-F238E27FC236}">
              <a16:creationId xmlns:a16="http://schemas.microsoft.com/office/drawing/2014/main" id="{8FD1E86B-F974-4777-B827-6E86556D0D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5</xdr:col>
      <xdr:colOff>0</xdr:colOff>
      <xdr:row>182</xdr:row>
      <xdr:rowOff>0</xdr:rowOff>
    </xdr:from>
    <xdr:to>
      <xdr:col>8</xdr:col>
      <xdr:colOff>0</xdr:colOff>
      <xdr:row>192</xdr:row>
      <xdr:rowOff>0</xdr:rowOff>
    </xdr:to>
    <xdr:graphicFrame macro="">
      <xdr:nvGraphicFramePr>
        <xdr:cNvPr id="38" name="グラフ 37">
          <a:extLst>
            <a:ext uri="{FF2B5EF4-FFF2-40B4-BE49-F238E27FC236}">
              <a16:creationId xmlns:a16="http://schemas.microsoft.com/office/drawing/2014/main" id="{F68A8198-1331-4113-8368-10D3318F7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xdr:col>
      <xdr:colOff>0</xdr:colOff>
      <xdr:row>195</xdr:row>
      <xdr:rowOff>0</xdr:rowOff>
    </xdr:from>
    <xdr:to>
      <xdr:col>8</xdr:col>
      <xdr:colOff>0</xdr:colOff>
      <xdr:row>205</xdr:row>
      <xdr:rowOff>0</xdr:rowOff>
    </xdr:to>
    <xdr:graphicFrame macro="">
      <xdr:nvGraphicFramePr>
        <xdr:cNvPr id="39" name="グラフ 38">
          <a:extLst>
            <a:ext uri="{FF2B5EF4-FFF2-40B4-BE49-F238E27FC236}">
              <a16:creationId xmlns:a16="http://schemas.microsoft.com/office/drawing/2014/main" id="{32B52B5B-0F70-407B-AF18-A7219219B4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0</xdr:colOff>
      <xdr:row>211</xdr:row>
      <xdr:rowOff>0</xdr:rowOff>
    </xdr:from>
    <xdr:to>
      <xdr:col>8</xdr:col>
      <xdr:colOff>0</xdr:colOff>
      <xdr:row>221</xdr:row>
      <xdr:rowOff>0</xdr:rowOff>
    </xdr:to>
    <xdr:graphicFrame macro="">
      <xdr:nvGraphicFramePr>
        <xdr:cNvPr id="40" name="グラフ 39">
          <a:extLst>
            <a:ext uri="{FF2B5EF4-FFF2-40B4-BE49-F238E27FC236}">
              <a16:creationId xmlns:a16="http://schemas.microsoft.com/office/drawing/2014/main" id="{C2BDA744-E64F-4592-A758-551B693899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xdr:col>
      <xdr:colOff>0</xdr:colOff>
      <xdr:row>224</xdr:row>
      <xdr:rowOff>0</xdr:rowOff>
    </xdr:from>
    <xdr:to>
      <xdr:col>8</xdr:col>
      <xdr:colOff>0</xdr:colOff>
      <xdr:row>234</xdr:row>
      <xdr:rowOff>0</xdr:rowOff>
    </xdr:to>
    <xdr:graphicFrame macro="">
      <xdr:nvGraphicFramePr>
        <xdr:cNvPr id="41" name="グラフ 40">
          <a:extLst>
            <a:ext uri="{FF2B5EF4-FFF2-40B4-BE49-F238E27FC236}">
              <a16:creationId xmlns:a16="http://schemas.microsoft.com/office/drawing/2014/main" id="{3F6035AE-BD63-459A-BB57-2040CD32AC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5</xdr:col>
      <xdr:colOff>0</xdr:colOff>
      <xdr:row>237</xdr:row>
      <xdr:rowOff>0</xdr:rowOff>
    </xdr:from>
    <xdr:to>
      <xdr:col>8</xdr:col>
      <xdr:colOff>0</xdr:colOff>
      <xdr:row>247</xdr:row>
      <xdr:rowOff>0</xdr:rowOff>
    </xdr:to>
    <xdr:graphicFrame macro="">
      <xdr:nvGraphicFramePr>
        <xdr:cNvPr id="42" name="グラフ 41">
          <a:extLst>
            <a:ext uri="{FF2B5EF4-FFF2-40B4-BE49-F238E27FC236}">
              <a16:creationId xmlns:a16="http://schemas.microsoft.com/office/drawing/2014/main" id="{92CB6DAD-7FE9-460F-99B0-CB4DD1D69D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5</xdr:col>
      <xdr:colOff>0</xdr:colOff>
      <xdr:row>250</xdr:row>
      <xdr:rowOff>0</xdr:rowOff>
    </xdr:from>
    <xdr:to>
      <xdr:col>8</xdr:col>
      <xdr:colOff>0</xdr:colOff>
      <xdr:row>260</xdr:row>
      <xdr:rowOff>0</xdr:rowOff>
    </xdr:to>
    <xdr:graphicFrame macro="">
      <xdr:nvGraphicFramePr>
        <xdr:cNvPr id="43" name="グラフ 42">
          <a:extLst>
            <a:ext uri="{FF2B5EF4-FFF2-40B4-BE49-F238E27FC236}">
              <a16:creationId xmlns:a16="http://schemas.microsoft.com/office/drawing/2014/main" id="{233CE762-4F54-44CF-AFAE-3C7B0287AA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5</xdr:col>
      <xdr:colOff>0</xdr:colOff>
      <xdr:row>263</xdr:row>
      <xdr:rowOff>0</xdr:rowOff>
    </xdr:from>
    <xdr:to>
      <xdr:col>8</xdr:col>
      <xdr:colOff>0</xdr:colOff>
      <xdr:row>273</xdr:row>
      <xdr:rowOff>0</xdr:rowOff>
    </xdr:to>
    <xdr:graphicFrame macro="">
      <xdr:nvGraphicFramePr>
        <xdr:cNvPr id="44" name="グラフ 43">
          <a:extLst>
            <a:ext uri="{FF2B5EF4-FFF2-40B4-BE49-F238E27FC236}">
              <a16:creationId xmlns:a16="http://schemas.microsoft.com/office/drawing/2014/main" id="{279DA7F3-A7D5-434A-A769-C8F00469F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5</xdr:col>
      <xdr:colOff>0</xdr:colOff>
      <xdr:row>281</xdr:row>
      <xdr:rowOff>0</xdr:rowOff>
    </xdr:from>
    <xdr:to>
      <xdr:col>8</xdr:col>
      <xdr:colOff>0</xdr:colOff>
      <xdr:row>291</xdr:row>
      <xdr:rowOff>0</xdr:rowOff>
    </xdr:to>
    <xdr:graphicFrame macro="">
      <xdr:nvGraphicFramePr>
        <xdr:cNvPr id="45" name="グラフ 44">
          <a:extLst>
            <a:ext uri="{FF2B5EF4-FFF2-40B4-BE49-F238E27FC236}">
              <a16:creationId xmlns:a16="http://schemas.microsoft.com/office/drawing/2014/main" id="{F68EB8CC-59EF-4544-BF26-F90B01EA41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5</xdr:col>
      <xdr:colOff>0</xdr:colOff>
      <xdr:row>294</xdr:row>
      <xdr:rowOff>0</xdr:rowOff>
    </xdr:from>
    <xdr:to>
      <xdr:col>8</xdr:col>
      <xdr:colOff>0</xdr:colOff>
      <xdr:row>304</xdr:row>
      <xdr:rowOff>0</xdr:rowOff>
    </xdr:to>
    <xdr:graphicFrame macro="">
      <xdr:nvGraphicFramePr>
        <xdr:cNvPr id="46" name="グラフ 45">
          <a:extLst>
            <a:ext uri="{FF2B5EF4-FFF2-40B4-BE49-F238E27FC236}">
              <a16:creationId xmlns:a16="http://schemas.microsoft.com/office/drawing/2014/main" id="{DFA66E84-2EC5-48EE-B160-094A32265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5</xdr:col>
      <xdr:colOff>0</xdr:colOff>
      <xdr:row>307</xdr:row>
      <xdr:rowOff>0</xdr:rowOff>
    </xdr:from>
    <xdr:to>
      <xdr:col>8</xdr:col>
      <xdr:colOff>0</xdr:colOff>
      <xdr:row>317</xdr:row>
      <xdr:rowOff>0</xdr:rowOff>
    </xdr:to>
    <xdr:graphicFrame macro="">
      <xdr:nvGraphicFramePr>
        <xdr:cNvPr id="47" name="グラフ 46">
          <a:extLst>
            <a:ext uri="{FF2B5EF4-FFF2-40B4-BE49-F238E27FC236}">
              <a16:creationId xmlns:a16="http://schemas.microsoft.com/office/drawing/2014/main" id="{D3141406-4962-4B2A-888D-A576D9C9E5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5</xdr:col>
      <xdr:colOff>0</xdr:colOff>
      <xdr:row>320</xdr:row>
      <xdr:rowOff>0</xdr:rowOff>
    </xdr:from>
    <xdr:to>
      <xdr:col>8</xdr:col>
      <xdr:colOff>0</xdr:colOff>
      <xdr:row>330</xdr:row>
      <xdr:rowOff>0</xdr:rowOff>
    </xdr:to>
    <xdr:graphicFrame macro="">
      <xdr:nvGraphicFramePr>
        <xdr:cNvPr id="48" name="グラフ 47">
          <a:extLst>
            <a:ext uri="{FF2B5EF4-FFF2-40B4-BE49-F238E27FC236}">
              <a16:creationId xmlns:a16="http://schemas.microsoft.com/office/drawing/2014/main" id="{2A8A11C7-7478-46CC-8711-BDEFD22DF7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5</xdr:col>
      <xdr:colOff>0</xdr:colOff>
      <xdr:row>333</xdr:row>
      <xdr:rowOff>0</xdr:rowOff>
    </xdr:from>
    <xdr:to>
      <xdr:col>8</xdr:col>
      <xdr:colOff>0</xdr:colOff>
      <xdr:row>343</xdr:row>
      <xdr:rowOff>0</xdr:rowOff>
    </xdr:to>
    <xdr:graphicFrame macro="">
      <xdr:nvGraphicFramePr>
        <xdr:cNvPr id="49" name="グラフ 48">
          <a:extLst>
            <a:ext uri="{FF2B5EF4-FFF2-40B4-BE49-F238E27FC236}">
              <a16:creationId xmlns:a16="http://schemas.microsoft.com/office/drawing/2014/main" id="{17D12497-AE3C-4B52-8628-014BB7BD03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5</xdr:col>
      <xdr:colOff>0</xdr:colOff>
      <xdr:row>351</xdr:row>
      <xdr:rowOff>0</xdr:rowOff>
    </xdr:from>
    <xdr:to>
      <xdr:col>8</xdr:col>
      <xdr:colOff>0</xdr:colOff>
      <xdr:row>361</xdr:row>
      <xdr:rowOff>0</xdr:rowOff>
    </xdr:to>
    <xdr:graphicFrame macro="">
      <xdr:nvGraphicFramePr>
        <xdr:cNvPr id="50" name="グラフ 49">
          <a:extLst>
            <a:ext uri="{FF2B5EF4-FFF2-40B4-BE49-F238E27FC236}">
              <a16:creationId xmlns:a16="http://schemas.microsoft.com/office/drawing/2014/main" id="{9D81ED34-C577-455D-8272-B2611BB861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5</xdr:col>
      <xdr:colOff>0</xdr:colOff>
      <xdr:row>365</xdr:row>
      <xdr:rowOff>0</xdr:rowOff>
    </xdr:from>
    <xdr:to>
      <xdr:col>8</xdr:col>
      <xdr:colOff>0</xdr:colOff>
      <xdr:row>375</xdr:row>
      <xdr:rowOff>0</xdr:rowOff>
    </xdr:to>
    <xdr:graphicFrame macro="">
      <xdr:nvGraphicFramePr>
        <xdr:cNvPr id="52" name="グラフ 51">
          <a:extLst>
            <a:ext uri="{FF2B5EF4-FFF2-40B4-BE49-F238E27FC236}">
              <a16:creationId xmlns:a16="http://schemas.microsoft.com/office/drawing/2014/main" id="{4594E181-44E1-40C1-81E9-E82DA858A6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5</xdr:col>
      <xdr:colOff>0</xdr:colOff>
      <xdr:row>378</xdr:row>
      <xdr:rowOff>0</xdr:rowOff>
    </xdr:from>
    <xdr:to>
      <xdr:col>8</xdr:col>
      <xdr:colOff>0</xdr:colOff>
      <xdr:row>388</xdr:row>
      <xdr:rowOff>0</xdr:rowOff>
    </xdr:to>
    <xdr:graphicFrame macro="">
      <xdr:nvGraphicFramePr>
        <xdr:cNvPr id="53" name="グラフ 52">
          <a:extLst>
            <a:ext uri="{FF2B5EF4-FFF2-40B4-BE49-F238E27FC236}">
              <a16:creationId xmlns:a16="http://schemas.microsoft.com/office/drawing/2014/main" id="{664DEAE7-68C3-4993-819E-E46C7579AB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391</xdr:row>
      <xdr:rowOff>0</xdr:rowOff>
    </xdr:from>
    <xdr:to>
      <xdr:col>8</xdr:col>
      <xdr:colOff>0</xdr:colOff>
      <xdr:row>401</xdr:row>
      <xdr:rowOff>0</xdr:rowOff>
    </xdr:to>
    <xdr:graphicFrame macro="">
      <xdr:nvGraphicFramePr>
        <xdr:cNvPr id="54" name="グラフ 53">
          <a:extLst>
            <a:ext uri="{FF2B5EF4-FFF2-40B4-BE49-F238E27FC236}">
              <a16:creationId xmlns:a16="http://schemas.microsoft.com/office/drawing/2014/main" id="{6A9D2D91-9C01-4330-82C8-5B89BE752C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404</xdr:row>
      <xdr:rowOff>0</xdr:rowOff>
    </xdr:from>
    <xdr:to>
      <xdr:col>8</xdr:col>
      <xdr:colOff>0</xdr:colOff>
      <xdr:row>414</xdr:row>
      <xdr:rowOff>0</xdr:rowOff>
    </xdr:to>
    <xdr:graphicFrame macro="">
      <xdr:nvGraphicFramePr>
        <xdr:cNvPr id="55" name="グラフ 54">
          <a:extLst>
            <a:ext uri="{FF2B5EF4-FFF2-40B4-BE49-F238E27FC236}">
              <a16:creationId xmlns:a16="http://schemas.microsoft.com/office/drawing/2014/main" id="{988CDDB7-996A-4AA6-9C50-43CB3ED3C0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5</xdr:col>
      <xdr:colOff>0</xdr:colOff>
      <xdr:row>421</xdr:row>
      <xdr:rowOff>0</xdr:rowOff>
    </xdr:from>
    <xdr:to>
      <xdr:col>8</xdr:col>
      <xdr:colOff>0</xdr:colOff>
      <xdr:row>431</xdr:row>
      <xdr:rowOff>0</xdr:rowOff>
    </xdr:to>
    <xdr:graphicFrame macro="">
      <xdr:nvGraphicFramePr>
        <xdr:cNvPr id="56" name="グラフ 55">
          <a:extLst>
            <a:ext uri="{FF2B5EF4-FFF2-40B4-BE49-F238E27FC236}">
              <a16:creationId xmlns:a16="http://schemas.microsoft.com/office/drawing/2014/main" id="{95B958C4-3179-42FB-A37B-EECE44771E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04F5B-520D-425E-8E75-CCB40DB55E54}">
  <dimension ref="A1:N93"/>
  <sheetViews>
    <sheetView workbookViewId="0">
      <pane ySplit="1" topLeftCell="A53" activePane="bottomLeft" state="frozen"/>
      <selection pane="bottomLeft" activeCell="C86" sqref="C86"/>
    </sheetView>
  </sheetViews>
  <sheetFormatPr defaultRowHeight="18" x14ac:dyDescent="0.45"/>
  <cols>
    <col min="1" max="1" width="14.69921875" bestFit="1" customWidth="1"/>
    <col min="2" max="2" width="3.3984375" style="1" bestFit="1" customWidth="1"/>
    <col min="3" max="3" width="12.5" customWidth="1"/>
    <col min="4" max="4" width="5.59765625" customWidth="1"/>
    <col min="5" max="5" width="12.5" customWidth="1"/>
    <col min="6" max="6" width="5.59765625" customWidth="1"/>
    <col min="7" max="7" width="12.5" customWidth="1"/>
    <col min="8" max="8" width="5.59765625" customWidth="1"/>
    <col min="9" max="9" width="12.5" customWidth="1"/>
    <col min="10" max="10" width="5.59765625" customWidth="1"/>
    <col min="11" max="11" width="12.5" customWidth="1"/>
    <col min="12" max="12" width="5.59765625" bestFit="1" customWidth="1"/>
    <col min="13" max="13" width="5.09765625" bestFit="1" customWidth="1"/>
    <col min="14" max="14" width="5.59765625" bestFit="1" customWidth="1"/>
  </cols>
  <sheetData>
    <row r="1" spans="1:14" s="1" customFormat="1" ht="28.8" x14ac:dyDescent="0.45">
      <c r="A1" s="85">
        <f>SUM(C2:C72,K2:K72)</f>
        <v>404</v>
      </c>
      <c r="B1" s="13" t="s">
        <v>104</v>
      </c>
      <c r="C1" s="13" t="s">
        <v>12</v>
      </c>
      <c r="D1" s="14" t="s">
        <v>34</v>
      </c>
      <c r="E1" s="38" t="s">
        <v>13</v>
      </c>
      <c r="F1" s="38" t="s">
        <v>34</v>
      </c>
      <c r="G1" s="32" t="s">
        <v>14</v>
      </c>
      <c r="H1" s="32" t="s">
        <v>34</v>
      </c>
      <c r="I1" s="32" t="s">
        <v>15</v>
      </c>
      <c r="J1" s="32" t="s">
        <v>34</v>
      </c>
      <c r="K1" s="13" t="s">
        <v>16</v>
      </c>
      <c r="L1" s="14" t="s">
        <v>34</v>
      </c>
      <c r="N1" s="14" t="s">
        <v>34</v>
      </c>
    </row>
    <row r="2" spans="1:14" x14ac:dyDescent="0.45">
      <c r="A2" s="15">
        <v>45881</v>
      </c>
      <c r="B2" s="16" t="s">
        <v>99</v>
      </c>
      <c r="C2" s="17">
        <v>3</v>
      </c>
      <c r="D2" s="18"/>
      <c r="E2" s="39"/>
      <c r="F2" s="39"/>
      <c r="G2" s="30"/>
      <c r="H2" s="30"/>
      <c r="I2" s="30"/>
      <c r="J2" s="30"/>
      <c r="K2" s="17"/>
      <c r="L2" s="18"/>
      <c r="M2" s="19">
        <f>SUM(C2,E2,G2,I2,K2)</f>
        <v>3</v>
      </c>
      <c r="N2">
        <f>SUM(D2,F2,H2,J2,L2)</f>
        <v>0</v>
      </c>
    </row>
    <row r="3" spans="1:14" x14ac:dyDescent="0.45">
      <c r="A3" s="15">
        <v>45882</v>
      </c>
      <c r="B3" s="16" t="s">
        <v>100</v>
      </c>
      <c r="C3" s="17">
        <v>3</v>
      </c>
      <c r="D3" s="18"/>
      <c r="E3" s="39"/>
      <c r="F3" s="39"/>
      <c r="G3" s="30"/>
      <c r="H3" s="30"/>
      <c r="I3" s="30"/>
      <c r="J3" s="30"/>
      <c r="K3" s="17">
        <v>1</v>
      </c>
      <c r="L3" s="18"/>
      <c r="M3" s="19">
        <f t="shared" ref="M3:N84" si="0">SUM(C3,E3,G3,I3,K3)</f>
        <v>4</v>
      </c>
      <c r="N3">
        <f t="shared" si="0"/>
        <v>0</v>
      </c>
    </row>
    <row r="4" spans="1:14" x14ac:dyDescent="0.45">
      <c r="A4" s="15">
        <v>45883</v>
      </c>
      <c r="B4" s="16" t="s">
        <v>101</v>
      </c>
      <c r="C4" s="17">
        <v>0</v>
      </c>
      <c r="D4" s="18"/>
      <c r="E4" s="39"/>
      <c r="F4" s="39"/>
      <c r="G4" s="30"/>
      <c r="H4" s="30"/>
      <c r="I4" s="30"/>
      <c r="J4" s="30"/>
      <c r="K4" s="17">
        <v>1</v>
      </c>
      <c r="L4" s="18"/>
      <c r="M4" s="19">
        <f t="shared" si="0"/>
        <v>1</v>
      </c>
      <c r="N4">
        <f t="shared" si="0"/>
        <v>0</v>
      </c>
    </row>
    <row r="5" spans="1:14" x14ac:dyDescent="0.45">
      <c r="A5" s="15">
        <v>45884</v>
      </c>
      <c r="B5" s="16" t="s">
        <v>18</v>
      </c>
      <c r="C5" s="17">
        <v>2</v>
      </c>
      <c r="D5" s="18"/>
      <c r="E5" s="39"/>
      <c r="F5" s="39"/>
      <c r="G5" s="30"/>
      <c r="H5" s="30"/>
      <c r="I5" s="30"/>
      <c r="J5" s="30"/>
      <c r="K5" s="17">
        <v>1</v>
      </c>
      <c r="L5" s="18"/>
      <c r="M5" s="19">
        <f t="shared" si="0"/>
        <v>3</v>
      </c>
      <c r="N5">
        <f t="shared" si="0"/>
        <v>0</v>
      </c>
    </row>
    <row r="6" spans="1:14" x14ac:dyDescent="0.45">
      <c r="A6" s="15">
        <v>45885</v>
      </c>
      <c r="B6" s="41" t="s">
        <v>19</v>
      </c>
      <c r="C6" s="17">
        <v>3</v>
      </c>
      <c r="D6" s="18"/>
      <c r="E6" s="39"/>
      <c r="F6" s="39"/>
      <c r="G6" s="30"/>
      <c r="H6" s="30"/>
      <c r="I6" s="30"/>
      <c r="J6" s="30"/>
      <c r="K6" s="17">
        <v>1</v>
      </c>
      <c r="L6" s="18"/>
      <c r="M6" s="19">
        <f t="shared" si="0"/>
        <v>4</v>
      </c>
      <c r="N6">
        <f t="shared" si="0"/>
        <v>0</v>
      </c>
    </row>
    <row r="7" spans="1:14" x14ac:dyDescent="0.45">
      <c r="A7" s="15">
        <v>45886</v>
      </c>
      <c r="B7" s="42" t="s">
        <v>20</v>
      </c>
      <c r="C7" s="17">
        <v>7</v>
      </c>
      <c r="D7" s="18"/>
      <c r="E7" s="39"/>
      <c r="F7" s="39"/>
      <c r="G7" s="30"/>
      <c r="H7" s="30"/>
      <c r="I7" s="30"/>
      <c r="J7" s="30"/>
      <c r="K7" s="17">
        <v>1</v>
      </c>
      <c r="L7" s="18"/>
      <c r="M7" s="19">
        <f t="shared" si="0"/>
        <v>8</v>
      </c>
      <c r="N7">
        <f t="shared" si="0"/>
        <v>0</v>
      </c>
    </row>
    <row r="8" spans="1:14" x14ac:dyDescent="0.45">
      <c r="A8" s="15">
        <v>45887</v>
      </c>
      <c r="B8" s="16" t="s">
        <v>21</v>
      </c>
      <c r="C8" s="17">
        <v>11</v>
      </c>
      <c r="D8" s="18"/>
      <c r="E8" s="39"/>
      <c r="F8" s="39"/>
      <c r="G8" s="30"/>
      <c r="H8" s="30"/>
      <c r="I8" s="30"/>
      <c r="J8" s="30"/>
      <c r="K8" s="17"/>
      <c r="L8" s="18"/>
      <c r="M8" s="19">
        <f t="shared" si="0"/>
        <v>11</v>
      </c>
      <c r="N8">
        <f t="shared" si="0"/>
        <v>0</v>
      </c>
    </row>
    <row r="9" spans="1:14" x14ac:dyDescent="0.45">
      <c r="A9" s="15">
        <v>45888</v>
      </c>
      <c r="B9" s="16" t="s">
        <v>22</v>
      </c>
      <c r="C9" s="17">
        <v>11</v>
      </c>
      <c r="D9" s="18"/>
      <c r="E9" s="39"/>
      <c r="F9" s="39"/>
      <c r="G9" s="30"/>
      <c r="H9" s="30"/>
      <c r="I9" s="30"/>
      <c r="J9" s="30"/>
      <c r="K9" s="17"/>
      <c r="L9" s="18"/>
      <c r="M9" s="19">
        <f t="shared" si="0"/>
        <v>11</v>
      </c>
      <c r="N9">
        <f t="shared" si="0"/>
        <v>0</v>
      </c>
    </row>
    <row r="10" spans="1:14" x14ac:dyDescent="0.45">
      <c r="A10" s="15">
        <v>45889</v>
      </c>
      <c r="B10" s="16" t="s">
        <v>23</v>
      </c>
      <c r="C10" s="17">
        <v>7</v>
      </c>
      <c r="D10" s="18"/>
      <c r="E10" s="39"/>
      <c r="F10" s="39"/>
      <c r="G10" s="30"/>
      <c r="H10" s="30"/>
      <c r="I10" s="30"/>
      <c r="J10" s="30"/>
      <c r="K10" s="17"/>
      <c r="L10" s="18"/>
      <c r="M10" s="19">
        <f t="shared" si="0"/>
        <v>7</v>
      </c>
      <c r="N10">
        <f t="shared" si="0"/>
        <v>0</v>
      </c>
    </row>
    <row r="11" spans="1:14" x14ac:dyDescent="0.45">
      <c r="A11" s="15">
        <v>45890</v>
      </c>
      <c r="B11" s="16" t="s">
        <v>17</v>
      </c>
      <c r="C11" s="17">
        <v>14</v>
      </c>
      <c r="D11" s="18"/>
      <c r="E11" s="39"/>
      <c r="F11" s="39"/>
      <c r="G11" s="30"/>
      <c r="H11" s="30"/>
      <c r="I11" s="30"/>
      <c r="J11" s="30"/>
      <c r="K11" s="17"/>
      <c r="L11" s="18"/>
      <c r="M11" s="19">
        <f t="shared" si="0"/>
        <v>14</v>
      </c>
      <c r="N11">
        <f t="shared" si="0"/>
        <v>0</v>
      </c>
    </row>
    <row r="12" spans="1:14" x14ac:dyDescent="0.45">
      <c r="A12" s="15">
        <v>45891</v>
      </c>
      <c r="B12" s="16" t="s">
        <v>18</v>
      </c>
      <c r="C12" s="17">
        <v>7</v>
      </c>
      <c r="D12" s="18"/>
      <c r="E12" s="39"/>
      <c r="F12" s="39"/>
      <c r="G12" s="30"/>
      <c r="H12" s="30"/>
      <c r="I12" s="30"/>
      <c r="J12" s="30"/>
      <c r="K12" s="17">
        <v>1</v>
      </c>
      <c r="L12" s="18"/>
      <c r="M12" s="19">
        <f t="shared" si="0"/>
        <v>8</v>
      </c>
      <c r="N12">
        <f t="shared" si="0"/>
        <v>0</v>
      </c>
    </row>
    <row r="13" spans="1:14" x14ac:dyDescent="0.45">
      <c r="A13" s="15">
        <v>45892</v>
      </c>
      <c r="B13" s="41" t="s">
        <v>19</v>
      </c>
      <c r="C13" s="17">
        <v>13</v>
      </c>
      <c r="D13" s="18"/>
      <c r="E13" s="39"/>
      <c r="F13" s="39"/>
      <c r="G13" s="30"/>
      <c r="H13" s="30"/>
      <c r="I13" s="30"/>
      <c r="J13" s="30"/>
      <c r="K13" s="17">
        <v>2</v>
      </c>
      <c r="L13" s="18"/>
      <c r="M13" s="19">
        <f t="shared" si="0"/>
        <v>15</v>
      </c>
      <c r="N13">
        <f t="shared" si="0"/>
        <v>0</v>
      </c>
    </row>
    <row r="14" spans="1:14" x14ac:dyDescent="0.45">
      <c r="A14" s="15">
        <v>45893</v>
      </c>
      <c r="B14" s="42" t="s">
        <v>20</v>
      </c>
      <c r="C14" s="17">
        <v>18</v>
      </c>
      <c r="D14" s="18"/>
      <c r="E14" s="39"/>
      <c r="F14" s="39"/>
      <c r="G14" s="30"/>
      <c r="H14" s="30"/>
      <c r="I14" s="30"/>
      <c r="J14" s="30"/>
      <c r="K14" s="17">
        <v>2</v>
      </c>
      <c r="L14" s="18"/>
      <c r="M14" s="19">
        <f t="shared" si="0"/>
        <v>20</v>
      </c>
      <c r="N14">
        <f t="shared" si="0"/>
        <v>0</v>
      </c>
    </row>
    <row r="15" spans="1:14" x14ac:dyDescent="0.45">
      <c r="A15" s="15">
        <v>45894</v>
      </c>
      <c r="B15" s="16" t="s">
        <v>21</v>
      </c>
      <c r="C15" s="17">
        <v>8</v>
      </c>
      <c r="D15" s="18"/>
      <c r="E15" s="39"/>
      <c r="F15" s="39"/>
      <c r="G15" s="30"/>
      <c r="H15" s="30"/>
      <c r="I15" s="30"/>
      <c r="J15" s="30"/>
      <c r="K15" s="17"/>
      <c r="L15" s="18"/>
      <c r="M15" s="19">
        <f t="shared" si="0"/>
        <v>8</v>
      </c>
      <c r="N15">
        <f t="shared" si="0"/>
        <v>0</v>
      </c>
    </row>
    <row r="16" spans="1:14" x14ac:dyDescent="0.45">
      <c r="A16" s="15">
        <v>45895</v>
      </c>
      <c r="B16" s="16" t="s">
        <v>22</v>
      </c>
      <c r="C16" s="17">
        <v>8</v>
      </c>
      <c r="D16" s="18"/>
      <c r="E16" s="39"/>
      <c r="F16" s="39"/>
      <c r="G16" s="30"/>
      <c r="H16" s="30"/>
      <c r="I16" s="30"/>
      <c r="J16" s="30"/>
      <c r="K16" s="17">
        <v>1</v>
      </c>
      <c r="L16" s="18"/>
      <c r="M16" s="19">
        <f t="shared" si="0"/>
        <v>9</v>
      </c>
      <c r="N16">
        <f t="shared" si="0"/>
        <v>0</v>
      </c>
    </row>
    <row r="17" spans="1:14" x14ac:dyDescent="0.45">
      <c r="A17" s="15">
        <v>45896</v>
      </c>
      <c r="B17" s="16" t="s">
        <v>23</v>
      </c>
      <c r="C17" s="17">
        <v>7</v>
      </c>
      <c r="D17" s="18"/>
      <c r="E17" s="39"/>
      <c r="F17" s="39"/>
      <c r="G17" s="30"/>
      <c r="H17" s="30"/>
      <c r="I17" s="30"/>
      <c r="J17" s="30"/>
      <c r="K17" s="17"/>
      <c r="L17" s="18"/>
      <c r="M17" s="19">
        <f t="shared" si="0"/>
        <v>7</v>
      </c>
      <c r="N17">
        <f t="shared" si="0"/>
        <v>0</v>
      </c>
    </row>
    <row r="18" spans="1:14" x14ac:dyDescent="0.45">
      <c r="A18" s="15">
        <v>45897</v>
      </c>
      <c r="B18" s="16" t="s">
        <v>17</v>
      </c>
      <c r="C18" s="17">
        <v>5</v>
      </c>
      <c r="D18" s="18"/>
      <c r="E18" s="39"/>
      <c r="F18" s="39"/>
      <c r="G18" s="30"/>
      <c r="H18" s="30"/>
      <c r="I18" s="30"/>
      <c r="J18" s="30"/>
      <c r="K18" s="17"/>
      <c r="L18" s="18"/>
      <c r="M18" s="19">
        <f t="shared" si="0"/>
        <v>5</v>
      </c>
      <c r="N18">
        <f t="shared" si="0"/>
        <v>0</v>
      </c>
    </row>
    <row r="19" spans="1:14" x14ac:dyDescent="0.45">
      <c r="A19" s="15">
        <v>45898</v>
      </c>
      <c r="B19" s="16" t="s">
        <v>18</v>
      </c>
      <c r="C19" s="17">
        <v>7</v>
      </c>
      <c r="D19" s="18"/>
      <c r="E19" s="39"/>
      <c r="F19" s="39"/>
      <c r="G19" s="30"/>
      <c r="H19" s="30"/>
      <c r="I19" s="30"/>
      <c r="J19" s="30"/>
      <c r="K19" s="17"/>
      <c r="L19" s="18"/>
      <c r="M19" s="19">
        <f t="shared" si="0"/>
        <v>7</v>
      </c>
      <c r="N19">
        <f t="shared" si="0"/>
        <v>0</v>
      </c>
    </row>
    <row r="20" spans="1:14" x14ac:dyDescent="0.45">
      <c r="A20" s="15">
        <v>45899</v>
      </c>
      <c r="B20" s="41" t="s">
        <v>19</v>
      </c>
      <c r="C20" s="17">
        <v>11</v>
      </c>
      <c r="D20" s="18"/>
      <c r="E20" s="39"/>
      <c r="F20" s="39"/>
      <c r="G20" s="30"/>
      <c r="H20" s="30"/>
      <c r="I20" s="30"/>
      <c r="J20" s="30"/>
      <c r="K20" s="17">
        <v>1</v>
      </c>
      <c r="L20" s="18"/>
      <c r="M20" s="19">
        <f t="shared" si="0"/>
        <v>12</v>
      </c>
      <c r="N20">
        <f t="shared" si="0"/>
        <v>0</v>
      </c>
    </row>
    <row r="21" spans="1:14" x14ac:dyDescent="0.45">
      <c r="A21" s="15">
        <v>45900</v>
      </c>
      <c r="B21" s="42" t="s">
        <v>20</v>
      </c>
      <c r="C21" s="17">
        <v>4</v>
      </c>
      <c r="D21" s="18"/>
      <c r="E21" s="39"/>
      <c r="F21" s="39"/>
      <c r="G21" s="30"/>
      <c r="H21" s="30"/>
      <c r="I21" s="30"/>
      <c r="J21" s="30"/>
      <c r="K21" s="17">
        <v>1</v>
      </c>
      <c r="L21" s="18"/>
      <c r="M21" s="19">
        <f t="shared" si="0"/>
        <v>5</v>
      </c>
      <c r="N21">
        <f t="shared" si="0"/>
        <v>0</v>
      </c>
    </row>
    <row r="22" spans="1:14" x14ac:dyDescent="0.45">
      <c r="A22" s="15">
        <v>45901</v>
      </c>
      <c r="B22" s="16" t="s">
        <v>21</v>
      </c>
      <c r="C22" s="17">
        <v>2</v>
      </c>
      <c r="D22" s="18"/>
      <c r="E22" s="39"/>
      <c r="F22" s="39"/>
      <c r="G22" s="30"/>
      <c r="H22" s="30"/>
      <c r="I22" s="30"/>
      <c r="J22" s="30"/>
      <c r="K22" s="17"/>
      <c r="L22" s="18"/>
      <c r="M22" s="19">
        <f t="shared" si="0"/>
        <v>2</v>
      </c>
      <c r="N22">
        <f t="shared" si="0"/>
        <v>0</v>
      </c>
    </row>
    <row r="23" spans="1:14" x14ac:dyDescent="0.45">
      <c r="A23" s="15">
        <v>45902</v>
      </c>
      <c r="B23" s="16" t="s">
        <v>22</v>
      </c>
      <c r="C23" s="17">
        <v>3</v>
      </c>
      <c r="D23" s="18"/>
      <c r="E23" s="39"/>
      <c r="F23" s="39"/>
      <c r="G23" s="30"/>
      <c r="H23" s="30"/>
      <c r="I23" s="30"/>
      <c r="J23" s="30"/>
      <c r="K23" s="17"/>
      <c r="L23" s="18"/>
      <c r="M23" s="19">
        <f t="shared" si="0"/>
        <v>3</v>
      </c>
      <c r="N23">
        <f t="shared" si="0"/>
        <v>0</v>
      </c>
    </row>
    <row r="24" spans="1:14" x14ac:dyDescent="0.45">
      <c r="A24" s="15">
        <v>45903</v>
      </c>
      <c r="B24" s="16" t="s">
        <v>23</v>
      </c>
      <c r="C24" s="17">
        <v>6</v>
      </c>
      <c r="D24" s="18"/>
      <c r="E24" s="39"/>
      <c r="F24" s="39"/>
      <c r="G24" s="30"/>
      <c r="H24" s="30"/>
      <c r="I24" s="30"/>
      <c r="J24" s="30"/>
      <c r="K24" s="17"/>
      <c r="L24" s="18"/>
      <c r="M24" s="19">
        <f t="shared" si="0"/>
        <v>6</v>
      </c>
      <c r="N24">
        <f t="shared" si="0"/>
        <v>0</v>
      </c>
    </row>
    <row r="25" spans="1:14" x14ac:dyDescent="0.45">
      <c r="A25" s="15">
        <v>45904</v>
      </c>
      <c r="B25" s="16" t="s">
        <v>17</v>
      </c>
      <c r="C25" s="17">
        <v>0</v>
      </c>
      <c r="D25" s="18"/>
      <c r="E25" s="39"/>
      <c r="F25" s="39"/>
      <c r="G25" s="30"/>
      <c r="H25" s="30"/>
      <c r="I25" s="30"/>
      <c r="J25" s="30"/>
      <c r="K25" s="17"/>
      <c r="L25" s="18"/>
      <c r="M25" s="19">
        <f t="shared" si="0"/>
        <v>0</v>
      </c>
      <c r="N25">
        <f t="shared" si="0"/>
        <v>0</v>
      </c>
    </row>
    <row r="26" spans="1:14" x14ac:dyDescent="0.45">
      <c r="A26" s="15">
        <v>45905</v>
      </c>
      <c r="B26" s="16" t="s">
        <v>18</v>
      </c>
      <c r="C26" s="17">
        <v>6</v>
      </c>
      <c r="D26" s="18"/>
      <c r="E26" s="39"/>
      <c r="F26" s="39"/>
      <c r="G26" s="30"/>
      <c r="H26" s="30"/>
      <c r="I26" s="30"/>
      <c r="J26" s="30"/>
      <c r="K26" s="17"/>
      <c r="L26" s="18"/>
      <c r="M26" s="19">
        <f t="shared" si="0"/>
        <v>6</v>
      </c>
      <c r="N26">
        <f t="shared" si="0"/>
        <v>0</v>
      </c>
    </row>
    <row r="27" spans="1:14" x14ac:dyDescent="0.45">
      <c r="A27" s="15">
        <v>45906</v>
      </c>
      <c r="B27" s="41" t="s">
        <v>19</v>
      </c>
      <c r="C27" s="17">
        <v>10</v>
      </c>
      <c r="D27" s="18"/>
      <c r="E27" s="39"/>
      <c r="F27" s="39"/>
      <c r="G27" s="30"/>
      <c r="H27" s="30"/>
      <c r="I27" s="30"/>
      <c r="J27" s="30"/>
      <c r="K27" s="17"/>
      <c r="L27" s="18"/>
      <c r="M27" s="19">
        <f t="shared" si="0"/>
        <v>10</v>
      </c>
      <c r="N27">
        <f t="shared" si="0"/>
        <v>0</v>
      </c>
    </row>
    <row r="28" spans="1:14" x14ac:dyDescent="0.45">
      <c r="A28" s="15">
        <v>45907</v>
      </c>
      <c r="B28" s="42" t="s">
        <v>20</v>
      </c>
      <c r="C28" s="17">
        <v>10</v>
      </c>
      <c r="D28" s="18"/>
      <c r="E28" s="39"/>
      <c r="F28" s="39"/>
      <c r="G28" s="30"/>
      <c r="H28" s="30"/>
      <c r="I28" s="30"/>
      <c r="J28" s="30"/>
      <c r="K28" s="17"/>
      <c r="L28" s="18"/>
      <c r="M28" s="19">
        <f t="shared" si="0"/>
        <v>10</v>
      </c>
      <c r="N28">
        <f t="shared" si="0"/>
        <v>0</v>
      </c>
    </row>
    <row r="29" spans="1:14" x14ac:dyDescent="0.45">
      <c r="A29" s="15">
        <v>45908</v>
      </c>
      <c r="B29" s="16" t="s">
        <v>21</v>
      </c>
      <c r="C29" s="17">
        <v>6</v>
      </c>
      <c r="D29" s="18"/>
      <c r="E29" s="39"/>
      <c r="F29" s="39"/>
      <c r="G29" s="30"/>
      <c r="H29" s="30"/>
      <c r="I29" s="30"/>
      <c r="J29" s="30"/>
      <c r="K29" s="17"/>
      <c r="L29" s="18"/>
      <c r="M29" s="19">
        <f t="shared" si="0"/>
        <v>6</v>
      </c>
      <c r="N29">
        <f t="shared" si="0"/>
        <v>0</v>
      </c>
    </row>
    <row r="30" spans="1:14" x14ac:dyDescent="0.45">
      <c r="A30" s="15">
        <v>45909</v>
      </c>
      <c r="B30" s="16" t="s">
        <v>22</v>
      </c>
      <c r="C30" s="17">
        <v>2</v>
      </c>
      <c r="D30" s="18"/>
      <c r="E30" s="39"/>
      <c r="F30" s="39"/>
      <c r="G30" s="30"/>
      <c r="H30" s="30"/>
      <c r="I30" s="30"/>
      <c r="J30" s="30"/>
      <c r="K30" s="17"/>
      <c r="L30" s="18"/>
      <c r="M30" s="19">
        <f t="shared" si="0"/>
        <v>2</v>
      </c>
      <c r="N30">
        <f t="shared" si="0"/>
        <v>0</v>
      </c>
    </row>
    <row r="31" spans="1:14" x14ac:dyDescent="0.45">
      <c r="A31" s="15">
        <v>45910</v>
      </c>
      <c r="B31" s="16" t="s">
        <v>23</v>
      </c>
      <c r="C31" s="17">
        <v>5</v>
      </c>
      <c r="D31" s="18"/>
      <c r="E31" s="39"/>
      <c r="F31" s="39"/>
      <c r="G31" s="30"/>
      <c r="H31" s="30"/>
      <c r="I31" s="30"/>
      <c r="J31" s="30"/>
      <c r="K31" s="17">
        <v>1</v>
      </c>
      <c r="L31" s="18"/>
      <c r="M31" s="19">
        <f t="shared" si="0"/>
        <v>6</v>
      </c>
      <c r="N31">
        <f t="shared" si="0"/>
        <v>0</v>
      </c>
    </row>
    <row r="32" spans="1:14" x14ac:dyDescent="0.45">
      <c r="A32" s="15">
        <v>45911</v>
      </c>
      <c r="B32" s="16" t="s">
        <v>17</v>
      </c>
      <c r="C32" s="17">
        <v>6</v>
      </c>
      <c r="D32" s="18"/>
      <c r="E32" s="39"/>
      <c r="F32" s="39"/>
      <c r="G32" s="30"/>
      <c r="H32" s="30"/>
      <c r="I32" s="30"/>
      <c r="J32" s="30"/>
      <c r="K32" s="17"/>
      <c r="L32" s="18"/>
      <c r="M32" s="19">
        <f t="shared" si="0"/>
        <v>6</v>
      </c>
      <c r="N32">
        <f t="shared" si="0"/>
        <v>0</v>
      </c>
    </row>
    <row r="33" spans="1:14" x14ac:dyDescent="0.45">
      <c r="A33" s="15">
        <v>45912</v>
      </c>
      <c r="B33" s="16" t="s">
        <v>18</v>
      </c>
      <c r="C33" s="17">
        <v>6</v>
      </c>
      <c r="D33" s="18"/>
      <c r="E33" s="39"/>
      <c r="F33" s="39"/>
      <c r="G33" s="30"/>
      <c r="H33" s="30"/>
      <c r="I33" s="30"/>
      <c r="J33" s="30"/>
      <c r="K33" s="17"/>
      <c r="L33" s="18"/>
      <c r="M33" s="19">
        <f t="shared" si="0"/>
        <v>6</v>
      </c>
      <c r="N33">
        <f t="shared" si="0"/>
        <v>0</v>
      </c>
    </row>
    <row r="34" spans="1:14" x14ac:dyDescent="0.45">
      <c r="A34" s="15">
        <v>45913</v>
      </c>
      <c r="B34" s="41" t="s">
        <v>19</v>
      </c>
      <c r="C34" s="17">
        <v>7</v>
      </c>
      <c r="D34" s="18"/>
      <c r="E34" s="39"/>
      <c r="F34" s="39"/>
      <c r="G34" s="30"/>
      <c r="H34" s="30"/>
      <c r="I34" s="30"/>
      <c r="J34" s="30"/>
      <c r="K34" s="17"/>
      <c r="L34" s="18"/>
      <c r="M34" s="19">
        <f t="shared" si="0"/>
        <v>7</v>
      </c>
      <c r="N34">
        <f t="shared" si="0"/>
        <v>0</v>
      </c>
    </row>
    <row r="35" spans="1:14" x14ac:dyDescent="0.45">
      <c r="A35" s="15">
        <v>45914</v>
      </c>
      <c r="B35" s="42" t="s">
        <v>20</v>
      </c>
      <c r="C35" s="17">
        <v>5</v>
      </c>
      <c r="D35" s="18"/>
      <c r="E35" s="39"/>
      <c r="F35" s="39"/>
      <c r="G35" s="30"/>
      <c r="H35" s="30"/>
      <c r="I35" s="30"/>
      <c r="J35" s="30"/>
      <c r="K35" s="17">
        <v>1</v>
      </c>
      <c r="L35" s="18"/>
      <c r="M35" s="19">
        <f t="shared" si="0"/>
        <v>6</v>
      </c>
      <c r="N35">
        <f t="shared" si="0"/>
        <v>0</v>
      </c>
    </row>
    <row r="36" spans="1:14" x14ac:dyDescent="0.45">
      <c r="A36" s="15">
        <v>45915</v>
      </c>
      <c r="B36" s="16" t="s">
        <v>21</v>
      </c>
      <c r="C36" s="17">
        <v>3</v>
      </c>
      <c r="D36" s="18"/>
      <c r="E36" s="39"/>
      <c r="F36" s="39"/>
      <c r="G36" s="30"/>
      <c r="H36" s="30"/>
      <c r="I36" s="30"/>
      <c r="J36" s="30"/>
      <c r="K36" s="17"/>
      <c r="L36" s="18"/>
      <c r="M36" s="19">
        <f t="shared" si="0"/>
        <v>3</v>
      </c>
      <c r="N36">
        <f t="shared" si="0"/>
        <v>0</v>
      </c>
    </row>
    <row r="37" spans="1:14" x14ac:dyDescent="0.45">
      <c r="A37" s="15">
        <v>45916</v>
      </c>
      <c r="B37" s="16" t="s">
        <v>22</v>
      </c>
      <c r="C37" s="17">
        <v>6</v>
      </c>
      <c r="D37" s="18"/>
      <c r="E37" s="39"/>
      <c r="F37" s="39"/>
      <c r="G37" s="30"/>
      <c r="H37" s="30"/>
      <c r="I37" s="30"/>
      <c r="J37" s="30"/>
      <c r="K37" s="17"/>
      <c r="L37" s="18"/>
      <c r="M37" s="19">
        <f t="shared" si="0"/>
        <v>6</v>
      </c>
      <c r="N37">
        <f t="shared" si="0"/>
        <v>0</v>
      </c>
    </row>
    <row r="38" spans="1:14" x14ac:dyDescent="0.45">
      <c r="A38" s="15">
        <v>45917</v>
      </c>
      <c r="B38" s="16" t="s">
        <v>23</v>
      </c>
      <c r="C38" s="17">
        <v>9</v>
      </c>
      <c r="D38" s="18"/>
      <c r="E38" s="39"/>
      <c r="F38" s="39"/>
      <c r="G38" s="30"/>
      <c r="H38" s="30"/>
      <c r="I38" s="30"/>
      <c r="J38" s="30"/>
      <c r="K38" s="17"/>
      <c r="L38" s="18"/>
      <c r="M38" s="19">
        <f t="shared" si="0"/>
        <v>9</v>
      </c>
      <c r="N38">
        <f t="shared" si="0"/>
        <v>0</v>
      </c>
    </row>
    <row r="39" spans="1:14" x14ac:dyDescent="0.45">
      <c r="A39" s="15">
        <v>45918</v>
      </c>
      <c r="B39" s="16" t="s">
        <v>17</v>
      </c>
      <c r="C39" s="17">
        <v>2</v>
      </c>
      <c r="D39" s="18"/>
      <c r="E39" s="39"/>
      <c r="F39" s="39"/>
      <c r="G39" s="30"/>
      <c r="H39" s="30"/>
      <c r="I39" s="30"/>
      <c r="J39" s="30"/>
      <c r="K39" s="17">
        <v>1</v>
      </c>
      <c r="L39" s="18"/>
      <c r="M39" s="19">
        <f t="shared" si="0"/>
        <v>3</v>
      </c>
      <c r="N39">
        <f t="shared" si="0"/>
        <v>0</v>
      </c>
    </row>
    <row r="40" spans="1:14" x14ac:dyDescent="0.45">
      <c r="A40" s="15">
        <v>45919</v>
      </c>
      <c r="B40" s="16" t="s">
        <v>18</v>
      </c>
      <c r="C40" s="17">
        <v>5</v>
      </c>
      <c r="D40" s="18"/>
      <c r="E40" s="39"/>
      <c r="F40" s="39"/>
      <c r="G40" s="30"/>
      <c r="H40" s="30"/>
      <c r="I40" s="30"/>
      <c r="J40" s="30"/>
      <c r="K40" s="17"/>
      <c r="L40" s="18"/>
      <c r="M40" s="19">
        <f t="shared" si="0"/>
        <v>5</v>
      </c>
      <c r="N40">
        <f t="shared" si="0"/>
        <v>0</v>
      </c>
    </row>
    <row r="41" spans="1:14" x14ac:dyDescent="0.45">
      <c r="A41" s="15">
        <v>45920</v>
      </c>
      <c r="B41" s="41" t="s">
        <v>19</v>
      </c>
      <c r="C41" s="17">
        <v>9</v>
      </c>
      <c r="D41" s="18"/>
      <c r="E41" s="39"/>
      <c r="F41" s="39"/>
      <c r="G41" s="30"/>
      <c r="H41" s="30"/>
      <c r="I41" s="30"/>
      <c r="J41" s="30"/>
      <c r="K41" s="17">
        <v>1</v>
      </c>
      <c r="L41" s="18"/>
      <c r="M41" s="19">
        <f t="shared" si="0"/>
        <v>10</v>
      </c>
      <c r="N41">
        <f t="shared" si="0"/>
        <v>0</v>
      </c>
    </row>
    <row r="42" spans="1:14" x14ac:dyDescent="0.45">
      <c r="A42" s="15">
        <v>45921</v>
      </c>
      <c r="B42" s="42" t="s">
        <v>20</v>
      </c>
      <c r="C42" s="17">
        <v>8</v>
      </c>
      <c r="D42" s="18"/>
      <c r="E42" s="39"/>
      <c r="F42" s="39"/>
      <c r="G42" s="30"/>
      <c r="H42" s="30"/>
      <c r="I42" s="30"/>
      <c r="J42" s="30"/>
      <c r="K42" s="17"/>
      <c r="L42" s="18"/>
      <c r="M42" s="19">
        <f t="shared" si="0"/>
        <v>8</v>
      </c>
      <c r="N42">
        <f t="shared" si="0"/>
        <v>0</v>
      </c>
    </row>
    <row r="43" spans="1:14" x14ac:dyDescent="0.45">
      <c r="A43" s="15">
        <v>45922</v>
      </c>
      <c r="B43" s="16" t="s">
        <v>21</v>
      </c>
      <c r="C43" s="17">
        <v>0</v>
      </c>
      <c r="D43" s="18"/>
      <c r="E43" s="39"/>
      <c r="F43" s="39"/>
      <c r="G43" s="30"/>
      <c r="H43" s="30"/>
      <c r="I43" s="30"/>
      <c r="J43" s="30"/>
      <c r="K43" s="17"/>
      <c r="L43" s="18"/>
      <c r="M43" s="19">
        <f t="shared" si="0"/>
        <v>0</v>
      </c>
      <c r="N43">
        <f t="shared" si="0"/>
        <v>0</v>
      </c>
    </row>
    <row r="44" spans="1:14" x14ac:dyDescent="0.45">
      <c r="A44" s="15">
        <v>45923</v>
      </c>
      <c r="B44" s="16" t="s">
        <v>22</v>
      </c>
      <c r="C44" s="17">
        <v>6</v>
      </c>
      <c r="D44" s="18"/>
      <c r="E44" s="39"/>
      <c r="F44" s="39"/>
      <c r="G44" s="30"/>
      <c r="H44" s="30"/>
      <c r="I44" s="30"/>
      <c r="J44" s="30"/>
      <c r="K44" s="17">
        <v>1</v>
      </c>
      <c r="L44" s="18"/>
      <c r="M44" s="19">
        <f t="shared" si="0"/>
        <v>7</v>
      </c>
      <c r="N44">
        <f t="shared" si="0"/>
        <v>0</v>
      </c>
    </row>
    <row r="45" spans="1:14" x14ac:dyDescent="0.45">
      <c r="A45" s="15">
        <v>45924</v>
      </c>
      <c r="B45" s="16" t="s">
        <v>23</v>
      </c>
      <c r="C45" s="17">
        <v>6</v>
      </c>
      <c r="D45" s="18"/>
      <c r="E45" s="39"/>
      <c r="F45" s="39"/>
      <c r="G45" s="30"/>
      <c r="H45" s="30"/>
      <c r="I45" s="30"/>
      <c r="J45" s="30"/>
      <c r="K45" s="17"/>
      <c r="L45" s="18"/>
      <c r="M45" s="19">
        <f t="shared" si="0"/>
        <v>6</v>
      </c>
      <c r="N45">
        <f t="shared" si="0"/>
        <v>0</v>
      </c>
    </row>
    <row r="46" spans="1:14" x14ac:dyDescent="0.45">
      <c r="A46" s="15">
        <v>45925</v>
      </c>
      <c r="B46" s="16" t="s">
        <v>17</v>
      </c>
      <c r="C46" s="17">
        <v>2</v>
      </c>
      <c r="D46" s="18"/>
      <c r="E46" s="39"/>
      <c r="F46" s="39"/>
      <c r="G46" s="30"/>
      <c r="H46" s="30"/>
      <c r="I46" s="30"/>
      <c r="J46" s="30"/>
      <c r="K46" s="17"/>
      <c r="L46" s="18"/>
      <c r="M46" s="19">
        <f t="shared" si="0"/>
        <v>2</v>
      </c>
      <c r="N46">
        <f t="shared" si="0"/>
        <v>0</v>
      </c>
    </row>
    <row r="47" spans="1:14" x14ac:dyDescent="0.45">
      <c r="A47" s="15">
        <v>45926</v>
      </c>
      <c r="B47" s="16" t="s">
        <v>18</v>
      </c>
      <c r="C47" s="17">
        <v>8</v>
      </c>
      <c r="D47" s="18"/>
      <c r="E47" s="39"/>
      <c r="F47" s="39"/>
      <c r="G47" s="30"/>
      <c r="H47" s="30"/>
      <c r="I47" s="30"/>
      <c r="J47" s="30"/>
      <c r="K47" s="17">
        <v>1</v>
      </c>
      <c r="L47" s="18"/>
      <c r="M47" s="19">
        <f t="shared" si="0"/>
        <v>9</v>
      </c>
      <c r="N47">
        <f t="shared" si="0"/>
        <v>0</v>
      </c>
    </row>
    <row r="48" spans="1:14" x14ac:dyDescent="0.45">
      <c r="A48" s="15">
        <v>45927</v>
      </c>
      <c r="B48" s="41" t="s">
        <v>19</v>
      </c>
      <c r="C48" s="17">
        <v>3</v>
      </c>
      <c r="D48" s="18"/>
      <c r="E48" s="39"/>
      <c r="F48" s="39"/>
      <c r="G48" s="30"/>
      <c r="H48" s="30"/>
      <c r="I48" s="30"/>
      <c r="J48" s="30"/>
      <c r="K48" s="17">
        <v>1</v>
      </c>
      <c r="L48" s="18"/>
      <c r="M48" s="19">
        <f t="shared" si="0"/>
        <v>4</v>
      </c>
      <c r="N48">
        <f t="shared" si="0"/>
        <v>0</v>
      </c>
    </row>
    <row r="49" spans="1:14" x14ac:dyDescent="0.45">
      <c r="A49" s="15">
        <v>45928</v>
      </c>
      <c r="B49" s="42" t="s">
        <v>20</v>
      </c>
      <c r="C49" s="17">
        <v>11</v>
      </c>
      <c r="D49" s="18"/>
      <c r="E49" s="39"/>
      <c r="F49" s="39"/>
      <c r="G49" s="30"/>
      <c r="H49" s="30"/>
      <c r="I49" s="30"/>
      <c r="J49" s="30"/>
      <c r="K49" s="17"/>
      <c r="L49" s="18"/>
      <c r="M49" s="19">
        <f t="shared" si="0"/>
        <v>11</v>
      </c>
      <c r="N49">
        <f t="shared" si="0"/>
        <v>0</v>
      </c>
    </row>
    <row r="50" spans="1:14" x14ac:dyDescent="0.45">
      <c r="A50" s="15">
        <v>45929</v>
      </c>
      <c r="B50" s="16" t="s">
        <v>21</v>
      </c>
      <c r="C50" s="17">
        <v>5</v>
      </c>
      <c r="D50" s="18"/>
      <c r="E50" s="39"/>
      <c r="F50" s="39"/>
      <c r="G50" s="30"/>
      <c r="H50" s="30"/>
      <c r="I50" s="30"/>
      <c r="J50" s="30"/>
      <c r="K50" s="17"/>
      <c r="L50" s="18"/>
      <c r="M50" s="19">
        <f t="shared" si="0"/>
        <v>5</v>
      </c>
      <c r="N50">
        <f t="shared" si="0"/>
        <v>0</v>
      </c>
    </row>
    <row r="51" spans="1:14" x14ac:dyDescent="0.45">
      <c r="A51" s="15">
        <v>45930</v>
      </c>
      <c r="B51" s="16" t="s">
        <v>22</v>
      </c>
      <c r="C51" s="17">
        <v>5</v>
      </c>
      <c r="D51" s="18"/>
      <c r="E51" s="39"/>
      <c r="F51" s="39"/>
      <c r="G51" s="30"/>
      <c r="H51" s="30"/>
      <c r="I51" s="30"/>
      <c r="J51" s="30"/>
      <c r="K51" s="17">
        <v>1</v>
      </c>
      <c r="L51" s="18"/>
      <c r="M51" s="19">
        <f t="shared" si="0"/>
        <v>6</v>
      </c>
      <c r="N51">
        <f t="shared" si="0"/>
        <v>0</v>
      </c>
    </row>
    <row r="52" spans="1:14" x14ac:dyDescent="0.45">
      <c r="A52" s="15">
        <v>45931</v>
      </c>
      <c r="B52" s="16" t="s">
        <v>23</v>
      </c>
      <c r="C52" s="17">
        <v>3</v>
      </c>
      <c r="D52" s="18"/>
      <c r="E52" s="39"/>
      <c r="F52" s="39"/>
      <c r="G52" s="30"/>
      <c r="H52" s="30"/>
      <c r="I52" s="30"/>
      <c r="J52" s="30"/>
      <c r="K52" s="17"/>
      <c r="L52" s="18"/>
      <c r="M52" s="19">
        <f t="shared" si="0"/>
        <v>3</v>
      </c>
      <c r="N52">
        <f t="shared" si="0"/>
        <v>0</v>
      </c>
    </row>
    <row r="53" spans="1:14" x14ac:dyDescent="0.45">
      <c r="A53" s="15">
        <v>45932</v>
      </c>
      <c r="B53" s="16" t="s">
        <v>17</v>
      </c>
      <c r="C53" s="17">
        <v>3</v>
      </c>
      <c r="D53" s="18"/>
      <c r="E53" s="39"/>
      <c r="F53" s="39"/>
      <c r="G53" s="30"/>
      <c r="H53" s="30"/>
      <c r="I53" s="30"/>
      <c r="J53" s="30"/>
      <c r="K53" s="17">
        <v>1</v>
      </c>
      <c r="L53" s="18"/>
      <c r="M53" s="19">
        <f t="shared" si="0"/>
        <v>4</v>
      </c>
      <c r="N53">
        <f t="shared" si="0"/>
        <v>0</v>
      </c>
    </row>
    <row r="54" spans="1:14" x14ac:dyDescent="0.45">
      <c r="A54" s="15">
        <v>45933</v>
      </c>
      <c r="B54" s="16" t="s">
        <v>18</v>
      </c>
      <c r="C54" s="17">
        <v>3</v>
      </c>
      <c r="D54" s="18"/>
      <c r="E54" s="39"/>
      <c r="F54" s="39"/>
      <c r="G54" s="30"/>
      <c r="H54" s="30"/>
      <c r="I54" s="30"/>
      <c r="J54" s="30"/>
      <c r="K54" s="17"/>
      <c r="L54" s="18"/>
      <c r="M54" s="19">
        <f t="shared" si="0"/>
        <v>3</v>
      </c>
      <c r="N54">
        <f t="shared" si="0"/>
        <v>0</v>
      </c>
    </row>
    <row r="55" spans="1:14" x14ac:dyDescent="0.45">
      <c r="A55" s="15">
        <v>45934</v>
      </c>
      <c r="B55" s="41" t="s">
        <v>19</v>
      </c>
      <c r="C55" s="17">
        <v>6</v>
      </c>
      <c r="D55" s="18"/>
      <c r="E55" s="39"/>
      <c r="F55" s="39"/>
      <c r="G55" s="30"/>
      <c r="H55" s="30"/>
      <c r="I55" s="30"/>
      <c r="J55" s="30"/>
      <c r="K55" s="17"/>
      <c r="L55" s="18"/>
      <c r="M55" s="19">
        <f t="shared" si="0"/>
        <v>6</v>
      </c>
      <c r="N55">
        <f t="shared" si="0"/>
        <v>0</v>
      </c>
    </row>
    <row r="56" spans="1:14" x14ac:dyDescent="0.45">
      <c r="A56" s="15">
        <v>45935</v>
      </c>
      <c r="B56" s="42" t="s">
        <v>20</v>
      </c>
      <c r="C56" s="17">
        <v>2</v>
      </c>
      <c r="D56" s="18"/>
      <c r="E56" s="39"/>
      <c r="F56" s="39"/>
      <c r="G56" s="30"/>
      <c r="H56" s="30"/>
      <c r="I56" s="30"/>
      <c r="J56" s="30"/>
      <c r="K56" s="17">
        <v>2</v>
      </c>
      <c r="L56" s="18"/>
      <c r="M56" s="19">
        <f t="shared" si="0"/>
        <v>4</v>
      </c>
      <c r="N56">
        <f t="shared" si="0"/>
        <v>0</v>
      </c>
    </row>
    <row r="57" spans="1:14" x14ac:dyDescent="0.45">
      <c r="A57" s="15">
        <v>45936</v>
      </c>
      <c r="B57" s="16" t="s">
        <v>21</v>
      </c>
      <c r="C57" s="17">
        <v>4</v>
      </c>
      <c r="D57" s="18"/>
      <c r="E57" s="39"/>
      <c r="F57" s="39"/>
      <c r="G57" s="30"/>
      <c r="H57" s="30"/>
      <c r="I57" s="30"/>
      <c r="J57" s="30"/>
      <c r="K57" s="17">
        <v>1</v>
      </c>
      <c r="L57" s="18"/>
      <c r="M57" s="19">
        <f t="shared" si="0"/>
        <v>5</v>
      </c>
      <c r="N57">
        <f t="shared" si="0"/>
        <v>0</v>
      </c>
    </row>
    <row r="58" spans="1:14" x14ac:dyDescent="0.45">
      <c r="A58" s="15">
        <v>45937</v>
      </c>
      <c r="B58" s="16" t="s">
        <v>22</v>
      </c>
      <c r="C58" s="17">
        <v>1</v>
      </c>
      <c r="D58" s="18"/>
      <c r="E58" s="39"/>
      <c r="F58" s="39"/>
      <c r="G58" s="30"/>
      <c r="H58" s="30"/>
      <c r="I58" s="30"/>
      <c r="J58" s="30"/>
      <c r="K58" s="17"/>
      <c r="L58" s="18"/>
      <c r="M58" s="19">
        <f t="shared" si="0"/>
        <v>1</v>
      </c>
      <c r="N58">
        <f t="shared" si="0"/>
        <v>0</v>
      </c>
    </row>
    <row r="59" spans="1:14" x14ac:dyDescent="0.45">
      <c r="A59" s="15">
        <v>45938</v>
      </c>
      <c r="B59" s="16" t="s">
        <v>23</v>
      </c>
      <c r="C59" s="17">
        <v>2</v>
      </c>
      <c r="D59" s="18"/>
      <c r="E59" s="39"/>
      <c r="F59" s="39"/>
      <c r="G59" s="30"/>
      <c r="H59" s="30"/>
      <c r="I59" s="30"/>
      <c r="J59" s="30"/>
      <c r="K59" s="17"/>
      <c r="L59" s="18"/>
      <c r="M59" s="19">
        <f t="shared" si="0"/>
        <v>2</v>
      </c>
      <c r="N59">
        <f t="shared" si="0"/>
        <v>0</v>
      </c>
    </row>
    <row r="60" spans="1:14" x14ac:dyDescent="0.45">
      <c r="A60" s="15">
        <v>45939</v>
      </c>
      <c r="B60" s="16" t="s">
        <v>17</v>
      </c>
      <c r="C60" s="17">
        <v>2</v>
      </c>
      <c r="D60" s="18"/>
      <c r="E60" s="39"/>
      <c r="F60" s="39"/>
      <c r="G60" s="30"/>
      <c r="H60" s="30"/>
      <c r="I60" s="30"/>
      <c r="J60" s="30"/>
      <c r="K60" s="17"/>
      <c r="L60" s="18"/>
      <c r="M60" s="19">
        <f t="shared" si="0"/>
        <v>2</v>
      </c>
      <c r="N60">
        <f t="shared" si="0"/>
        <v>0</v>
      </c>
    </row>
    <row r="61" spans="1:14" x14ac:dyDescent="0.45">
      <c r="A61" s="15">
        <v>45940</v>
      </c>
      <c r="B61" s="16" t="s">
        <v>18</v>
      </c>
      <c r="C61" s="17">
        <v>2</v>
      </c>
      <c r="D61" s="18"/>
      <c r="E61" s="39"/>
      <c r="F61" s="39"/>
      <c r="G61" s="30"/>
      <c r="H61" s="30"/>
      <c r="I61" s="30"/>
      <c r="J61" s="30"/>
      <c r="K61" s="17"/>
      <c r="L61" s="18"/>
      <c r="M61" s="19">
        <f t="shared" si="0"/>
        <v>2</v>
      </c>
      <c r="N61">
        <f t="shared" si="0"/>
        <v>0</v>
      </c>
    </row>
    <row r="62" spans="1:14" x14ac:dyDescent="0.45">
      <c r="A62" s="15">
        <v>45941</v>
      </c>
      <c r="B62" s="41" t="s">
        <v>19</v>
      </c>
      <c r="C62" s="17">
        <v>4</v>
      </c>
      <c r="D62" s="18"/>
      <c r="E62" s="39"/>
      <c r="F62" s="39"/>
      <c r="G62" s="30"/>
      <c r="H62" s="30"/>
      <c r="I62" s="30"/>
      <c r="J62" s="30"/>
      <c r="K62" s="17">
        <v>1</v>
      </c>
      <c r="L62" s="18"/>
      <c r="M62" s="19">
        <f t="shared" si="0"/>
        <v>5</v>
      </c>
      <c r="N62">
        <f t="shared" si="0"/>
        <v>0</v>
      </c>
    </row>
    <row r="63" spans="1:14" x14ac:dyDescent="0.45">
      <c r="A63" s="15">
        <v>45942</v>
      </c>
      <c r="B63" s="42" t="s">
        <v>20</v>
      </c>
      <c r="C63" s="17">
        <v>0</v>
      </c>
      <c r="D63" s="18"/>
      <c r="E63" s="39"/>
      <c r="F63" s="39"/>
      <c r="G63" s="30"/>
      <c r="H63" s="30"/>
      <c r="I63" s="30"/>
      <c r="J63" s="30"/>
      <c r="K63" s="17">
        <v>1</v>
      </c>
      <c r="L63" s="18"/>
      <c r="M63" s="19">
        <f t="shared" si="0"/>
        <v>1</v>
      </c>
      <c r="N63">
        <f t="shared" si="0"/>
        <v>0</v>
      </c>
    </row>
    <row r="64" spans="1:14" x14ac:dyDescent="0.45">
      <c r="A64" s="15">
        <v>45943</v>
      </c>
      <c r="B64" s="16" t="s">
        <v>21</v>
      </c>
      <c r="C64" s="17">
        <v>1</v>
      </c>
      <c r="D64" s="18"/>
      <c r="E64" s="39"/>
      <c r="F64" s="39"/>
      <c r="G64" s="30"/>
      <c r="H64" s="30"/>
      <c r="I64" s="30"/>
      <c r="J64" s="30"/>
      <c r="K64" s="17"/>
      <c r="L64" s="18"/>
      <c r="M64" s="19">
        <f t="shared" si="0"/>
        <v>1</v>
      </c>
      <c r="N64">
        <f t="shared" si="0"/>
        <v>0</v>
      </c>
    </row>
    <row r="65" spans="1:14" x14ac:dyDescent="0.45">
      <c r="A65" s="15">
        <v>45944</v>
      </c>
      <c r="B65" s="16" t="s">
        <v>22</v>
      </c>
      <c r="C65" s="17">
        <v>3</v>
      </c>
      <c r="D65" s="18"/>
      <c r="E65" s="39"/>
      <c r="F65" s="39"/>
      <c r="G65" s="30"/>
      <c r="H65" s="30"/>
      <c r="I65" s="30"/>
      <c r="J65" s="30"/>
      <c r="K65" s="17"/>
      <c r="L65" s="18"/>
      <c r="M65" s="19">
        <f t="shared" si="0"/>
        <v>3</v>
      </c>
      <c r="N65">
        <f t="shared" si="0"/>
        <v>0</v>
      </c>
    </row>
    <row r="66" spans="1:14" x14ac:dyDescent="0.45">
      <c r="A66" s="15">
        <v>45945</v>
      </c>
      <c r="B66" s="16" t="s">
        <v>23</v>
      </c>
      <c r="C66" s="17">
        <v>2</v>
      </c>
      <c r="D66" s="18"/>
      <c r="E66" s="39"/>
      <c r="F66" s="39"/>
      <c r="G66" s="30"/>
      <c r="H66" s="30"/>
      <c r="I66" s="30"/>
      <c r="J66" s="30"/>
      <c r="K66" s="17"/>
      <c r="L66" s="18"/>
      <c r="M66" s="19">
        <f t="shared" si="0"/>
        <v>2</v>
      </c>
      <c r="N66">
        <f t="shared" si="0"/>
        <v>0</v>
      </c>
    </row>
    <row r="67" spans="1:14" x14ac:dyDescent="0.45">
      <c r="A67" s="15">
        <v>45946</v>
      </c>
      <c r="B67" s="16" t="s">
        <v>17</v>
      </c>
      <c r="C67" s="17">
        <v>3</v>
      </c>
      <c r="D67" s="18"/>
      <c r="E67" s="39"/>
      <c r="F67" s="39"/>
      <c r="G67" s="30"/>
      <c r="H67" s="30"/>
      <c r="I67" s="30"/>
      <c r="J67" s="30"/>
      <c r="K67" s="17"/>
      <c r="L67" s="18"/>
      <c r="M67" s="19">
        <f t="shared" si="0"/>
        <v>3</v>
      </c>
      <c r="N67">
        <f t="shared" si="0"/>
        <v>0</v>
      </c>
    </row>
    <row r="68" spans="1:14" x14ac:dyDescent="0.45">
      <c r="A68" s="15">
        <v>45947</v>
      </c>
      <c r="B68" s="16" t="s">
        <v>18</v>
      </c>
      <c r="C68" s="17">
        <v>2</v>
      </c>
      <c r="D68" s="18"/>
      <c r="E68" s="39"/>
      <c r="F68" s="39"/>
      <c r="G68" s="30"/>
      <c r="H68" s="30"/>
      <c r="I68" s="30"/>
      <c r="J68" s="30"/>
      <c r="K68" s="17"/>
      <c r="L68" s="18"/>
      <c r="M68" s="19">
        <f t="shared" si="0"/>
        <v>2</v>
      </c>
      <c r="N68">
        <f t="shared" si="0"/>
        <v>0</v>
      </c>
    </row>
    <row r="69" spans="1:14" x14ac:dyDescent="0.45">
      <c r="A69" s="15">
        <v>45948</v>
      </c>
      <c r="B69" s="41" t="s">
        <v>19</v>
      </c>
      <c r="C69" s="17">
        <v>9</v>
      </c>
      <c r="D69" s="18"/>
      <c r="E69" s="39"/>
      <c r="F69" s="39"/>
      <c r="G69" s="30"/>
      <c r="H69" s="30"/>
      <c r="I69" s="30"/>
      <c r="J69" s="30"/>
      <c r="K69" s="17">
        <v>1</v>
      </c>
      <c r="L69" s="18"/>
      <c r="M69" s="19">
        <f t="shared" si="0"/>
        <v>10</v>
      </c>
      <c r="N69">
        <f t="shared" si="0"/>
        <v>0</v>
      </c>
    </row>
    <row r="70" spans="1:14" x14ac:dyDescent="0.45">
      <c r="A70" s="15">
        <v>45949</v>
      </c>
      <c r="B70" s="42" t="s">
        <v>20</v>
      </c>
      <c r="C70" s="17">
        <v>9</v>
      </c>
      <c r="D70" s="18"/>
      <c r="E70" s="39"/>
      <c r="F70" s="39"/>
      <c r="G70" s="30"/>
      <c r="H70" s="30"/>
      <c r="I70" s="30"/>
      <c r="J70" s="30"/>
      <c r="K70" s="17"/>
      <c r="L70" s="18"/>
      <c r="M70" s="19">
        <f t="shared" si="0"/>
        <v>9</v>
      </c>
      <c r="N70">
        <f t="shared" si="0"/>
        <v>0</v>
      </c>
    </row>
    <row r="71" spans="1:14" x14ac:dyDescent="0.45">
      <c r="A71" s="15">
        <v>45950</v>
      </c>
      <c r="B71" s="16" t="s">
        <v>21</v>
      </c>
      <c r="C71" s="17">
        <v>3</v>
      </c>
      <c r="D71" s="18"/>
      <c r="E71" s="39"/>
      <c r="F71" s="39"/>
      <c r="G71" s="30"/>
      <c r="H71" s="30"/>
      <c r="I71" s="30"/>
      <c r="J71" s="30"/>
      <c r="K71" s="17"/>
      <c r="L71" s="18"/>
      <c r="M71" s="19">
        <f t="shared" si="0"/>
        <v>3</v>
      </c>
      <c r="N71">
        <f t="shared" si="0"/>
        <v>0</v>
      </c>
    </row>
    <row r="72" spans="1:14" x14ac:dyDescent="0.45">
      <c r="A72" s="15">
        <v>45951</v>
      </c>
      <c r="B72" s="16" t="s">
        <v>22</v>
      </c>
      <c r="C72" s="17">
        <v>1</v>
      </c>
      <c r="D72" s="18"/>
      <c r="E72" s="39"/>
      <c r="F72" s="39"/>
      <c r="G72" s="30"/>
      <c r="H72" s="30"/>
      <c r="I72" s="30"/>
      <c r="J72" s="30"/>
      <c r="K72" s="17"/>
      <c r="L72" s="18"/>
      <c r="M72" s="19">
        <f t="shared" si="0"/>
        <v>1</v>
      </c>
      <c r="N72">
        <f t="shared" si="0"/>
        <v>0</v>
      </c>
    </row>
    <row r="73" spans="1:14" x14ac:dyDescent="0.45">
      <c r="A73" s="15"/>
      <c r="B73" s="16"/>
      <c r="C73" s="17"/>
      <c r="D73" s="18"/>
      <c r="E73" s="39"/>
      <c r="F73" s="39"/>
      <c r="G73" s="30"/>
      <c r="H73" s="30"/>
      <c r="I73" s="30"/>
      <c r="J73" s="30"/>
      <c r="K73" s="17"/>
      <c r="L73" s="18"/>
      <c r="M73" s="19">
        <f t="shared" si="0"/>
        <v>0</v>
      </c>
      <c r="N73">
        <f t="shared" si="0"/>
        <v>0</v>
      </c>
    </row>
    <row r="74" spans="1:14" x14ac:dyDescent="0.45">
      <c r="A74" s="15"/>
      <c r="B74" s="16"/>
      <c r="C74" s="17"/>
      <c r="D74" s="18"/>
      <c r="E74" s="39"/>
      <c r="F74" s="39"/>
      <c r="G74" s="30"/>
      <c r="H74" s="30"/>
      <c r="I74" s="30"/>
      <c r="J74" s="30"/>
      <c r="K74" s="17"/>
      <c r="L74" s="18"/>
      <c r="M74" s="19">
        <f t="shared" si="0"/>
        <v>0</v>
      </c>
      <c r="N74">
        <f t="shared" si="0"/>
        <v>0</v>
      </c>
    </row>
    <row r="75" spans="1:14" x14ac:dyDescent="0.45">
      <c r="A75" s="15"/>
      <c r="B75" s="16"/>
      <c r="C75" s="17"/>
      <c r="D75" s="18"/>
      <c r="E75" s="39"/>
      <c r="F75" s="39"/>
      <c r="G75" s="30"/>
      <c r="H75" s="30"/>
      <c r="I75" s="30"/>
      <c r="J75" s="30"/>
      <c r="K75" s="17"/>
      <c r="L75" s="18"/>
      <c r="M75" s="19">
        <f t="shared" si="0"/>
        <v>0</v>
      </c>
      <c r="N75">
        <f t="shared" si="0"/>
        <v>0</v>
      </c>
    </row>
    <row r="76" spans="1:14" x14ac:dyDescent="0.45">
      <c r="A76" s="15"/>
      <c r="B76" s="16"/>
      <c r="C76" s="17"/>
      <c r="D76" s="18"/>
      <c r="E76" s="39"/>
      <c r="F76" s="39"/>
      <c r="G76" s="30"/>
      <c r="H76" s="30"/>
      <c r="I76" s="30"/>
      <c r="J76" s="30"/>
      <c r="K76" s="17"/>
      <c r="L76" s="18"/>
      <c r="M76" s="19">
        <f t="shared" si="0"/>
        <v>0</v>
      </c>
      <c r="N76">
        <f t="shared" si="0"/>
        <v>0</v>
      </c>
    </row>
    <row r="77" spans="1:14" x14ac:dyDescent="0.45">
      <c r="A77" s="15"/>
      <c r="B77" s="16"/>
      <c r="C77" s="17"/>
      <c r="D77" s="18"/>
      <c r="E77" s="39"/>
      <c r="F77" s="39"/>
      <c r="G77" s="30"/>
      <c r="H77" s="30"/>
      <c r="I77" s="30"/>
      <c r="J77" s="30"/>
      <c r="K77" s="17"/>
      <c r="L77" s="18"/>
      <c r="M77" s="19">
        <f t="shared" si="0"/>
        <v>0</v>
      </c>
      <c r="N77">
        <f t="shared" si="0"/>
        <v>0</v>
      </c>
    </row>
    <row r="78" spans="1:14" x14ac:dyDescent="0.45">
      <c r="A78" s="15"/>
      <c r="B78" s="16"/>
      <c r="C78" s="17"/>
      <c r="D78" s="18"/>
      <c r="E78" s="39"/>
      <c r="F78" s="39"/>
      <c r="G78" s="30"/>
      <c r="H78" s="30"/>
      <c r="I78" s="30"/>
      <c r="J78" s="30"/>
      <c r="K78" s="17"/>
      <c r="L78" s="18"/>
      <c r="M78" s="19">
        <f t="shared" si="0"/>
        <v>0</v>
      </c>
      <c r="N78">
        <f t="shared" si="0"/>
        <v>0</v>
      </c>
    </row>
    <row r="79" spans="1:14" x14ac:dyDescent="0.45">
      <c r="A79" s="15"/>
      <c r="B79" s="16"/>
      <c r="C79" s="17"/>
      <c r="D79" s="18"/>
      <c r="E79" s="39"/>
      <c r="F79" s="39"/>
      <c r="G79" s="30"/>
      <c r="H79" s="30"/>
      <c r="I79" s="30"/>
      <c r="J79" s="30"/>
      <c r="K79" s="17"/>
      <c r="L79" s="18"/>
      <c r="M79" s="19">
        <f t="shared" si="0"/>
        <v>0</v>
      </c>
      <c r="N79">
        <f t="shared" si="0"/>
        <v>0</v>
      </c>
    </row>
    <row r="80" spans="1:14" x14ac:dyDescent="0.45">
      <c r="A80" s="15"/>
      <c r="B80" s="16"/>
      <c r="C80" s="17"/>
      <c r="D80" s="18"/>
      <c r="E80" s="39"/>
      <c r="F80" s="39"/>
      <c r="G80" s="30"/>
      <c r="H80" s="30"/>
      <c r="I80" s="30"/>
      <c r="J80" s="30"/>
      <c r="K80" s="17"/>
      <c r="L80" s="18"/>
      <c r="M80" s="19">
        <f t="shared" si="0"/>
        <v>0</v>
      </c>
      <c r="N80">
        <f t="shared" si="0"/>
        <v>0</v>
      </c>
    </row>
    <row r="81" spans="1:14" x14ac:dyDescent="0.45">
      <c r="A81" s="15"/>
      <c r="B81" s="16"/>
      <c r="C81" s="17"/>
      <c r="D81" s="18"/>
      <c r="E81" s="39"/>
      <c r="F81" s="39"/>
      <c r="G81" s="30"/>
      <c r="H81" s="30"/>
      <c r="I81" s="30"/>
      <c r="J81" s="30"/>
      <c r="K81" s="17"/>
      <c r="L81" s="18"/>
      <c r="M81" s="19">
        <f t="shared" si="0"/>
        <v>0</v>
      </c>
      <c r="N81">
        <f t="shared" si="0"/>
        <v>0</v>
      </c>
    </row>
    <row r="82" spans="1:14" x14ac:dyDescent="0.45">
      <c r="A82" s="15"/>
      <c r="B82" s="16"/>
      <c r="C82" s="17"/>
      <c r="D82" s="18"/>
      <c r="E82" s="39"/>
      <c r="F82" s="39"/>
      <c r="G82" s="30"/>
      <c r="H82" s="30"/>
      <c r="I82" s="30"/>
      <c r="J82" s="30"/>
      <c r="K82" s="17"/>
      <c r="L82" s="18"/>
      <c r="M82" s="19">
        <f t="shared" si="0"/>
        <v>0</v>
      </c>
      <c r="N82">
        <f t="shared" si="0"/>
        <v>0</v>
      </c>
    </row>
    <row r="83" spans="1:14" x14ac:dyDescent="0.45">
      <c r="A83" s="15"/>
      <c r="B83" s="16"/>
      <c r="C83" s="17"/>
      <c r="D83" s="18"/>
      <c r="E83" s="39"/>
      <c r="F83" s="39"/>
      <c r="G83" s="30"/>
      <c r="H83" s="30"/>
      <c r="I83" s="30"/>
      <c r="J83" s="30"/>
      <c r="K83" s="17"/>
      <c r="L83" s="18"/>
      <c r="M83" s="19">
        <f t="shared" si="0"/>
        <v>0</v>
      </c>
      <c r="N83">
        <f t="shared" si="0"/>
        <v>0</v>
      </c>
    </row>
    <row r="84" spans="1:14" x14ac:dyDescent="0.45">
      <c r="A84" s="15"/>
      <c r="B84" s="16"/>
      <c r="C84" s="17"/>
      <c r="D84" s="18"/>
      <c r="E84" s="39"/>
      <c r="F84" s="39"/>
      <c r="G84" s="30"/>
      <c r="H84" s="30"/>
      <c r="I84" s="30"/>
      <c r="J84" s="30"/>
      <c r="K84" s="17"/>
      <c r="L84" s="18"/>
      <c r="M84" s="19">
        <f t="shared" si="0"/>
        <v>0</v>
      </c>
      <c r="N84">
        <f t="shared" si="0"/>
        <v>0</v>
      </c>
    </row>
    <row r="85" spans="1:14" x14ac:dyDescent="0.45">
      <c r="A85" s="15"/>
      <c r="B85" s="16"/>
      <c r="C85" s="17"/>
      <c r="D85" s="18"/>
      <c r="E85" s="39"/>
      <c r="F85" s="39"/>
      <c r="G85" s="30"/>
      <c r="H85" s="30"/>
      <c r="I85" s="30"/>
      <c r="J85" s="30"/>
      <c r="K85" s="17"/>
      <c r="L85" s="18"/>
      <c r="M85" s="19">
        <f>SUM(C85,E85,G85,I85,K85)</f>
        <v>0</v>
      </c>
      <c r="N85">
        <f>SUM(D85,F85,H85,J85,L85)</f>
        <v>0</v>
      </c>
    </row>
    <row r="86" spans="1:14" x14ac:dyDescent="0.45">
      <c r="A86" s="13" t="s">
        <v>24</v>
      </c>
      <c r="B86" s="13"/>
      <c r="C86" s="20">
        <f t="shared" ref="C86:K86" si="1">SUM(C2:C85)</f>
        <v>376</v>
      </c>
      <c r="D86" s="20">
        <f>C86-191</f>
        <v>185</v>
      </c>
      <c r="E86" s="40">
        <f t="shared" si="1"/>
        <v>0</v>
      </c>
      <c r="F86" s="40">
        <f t="shared" si="1"/>
        <v>0</v>
      </c>
      <c r="G86" s="31">
        <f t="shared" si="1"/>
        <v>0</v>
      </c>
      <c r="H86" s="31">
        <f t="shared" si="1"/>
        <v>0</v>
      </c>
      <c r="I86" s="31">
        <f t="shared" si="1"/>
        <v>0</v>
      </c>
      <c r="J86" s="31">
        <f t="shared" si="1"/>
        <v>0</v>
      </c>
      <c r="K86" s="20">
        <f t="shared" si="1"/>
        <v>28</v>
      </c>
      <c r="L86" s="20">
        <f>K86-15</f>
        <v>13</v>
      </c>
      <c r="M86" s="21">
        <f>SUM(C86,E86,G86,I86,K86)</f>
        <v>404</v>
      </c>
      <c r="N86" s="22">
        <f>SUM(D86,F86,H86,J86,L86)</f>
        <v>198</v>
      </c>
    </row>
    <row r="87" spans="1:14" x14ac:dyDescent="0.45">
      <c r="A87" s="25" t="s">
        <v>33</v>
      </c>
      <c r="C87" s="22">
        <v>347</v>
      </c>
      <c r="D87" s="22">
        <v>230</v>
      </c>
      <c r="E87" s="22">
        <v>10</v>
      </c>
      <c r="F87" s="22">
        <v>4</v>
      </c>
      <c r="G87" s="22">
        <v>4</v>
      </c>
      <c r="H87" s="22">
        <v>2</v>
      </c>
      <c r="I87" s="22">
        <v>7</v>
      </c>
      <c r="J87" s="22">
        <v>7</v>
      </c>
      <c r="K87" s="22">
        <v>29</v>
      </c>
      <c r="L87" s="22">
        <v>8</v>
      </c>
      <c r="M87" s="22">
        <v>397</v>
      </c>
      <c r="N87" s="22">
        <v>251</v>
      </c>
    </row>
    <row r="88" spans="1:14" x14ac:dyDescent="0.45">
      <c r="A88" s="25" t="s">
        <v>32</v>
      </c>
      <c r="C88" s="22">
        <v>372</v>
      </c>
      <c r="D88" s="22">
        <v>113</v>
      </c>
      <c r="E88" s="22">
        <v>10</v>
      </c>
      <c r="F88" s="22">
        <v>3</v>
      </c>
      <c r="G88" s="22">
        <v>3</v>
      </c>
      <c r="H88" s="22">
        <v>2</v>
      </c>
      <c r="I88" s="22">
        <v>5</v>
      </c>
      <c r="J88" s="22">
        <v>3</v>
      </c>
      <c r="K88" s="22">
        <v>22</v>
      </c>
      <c r="L88" s="22">
        <v>10</v>
      </c>
      <c r="M88" s="22">
        <v>412</v>
      </c>
      <c r="N88" s="22">
        <v>131</v>
      </c>
    </row>
    <row r="89" spans="1:14" x14ac:dyDescent="0.45">
      <c r="A89" s="25" t="s">
        <v>30</v>
      </c>
      <c r="C89" s="22">
        <v>409</v>
      </c>
      <c r="D89" s="22">
        <v>24</v>
      </c>
      <c r="E89" s="22">
        <v>17</v>
      </c>
      <c r="F89" s="22">
        <v>2</v>
      </c>
      <c r="G89" s="22">
        <v>5</v>
      </c>
      <c r="H89" s="22">
        <v>0</v>
      </c>
      <c r="I89" s="22">
        <v>12</v>
      </c>
      <c r="J89" s="22">
        <v>1</v>
      </c>
      <c r="K89" s="22">
        <v>31</v>
      </c>
      <c r="L89" s="22">
        <v>1</v>
      </c>
      <c r="M89" s="22">
        <v>474</v>
      </c>
      <c r="N89" s="22">
        <v>28</v>
      </c>
    </row>
    <row r="90" spans="1:14" s="22" customFormat="1" x14ac:dyDescent="0.45">
      <c r="A90" s="25" t="s">
        <v>26</v>
      </c>
      <c r="B90" s="25"/>
      <c r="C90" s="22">
        <v>412</v>
      </c>
      <c r="D90" s="22">
        <v>203</v>
      </c>
      <c r="E90" s="22">
        <v>6</v>
      </c>
      <c r="F90" s="22">
        <v>1</v>
      </c>
      <c r="G90" s="22">
        <v>5</v>
      </c>
      <c r="H90" s="22">
        <v>1</v>
      </c>
      <c r="I90" s="22">
        <v>14</v>
      </c>
      <c r="J90" s="22">
        <v>0</v>
      </c>
      <c r="K90" s="22">
        <v>21</v>
      </c>
      <c r="L90" s="22">
        <v>6</v>
      </c>
      <c r="M90" s="22">
        <v>458</v>
      </c>
      <c r="N90" s="22">
        <v>211</v>
      </c>
    </row>
    <row r="91" spans="1:14" s="22" customFormat="1" x14ac:dyDescent="0.45">
      <c r="A91" s="25" t="s">
        <v>27</v>
      </c>
      <c r="B91" s="25"/>
      <c r="C91" s="22">
        <v>721</v>
      </c>
      <c r="E91" s="22">
        <v>11</v>
      </c>
      <c r="G91" s="22">
        <v>5</v>
      </c>
      <c r="I91" s="22">
        <v>20</v>
      </c>
      <c r="K91" s="22">
        <v>26</v>
      </c>
      <c r="M91" s="22">
        <f>SUM(C91:L91)</f>
        <v>783</v>
      </c>
    </row>
    <row r="92" spans="1:14" ht="28.8" x14ac:dyDescent="0.45">
      <c r="A92" s="23" t="s">
        <v>25</v>
      </c>
      <c r="B92" s="23"/>
      <c r="C92" s="24">
        <f>400-C86-E86-G86-I86-K86</f>
        <v>-4</v>
      </c>
    </row>
    <row r="93" spans="1:14" x14ac:dyDescent="0.45">
      <c r="C93">
        <f>400-M86-N86</f>
        <v>-202</v>
      </c>
      <c r="D93" t="s">
        <v>35</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1EF29-DEE7-40AA-9F1E-DEB30E9353C7}">
  <sheetPr>
    <pageSetUpPr fitToPage="1"/>
  </sheetPr>
  <dimension ref="C9:H614"/>
  <sheetViews>
    <sheetView tabSelected="1" view="pageBreakPreview" zoomScale="60" zoomScaleNormal="100" zoomScalePageLayoutView="80" workbookViewId="0">
      <selection activeCell="J559" sqref="J559"/>
    </sheetView>
  </sheetViews>
  <sheetFormatPr defaultRowHeight="18" x14ac:dyDescent="0.45"/>
  <cols>
    <col min="3" max="3" width="35.59765625" customWidth="1"/>
    <col min="7" max="7" width="35.69921875" customWidth="1"/>
  </cols>
  <sheetData>
    <row r="9" spans="3:5" x14ac:dyDescent="0.45">
      <c r="C9" s="28" t="s">
        <v>288</v>
      </c>
      <c r="D9" s="28"/>
      <c r="E9" s="28"/>
    </row>
    <row r="11" spans="3:5" ht="18.600000000000001" thickBot="1" x14ac:dyDescent="0.5">
      <c r="C11" s="28" t="s">
        <v>287</v>
      </c>
    </row>
    <row r="12" spans="3:5" ht="18.600000000000001" thickBot="1" x14ac:dyDescent="0.5">
      <c r="C12" s="162" t="s">
        <v>242</v>
      </c>
      <c r="D12" s="163" t="s">
        <v>243</v>
      </c>
    </row>
    <row r="13" spans="3:5" ht="18.600000000000001" thickTop="1" x14ac:dyDescent="0.45">
      <c r="C13" s="164" t="s">
        <v>244</v>
      </c>
      <c r="D13" s="165">
        <f>'アンケート (プチエル)'!$D$410</f>
        <v>0</v>
      </c>
    </row>
    <row r="14" spans="3:5" x14ac:dyDescent="0.45">
      <c r="C14" s="80" t="s">
        <v>245</v>
      </c>
      <c r="D14" s="165">
        <f>'アンケート (プチエル)'!$D$411</f>
        <v>3</v>
      </c>
    </row>
    <row r="15" spans="3:5" x14ac:dyDescent="0.45">
      <c r="C15" s="80" t="s">
        <v>246</v>
      </c>
      <c r="D15" s="165">
        <f>'アンケート (プチエル)'!$D$412</f>
        <v>1</v>
      </c>
    </row>
    <row r="16" spans="3:5" x14ac:dyDescent="0.45">
      <c r="C16" s="80" t="s">
        <v>124</v>
      </c>
      <c r="D16" s="165">
        <f>'アンケート (プチエル)'!$D$413</f>
        <v>22</v>
      </c>
    </row>
    <row r="17" spans="3:4" x14ac:dyDescent="0.45">
      <c r="C17" s="167" t="s">
        <v>66</v>
      </c>
      <c r="D17" s="165">
        <f>'アンケート (プチエル)'!$D$414</f>
        <v>2</v>
      </c>
    </row>
    <row r="18" spans="3:4" ht="18.600000000000001" thickBot="1" x14ac:dyDescent="0.5">
      <c r="C18" s="82" t="s">
        <v>247</v>
      </c>
      <c r="D18" s="180">
        <f>'アンケート (プチエル)'!$D$415</f>
        <v>0</v>
      </c>
    </row>
    <row r="20" spans="3:4" x14ac:dyDescent="0.45">
      <c r="C20" s="161" t="s">
        <v>248</v>
      </c>
    </row>
    <row r="21" spans="3:4" x14ac:dyDescent="0.45">
      <c r="C21" s="182" t="s">
        <v>677</v>
      </c>
    </row>
    <row r="22" spans="3:4" x14ac:dyDescent="0.45">
      <c r="C22" s="182"/>
    </row>
    <row r="29" spans="3:4" ht="18.600000000000001" thickBot="1" x14ac:dyDescent="0.5">
      <c r="C29" s="161" t="s">
        <v>249</v>
      </c>
    </row>
    <row r="30" spans="3:4" ht="18.600000000000001" thickBot="1" x14ac:dyDescent="0.5">
      <c r="C30" s="162" t="s">
        <v>242</v>
      </c>
      <c r="D30" s="163" t="s">
        <v>243</v>
      </c>
    </row>
    <row r="31" spans="3:4" ht="18.600000000000001" thickTop="1" x14ac:dyDescent="0.45">
      <c r="C31" s="164" t="s">
        <v>125</v>
      </c>
      <c r="D31" s="165">
        <f>'アンケート (プチエル)'!F410</f>
        <v>3</v>
      </c>
    </row>
    <row r="32" spans="3:4" ht="18.600000000000001" thickBot="1" x14ac:dyDescent="0.5">
      <c r="C32" s="179" t="s">
        <v>75</v>
      </c>
      <c r="D32" s="180">
        <f>'アンケート (プチエル)'!F411</f>
        <v>25</v>
      </c>
    </row>
    <row r="33" spans="3:4" x14ac:dyDescent="0.45">
      <c r="C33" s="182"/>
    </row>
    <row r="40" spans="3:4" x14ac:dyDescent="0.45">
      <c r="C40" s="22"/>
    </row>
    <row r="41" spans="3:4" x14ac:dyDescent="0.45">
      <c r="C41" s="1"/>
      <c r="D41" s="1"/>
    </row>
    <row r="42" spans="3:4" x14ac:dyDescent="0.45">
      <c r="D42" s="169"/>
    </row>
    <row r="43" spans="3:4" x14ac:dyDescent="0.45">
      <c r="D43" s="169"/>
    </row>
    <row r="44" spans="3:4" x14ac:dyDescent="0.45">
      <c r="D44" s="169"/>
    </row>
    <row r="49" spans="3:4" ht="18.600000000000001" thickBot="1" x14ac:dyDescent="0.5">
      <c r="C49" s="161" t="s">
        <v>250</v>
      </c>
    </row>
    <row r="50" spans="3:4" ht="18.600000000000001" thickBot="1" x14ac:dyDescent="0.5">
      <c r="C50" s="162" t="s">
        <v>242</v>
      </c>
      <c r="D50" s="163" t="s">
        <v>243</v>
      </c>
    </row>
    <row r="51" spans="3:4" ht="18.600000000000001" thickTop="1" x14ac:dyDescent="0.45">
      <c r="C51" s="164" t="s">
        <v>126</v>
      </c>
      <c r="D51" s="165">
        <f>'アンケート (プチエル)'!H410</f>
        <v>6</v>
      </c>
    </row>
    <row r="52" spans="3:4" x14ac:dyDescent="0.45">
      <c r="C52" s="80" t="s">
        <v>127</v>
      </c>
      <c r="D52" s="165">
        <f>'アンケート (プチエル)'!H411</f>
        <v>4</v>
      </c>
    </row>
    <row r="53" spans="3:4" x14ac:dyDescent="0.45">
      <c r="C53" s="80" t="s">
        <v>128</v>
      </c>
      <c r="D53" s="165">
        <f>'アンケート (プチエル)'!H412</f>
        <v>4</v>
      </c>
    </row>
    <row r="54" spans="3:4" x14ac:dyDescent="0.45">
      <c r="C54" s="80" t="s">
        <v>129</v>
      </c>
      <c r="D54" s="165">
        <f>'アンケート (プチエル)'!H413</f>
        <v>9</v>
      </c>
    </row>
    <row r="55" spans="3:4" x14ac:dyDescent="0.45">
      <c r="C55" s="80" t="s">
        <v>130</v>
      </c>
      <c r="D55" s="165">
        <f>'アンケート (プチエル)'!H414</f>
        <v>5</v>
      </c>
    </row>
    <row r="56" spans="3:4" ht="18.600000000000001" thickBot="1" x14ac:dyDescent="0.5">
      <c r="C56" s="82" t="s">
        <v>131</v>
      </c>
      <c r="D56" s="180">
        <f>'アンケート (プチエル)'!H415</f>
        <v>0</v>
      </c>
    </row>
    <row r="61" spans="3:4" x14ac:dyDescent="0.45">
      <c r="D61" s="169"/>
    </row>
    <row r="62" spans="3:4" x14ac:dyDescent="0.45">
      <c r="D62" s="169"/>
    </row>
    <row r="63" spans="3:4" x14ac:dyDescent="0.45">
      <c r="D63" s="169"/>
    </row>
    <row r="64" spans="3:4" x14ac:dyDescent="0.45">
      <c r="D64" s="169"/>
    </row>
    <row r="65" spans="3:8" x14ac:dyDescent="0.45">
      <c r="D65" s="169"/>
    </row>
    <row r="66" spans="3:8" x14ac:dyDescent="0.45">
      <c r="D66" s="169"/>
    </row>
    <row r="67" spans="3:8" x14ac:dyDescent="0.45">
      <c r="D67" s="169"/>
    </row>
    <row r="68" spans="3:8" x14ac:dyDescent="0.45">
      <c r="D68" s="169"/>
    </row>
    <row r="69" spans="3:8" x14ac:dyDescent="0.45">
      <c r="D69" s="169"/>
    </row>
    <row r="70" spans="3:8" x14ac:dyDescent="0.45">
      <c r="D70" s="169"/>
    </row>
    <row r="71" spans="3:8" x14ac:dyDescent="0.45">
      <c r="C71" s="161" t="s">
        <v>251</v>
      </c>
      <c r="D71" s="28"/>
      <c r="E71" s="28"/>
      <c r="F71" s="28"/>
      <c r="G71" s="28"/>
      <c r="H71" s="28"/>
    </row>
    <row r="72" spans="3:8" x14ac:dyDescent="0.45">
      <c r="C72" s="161" t="s">
        <v>114</v>
      </c>
    </row>
    <row r="73" spans="3:8" ht="18.600000000000001" thickBot="1" x14ac:dyDescent="0.5"/>
    <row r="74" spans="3:8" ht="18.600000000000001" thickBot="1" x14ac:dyDescent="0.5">
      <c r="C74" s="162" t="s">
        <v>242</v>
      </c>
      <c r="D74" s="163" t="s">
        <v>65</v>
      </c>
      <c r="G74" s="161" t="s">
        <v>248</v>
      </c>
      <c r="H74" s="201" t="s">
        <v>65</v>
      </c>
    </row>
    <row r="75" spans="3:8" ht="18.600000000000001" thickTop="1" x14ac:dyDescent="0.45">
      <c r="C75" s="164" t="s">
        <v>252</v>
      </c>
      <c r="D75" s="165">
        <f>'アンケート (プチエル)'!I410</f>
        <v>1</v>
      </c>
    </row>
    <row r="76" spans="3:8" x14ac:dyDescent="0.45">
      <c r="C76" s="80" t="s">
        <v>253</v>
      </c>
      <c r="D76" s="165">
        <f>'アンケート (プチエル)'!I411</f>
        <v>2</v>
      </c>
    </row>
    <row r="77" spans="3:8" x14ac:dyDescent="0.45">
      <c r="C77" s="80" t="s">
        <v>254</v>
      </c>
      <c r="D77" s="165">
        <f>'アンケート (プチエル)'!I412</f>
        <v>1</v>
      </c>
    </row>
    <row r="78" spans="3:8" x14ac:dyDescent="0.45">
      <c r="C78" s="80" t="s">
        <v>255</v>
      </c>
      <c r="D78" s="165">
        <f>'アンケート (プチエル)'!I413</f>
        <v>24</v>
      </c>
    </row>
    <row r="79" spans="3:8" x14ac:dyDescent="0.45">
      <c r="C79" s="172" t="s">
        <v>256</v>
      </c>
      <c r="D79" s="165">
        <f>'アンケート (プチエル)'!I414</f>
        <v>0</v>
      </c>
    </row>
    <row r="80" spans="3:8" x14ac:dyDescent="0.45">
      <c r="C80" s="80" t="s">
        <v>257</v>
      </c>
      <c r="D80" s="165">
        <f>'アンケート (プチエル)'!I415</f>
        <v>1</v>
      </c>
    </row>
    <row r="81" spans="3:4" x14ac:dyDescent="0.45">
      <c r="C81" s="80" t="s">
        <v>66</v>
      </c>
      <c r="D81" s="165">
        <f>'アンケート (プチエル)'!I416</f>
        <v>0</v>
      </c>
    </row>
    <row r="82" spans="3:4" ht="18.600000000000001" thickBot="1" x14ac:dyDescent="0.5">
      <c r="C82" s="173" t="s">
        <v>247</v>
      </c>
      <c r="D82" s="168">
        <f>アンケート!I425</f>
        <v>7</v>
      </c>
    </row>
    <row r="107" spans="3:8" ht="18.600000000000001" thickBot="1" x14ac:dyDescent="0.5">
      <c r="C107" s="161" t="s">
        <v>258</v>
      </c>
      <c r="G107" s="28" t="s">
        <v>66</v>
      </c>
    </row>
    <row r="108" spans="3:8" ht="18.600000000000001" thickBot="1" x14ac:dyDescent="0.5">
      <c r="C108" s="162" t="s">
        <v>242</v>
      </c>
      <c r="D108" s="163" t="s">
        <v>243</v>
      </c>
      <c r="G108" t="s">
        <v>678</v>
      </c>
      <c r="H108">
        <v>6</v>
      </c>
    </row>
    <row r="109" spans="3:8" ht="18.600000000000001" thickTop="1" x14ac:dyDescent="0.45">
      <c r="C109" s="174" t="s">
        <v>259</v>
      </c>
      <c r="D109" s="165">
        <f>'アンケート (プチエル)'!O410</f>
        <v>0</v>
      </c>
      <c r="E109" s="175"/>
      <c r="G109" t="s">
        <v>587</v>
      </c>
      <c r="H109">
        <v>4</v>
      </c>
    </row>
    <row r="110" spans="3:8" x14ac:dyDescent="0.45">
      <c r="C110" s="176" t="s">
        <v>144</v>
      </c>
      <c r="D110" s="165">
        <f>'アンケート (プチエル)'!O411</f>
        <v>0</v>
      </c>
      <c r="E110" s="175"/>
      <c r="G110" t="s">
        <v>586</v>
      </c>
      <c r="H110">
        <v>3</v>
      </c>
    </row>
    <row r="111" spans="3:8" x14ac:dyDescent="0.45">
      <c r="C111" s="176" t="s">
        <v>260</v>
      </c>
      <c r="D111" s="165">
        <f>'アンケート (プチエル)'!O412</f>
        <v>2</v>
      </c>
      <c r="E111" s="175"/>
      <c r="G111" t="s">
        <v>515</v>
      </c>
      <c r="H111">
        <v>1</v>
      </c>
    </row>
    <row r="112" spans="3:8" x14ac:dyDescent="0.45">
      <c r="C112" s="177" t="s">
        <v>261</v>
      </c>
      <c r="D112" s="165">
        <f>'アンケート (プチエル)'!O413</f>
        <v>0</v>
      </c>
      <c r="E112" s="175"/>
      <c r="G112" t="s">
        <v>524</v>
      </c>
      <c r="H112">
        <v>1</v>
      </c>
    </row>
    <row r="113" spans="3:7" x14ac:dyDescent="0.45">
      <c r="C113" s="177" t="s">
        <v>262</v>
      </c>
      <c r="D113" s="165">
        <f>'アンケート (プチエル)'!O414</f>
        <v>0</v>
      </c>
      <c r="E113" s="175"/>
      <c r="G113" s="182"/>
    </row>
    <row r="114" spans="3:7" x14ac:dyDescent="0.45">
      <c r="C114" s="177" t="s">
        <v>263</v>
      </c>
      <c r="D114" s="165">
        <f>'アンケート (プチエル)'!O415</f>
        <v>4</v>
      </c>
      <c r="E114" s="175"/>
      <c r="G114" s="182"/>
    </row>
    <row r="115" spans="3:7" x14ac:dyDescent="0.45">
      <c r="C115" s="177" t="s">
        <v>264</v>
      </c>
      <c r="D115" s="165">
        <f>'アンケート (プチエル)'!O416</f>
        <v>3</v>
      </c>
      <c r="E115" s="175"/>
      <c r="G115" s="182"/>
    </row>
    <row r="116" spans="3:7" x14ac:dyDescent="0.45">
      <c r="C116" s="177" t="s">
        <v>66</v>
      </c>
      <c r="D116" s="165">
        <f>'アンケート (プチエル)'!O417</f>
        <v>17</v>
      </c>
      <c r="E116" s="175"/>
      <c r="G116" s="182"/>
    </row>
    <row r="117" spans="3:7" ht="18.600000000000001" thickBot="1" x14ac:dyDescent="0.5">
      <c r="C117" s="178" t="s">
        <v>247</v>
      </c>
      <c r="D117" s="180">
        <f>'アンケート (プチエル)'!O425</f>
        <v>2</v>
      </c>
      <c r="E117" s="175"/>
      <c r="G117" s="182"/>
    </row>
    <row r="141" spans="3:8" x14ac:dyDescent="0.45">
      <c r="C141" s="161" t="s">
        <v>265</v>
      </c>
      <c r="D141" s="28"/>
      <c r="E141" s="28"/>
      <c r="F141" s="28"/>
      <c r="G141" s="28"/>
      <c r="H141" s="28"/>
    </row>
    <row r="143" spans="3:8" x14ac:dyDescent="0.45">
      <c r="C143" s="161" t="s">
        <v>302</v>
      </c>
    </row>
    <row r="144" spans="3:8" ht="18.600000000000001" thickBot="1" x14ac:dyDescent="0.5">
      <c r="C144" s="161" t="s">
        <v>266</v>
      </c>
      <c r="D144" s="28"/>
    </row>
    <row r="145" spans="3:4" ht="18.600000000000001" thickBot="1" x14ac:dyDescent="0.5">
      <c r="C145" s="162" t="s">
        <v>242</v>
      </c>
      <c r="D145" s="163" t="s">
        <v>243</v>
      </c>
    </row>
    <row r="146" spans="3:4" ht="18.600000000000001" thickTop="1" x14ac:dyDescent="0.45">
      <c r="C146" s="164" t="s">
        <v>188</v>
      </c>
      <c r="D146" s="165">
        <f>'アンケート (プチエル)'!S410</f>
        <v>7</v>
      </c>
    </row>
    <row r="147" spans="3:4" x14ac:dyDescent="0.45">
      <c r="C147" s="80" t="s">
        <v>189</v>
      </c>
      <c r="D147" s="165">
        <f>'アンケート (プチエル)'!S411</f>
        <v>11</v>
      </c>
    </row>
    <row r="148" spans="3:4" x14ac:dyDescent="0.45">
      <c r="C148" s="80" t="s">
        <v>190</v>
      </c>
      <c r="D148" s="165">
        <f>'アンケート (プチエル)'!S412</f>
        <v>0</v>
      </c>
    </row>
    <row r="149" spans="3:4" x14ac:dyDescent="0.45">
      <c r="C149" s="80" t="s">
        <v>191</v>
      </c>
      <c r="D149" s="165">
        <f>'アンケート (プチエル)'!S413</f>
        <v>0</v>
      </c>
    </row>
    <row r="150" spans="3:4" ht="18.600000000000001" thickBot="1" x14ac:dyDescent="0.5">
      <c r="C150" s="179" t="s">
        <v>267</v>
      </c>
      <c r="D150" s="180">
        <f>'アンケート (プチエル)'!S414+'アンケート (プチエル)'!S425</f>
        <v>10</v>
      </c>
    </row>
    <row r="153" spans="3:4" x14ac:dyDescent="0.45">
      <c r="D153" s="169"/>
    </row>
    <row r="154" spans="3:4" x14ac:dyDescent="0.45">
      <c r="D154" s="169"/>
    </row>
    <row r="157" spans="3:4" ht="18.600000000000001" thickBot="1" x14ac:dyDescent="0.5">
      <c r="C157" s="161" t="s">
        <v>289</v>
      </c>
      <c r="D157" s="28"/>
    </row>
    <row r="158" spans="3:4" ht="18.600000000000001" thickBot="1" x14ac:dyDescent="0.5">
      <c r="C158" s="162" t="s">
        <v>242</v>
      </c>
      <c r="D158" s="163" t="s">
        <v>243</v>
      </c>
    </row>
    <row r="159" spans="3:4" ht="18.600000000000001" thickTop="1" x14ac:dyDescent="0.45">
      <c r="C159" s="164" t="s">
        <v>188</v>
      </c>
      <c r="D159" s="165">
        <f>'アンケート (プチエル)'!T410</f>
        <v>10</v>
      </c>
    </row>
    <row r="160" spans="3:4" x14ac:dyDescent="0.45">
      <c r="C160" s="80" t="s">
        <v>189</v>
      </c>
      <c r="D160" s="165">
        <f>'アンケート (プチエル)'!T411</f>
        <v>15</v>
      </c>
    </row>
    <row r="161" spans="3:4" x14ac:dyDescent="0.45">
      <c r="C161" s="80" t="s">
        <v>190</v>
      </c>
      <c r="D161" s="165">
        <f>'アンケート (プチエル)'!T412</f>
        <v>0</v>
      </c>
    </row>
    <row r="162" spans="3:4" x14ac:dyDescent="0.45">
      <c r="C162" s="80" t="s">
        <v>191</v>
      </c>
      <c r="D162" s="165">
        <f>'アンケート (プチエル)'!T413</f>
        <v>0</v>
      </c>
    </row>
    <row r="163" spans="3:4" ht="18.600000000000001" thickBot="1" x14ac:dyDescent="0.5">
      <c r="C163" s="179" t="s">
        <v>267</v>
      </c>
      <c r="D163" s="180">
        <f>'アンケート (プチエル)'!T414+'アンケート (プチエル)'!T425</f>
        <v>3</v>
      </c>
    </row>
    <row r="165" spans="3:4" x14ac:dyDescent="0.45">
      <c r="D165" s="169"/>
    </row>
    <row r="166" spans="3:4" x14ac:dyDescent="0.45">
      <c r="D166" s="169"/>
    </row>
    <row r="167" spans="3:4" x14ac:dyDescent="0.45">
      <c r="D167" s="169"/>
    </row>
    <row r="170" spans="3:4" ht="18.600000000000001" thickBot="1" x14ac:dyDescent="0.5">
      <c r="C170" s="161" t="s">
        <v>290</v>
      </c>
      <c r="D170" s="28"/>
    </row>
    <row r="171" spans="3:4" ht="18.600000000000001" thickBot="1" x14ac:dyDescent="0.5">
      <c r="C171" s="162" t="s">
        <v>242</v>
      </c>
      <c r="D171" s="163" t="s">
        <v>243</v>
      </c>
    </row>
    <row r="172" spans="3:4" ht="18.600000000000001" thickTop="1" x14ac:dyDescent="0.45">
      <c r="C172" s="164" t="s">
        <v>188</v>
      </c>
      <c r="D172" s="165">
        <f>'アンケート (プチエル)'!U410</f>
        <v>17</v>
      </c>
    </row>
    <row r="173" spans="3:4" x14ac:dyDescent="0.45">
      <c r="C173" s="80" t="s">
        <v>189</v>
      </c>
      <c r="D173" s="165">
        <f>'アンケート (プチエル)'!U411</f>
        <v>10</v>
      </c>
    </row>
    <row r="174" spans="3:4" x14ac:dyDescent="0.45">
      <c r="C174" s="80" t="s">
        <v>190</v>
      </c>
      <c r="D174" s="165">
        <f>'アンケート (プチエル)'!U412</f>
        <v>0</v>
      </c>
    </row>
    <row r="175" spans="3:4" x14ac:dyDescent="0.45">
      <c r="C175" s="80" t="s">
        <v>191</v>
      </c>
      <c r="D175" s="165">
        <f>'アンケート (プチエル)'!U413</f>
        <v>0</v>
      </c>
    </row>
    <row r="176" spans="3:4" ht="18.600000000000001" thickBot="1" x14ac:dyDescent="0.5">
      <c r="C176" s="179" t="s">
        <v>267</v>
      </c>
      <c r="D176" s="180">
        <f>'アンケート (プチエル)'!U414+'アンケート (プチエル)'!U425</f>
        <v>1</v>
      </c>
    </row>
    <row r="177" spans="3:4" x14ac:dyDescent="0.45">
      <c r="D177" s="169"/>
    </row>
    <row r="178" spans="3:4" x14ac:dyDescent="0.45">
      <c r="D178" s="169"/>
    </row>
    <row r="179" spans="3:4" x14ac:dyDescent="0.45">
      <c r="D179" s="169"/>
    </row>
    <row r="183" spans="3:4" ht="18.600000000000001" thickBot="1" x14ac:dyDescent="0.5">
      <c r="C183" s="161" t="s">
        <v>291</v>
      </c>
      <c r="D183" s="28"/>
    </row>
    <row r="184" spans="3:4" ht="18.600000000000001" thickBot="1" x14ac:dyDescent="0.5">
      <c r="C184" s="162" t="s">
        <v>242</v>
      </c>
      <c r="D184" s="163" t="s">
        <v>243</v>
      </c>
    </row>
    <row r="185" spans="3:4" ht="18.600000000000001" thickTop="1" x14ac:dyDescent="0.45">
      <c r="C185" s="164" t="s">
        <v>188</v>
      </c>
      <c r="D185" s="165">
        <f>'アンケート (プチエル)'!V410</f>
        <v>8</v>
      </c>
    </row>
    <row r="186" spans="3:4" x14ac:dyDescent="0.45">
      <c r="C186" s="80" t="s">
        <v>189</v>
      </c>
      <c r="D186" s="165">
        <f>'アンケート (プチエル)'!V411</f>
        <v>11</v>
      </c>
    </row>
    <row r="187" spans="3:4" x14ac:dyDescent="0.45">
      <c r="C187" s="80" t="s">
        <v>190</v>
      </c>
      <c r="D187" s="165">
        <f>'アンケート (プチエル)'!V412</f>
        <v>2</v>
      </c>
    </row>
    <row r="188" spans="3:4" x14ac:dyDescent="0.45">
      <c r="C188" s="80" t="s">
        <v>191</v>
      </c>
      <c r="D188" s="165">
        <f>'アンケート (プチエル)'!V413</f>
        <v>1</v>
      </c>
    </row>
    <row r="189" spans="3:4" ht="18.600000000000001" thickBot="1" x14ac:dyDescent="0.5">
      <c r="C189" s="179" t="s">
        <v>267</v>
      </c>
      <c r="D189" s="180">
        <f>'アンケート (プチエル)'!V414+'アンケート (プチエル)'!V425</f>
        <v>6</v>
      </c>
    </row>
    <row r="190" spans="3:4" x14ac:dyDescent="0.45">
      <c r="D190" s="169"/>
    </row>
    <row r="196" spans="3:4" ht="18.600000000000001" thickBot="1" x14ac:dyDescent="0.5">
      <c r="C196" s="161" t="s">
        <v>292</v>
      </c>
      <c r="D196" s="28"/>
    </row>
    <row r="197" spans="3:4" ht="18.600000000000001" thickBot="1" x14ac:dyDescent="0.5">
      <c r="C197" s="162" t="s">
        <v>242</v>
      </c>
      <c r="D197" s="163" t="s">
        <v>243</v>
      </c>
    </row>
    <row r="198" spans="3:4" ht="18.600000000000001" thickTop="1" x14ac:dyDescent="0.45">
      <c r="C198" s="164" t="s">
        <v>188</v>
      </c>
      <c r="D198" s="165">
        <f>'アンケート (プチエル)'!W410</f>
        <v>8</v>
      </c>
    </row>
    <row r="199" spans="3:4" x14ac:dyDescent="0.45">
      <c r="C199" s="80" t="s">
        <v>189</v>
      </c>
      <c r="D199" s="165">
        <f>'アンケート (プチエル)'!W411</f>
        <v>14</v>
      </c>
    </row>
    <row r="200" spans="3:4" x14ac:dyDescent="0.45">
      <c r="C200" s="80" t="s">
        <v>190</v>
      </c>
      <c r="D200" s="165">
        <f>'アンケート (プチエル)'!W412</f>
        <v>3</v>
      </c>
    </row>
    <row r="201" spans="3:4" x14ac:dyDescent="0.45">
      <c r="C201" s="80" t="s">
        <v>191</v>
      </c>
      <c r="D201" s="165">
        <f>'アンケート (プチエル)'!W413</f>
        <v>0</v>
      </c>
    </row>
    <row r="202" spans="3:4" ht="18.600000000000001" thickBot="1" x14ac:dyDescent="0.5">
      <c r="C202" s="179" t="s">
        <v>267</v>
      </c>
      <c r="D202" s="180">
        <f>'アンケート (プチエル)'!W414+'アンケート (プチエル)'!W425</f>
        <v>3</v>
      </c>
    </row>
    <row r="212" spans="3:4" ht="18.600000000000001" thickBot="1" x14ac:dyDescent="0.5">
      <c r="C212" s="161" t="s">
        <v>293</v>
      </c>
      <c r="D212" s="28"/>
    </row>
    <row r="213" spans="3:4" ht="18.600000000000001" thickBot="1" x14ac:dyDescent="0.5">
      <c r="C213" s="162" t="s">
        <v>242</v>
      </c>
      <c r="D213" s="163" t="s">
        <v>243</v>
      </c>
    </row>
    <row r="214" spans="3:4" ht="18.600000000000001" thickTop="1" x14ac:dyDescent="0.45">
      <c r="C214" s="164" t="s">
        <v>188</v>
      </c>
      <c r="D214" s="165">
        <f>'アンケート (プチエル)'!X410</f>
        <v>10</v>
      </c>
    </row>
    <row r="215" spans="3:4" x14ac:dyDescent="0.45">
      <c r="C215" s="80" t="s">
        <v>189</v>
      </c>
      <c r="D215" s="165">
        <f>'アンケート (プチエル)'!X411</f>
        <v>14</v>
      </c>
    </row>
    <row r="216" spans="3:4" x14ac:dyDescent="0.45">
      <c r="C216" s="80" t="s">
        <v>190</v>
      </c>
      <c r="D216" s="165">
        <f>'アンケート (プチエル)'!X412</f>
        <v>0</v>
      </c>
    </row>
    <row r="217" spans="3:4" x14ac:dyDescent="0.45">
      <c r="C217" s="80" t="s">
        <v>191</v>
      </c>
      <c r="D217" s="165">
        <f>'アンケート (プチエル)'!X413</f>
        <v>0</v>
      </c>
    </row>
    <row r="218" spans="3:4" ht="18.600000000000001" thickBot="1" x14ac:dyDescent="0.5">
      <c r="C218" s="179" t="s">
        <v>267</v>
      </c>
      <c r="D218" s="180">
        <f>'アンケート (プチエル)'!X414+'アンケート (プチエル)'!X425</f>
        <v>4</v>
      </c>
    </row>
    <row r="225" spans="3:4" ht="18.600000000000001" thickBot="1" x14ac:dyDescent="0.5">
      <c r="C225" s="161" t="s">
        <v>294</v>
      </c>
      <c r="D225" s="28"/>
    </row>
    <row r="226" spans="3:4" ht="18.600000000000001" thickBot="1" x14ac:dyDescent="0.5">
      <c r="C226" s="162" t="s">
        <v>242</v>
      </c>
      <c r="D226" s="163" t="s">
        <v>243</v>
      </c>
    </row>
    <row r="227" spans="3:4" ht="18.600000000000001" thickTop="1" x14ac:dyDescent="0.45">
      <c r="C227" s="164" t="s">
        <v>188</v>
      </c>
      <c r="D227" s="165">
        <f>'アンケート (プチエル)'!Y410</f>
        <v>10</v>
      </c>
    </row>
    <row r="228" spans="3:4" x14ac:dyDescent="0.45">
      <c r="C228" s="80" t="s">
        <v>189</v>
      </c>
      <c r="D228" s="165">
        <f>'アンケート (プチエル)'!Y411</f>
        <v>14</v>
      </c>
    </row>
    <row r="229" spans="3:4" x14ac:dyDescent="0.45">
      <c r="C229" s="80" t="s">
        <v>190</v>
      </c>
      <c r="D229" s="165">
        <f>'アンケート (プチエル)'!Y412</f>
        <v>2</v>
      </c>
    </row>
    <row r="230" spans="3:4" x14ac:dyDescent="0.45">
      <c r="C230" s="80" t="s">
        <v>191</v>
      </c>
      <c r="D230" s="165">
        <f>'アンケート (プチエル)'!Y413</f>
        <v>0</v>
      </c>
    </row>
    <row r="231" spans="3:4" ht="18.600000000000001" thickBot="1" x14ac:dyDescent="0.5">
      <c r="C231" s="179" t="s">
        <v>267</v>
      </c>
      <c r="D231" s="180">
        <f>'アンケート (プチエル)'!Y414+'アンケート (プチエル)'!Y425</f>
        <v>2</v>
      </c>
    </row>
    <row r="238" spans="3:4" ht="18.600000000000001" thickBot="1" x14ac:dyDescent="0.5">
      <c r="C238" s="161" t="s">
        <v>295</v>
      </c>
      <c r="D238" s="28"/>
    </row>
    <row r="239" spans="3:4" ht="18.600000000000001" thickBot="1" x14ac:dyDescent="0.5">
      <c r="C239" s="162" t="s">
        <v>242</v>
      </c>
      <c r="D239" s="163" t="s">
        <v>243</v>
      </c>
    </row>
    <row r="240" spans="3:4" ht="18.600000000000001" thickTop="1" x14ac:dyDescent="0.45">
      <c r="C240" s="164" t="s">
        <v>188</v>
      </c>
      <c r="D240" s="165">
        <f>'アンケート (プチエル)'!Z410</f>
        <v>9</v>
      </c>
    </row>
    <row r="241" spans="3:4" x14ac:dyDescent="0.45">
      <c r="C241" s="80" t="s">
        <v>189</v>
      </c>
      <c r="D241" s="165">
        <f>'アンケート (プチエル)'!Z411</f>
        <v>15</v>
      </c>
    </row>
    <row r="242" spans="3:4" x14ac:dyDescent="0.45">
      <c r="C242" s="80" t="s">
        <v>190</v>
      </c>
      <c r="D242" s="165">
        <f>'アンケート (プチエル)'!Z412</f>
        <v>2</v>
      </c>
    </row>
    <row r="243" spans="3:4" x14ac:dyDescent="0.45">
      <c r="C243" s="80" t="s">
        <v>191</v>
      </c>
      <c r="D243" s="165">
        <f>'アンケート (プチエル)'!Z413</f>
        <v>0</v>
      </c>
    </row>
    <row r="244" spans="3:4" ht="18.600000000000001" thickBot="1" x14ac:dyDescent="0.5">
      <c r="C244" s="179" t="s">
        <v>267</v>
      </c>
      <c r="D244" s="180">
        <f>'アンケート (プチエル)'!Z414+'アンケート (プチエル)'!Z425</f>
        <v>2</v>
      </c>
    </row>
    <row r="248" spans="3:4" x14ac:dyDescent="0.45">
      <c r="D248" s="169"/>
    </row>
    <row r="251" spans="3:4" ht="18.600000000000001" thickBot="1" x14ac:dyDescent="0.5">
      <c r="C251" s="161" t="s">
        <v>296</v>
      </c>
      <c r="D251" s="28"/>
    </row>
    <row r="252" spans="3:4" ht="18.600000000000001" thickBot="1" x14ac:dyDescent="0.5">
      <c r="C252" s="162" t="s">
        <v>242</v>
      </c>
      <c r="D252" s="163" t="s">
        <v>243</v>
      </c>
    </row>
    <row r="253" spans="3:4" ht="18.600000000000001" thickTop="1" x14ac:dyDescent="0.45">
      <c r="C253" s="164" t="s">
        <v>188</v>
      </c>
      <c r="D253" s="165">
        <f>'アンケート (プチエル)'!AA410</f>
        <v>9</v>
      </c>
    </row>
    <row r="254" spans="3:4" x14ac:dyDescent="0.45">
      <c r="C254" s="80" t="s">
        <v>189</v>
      </c>
      <c r="D254" s="165">
        <f>'アンケート (プチエル)'!AA411</f>
        <v>11</v>
      </c>
    </row>
    <row r="255" spans="3:4" x14ac:dyDescent="0.45">
      <c r="C255" s="80" t="s">
        <v>190</v>
      </c>
      <c r="D255" s="165">
        <f>'アンケート (プチエル)'!AA412</f>
        <v>5</v>
      </c>
    </row>
    <row r="256" spans="3:4" x14ac:dyDescent="0.45">
      <c r="C256" s="80" t="s">
        <v>191</v>
      </c>
      <c r="D256" s="165">
        <f>'アンケート (プチエル)'!AA413</f>
        <v>0</v>
      </c>
    </row>
    <row r="257" spans="3:4" ht="18.600000000000001" thickBot="1" x14ac:dyDescent="0.5">
      <c r="C257" s="179" t="s">
        <v>267</v>
      </c>
      <c r="D257" s="180">
        <f>'アンケート (プチエル)'!AA414+'アンケート (プチエル)'!AA425</f>
        <v>3</v>
      </c>
    </row>
    <row r="264" spans="3:4" ht="18.600000000000001" thickBot="1" x14ac:dyDescent="0.5">
      <c r="C264" s="161" t="s">
        <v>268</v>
      </c>
      <c r="D264" s="28"/>
    </row>
    <row r="265" spans="3:4" ht="18.600000000000001" thickBot="1" x14ac:dyDescent="0.5">
      <c r="C265" s="162" t="s">
        <v>242</v>
      </c>
      <c r="D265" s="163" t="s">
        <v>243</v>
      </c>
    </row>
    <row r="266" spans="3:4" ht="18.600000000000001" thickTop="1" x14ac:dyDescent="0.45">
      <c r="C266" s="164" t="s">
        <v>188</v>
      </c>
      <c r="D266" s="165">
        <f>'アンケート (プチエル)'!AB410</f>
        <v>10</v>
      </c>
    </row>
    <row r="267" spans="3:4" x14ac:dyDescent="0.45">
      <c r="C267" s="80" t="s">
        <v>189</v>
      </c>
      <c r="D267" s="165">
        <f>'アンケート (プチエル)'!AB411</f>
        <v>10</v>
      </c>
    </row>
    <row r="268" spans="3:4" x14ac:dyDescent="0.45">
      <c r="C268" s="80" t="s">
        <v>190</v>
      </c>
      <c r="D268" s="165">
        <f>'アンケート (プチエル)'!AB412</f>
        <v>2</v>
      </c>
    </row>
    <row r="269" spans="3:4" x14ac:dyDescent="0.45">
      <c r="C269" s="80" t="s">
        <v>191</v>
      </c>
      <c r="D269" s="165">
        <f>'アンケート (プチエル)'!AB413</f>
        <v>0</v>
      </c>
    </row>
    <row r="270" spans="3:4" ht="18.600000000000001" thickBot="1" x14ac:dyDescent="0.5">
      <c r="C270" s="179" t="s">
        <v>267</v>
      </c>
      <c r="D270" s="180">
        <f>'アンケート (プチエル)'!AB414+'アンケート (プチエル)'!AB425</f>
        <v>6</v>
      </c>
    </row>
    <row r="282" spans="3:4" ht="18.600000000000001" thickBot="1" x14ac:dyDescent="0.5">
      <c r="C282" s="161" t="s">
        <v>269</v>
      </c>
      <c r="D282" s="28"/>
    </row>
    <row r="283" spans="3:4" ht="18.600000000000001" thickBot="1" x14ac:dyDescent="0.5">
      <c r="C283" s="162" t="s">
        <v>242</v>
      </c>
      <c r="D283" s="163" t="s">
        <v>243</v>
      </c>
    </row>
    <row r="284" spans="3:4" ht="18.600000000000001" thickTop="1" x14ac:dyDescent="0.45">
      <c r="C284" s="164" t="s">
        <v>188</v>
      </c>
      <c r="D284" s="165">
        <f>'アンケート (プチエル)'!AC410+'アンケート (プチエル)'!AC425</f>
        <v>12</v>
      </c>
    </row>
    <row r="285" spans="3:4" x14ac:dyDescent="0.45">
      <c r="C285" s="80" t="s">
        <v>189</v>
      </c>
      <c r="D285" s="165">
        <f>'アンケート (プチエル)'!AC411</f>
        <v>15</v>
      </c>
    </row>
    <row r="286" spans="3:4" x14ac:dyDescent="0.45">
      <c r="C286" s="80" t="s">
        <v>190</v>
      </c>
      <c r="D286" s="165">
        <f>'アンケート (プチエル)'!AC412</f>
        <v>1</v>
      </c>
    </row>
    <row r="287" spans="3:4" x14ac:dyDescent="0.45">
      <c r="C287" s="80" t="s">
        <v>191</v>
      </c>
      <c r="D287" s="165">
        <f>'アンケート (プチエル)'!AC413</f>
        <v>0</v>
      </c>
    </row>
    <row r="288" spans="3:4" ht="18.600000000000001" thickBot="1" x14ac:dyDescent="0.5">
      <c r="C288" s="179" t="s">
        <v>267</v>
      </c>
      <c r="D288" s="180">
        <f>'アンケート (プチエル)'!AC414</f>
        <v>0</v>
      </c>
    </row>
    <row r="295" spans="3:4" ht="18.600000000000001" thickBot="1" x14ac:dyDescent="0.5">
      <c r="C295" s="161" t="s">
        <v>270</v>
      </c>
      <c r="D295" s="28"/>
    </row>
    <row r="296" spans="3:4" ht="18.600000000000001" thickBot="1" x14ac:dyDescent="0.5">
      <c r="C296" s="162" t="s">
        <v>242</v>
      </c>
      <c r="D296" s="163" t="s">
        <v>243</v>
      </c>
    </row>
    <row r="297" spans="3:4" ht="18.600000000000001" thickTop="1" x14ac:dyDescent="0.45">
      <c r="C297" s="164" t="s">
        <v>188</v>
      </c>
      <c r="D297" s="165">
        <f>'アンケート (プチエル)'!AD410</f>
        <v>8</v>
      </c>
    </row>
    <row r="298" spans="3:4" x14ac:dyDescent="0.45">
      <c r="C298" s="80" t="s">
        <v>189</v>
      </c>
      <c r="D298" s="165">
        <f>'アンケート (プチエル)'!AD411</f>
        <v>9</v>
      </c>
    </row>
    <row r="299" spans="3:4" x14ac:dyDescent="0.45">
      <c r="C299" s="80" t="s">
        <v>190</v>
      </c>
      <c r="D299" s="165">
        <f>'アンケート (プチエル)'!AD412</f>
        <v>3</v>
      </c>
    </row>
    <row r="300" spans="3:4" x14ac:dyDescent="0.45">
      <c r="C300" s="80" t="s">
        <v>191</v>
      </c>
      <c r="D300" s="165">
        <f>'アンケート (プチエル)'!AD413</f>
        <v>0</v>
      </c>
    </row>
    <row r="301" spans="3:4" ht="18.600000000000001" thickBot="1" x14ac:dyDescent="0.5">
      <c r="C301" s="179" t="s">
        <v>267</v>
      </c>
      <c r="D301" s="180">
        <f>'アンケート (プチエル)'!AD414+'アンケート (プチエル)'!AD425</f>
        <v>8</v>
      </c>
    </row>
    <row r="303" spans="3:4" x14ac:dyDescent="0.45">
      <c r="D303" s="169"/>
    </row>
    <row r="308" spans="3:4" ht="18.600000000000001" thickBot="1" x14ac:dyDescent="0.5">
      <c r="C308" s="161" t="s">
        <v>297</v>
      </c>
      <c r="D308" s="28"/>
    </row>
    <row r="309" spans="3:4" ht="18.600000000000001" thickBot="1" x14ac:dyDescent="0.5">
      <c r="C309" s="162" t="s">
        <v>242</v>
      </c>
      <c r="D309" s="163" t="s">
        <v>243</v>
      </c>
    </row>
    <row r="310" spans="3:4" ht="18.600000000000001" thickTop="1" x14ac:dyDescent="0.45">
      <c r="C310" s="164" t="s">
        <v>188</v>
      </c>
      <c r="D310" s="165">
        <f>'アンケート (プチエル)'!AE410</f>
        <v>8</v>
      </c>
    </row>
    <row r="311" spans="3:4" x14ac:dyDescent="0.45">
      <c r="C311" s="80" t="s">
        <v>189</v>
      </c>
      <c r="D311" s="165">
        <f>'アンケート (プチエル)'!AE411</f>
        <v>9</v>
      </c>
    </row>
    <row r="312" spans="3:4" x14ac:dyDescent="0.45">
      <c r="C312" s="80" t="s">
        <v>190</v>
      </c>
      <c r="D312" s="165">
        <f>'アンケート (プチエル)'!AE412</f>
        <v>6</v>
      </c>
    </row>
    <row r="313" spans="3:4" x14ac:dyDescent="0.45">
      <c r="C313" s="80" t="s">
        <v>191</v>
      </c>
      <c r="D313" s="165">
        <f>'アンケート (プチエル)'!AE413</f>
        <v>0</v>
      </c>
    </row>
    <row r="314" spans="3:4" ht="18.600000000000001" thickBot="1" x14ac:dyDescent="0.5">
      <c r="C314" s="179" t="s">
        <v>267</v>
      </c>
      <c r="D314" s="180">
        <f>'アンケート (プチエル)'!AE414+'アンケート (プチエル)'!AE425</f>
        <v>5</v>
      </c>
    </row>
    <row r="321" spans="3:4" ht="18.600000000000001" thickBot="1" x14ac:dyDescent="0.5">
      <c r="C321" s="161" t="s">
        <v>298</v>
      </c>
      <c r="D321" s="28"/>
    </row>
    <row r="322" spans="3:4" ht="18.600000000000001" thickBot="1" x14ac:dyDescent="0.5">
      <c r="C322" s="162" t="s">
        <v>242</v>
      </c>
      <c r="D322" s="163" t="s">
        <v>243</v>
      </c>
    </row>
    <row r="323" spans="3:4" ht="18.600000000000001" thickTop="1" x14ac:dyDescent="0.45">
      <c r="C323" s="164" t="s">
        <v>188</v>
      </c>
      <c r="D323" s="165">
        <f>'アンケート (プチエル)'!AG410+'アンケート (プチエル)'!AG425</f>
        <v>10</v>
      </c>
    </row>
    <row r="324" spans="3:4" x14ac:dyDescent="0.45">
      <c r="C324" s="80" t="s">
        <v>189</v>
      </c>
      <c r="D324" s="165">
        <f>'アンケート (プチエル)'!AG411</f>
        <v>9</v>
      </c>
    </row>
    <row r="325" spans="3:4" x14ac:dyDescent="0.45">
      <c r="C325" s="80" t="s">
        <v>190</v>
      </c>
      <c r="D325" s="165">
        <f>'アンケート (プチエル)'!AG412</f>
        <v>0</v>
      </c>
    </row>
    <row r="326" spans="3:4" x14ac:dyDescent="0.45">
      <c r="C326" s="80" t="s">
        <v>191</v>
      </c>
      <c r="D326" s="165">
        <f>'アンケート (プチエル)'!AG413</f>
        <v>0</v>
      </c>
    </row>
    <row r="327" spans="3:4" ht="18.600000000000001" thickBot="1" x14ac:dyDescent="0.5">
      <c r="C327" s="179" t="s">
        <v>267</v>
      </c>
      <c r="D327" s="180">
        <f>'アンケート (プチエル)'!AG414</f>
        <v>9</v>
      </c>
    </row>
    <row r="330" spans="3:4" x14ac:dyDescent="0.45">
      <c r="D330" s="169"/>
    </row>
    <row r="331" spans="3:4" x14ac:dyDescent="0.45">
      <c r="D331" s="169"/>
    </row>
    <row r="334" spans="3:4" ht="18.600000000000001" thickBot="1" x14ac:dyDescent="0.5">
      <c r="C334" s="161" t="s">
        <v>299</v>
      </c>
      <c r="D334" s="28"/>
    </row>
    <row r="335" spans="3:4" ht="18.600000000000001" thickBot="1" x14ac:dyDescent="0.5">
      <c r="C335" s="162" t="s">
        <v>242</v>
      </c>
      <c r="D335" s="163" t="s">
        <v>243</v>
      </c>
    </row>
    <row r="336" spans="3:4" ht="18.600000000000001" thickTop="1" x14ac:dyDescent="0.45">
      <c r="C336" s="164" t="s">
        <v>188</v>
      </c>
      <c r="D336" s="165">
        <f>'アンケート (プチエル)'!AG410</f>
        <v>7</v>
      </c>
    </row>
    <row r="337" spans="3:4" x14ac:dyDescent="0.45">
      <c r="C337" s="80" t="s">
        <v>189</v>
      </c>
      <c r="D337" s="165">
        <f>'アンケート (プチエル)'!AG411</f>
        <v>9</v>
      </c>
    </row>
    <row r="338" spans="3:4" x14ac:dyDescent="0.45">
      <c r="C338" s="80" t="s">
        <v>190</v>
      </c>
      <c r="D338" s="165">
        <f>'アンケート (プチエル)'!AG412</f>
        <v>0</v>
      </c>
    </row>
    <row r="339" spans="3:4" x14ac:dyDescent="0.45">
      <c r="C339" s="80" t="s">
        <v>191</v>
      </c>
      <c r="D339" s="165">
        <f>'アンケート (プチエル)'!AG413</f>
        <v>0</v>
      </c>
    </row>
    <row r="340" spans="3:4" ht="18.600000000000001" thickBot="1" x14ac:dyDescent="0.5">
      <c r="C340" s="179" t="s">
        <v>267</v>
      </c>
      <c r="D340" s="180">
        <f>'アンケート (プチエル)'!AG414+'アンケート (プチエル)'!AG425</f>
        <v>12</v>
      </c>
    </row>
    <row r="344" spans="3:4" x14ac:dyDescent="0.45">
      <c r="D344" s="169"/>
    </row>
    <row r="345" spans="3:4" x14ac:dyDescent="0.45">
      <c r="D345" s="169"/>
    </row>
    <row r="346" spans="3:4" x14ac:dyDescent="0.45">
      <c r="D346" s="169"/>
    </row>
    <row r="347" spans="3:4" x14ac:dyDescent="0.45">
      <c r="D347" s="169"/>
    </row>
    <row r="348" spans="3:4" x14ac:dyDescent="0.45">
      <c r="D348" s="169"/>
    </row>
    <row r="349" spans="3:4" x14ac:dyDescent="0.45">
      <c r="D349" s="169"/>
    </row>
    <row r="350" spans="3:4" x14ac:dyDescent="0.45">
      <c r="D350" s="169"/>
    </row>
    <row r="352" spans="3:4" ht="18.600000000000001" thickBot="1" x14ac:dyDescent="0.5">
      <c r="C352" s="161" t="s">
        <v>300</v>
      </c>
      <c r="D352" s="28"/>
    </row>
    <row r="353" spans="3:4" ht="18.600000000000001" thickBot="1" x14ac:dyDescent="0.5">
      <c r="C353" s="162" t="s">
        <v>242</v>
      </c>
      <c r="D353" s="163" t="s">
        <v>243</v>
      </c>
    </row>
    <row r="354" spans="3:4" ht="18.600000000000001" thickTop="1" x14ac:dyDescent="0.45">
      <c r="C354" s="164" t="s">
        <v>188</v>
      </c>
      <c r="D354" s="165">
        <f>'アンケート (プチエル)'!AH410</f>
        <v>8</v>
      </c>
    </row>
    <row r="355" spans="3:4" x14ac:dyDescent="0.45">
      <c r="C355" s="80" t="s">
        <v>189</v>
      </c>
      <c r="D355" s="165">
        <f>'アンケート (プチエル)'!AH411</f>
        <v>9</v>
      </c>
    </row>
    <row r="356" spans="3:4" x14ac:dyDescent="0.45">
      <c r="C356" s="80" t="s">
        <v>190</v>
      </c>
      <c r="D356" s="165">
        <f>'アンケート (プチエル)'!AH412</f>
        <v>1</v>
      </c>
    </row>
    <row r="357" spans="3:4" x14ac:dyDescent="0.45">
      <c r="C357" s="80" t="s">
        <v>191</v>
      </c>
      <c r="D357" s="165">
        <f>'アンケート (プチエル)'!AH413</f>
        <v>0</v>
      </c>
    </row>
    <row r="358" spans="3:4" ht="18.600000000000001" thickBot="1" x14ac:dyDescent="0.5">
      <c r="C358" s="179" t="s">
        <v>267</v>
      </c>
      <c r="D358" s="180">
        <f>'アンケート (プチエル)'!AH414+'アンケート (プチエル)'!AH425</f>
        <v>10</v>
      </c>
    </row>
    <row r="363" spans="3:4" x14ac:dyDescent="0.45">
      <c r="D363" s="169"/>
    </row>
    <row r="365" spans="3:4" x14ac:dyDescent="0.45">
      <c r="C365" s="161" t="s">
        <v>301</v>
      </c>
    </row>
    <row r="366" spans="3:4" ht="18.600000000000001" thickBot="1" x14ac:dyDescent="0.5">
      <c r="C366" s="161" t="s">
        <v>271</v>
      </c>
      <c r="D366" s="28"/>
    </row>
    <row r="367" spans="3:4" ht="18.600000000000001" thickBot="1" x14ac:dyDescent="0.5">
      <c r="C367" s="162" t="s">
        <v>242</v>
      </c>
      <c r="D367" s="163" t="s">
        <v>243</v>
      </c>
    </row>
    <row r="368" spans="3:4" ht="18.600000000000001" thickTop="1" x14ac:dyDescent="0.45">
      <c r="C368" s="164" t="s">
        <v>188</v>
      </c>
      <c r="D368" s="165">
        <f>'アンケート (プチエル)'!AI410</f>
        <v>8</v>
      </c>
    </row>
    <row r="369" spans="3:4" x14ac:dyDescent="0.45">
      <c r="C369" s="80" t="s">
        <v>189</v>
      </c>
      <c r="D369" s="165">
        <f>'アンケート (プチエル)'!AI411</f>
        <v>15</v>
      </c>
    </row>
    <row r="370" spans="3:4" x14ac:dyDescent="0.45">
      <c r="C370" s="80" t="s">
        <v>190</v>
      </c>
      <c r="D370" s="165">
        <f>'アンケート (プチエル)'!AI412</f>
        <v>0</v>
      </c>
    </row>
    <row r="371" spans="3:4" x14ac:dyDescent="0.45">
      <c r="C371" s="80" t="s">
        <v>191</v>
      </c>
      <c r="D371" s="165">
        <f>'アンケート (プチエル)'!AI413</f>
        <v>0</v>
      </c>
    </row>
    <row r="372" spans="3:4" ht="18.600000000000001" thickBot="1" x14ac:dyDescent="0.5">
      <c r="C372" s="179" t="s">
        <v>267</v>
      </c>
      <c r="D372" s="180">
        <f>'アンケート (プチエル)'!AI414+'アンケート (プチエル)'!AI425</f>
        <v>5</v>
      </c>
    </row>
    <row r="379" spans="3:4" ht="18.600000000000001" thickBot="1" x14ac:dyDescent="0.5">
      <c r="C379" s="161" t="s">
        <v>303</v>
      </c>
      <c r="D379" s="28"/>
    </row>
    <row r="380" spans="3:4" ht="18.600000000000001" thickBot="1" x14ac:dyDescent="0.5">
      <c r="C380" s="162" t="s">
        <v>242</v>
      </c>
      <c r="D380" s="163" t="s">
        <v>243</v>
      </c>
    </row>
    <row r="381" spans="3:4" ht="18.600000000000001" thickTop="1" x14ac:dyDescent="0.45">
      <c r="C381" s="164" t="s">
        <v>188</v>
      </c>
      <c r="D381" s="165">
        <f>'アンケート (プチエル)'!AJ410</f>
        <v>9</v>
      </c>
    </row>
    <row r="382" spans="3:4" x14ac:dyDescent="0.45">
      <c r="C382" s="80" t="s">
        <v>189</v>
      </c>
      <c r="D382" s="165">
        <f>'アンケート (プチエル)'!AJ411</f>
        <v>14</v>
      </c>
    </row>
    <row r="383" spans="3:4" x14ac:dyDescent="0.45">
      <c r="C383" s="80" t="s">
        <v>190</v>
      </c>
      <c r="D383" s="165">
        <f>'アンケート (プチエル)'!AJ412</f>
        <v>1</v>
      </c>
    </row>
    <row r="384" spans="3:4" x14ac:dyDescent="0.45">
      <c r="C384" s="80" t="s">
        <v>191</v>
      </c>
      <c r="D384" s="165">
        <f>'アンケート (プチエル)'!AJ413</f>
        <v>0</v>
      </c>
    </row>
    <row r="385" spans="3:4" ht="18.600000000000001" thickBot="1" x14ac:dyDescent="0.5">
      <c r="C385" s="179" t="s">
        <v>267</v>
      </c>
      <c r="D385" s="180">
        <f>'アンケート (プチエル)'!AJ414+'アンケート (プチエル)'!AJ425</f>
        <v>4</v>
      </c>
    </row>
    <row r="392" spans="3:4" ht="18.600000000000001" thickBot="1" x14ac:dyDescent="0.5">
      <c r="C392" s="161" t="s">
        <v>304</v>
      </c>
      <c r="D392" s="28"/>
    </row>
    <row r="393" spans="3:4" ht="18.600000000000001" thickBot="1" x14ac:dyDescent="0.5">
      <c r="C393" s="162" t="s">
        <v>242</v>
      </c>
      <c r="D393" s="163" t="s">
        <v>243</v>
      </c>
    </row>
    <row r="394" spans="3:4" ht="18.600000000000001" thickTop="1" x14ac:dyDescent="0.45">
      <c r="C394" s="164" t="s">
        <v>188</v>
      </c>
      <c r="D394" s="165">
        <f>'アンケート (プチエル)'!AK410</f>
        <v>12</v>
      </c>
    </row>
    <row r="395" spans="3:4" x14ac:dyDescent="0.45">
      <c r="C395" s="80" t="s">
        <v>189</v>
      </c>
      <c r="D395" s="165">
        <f>'アンケート (プチエル)'!AK411</f>
        <v>11</v>
      </c>
    </row>
    <row r="396" spans="3:4" x14ac:dyDescent="0.45">
      <c r="C396" s="80" t="s">
        <v>190</v>
      </c>
      <c r="D396" s="165">
        <f>'アンケート (プチエル)'!AK412</f>
        <v>2</v>
      </c>
    </row>
    <row r="397" spans="3:4" x14ac:dyDescent="0.45">
      <c r="C397" s="80" t="s">
        <v>191</v>
      </c>
      <c r="D397" s="165">
        <f>'アンケート (プチエル)'!AK413</f>
        <v>0</v>
      </c>
    </row>
    <row r="398" spans="3:4" ht="18.600000000000001" thickBot="1" x14ac:dyDescent="0.5">
      <c r="C398" s="179" t="s">
        <v>267</v>
      </c>
      <c r="D398" s="180">
        <f>'アンケート (プチエル)'!AK414+'アンケート (プチエル)'!AK425</f>
        <v>3</v>
      </c>
    </row>
    <row r="405" spans="3:4" ht="18.600000000000001" thickBot="1" x14ac:dyDescent="0.5">
      <c r="C405" s="161" t="s">
        <v>272</v>
      </c>
      <c r="D405" s="28"/>
    </row>
    <row r="406" spans="3:4" ht="18.600000000000001" thickBot="1" x14ac:dyDescent="0.5">
      <c r="C406" s="162" t="s">
        <v>242</v>
      </c>
      <c r="D406" s="163" t="s">
        <v>243</v>
      </c>
    </row>
    <row r="407" spans="3:4" ht="18.600000000000001" thickTop="1" x14ac:dyDescent="0.45">
      <c r="C407" s="164" t="s">
        <v>188</v>
      </c>
      <c r="D407" s="165">
        <f>'アンケート (プチエル)'!AL410</f>
        <v>11</v>
      </c>
    </row>
    <row r="408" spans="3:4" x14ac:dyDescent="0.45">
      <c r="C408" s="80" t="s">
        <v>189</v>
      </c>
      <c r="D408" s="165">
        <f>'アンケート (プチエル)'!AL411</f>
        <v>13</v>
      </c>
    </row>
    <row r="409" spans="3:4" x14ac:dyDescent="0.45">
      <c r="C409" s="80" t="s">
        <v>190</v>
      </c>
      <c r="D409" s="165">
        <f>'アンケート (プチエル)'!AL412</f>
        <v>1</v>
      </c>
    </row>
    <row r="410" spans="3:4" x14ac:dyDescent="0.45">
      <c r="C410" s="80" t="s">
        <v>191</v>
      </c>
      <c r="D410" s="165">
        <f>'アンケート (プチエル)'!AL413</f>
        <v>0</v>
      </c>
    </row>
    <row r="411" spans="3:4" ht="18.600000000000001" thickBot="1" x14ac:dyDescent="0.5">
      <c r="C411" s="179" t="s">
        <v>267</v>
      </c>
      <c r="D411" s="180">
        <f>'アンケート (プチエル)'!AL414+'アンケート (プチエル)'!AL425</f>
        <v>3</v>
      </c>
    </row>
    <row r="413" spans="3:4" x14ac:dyDescent="0.45">
      <c r="D413" s="169"/>
    </row>
    <row r="414" spans="3:4" x14ac:dyDescent="0.45">
      <c r="D414" s="169"/>
    </row>
    <row r="415" spans="3:4" x14ac:dyDescent="0.45">
      <c r="D415" s="169"/>
    </row>
    <row r="416" spans="3:4" x14ac:dyDescent="0.45">
      <c r="D416" s="169"/>
    </row>
    <row r="417" spans="3:4" x14ac:dyDescent="0.45">
      <c r="D417" s="169"/>
    </row>
    <row r="418" spans="3:4" x14ac:dyDescent="0.45">
      <c r="D418" s="169"/>
    </row>
    <row r="419" spans="3:4" x14ac:dyDescent="0.45">
      <c r="D419" s="169"/>
    </row>
    <row r="420" spans="3:4" x14ac:dyDescent="0.45">
      <c r="D420" s="169"/>
    </row>
    <row r="421" spans="3:4" x14ac:dyDescent="0.45">
      <c r="D421" s="169"/>
    </row>
    <row r="422" spans="3:4" ht="18.600000000000001" thickBot="1" x14ac:dyDescent="0.5">
      <c r="C422" s="161" t="s">
        <v>273</v>
      </c>
      <c r="D422" s="28"/>
    </row>
    <row r="423" spans="3:4" ht="18.600000000000001" thickBot="1" x14ac:dyDescent="0.5">
      <c r="C423" s="162" t="s">
        <v>242</v>
      </c>
      <c r="D423" s="163" t="s">
        <v>243</v>
      </c>
    </row>
    <row r="424" spans="3:4" ht="18.600000000000001" thickTop="1" x14ac:dyDescent="0.45">
      <c r="C424" s="164" t="s">
        <v>188</v>
      </c>
      <c r="D424" s="165">
        <f>'アンケート (プチエル)'!AM410</f>
        <v>10</v>
      </c>
    </row>
    <row r="425" spans="3:4" x14ac:dyDescent="0.45">
      <c r="C425" s="80" t="s">
        <v>189</v>
      </c>
      <c r="D425" s="165">
        <f>'アンケート (プチエル)'!AM411</f>
        <v>15</v>
      </c>
    </row>
    <row r="426" spans="3:4" x14ac:dyDescent="0.45">
      <c r="C426" s="80" t="s">
        <v>190</v>
      </c>
      <c r="D426" s="165">
        <f>'アンケート (プチエル)'!AM412</f>
        <v>0</v>
      </c>
    </row>
    <row r="427" spans="3:4" x14ac:dyDescent="0.45">
      <c r="C427" s="80" t="s">
        <v>191</v>
      </c>
      <c r="D427" s="165">
        <f>'アンケート (プチエル)'!AM413</f>
        <v>0</v>
      </c>
    </row>
    <row r="428" spans="3:4" ht="18.600000000000001" thickBot="1" x14ac:dyDescent="0.5">
      <c r="C428" s="179" t="s">
        <v>267</v>
      </c>
      <c r="D428" s="180">
        <f>'アンケート (プチエル)'!AM414+'アンケート (プチエル)'!AM425</f>
        <v>3</v>
      </c>
    </row>
    <row r="435" spans="3:5" ht="18.600000000000001" thickBot="1" x14ac:dyDescent="0.5">
      <c r="C435" s="209" t="s">
        <v>305</v>
      </c>
      <c r="D435" s="209"/>
      <c r="E435" s="209"/>
    </row>
    <row r="436" spans="3:5" ht="18.600000000000001" thickBot="1" x14ac:dyDescent="0.5">
      <c r="C436" s="162" t="s">
        <v>242</v>
      </c>
      <c r="D436" s="163" t="s">
        <v>243</v>
      </c>
    </row>
    <row r="437" spans="3:5" ht="18.600000000000001" thickTop="1" x14ac:dyDescent="0.45">
      <c r="C437" s="164" t="s">
        <v>188</v>
      </c>
      <c r="D437" s="165">
        <f>'アンケート (プチエル)'!AN410</f>
        <v>10</v>
      </c>
    </row>
    <row r="438" spans="3:5" x14ac:dyDescent="0.45">
      <c r="C438" s="80" t="s">
        <v>189</v>
      </c>
      <c r="D438" s="165">
        <f>'アンケート (プチエル)'!AN411</f>
        <v>17</v>
      </c>
    </row>
    <row r="439" spans="3:5" x14ac:dyDescent="0.45">
      <c r="C439" s="80" t="s">
        <v>190</v>
      </c>
      <c r="D439" s="165">
        <f>'アンケート (プチエル)'!AN412</f>
        <v>0</v>
      </c>
    </row>
    <row r="440" spans="3:5" x14ac:dyDescent="0.45">
      <c r="C440" s="80" t="s">
        <v>191</v>
      </c>
      <c r="D440" s="165">
        <f>'アンケート (プチエル)'!AN413</f>
        <v>0</v>
      </c>
    </row>
    <row r="441" spans="3:5" ht="18.600000000000001" thickBot="1" x14ac:dyDescent="0.5">
      <c r="C441" s="179" t="s">
        <v>267</v>
      </c>
      <c r="D441" s="180">
        <f>'アンケート (プチエル)'!AN414+'アンケート (プチエル)'!AN425</f>
        <v>3</v>
      </c>
    </row>
    <row r="450" spans="3:8" ht="18.600000000000001" thickBot="1" x14ac:dyDescent="0.5">
      <c r="C450" s="209" t="s">
        <v>306</v>
      </c>
      <c r="D450" s="209"/>
      <c r="E450" s="209"/>
      <c r="F450" s="209"/>
      <c r="G450" s="209"/>
      <c r="H450" s="209"/>
    </row>
    <row r="451" spans="3:8" ht="18.600000000000001" thickBot="1" x14ac:dyDescent="0.5">
      <c r="C451" s="162" t="s">
        <v>242</v>
      </c>
      <c r="D451" s="163" t="s">
        <v>243</v>
      </c>
      <c r="G451" s="1"/>
      <c r="H451" s="1"/>
    </row>
    <row r="452" spans="3:8" ht="18.600000000000001" thickTop="1" x14ac:dyDescent="0.45">
      <c r="C452" s="164" t="s">
        <v>274</v>
      </c>
      <c r="D452" s="165">
        <f>'アンケート (プチエル)'!AO410</f>
        <v>10</v>
      </c>
      <c r="G452" s="161" t="s">
        <v>472</v>
      </c>
    </row>
    <row r="453" spans="3:8" x14ac:dyDescent="0.45">
      <c r="C453" s="164" t="s">
        <v>307</v>
      </c>
      <c r="D453" s="165">
        <f>'アンケート (プチエル)'!AO411</f>
        <v>14</v>
      </c>
      <c r="G453" s="182" t="s">
        <v>679</v>
      </c>
    </row>
    <row r="454" spans="3:8" x14ac:dyDescent="0.45">
      <c r="C454" s="164" t="s">
        <v>308</v>
      </c>
      <c r="D454" s="165">
        <f>'アンケート (プチエル)'!AO412</f>
        <v>1</v>
      </c>
      <c r="G454" s="182" t="s">
        <v>680</v>
      </c>
    </row>
    <row r="455" spans="3:8" x14ac:dyDescent="0.45">
      <c r="C455" s="164" t="s">
        <v>309</v>
      </c>
      <c r="D455" s="165">
        <f>'アンケート (プチエル)'!AO413</f>
        <v>2</v>
      </c>
      <c r="G455" s="182" t="s">
        <v>681</v>
      </c>
    </row>
    <row r="456" spans="3:8" x14ac:dyDescent="0.45">
      <c r="C456" s="164" t="s">
        <v>275</v>
      </c>
      <c r="D456" s="165">
        <f>'アンケート (プチエル)'!AO414</f>
        <v>1</v>
      </c>
      <c r="G456" s="182"/>
    </row>
    <row r="457" spans="3:8" x14ac:dyDescent="0.45">
      <c r="C457" s="164" t="s">
        <v>276</v>
      </c>
      <c r="D457" s="165">
        <f>'アンケート (プチエル)'!AO415</f>
        <v>2</v>
      </c>
    </row>
    <row r="458" spans="3:8" x14ac:dyDescent="0.45">
      <c r="C458" s="80" t="s">
        <v>277</v>
      </c>
      <c r="D458" s="166">
        <f>'アンケート (プチエル)'!AO416</f>
        <v>0</v>
      </c>
    </row>
    <row r="459" spans="3:8" x14ac:dyDescent="0.45">
      <c r="C459" s="80" t="s">
        <v>310</v>
      </c>
      <c r="D459" s="166">
        <f>'アンケート (プチエル)'!AO417</f>
        <v>2</v>
      </c>
    </row>
    <row r="460" spans="3:8" x14ac:dyDescent="0.45">
      <c r="C460" s="80" t="s">
        <v>311</v>
      </c>
      <c r="D460" s="166">
        <f>'アンケート (プチエル)'!AO418</f>
        <v>1</v>
      </c>
    </row>
    <row r="461" spans="3:8" x14ac:dyDescent="0.45">
      <c r="C461" s="164" t="s">
        <v>278</v>
      </c>
      <c r="D461" s="165">
        <f>'アンケート (プチエル)'!AO419</f>
        <v>2</v>
      </c>
    </row>
    <row r="462" spans="3:8" x14ac:dyDescent="0.45">
      <c r="C462" s="164" t="s">
        <v>312</v>
      </c>
      <c r="D462" s="165">
        <f>'アンケート (プチエル)'!AO420</f>
        <v>1</v>
      </c>
    </row>
    <row r="463" spans="3:8" x14ac:dyDescent="0.45">
      <c r="C463" s="80" t="s">
        <v>279</v>
      </c>
      <c r="D463" s="165">
        <f>'アンケート (プチエル)'!AO421</f>
        <v>0</v>
      </c>
    </row>
    <row r="464" spans="3:8" x14ac:dyDescent="0.45">
      <c r="C464" s="80" t="s">
        <v>280</v>
      </c>
      <c r="D464" s="165">
        <f>'アンケート (プチエル)'!AO422</f>
        <v>0</v>
      </c>
    </row>
    <row r="465" spans="3:4" x14ac:dyDescent="0.45">
      <c r="C465" s="80" t="s">
        <v>313</v>
      </c>
      <c r="D465" s="165">
        <f>'アンケート (プチエル)'!AO423</f>
        <v>1</v>
      </c>
    </row>
    <row r="466" spans="3:4" ht="18.600000000000001" thickBot="1" x14ac:dyDescent="0.5">
      <c r="C466" s="179" t="s">
        <v>66</v>
      </c>
      <c r="D466" s="180">
        <f>'アンケート (プチエル)'!AO424</f>
        <v>2</v>
      </c>
    </row>
    <row r="467" spans="3:4" x14ac:dyDescent="0.45">
      <c r="C467" s="182"/>
    </row>
    <row r="468" spans="3:4" x14ac:dyDescent="0.45">
      <c r="C468" s="182"/>
    </row>
    <row r="469" spans="3:4" x14ac:dyDescent="0.45">
      <c r="C469" s="182"/>
    </row>
    <row r="470" spans="3:4" x14ac:dyDescent="0.45">
      <c r="C470" s="182"/>
    </row>
    <row r="471" spans="3:4" x14ac:dyDescent="0.45">
      <c r="C471" s="182"/>
    </row>
    <row r="472" spans="3:4" x14ac:dyDescent="0.45">
      <c r="C472" s="182"/>
    </row>
    <row r="473" spans="3:4" x14ac:dyDescent="0.45">
      <c r="C473" s="182"/>
    </row>
    <row r="474" spans="3:4" x14ac:dyDescent="0.45">
      <c r="C474" s="182"/>
    </row>
    <row r="475" spans="3:4" x14ac:dyDescent="0.45">
      <c r="C475" s="182"/>
    </row>
    <row r="493" spans="3:8" ht="18.600000000000001" thickBot="1" x14ac:dyDescent="0.5">
      <c r="C493" s="209" t="s">
        <v>314</v>
      </c>
      <c r="D493" s="209"/>
      <c r="E493" s="209"/>
      <c r="F493" s="209"/>
      <c r="G493" s="209"/>
      <c r="H493" s="209"/>
    </row>
    <row r="494" spans="3:8" ht="18.600000000000001" thickBot="1" x14ac:dyDescent="0.5">
      <c r="C494" s="162" t="s">
        <v>242</v>
      </c>
      <c r="D494" s="163" t="s">
        <v>243</v>
      </c>
      <c r="G494" s="1"/>
      <c r="H494" s="1"/>
    </row>
    <row r="495" spans="3:8" ht="18.600000000000001" thickTop="1" x14ac:dyDescent="0.45">
      <c r="C495" s="164" t="s">
        <v>274</v>
      </c>
      <c r="D495" s="165">
        <f>'アンケート (プチエル)'!BB410</f>
        <v>4</v>
      </c>
      <c r="G495" s="161" t="s">
        <v>248</v>
      </c>
    </row>
    <row r="496" spans="3:8" x14ac:dyDescent="0.45">
      <c r="C496" s="164" t="s">
        <v>307</v>
      </c>
      <c r="D496" s="165">
        <f>'アンケート (プチエル)'!BB411</f>
        <v>10</v>
      </c>
      <c r="G496" s="182" t="s">
        <v>682</v>
      </c>
    </row>
    <row r="497" spans="3:7" x14ac:dyDescent="0.45">
      <c r="C497" s="164" t="s">
        <v>308</v>
      </c>
      <c r="D497" s="165">
        <f>'アンケート (プチエル)'!BB412</f>
        <v>0</v>
      </c>
      <c r="G497" s="182" t="s">
        <v>683</v>
      </c>
    </row>
    <row r="498" spans="3:7" x14ac:dyDescent="0.45">
      <c r="C498" s="164" t="s">
        <v>309</v>
      </c>
      <c r="D498" s="165">
        <f>'アンケート (プチエル)'!BB413</f>
        <v>1</v>
      </c>
      <c r="G498" s="182" t="s">
        <v>684</v>
      </c>
    </row>
    <row r="499" spans="3:7" x14ac:dyDescent="0.45">
      <c r="C499" s="80" t="s">
        <v>275</v>
      </c>
      <c r="D499" s="166">
        <f>'アンケート (プチエル)'!BB414</f>
        <v>0</v>
      </c>
      <c r="G499" s="182"/>
    </row>
    <row r="500" spans="3:7" x14ac:dyDescent="0.45">
      <c r="C500" s="80" t="s">
        <v>276</v>
      </c>
      <c r="D500" s="166">
        <f>'アンケート (プチエル)'!BB415</f>
        <v>2</v>
      </c>
    </row>
    <row r="501" spans="3:7" x14ac:dyDescent="0.45">
      <c r="C501" s="80" t="s">
        <v>277</v>
      </c>
      <c r="D501" s="166">
        <f>'アンケート (プチエル)'!BB416</f>
        <v>0</v>
      </c>
    </row>
    <row r="502" spans="3:7" x14ac:dyDescent="0.45">
      <c r="C502" s="80" t="s">
        <v>310</v>
      </c>
      <c r="D502" s="166">
        <f>'アンケート (プチエル)'!BB417</f>
        <v>0</v>
      </c>
    </row>
    <row r="503" spans="3:7" x14ac:dyDescent="0.45">
      <c r="C503" s="80" t="s">
        <v>311</v>
      </c>
      <c r="D503" s="166">
        <f>'アンケート (プチエル)'!BB418</f>
        <v>0</v>
      </c>
    </row>
    <row r="504" spans="3:7" x14ac:dyDescent="0.45">
      <c r="C504" s="80" t="s">
        <v>278</v>
      </c>
      <c r="D504" s="166">
        <f>'アンケート (プチエル)'!BB419</f>
        <v>1</v>
      </c>
    </row>
    <row r="505" spans="3:7" x14ac:dyDescent="0.45">
      <c r="C505" s="80" t="s">
        <v>312</v>
      </c>
      <c r="D505" s="166">
        <f>'アンケート (プチエル)'!BB420</f>
        <v>2</v>
      </c>
    </row>
    <row r="506" spans="3:7" x14ac:dyDescent="0.45">
      <c r="C506" s="80" t="s">
        <v>279</v>
      </c>
      <c r="D506" s="166">
        <f>'アンケート (プチエル)'!BB421</f>
        <v>0</v>
      </c>
    </row>
    <row r="507" spans="3:7" x14ac:dyDescent="0.45">
      <c r="C507" s="80" t="s">
        <v>280</v>
      </c>
      <c r="D507" s="166">
        <f>'アンケート (プチエル)'!BB422</f>
        <v>0</v>
      </c>
    </row>
    <row r="508" spans="3:7" x14ac:dyDescent="0.45">
      <c r="C508" s="80" t="s">
        <v>313</v>
      </c>
      <c r="D508" s="166">
        <f>'アンケート (プチエル)'!BB423</f>
        <v>0</v>
      </c>
    </row>
    <row r="509" spans="3:7" ht="18.600000000000001" thickBot="1" x14ac:dyDescent="0.5">
      <c r="C509" s="82" t="s">
        <v>66</v>
      </c>
      <c r="D509" s="168">
        <f>'アンケート (プチエル)'!BB424</f>
        <v>3</v>
      </c>
    </row>
    <row r="510" spans="3:7" x14ac:dyDescent="0.45">
      <c r="D510" s="169"/>
    </row>
    <row r="511" spans="3:7" x14ac:dyDescent="0.45">
      <c r="D511" s="169"/>
    </row>
    <row r="512" spans="3:7" x14ac:dyDescent="0.45">
      <c r="D512" s="169"/>
    </row>
    <row r="513" spans="4:4" x14ac:dyDescent="0.45">
      <c r="D513" s="169"/>
    </row>
    <row r="514" spans="4:4" x14ac:dyDescent="0.45">
      <c r="D514" s="169"/>
    </row>
    <row r="515" spans="4:4" x14ac:dyDescent="0.45">
      <c r="D515" s="169"/>
    </row>
    <row r="516" spans="4:4" x14ac:dyDescent="0.45">
      <c r="D516" s="169"/>
    </row>
    <row r="517" spans="4:4" x14ac:dyDescent="0.45">
      <c r="D517" s="169"/>
    </row>
    <row r="518" spans="4:4" x14ac:dyDescent="0.45">
      <c r="D518" s="169"/>
    </row>
    <row r="519" spans="4:4" x14ac:dyDescent="0.45">
      <c r="D519" s="169"/>
    </row>
    <row r="520" spans="4:4" x14ac:dyDescent="0.45">
      <c r="D520" s="169"/>
    </row>
    <row r="521" spans="4:4" x14ac:dyDescent="0.45">
      <c r="D521" s="169"/>
    </row>
    <row r="522" spans="4:4" x14ac:dyDescent="0.45">
      <c r="D522" s="169"/>
    </row>
    <row r="523" spans="4:4" x14ac:dyDescent="0.45">
      <c r="D523" s="169"/>
    </row>
    <row r="524" spans="4:4" x14ac:dyDescent="0.45">
      <c r="D524" s="169"/>
    </row>
    <row r="525" spans="4:4" x14ac:dyDescent="0.45">
      <c r="D525" s="169"/>
    </row>
    <row r="526" spans="4:4" x14ac:dyDescent="0.45">
      <c r="D526" s="169"/>
    </row>
    <row r="527" spans="4:4" x14ac:dyDescent="0.45">
      <c r="D527" s="169"/>
    </row>
    <row r="528" spans="4:4" x14ac:dyDescent="0.45">
      <c r="D528" s="169"/>
    </row>
    <row r="529" spans="3:6" x14ac:dyDescent="0.45">
      <c r="D529" s="169"/>
    </row>
    <row r="530" spans="3:6" x14ac:dyDescent="0.45">
      <c r="D530" s="169"/>
    </row>
    <row r="531" spans="3:6" x14ac:dyDescent="0.45">
      <c r="D531" s="169"/>
    </row>
    <row r="532" spans="3:6" x14ac:dyDescent="0.45">
      <c r="D532" s="169"/>
    </row>
    <row r="533" spans="3:6" x14ac:dyDescent="0.45">
      <c r="D533" s="169"/>
    </row>
    <row r="534" spans="3:6" x14ac:dyDescent="0.45">
      <c r="D534" s="169"/>
    </row>
    <row r="535" spans="3:6" x14ac:dyDescent="0.45">
      <c r="D535" s="169"/>
    </row>
    <row r="536" spans="3:6" ht="18.600000000000001" thickBot="1" x14ac:dyDescent="0.5">
      <c r="C536" s="209" t="s">
        <v>315</v>
      </c>
      <c r="D536" s="209"/>
      <c r="E536" s="209"/>
      <c r="F536" s="209"/>
    </row>
    <row r="537" spans="3:6" ht="18.600000000000001" thickBot="1" x14ac:dyDescent="0.5">
      <c r="C537" s="162" t="s">
        <v>242</v>
      </c>
      <c r="D537" s="163" t="s">
        <v>243</v>
      </c>
    </row>
    <row r="538" spans="3:6" ht="18.600000000000001" thickTop="1" x14ac:dyDescent="0.45">
      <c r="C538" s="164" t="s">
        <v>188</v>
      </c>
      <c r="D538" s="165">
        <f>'アンケート (プチエル)'!BO410</f>
        <v>11</v>
      </c>
    </row>
    <row r="539" spans="3:6" x14ac:dyDescent="0.45">
      <c r="C539" s="80" t="s">
        <v>189</v>
      </c>
      <c r="D539" s="165">
        <f>'アンケート (プチエル)'!BO411</f>
        <v>4</v>
      </c>
    </row>
    <row r="540" spans="3:6" x14ac:dyDescent="0.45">
      <c r="C540" s="80" t="s">
        <v>190</v>
      </c>
      <c r="D540" s="165">
        <f>'アンケート (プチエル)'!BO412</f>
        <v>0</v>
      </c>
    </row>
    <row r="541" spans="3:6" x14ac:dyDescent="0.45">
      <c r="C541" s="80" t="s">
        <v>191</v>
      </c>
      <c r="D541" s="165">
        <f>'アンケート (プチエル)'!BO413</f>
        <v>0</v>
      </c>
    </row>
    <row r="542" spans="3:6" ht="18.600000000000001" thickBot="1" x14ac:dyDescent="0.5">
      <c r="C542" s="179" t="s">
        <v>230</v>
      </c>
      <c r="D542" s="180">
        <f>'アンケート (プチエル)'!BO414</f>
        <v>0</v>
      </c>
    </row>
    <row r="543" spans="3:6" x14ac:dyDescent="0.45">
      <c r="D543" s="169"/>
    </row>
    <row r="544" spans="3:6" x14ac:dyDescent="0.45">
      <c r="D544" s="169"/>
    </row>
    <row r="545" spans="4:4" x14ac:dyDescent="0.45">
      <c r="D545" s="169"/>
    </row>
    <row r="546" spans="4:4" x14ac:dyDescent="0.45">
      <c r="D546" s="169"/>
    </row>
    <row r="547" spans="4:4" x14ac:dyDescent="0.45">
      <c r="D547" s="169"/>
    </row>
    <row r="562" spans="3:8" ht="18.600000000000001" thickBot="1" x14ac:dyDescent="0.5">
      <c r="C562" s="209" t="s">
        <v>316</v>
      </c>
      <c r="D562" s="209"/>
      <c r="E562" s="209"/>
      <c r="F562" s="209"/>
    </row>
    <row r="563" spans="3:8" ht="18.600000000000001" thickBot="1" x14ac:dyDescent="0.5">
      <c r="C563" s="197" t="s">
        <v>242</v>
      </c>
      <c r="D563" s="198" t="s">
        <v>243</v>
      </c>
      <c r="G563" s="1"/>
      <c r="H563" s="1"/>
    </row>
    <row r="564" spans="3:8" x14ac:dyDescent="0.45">
      <c r="C564" s="77" t="s">
        <v>274</v>
      </c>
      <c r="D564" s="199">
        <f>'アンケート (プチエル)'!BP410</f>
        <v>3</v>
      </c>
      <c r="G564" s="161" t="s">
        <v>414</v>
      </c>
    </row>
    <row r="565" spans="3:8" x14ac:dyDescent="0.45">
      <c r="C565" s="164" t="s">
        <v>307</v>
      </c>
      <c r="D565" s="165">
        <f>'アンケート (プチエル)'!BP411</f>
        <v>9</v>
      </c>
      <c r="G565" s="182" t="s">
        <v>685</v>
      </c>
    </row>
    <row r="566" spans="3:8" x14ac:dyDescent="0.45">
      <c r="C566" s="164" t="s">
        <v>308</v>
      </c>
      <c r="D566" s="165">
        <f>'アンケート (プチエル)'!BP412</f>
        <v>1</v>
      </c>
      <c r="G566" s="182" t="s">
        <v>686</v>
      </c>
    </row>
    <row r="567" spans="3:8" x14ac:dyDescent="0.45">
      <c r="C567" s="164" t="s">
        <v>309</v>
      </c>
      <c r="D567" s="165">
        <f>'アンケート (プチエル)'!BP413</f>
        <v>2</v>
      </c>
      <c r="G567" s="182"/>
    </row>
    <row r="568" spans="3:8" x14ac:dyDescent="0.45">
      <c r="C568" s="164" t="s">
        <v>275</v>
      </c>
      <c r="D568" s="165">
        <f>'アンケート (プチエル)'!BP414</f>
        <v>0</v>
      </c>
      <c r="G568" s="182"/>
    </row>
    <row r="569" spans="3:8" x14ac:dyDescent="0.45">
      <c r="C569" s="164" t="s">
        <v>276</v>
      </c>
      <c r="D569" s="165">
        <f>'アンケート (プチエル)'!BP415</f>
        <v>3</v>
      </c>
    </row>
    <row r="570" spans="3:8" x14ac:dyDescent="0.45">
      <c r="C570" s="80" t="s">
        <v>277</v>
      </c>
      <c r="D570" s="166">
        <f>'アンケート (プチエル)'!BP416</f>
        <v>0</v>
      </c>
    </row>
    <row r="571" spans="3:8" x14ac:dyDescent="0.45">
      <c r="C571" s="80" t="s">
        <v>310</v>
      </c>
      <c r="D571" s="166">
        <f>'アンケート (プチエル)'!BP417</f>
        <v>2</v>
      </c>
    </row>
    <row r="572" spans="3:8" x14ac:dyDescent="0.45">
      <c r="C572" s="164" t="s">
        <v>311</v>
      </c>
      <c r="D572" s="165">
        <f>'アンケート (プチエル)'!BP418</f>
        <v>0</v>
      </c>
    </row>
    <row r="573" spans="3:8" x14ac:dyDescent="0.45">
      <c r="C573" s="164" t="s">
        <v>278</v>
      </c>
      <c r="D573" s="165">
        <f>'アンケート (プチエル)'!BP419</f>
        <v>1</v>
      </c>
    </row>
    <row r="574" spans="3:8" x14ac:dyDescent="0.45">
      <c r="C574" s="164" t="s">
        <v>312</v>
      </c>
      <c r="D574" s="165">
        <f>'アンケート (プチエル)'!BP420</f>
        <v>1</v>
      </c>
    </row>
    <row r="575" spans="3:8" x14ac:dyDescent="0.45">
      <c r="C575" s="80" t="s">
        <v>279</v>
      </c>
      <c r="D575" s="165">
        <f>'アンケート (プチエル)'!BP421</f>
        <v>0</v>
      </c>
    </row>
    <row r="576" spans="3:8" x14ac:dyDescent="0.45">
      <c r="C576" s="80" t="s">
        <v>280</v>
      </c>
      <c r="D576" s="165">
        <f>'アンケート (プチエル)'!BP422</f>
        <v>0</v>
      </c>
    </row>
    <row r="577" spans="3:4" x14ac:dyDescent="0.45">
      <c r="C577" s="80" t="s">
        <v>313</v>
      </c>
      <c r="D577" s="165">
        <f>'アンケート (プチエル)'!BP423</f>
        <v>0</v>
      </c>
    </row>
    <row r="578" spans="3:4" ht="18.600000000000001" thickBot="1" x14ac:dyDescent="0.5">
      <c r="C578" s="179" t="s">
        <v>66</v>
      </c>
      <c r="D578" s="180">
        <f>'アンケート (プチエル)'!BP424</f>
        <v>2</v>
      </c>
    </row>
    <row r="588" spans="3:4" x14ac:dyDescent="0.45">
      <c r="D588" s="169"/>
    </row>
    <row r="589" spans="3:4" x14ac:dyDescent="0.45">
      <c r="D589" s="169"/>
    </row>
    <row r="590" spans="3:4" x14ac:dyDescent="0.45">
      <c r="D590" s="169"/>
    </row>
    <row r="591" spans="3:4" x14ac:dyDescent="0.45">
      <c r="D591" s="169"/>
    </row>
    <row r="610" spans="3:7" x14ac:dyDescent="0.45">
      <c r="C610" s="161" t="s">
        <v>281</v>
      </c>
      <c r="D610" s="28"/>
      <c r="E610" s="28"/>
      <c r="F610" s="28"/>
      <c r="G610" s="28"/>
    </row>
    <row r="611" spans="3:7" x14ac:dyDescent="0.45">
      <c r="C611" s="181" t="s">
        <v>627</v>
      </c>
    </row>
    <row r="612" spans="3:7" x14ac:dyDescent="0.45">
      <c r="C612" t="s">
        <v>687</v>
      </c>
    </row>
    <row r="613" spans="3:7" x14ac:dyDescent="0.45">
      <c r="C613" t="s">
        <v>688</v>
      </c>
    </row>
    <row r="614" spans="3:7" x14ac:dyDescent="0.45">
      <c r="C614" t="s">
        <v>689</v>
      </c>
    </row>
  </sheetData>
  <mergeCells count="5">
    <mergeCell ref="C435:E435"/>
    <mergeCell ref="C450:H450"/>
    <mergeCell ref="C493:H493"/>
    <mergeCell ref="C536:F536"/>
    <mergeCell ref="C562:F562"/>
  </mergeCells>
  <phoneticPr fontId="1"/>
  <pageMargins left="0.70866141732283472" right="0.70866141732283472" top="0.74803149606299213" bottom="0.74803149606299213" header="0.31496062992125984" footer="0.31496062992125984"/>
  <pageSetup paperSize="9" scale="56" firstPageNumber="13" fitToHeight="0" orientation="portrait" useFirstPageNumber="1" r:id="rId1"/>
  <headerFooter>
    <oddFooter>&amp;C&amp;P</oddFooter>
  </headerFooter>
  <rowBreaks count="8" manualBreakCount="8">
    <brk id="70" max="16383" man="1"/>
    <brk id="140" max="16383" man="1"/>
    <brk id="211" max="16383" man="1"/>
    <brk id="281" max="16383" man="1"/>
    <brk id="351" max="16383" man="1"/>
    <brk id="421" max="16383" man="1"/>
    <brk id="492" max="16383" man="1"/>
    <brk id="561"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BBA72-400A-44ED-830E-76BE1390F7C6}">
  <dimension ref="A1"/>
  <sheetViews>
    <sheetView workbookViewId="0">
      <selection activeCell="E9" sqref="E9"/>
    </sheetView>
  </sheetViews>
  <sheetFormatPr defaultRowHeight="18" x14ac:dyDescent="0.45"/>
  <sheetData/>
  <phoneticPr fontId="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30DAF-EE23-48E5-AB8E-F1D1C7F47667}">
  <dimension ref="A1:Z410"/>
  <sheetViews>
    <sheetView topLeftCell="H1" workbookViewId="0">
      <pane ySplit="1" topLeftCell="A53" activePane="bottomLeft" state="frozen"/>
      <selection pane="bottomLeft" activeCell="T6" sqref="T6"/>
    </sheetView>
  </sheetViews>
  <sheetFormatPr defaultRowHeight="18" x14ac:dyDescent="0.45"/>
  <cols>
    <col min="8" max="8" width="12" bestFit="1" customWidth="1"/>
    <col min="10" max="10" width="10.3984375" bestFit="1" customWidth="1"/>
    <col min="13" max="13" width="10.3984375" bestFit="1" customWidth="1"/>
    <col min="19" max="19" width="12" bestFit="1" customWidth="1"/>
    <col min="21" max="21" width="10.3984375" bestFit="1" customWidth="1"/>
    <col min="22" max="22" width="9.3984375" bestFit="1" customWidth="1"/>
    <col min="23" max="23" width="10.19921875" bestFit="1" customWidth="1"/>
    <col min="25" max="25" width="10.3984375" bestFit="1" customWidth="1"/>
  </cols>
  <sheetData>
    <row r="1" spans="1:26" ht="20.399999999999999" thickBot="1" x14ac:dyDescent="0.5">
      <c r="A1" s="86" t="s">
        <v>105</v>
      </c>
      <c r="B1" s="87" t="s">
        <v>106</v>
      </c>
      <c r="C1" s="87" t="s">
        <v>107</v>
      </c>
      <c r="D1" s="87" t="s">
        <v>110</v>
      </c>
      <c r="E1" s="88" t="s">
        <v>112</v>
      </c>
      <c r="G1" s="102" t="s">
        <v>116</v>
      </c>
      <c r="H1" s="103" t="s">
        <v>116</v>
      </c>
      <c r="I1" s="103" t="s">
        <v>116</v>
      </c>
      <c r="J1" s="103" t="s">
        <v>116</v>
      </c>
      <c r="K1" s="103" t="s">
        <v>116</v>
      </c>
      <c r="L1" s="104" t="s">
        <v>116</v>
      </c>
      <c r="M1" s="103" t="s">
        <v>118</v>
      </c>
      <c r="N1" s="103" t="s">
        <v>118</v>
      </c>
      <c r="O1" s="103" t="s">
        <v>118</v>
      </c>
      <c r="P1" s="105" t="s">
        <v>118</v>
      </c>
      <c r="Q1" s="2"/>
    </row>
    <row r="2" spans="1:26" ht="20.399999999999999" thickBot="1" x14ac:dyDescent="0.5">
      <c r="A2" s="61"/>
      <c r="B2" s="90" t="s">
        <v>109</v>
      </c>
      <c r="C2" s="90" t="s">
        <v>108</v>
      </c>
      <c r="D2" s="90" t="s">
        <v>111</v>
      </c>
      <c r="E2" s="91" t="s">
        <v>113</v>
      </c>
      <c r="G2" s="95" t="s">
        <v>114</v>
      </c>
      <c r="H2" s="87" t="s">
        <v>114</v>
      </c>
      <c r="I2" s="87" t="s">
        <v>114</v>
      </c>
      <c r="J2" s="87" t="s">
        <v>114</v>
      </c>
      <c r="K2" s="87" t="s">
        <v>114</v>
      </c>
      <c r="L2" s="96" t="s">
        <v>117</v>
      </c>
      <c r="M2" s="87" t="s">
        <v>119</v>
      </c>
      <c r="N2" s="87" t="s">
        <v>119</v>
      </c>
      <c r="O2" s="87" t="s">
        <v>119</v>
      </c>
      <c r="P2" s="97" t="s">
        <v>120</v>
      </c>
      <c r="Q2" s="89"/>
    </row>
    <row r="3" spans="1:26" ht="18.600000000000001" thickBot="1" x14ac:dyDescent="0.5">
      <c r="A3" s="86">
        <v>1</v>
      </c>
      <c r="B3" s="60">
        <f>アンケート!D3</f>
        <v>2</v>
      </c>
      <c r="C3" s="60">
        <f>アンケート!F3</f>
        <v>2</v>
      </c>
      <c r="D3" s="60">
        <f>アンケート!G3</f>
        <v>1</v>
      </c>
      <c r="E3" s="92">
        <f>アンケート!H3</f>
        <v>4</v>
      </c>
      <c r="G3" s="86">
        <f>アンケート!I3</f>
        <v>4</v>
      </c>
      <c r="H3" s="60">
        <f>アンケート!J3</f>
        <v>0</v>
      </c>
      <c r="I3" s="60">
        <f>アンケート!K3</f>
        <v>0</v>
      </c>
      <c r="J3" s="60">
        <f>アンケート!L3</f>
        <v>0</v>
      </c>
      <c r="K3" s="92">
        <f>アンケート!M3</f>
        <v>0</v>
      </c>
      <c r="L3" s="106"/>
      <c r="M3" s="86">
        <f>アンケート!O3</f>
        <v>2</v>
      </c>
      <c r="N3" s="60">
        <f>アンケート!P3</f>
        <v>0</v>
      </c>
      <c r="O3" s="92">
        <f>アンケート!Q3</f>
        <v>0</v>
      </c>
      <c r="P3" s="109"/>
    </row>
    <row r="4" spans="1:26" ht="20.399999999999999" thickBot="1" x14ac:dyDescent="0.5">
      <c r="A4" s="8">
        <v>2</v>
      </c>
      <c r="B4">
        <f>アンケート!D4</f>
        <v>5</v>
      </c>
      <c r="C4">
        <f>アンケート!F4</f>
        <v>2</v>
      </c>
      <c r="D4">
        <f>アンケート!G4</f>
        <v>1</v>
      </c>
      <c r="E4" s="9">
        <f>アンケート!H4</f>
        <v>4</v>
      </c>
      <c r="G4" s="8">
        <f>アンケート!I4</f>
        <v>1</v>
      </c>
      <c r="H4">
        <f>アンケート!J4</f>
        <v>0</v>
      </c>
      <c r="I4">
        <f>アンケート!K4</f>
        <v>0</v>
      </c>
      <c r="J4">
        <f>アンケート!L4</f>
        <v>0</v>
      </c>
      <c r="K4" s="9">
        <f>アンケート!M4</f>
        <v>0</v>
      </c>
      <c r="L4" s="107"/>
      <c r="M4" s="8">
        <f>アンケート!O4</f>
        <v>3</v>
      </c>
      <c r="N4">
        <f>アンケート!P4</f>
        <v>0</v>
      </c>
      <c r="O4" s="9">
        <f>アンケート!Q4</f>
        <v>0</v>
      </c>
      <c r="P4" s="29"/>
      <c r="Q4" s="8"/>
      <c r="R4" s="86" t="s">
        <v>65</v>
      </c>
      <c r="S4" s="78" t="s">
        <v>133</v>
      </c>
      <c r="T4" s="87" t="s">
        <v>106</v>
      </c>
      <c r="U4" s="87"/>
      <c r="V4" s="87" t="s">
        <v>107</v>
      </c>
      <c r="W4" s="87"/>
      <c r="X4" s="87" t="s">
        <v>110</v>
      </c>
      <c r="Y4" s="87"/>
      <c r="Z4" s="88" t="s">
        <v>112</v>
      </c>
    </row>
    <row r="5" spans="1:26" ht="20.399999999999999" thickBot="1" x14ac:dyDescent="0.5">
      <c r="A5" s="8">
        <v>3</v>
      </c>
      <c r="B5">
        <f>アンケート!D5</f>
        <v>3</v>
      </c>
      <c r="C5">
        <f>アンケート!F5</f>
        <v>2</v>
      </c>
      <c r="D5">
        <f>アンケート!G5</f>
        <v>1</v>
      </c>
      <c r="E5" s="9">
        <f>アンケート!H5</f>
        <v>2</v>
      </c>
      <c r="G5" s="8">
        <f>アンケート!I5</f>
        <v>3</v>
      </c>
      <c r="H5">
        <f>アンケート!J5</f>
        <v>4</v>
      </c>
      <c r="I5">
        <f>アンケート!K5</f>
        <v>0</v>
      </c>
      <c r="J5">
        <f>アンケート!L5</f>
        <v>0</v>
      </c>
      <c r="K5" s="9">
        <f>アンケート!M5</f>
        <v>0</v>
      </c>
      <c r="L5" s="107"/>
      <c r="M5" s="8">
        <f>アンケート!O5</f>
        <v>3</v>
      </c>
      <c r="N5">
        <f>アンケート!P5</f>
        <v>0</v>
      </c>
      <c r="O5" s="9">
        <f>アンケート!Q5</f>
        <v>0</v>
      </c>
      <c r="P5" s="29"/>
      <c r="Q5" s="35"/>
      <c r="R5" s="67" t="s">
        <v>132</v>
      </c>
      <c r="S5" s="59"/>
      <c r="T5" s="89" t="s">
        <v>109</v>
      </c>
      <c r="U5" s="90"/>
      <c r="V5" s="90" t="s">
        <v>108</v>
      </c>
      <c r="W5" s="90"/>
      <c r="X5" s="90" t="s">
        <v>111</v>
      </c>
      <c r="Y5" s="90"/>
      <c r="Z5" s="91" t="s">
        <v>113</v>
      </c>
    </row>
    <row r="6" spans="1:26" ht="18.600000000000001" thickBot="1" x14ac:dyDescent="0.5">
      <c r="A6" s="8">
        <v>4</v>
      </c>
      <c r="B6">
        <f>アンケート!D6</f>
        <v>2</v>
      </c>
      <c r="C6">
        <f>アンケート!F6</f>
        <v>2</v>
      </c>
      <c r="D6">
        <f>アンケート!G6</f>
        <v>1</v>
      </c>
      <c r="E6" s="9">
        <f>アンケート!H6</f>
        <v>2</v>
      </c>
      <c r="G6" s="8">
        <f>アンケート!I6</f>
        <v>4</v>
      </c>
      <c r="H6">
        <f>アンケート!J6</f>
        <v>5</v>
      </c>
      <c r="I6">
        <f>アンケート!K6</f>
        <v>0</v>
      </c>
      <c r="J6">
        <f>アンケート!L6</f>
        <v>0</v>
      </c>
      <c r="K6" s="9">
        <f>アンケート!M6</f>
        <v>0</v>
      </c>
      <c r="L6" s="107"/>
      <c r="M6" s="8">
        <f>アンケート!O6</f>
        <v>3</v>
      </c>
      <c r="N6">
        <f>アンケート!P6</f>
        <v>0</v>
      </c>
      <c r="O6" s="9">
        <f>アンケート!Q6</f>
        <v>0</v>
      </c>
      <c r="P6" s="29"/>
      <c r="Q6" s="35"/>
      <c r="R6" s="116">
        <v>1</v>
      </c>
      <c r="S6" s="98" t="s">
        <v>121</v>
      </c>
      <c r="T6" s="98">
        <f>B405</f>
        <v>66</v>
      </c>
      <c r="U6" t="s">
        <v>125</v>
      </c>
      <c r="V6" s="47">
        <f>C405</f>
        <v>29</v>
      </c>
      <c r="W6" t="s">
        <v>12</v>
      </c>
      <c r="X6" s="47">
        <f>D405</f>
        <v>371</v>
      </c>
      <c r="Y6" t="s">
        <v>126</v>
      </c>
      <c r="Z6" s="98">
        <f>E405</f>
        <v>33</v>
      </c>
    </row>
    <row r="7" spans="1:26" ht="18.600000000000001" thickBot="1" x14ac:dyDescent="0.5">
      <c r="A7" s="8">
        <v>5</v>
      </c>
      <c r="B7">
        <f>アンケート!D7</f>
        <v>4</v>
      </c>
      <c r="C7">
        <f>アンケート!F7</f>
        <v>2</v>
      </c>
      <c r="D7">
        <f>アンケート!G7</f>
        <v>1</v>
      </c>
      <c r="E7" s="9">
        <f>アンケート!H7</f>
        <v>2</v>
      </c>
      <c r="G7" s="8">
        <f>アンケート!I7</f>
        <v>4</v>
      </c>
      <c r="H7">
        <f>アンケート!J7</f>
        <v>0</v>
      </c>
      <c r="I7">
        <f>アンケート!K7</f>
        <v>0</v>
      </c>
      <c r="J7">
        <f>アンケート!L7</f>
        <v>0</v>
      </c>
      <c r="K7" s="9">
        <f>アンケート!M7</f>
        <v>0</v>
      </c>
      <c r="L7" s="107"/>
      <c r="M7" s="8">
        <f>アンケート!O7</f>
        <v>2</v>
      </c>
      <c r="N7">
        <f>アンケート!P7</f>
        <v>0</v>
      </c>
      <c r="O7" s="9">
        <f>アンケート!Q7</f>
        <v>0</v>
      </c>
      <c r="P7" s="29"/>
      <c r="Q7" s="35"/>
      <c r="R7" s="116">
        <v>2</v>
      </c>
      <c r="S7" s="35" t="s">
        <v>122</v>
      </c>
      <c r="T7" s="35">
        <f>B406</f>
        <v>101</v>
      </c>
      <c r="U7" t="s">
        <v>75</v>
      </c>
      <c r="V7" s="47">
        <f>C406</f>
        <v>341</v>
      </c>
      <c r="W7" s="100" t="s">
        <v>134</v>
      </c>
      <c r="X7" s="47">
        <f t="shared" ref="X7:X8" si="0">D406</f>
        <v>2</v>
      </c>
      <c r="Y7" t="s">
        <v>127</v>
      </c>
      <c r="Z7" s="98">
        <f t="shared" ref="Z7:Z11" si="1">E406</f>
        <v>132</v>
      </c>
    </row>
    <row r="8" spans="1:26" ht="18.600000000000001" thickBot="1" x14ac:dyDescent="0.5">
      <c r="A8" s="8">
        <v>6</v>
      </c>
      <c r="B8">
        <f>アンケート!D8</f>
        <v>5</v>
      </c>
      <c r="C8">
        <f>アンケート!F8</f>
        <v>2</v>
      </c>
      <c r="D8">
        <f>アンケート!G8</f>
        <v>1</v>
      </c>
      <c r="E8" s="9">
        <f>アンケート!H8</f>
        <v>3</v>
      </c>
      <c r="G8" s="8">
        <f>アンケート!I8</f>
        <v>4</v>
      </c>
      <c r="H8">
        <f>アンケート!J8</f>
        <v>0</v>
      </c>
      <c r="I8">
        <f>アンケート!K8</f>
        <v>0</v>
      </c>
      <c r="J8">
        <f>アンケート!L8</f>
        <v>0</v>
      </c>
      <c r="K8" s="9">
        <f>アンケート!M8</f>
        <v>0</v>
      </c>
      <c r="L8" s="107"/>
      <c r="M8" s="8">
        <f>アンケート!O8</f>
        <v>8</v>
      </c>
      <c r="N8">
        <f>アンケート!P8</f>
        <v>0</v>
      </c>
      <c r="O8" s="9">
        <f>アンケート!Q8</f>
        <v>0</v>
      </c>
      <c r="P8" s="29"/>
      <c r="Q8" s="35"/>
      <c r="R8" s="116">
        <v>3</v>
      </c>
      <c r="S8" s="35" t="s">
        <v>123</v>
      </c>
      <c r="T8" s="35">
        <f>B407</f>
        <v>94</v>
      </c>
      <c r="W8" t="s">
        <v>16</v>
      </c>
      <c r="X8" s="47">
        <f t="shared" si="0"/>
        <v>0</v>
      </c>
      <c r="Y8" t="s">
        <v>128</v>
      </c>
      <c r="Z8" s="98">
        <f t="shared" si="1"/>
        <v>38</v>
      </c>
    </row>
    <row r="9" spans="1:26" ht="18.600000000000001" thickBot="1" x14ac:dyDescent="0.5">
      <c r="A9" s="8">
        <v>7</v>
      </c>
      <c r="B9">
        <f>アンケート!D9</f>
        <v>4</v>
      </c>
      <c r="C9">
        <f>アンケート!F9</f>
        <v>2</v>
      </c>
      <c r="D9">
        <f>アンケート!G9</f>
        <v>1</v>
      </c>
      <c r="E9" s="9">
        <f>アンケート!H9</f>
        <v>4</v>
      </c>
      <c r="G9" s="8">
        <f>アンケート!I9</f>
        <v>1</v>
      </c>
      <c r="H9">
        <f>アンケート!J9</f>
        <v>3</v>
      </c>
      <c r="I9">
        <f>アンケート!K9</f>
        <v>4</v>
      </c>
      <c r="J9">
        <f>アンケート!L9</f>
        <v>0</v>
      </c>
      <c r="K9" s="9">
        <f>アンケート!M9</f>
        <v>0</v>
      </c>
      <c r="L9" s="107"/>
      <c r="M9" s="8">
        <f>アンケート!O9</f>
        <v>3</v>
      </c>
      <c r="N9">
        <f>アンケート!P9</f>
        <v>0</v>
      </c>
      <c r="O9" s="9">
        <f>アンケート!Q9</f>
        <v>0</v>
      </c>
      <c r="P9" s="29"/>
      <c r="Q9" s="35"/>
      <c r="R9" s="116">
        <v>4</v>
      </c>
      <c r="S9" s="35" t="s">
        <v>124</v>
      </c>
      <c r="T9" s="35">
        <f>B408</f>
        <v>47</v>
      </c>
      <c r="Y9" t="s">
        <v>129</v>
      </c>
      <c r="Z9" s="98">
        <f t="shared" si="1"/>
        <v>124</v>
      </c>
    </row>
    <row r="10" spans="1:26" ht="18.600000000000001" thickBot="1" x14ac:dyDescent="0.5">
      <c r="A10" s="8">
        <v>8</v>
      </c>
      <c r="B10">
        <f>アンケート!D10</f>
        <v>2</v>
      </c>
      <c r="C10">
        <f>アンケート!F10</f>
        <v>1</v>
      </c>
      <c r="D10">
        <f>アンケート!G10</f>
        <v>1</v>
      </c>
      <c r="E10" s="9">
        <f>アンケート!H10</f>
        <v>4</v>
      </c>
      <c r="G10" s="8">
        <f>アンケート!I10</f>
        <v>1</v>
      </c>
      <c r="H10">
        <f>アンケート!J10</f>
        <v>0</v>
      </c>
      <c r="I10">
        <f>アンケート!K10</f>
        <v>0</v>
      </c>
      <c r="J10">
        <f>アンケート!L10</f>
        <v>0</v>
      </c>
      <c r="K10" s="9">
        <f>アンケート!M10</f>
        <v>0</v>
      </c>
      <c r="L10" s="107"/>
      <c r="M10" s="8">
        <f>アンケート!O10</f>
        <v>3</v>
      </c>
      <c r="N10">
        <f>アンケート!P10</f>
        <v>0</v>
      </c>
      <c r="O10" s="9">
        <f>アンケート!Q10</f>
        <v>0</v>
      </c>
      <c r="P10" s="29"/>
      <c r="Q10" s="35"/>
      <c r="R10" s="116">
        <v>5</v>
      </c>
      <c r="S10" s="51" t="s">
        <v>66</v>
      </c>
      <c r="T10" s="51">
        <f>B409</f>
        <v>59</v>
      </c>
      <c r="Y10" t="s">
        <v>130</v>
      </c>
      <c r="Z10" s="98">
        <f t="shared" si="1"/>
        <v>18</v>
      </c>
    </row>
    <row r="11" spans="1:26" ht="18.600000000000001" thickBot="1" x14ac:dyDescent="0.5">
      <c r="A11" s="8">
        <v>9</v>
      </c>
      <c r="B11">
        <f>アンケート!D11</f>
        <v>4</v>
      </c>
      <c r="C11">
        <f>アンケート!F11</f>
        <v>2</v>
      </c>
      <c r="D11">
        <f>アンケート!G11</f>
        <v>1</v>
      </c>
      <c r="E11" s="9">
        <f>アンケート!H11</f>
        <v>1</v>
      </c>
      <c r="G11" s="8">
        <f>アンケート!I11</f>
        <v>1</v>
      </c>
      <c r="H11">
        <f>アンケート!J11</f>
        <v>4</v>
      </c>
      <c r="I11">
        <f>アンケート!K11</f>
        <v>0</v>
      </c>
      <c r="J11">
        <f>アンケート!L11</f>
        <v>0</v>
      </c>
      <c r="K11" s="9">
        <f>アンケート!M11</f>
        <v>0</v>
      </c>
      <c r="L11" s="107"/>
      <c r="M11" s="8">
        <f>アンケート!O11</f>
        <v>8</v>
      </c>
      <c r="N11">
        <f>アンケート!P11</f>
        <v>0</v>
      </c>
      <c r="O11" s="9">
        <f>アンケート!Q11</f>
        <v>0</v>
      </c>
      <c r="P11" s="29"/>
      <c r="Q11" s="35"/>
      <c r="R11" s="117">
        <v>6</v>
      </c>
      <c r="S11" s="59"/>
      <c r="T11" s="59"/>
      <c r="U11" s="59"/>
      <c r="V11" s="59"/>
      <c r="W11" s="59"/>
      <c r="X11" s="59"/>
      <c r="Y11" s="59" t="s">
        <v>131</v>
      </c>
      <c r="Z11" s="98">
        <f t="shared" si="1"/>
        <v>27</v>
      </c>
    </row>
    <row r="12" spans="1:26" ht="18.600000000000001" thickBot="1" x14ac:dyDescent="0.5">
      <c r="A12" s="8">
        <v>10</v>
      </c>
      <c r="B12">
        <f>アンケート!D12</f>
        <v>3</v>
      </c>
      <c r="C12">
        <f>アンケート!F12</f>
        <v>2</v>
      </c>
      <c r="D12">
        <f>アンケート!G12</f>
        <v>1</v>
      </c>
      <c r="E12" s="9">
        <f>アンケート!H12</f>
        <v>4</v>
      </c>
      <c r="G12" s="8">
        <f>アンケート!I12</f>
        <v>4</v>
      </c>
      <c r="H12">
        <f>アンケート!J12</f>
        <v>0</v>
      </c>
      <c r="I12">
        <f>アンケート!K12</f>
        <v>0</v>
      </c>
      <c r="J12">
        <f>アンケート!L12</f>
        <v>0</v>
      </c>
      <c r="K12" s="9">
        <f>アンケート!M12</f>
        <v>0</v>
      </c>
      <c r="L12" s="107"/>
      <c r="M12" s="8">
        <f>アンケート!O12</f>
        <v>3</v>
      </c>
      <c r="N12">
        <f>アンケート!P12</f>
        <v>0</v>
      </c>
      <c r="O12" s="9">
        <f>アンケート!Q12</f>
        <v>0</v>
      </c>
      <c r="P12" s="29"/>
      <c r="S12" t="s">
        <v>24</v>
      </c>
      <c r="T12" s="99">
        <f>SUM(T6:T10)</f>
        <v>367</v>
      </c>
      <c r="V12" s="99">
        <f>SUM(V6:V7)</f>
        <v>370</v>
      </c>
      <c r="X12" s="99">
        <f>SUM(X6:X8)</f>
        <v>373</v>
      </c>
      <c r="Z12" s="101">
        <f>SUM(Z6:Z11)</f>
        <v>372</v>
      </c>
    </row>
    <row r="13" spans="1:26" x14ac:dyDescent="0.45">
      <c r="A13" s="8">
        <v>11</v>
      </c>
      <c r="B13">
        <f>アンケート!D13</f>
        <v>5</v>
      </c>
      <c r="C13">
        <f>アンケート!F13</f>
        <v>2</v>
      </c>
      <c r="D13">
        <f>アンケート!G13</f>
        <v>1</v>
      </c>
      <c r="E13" s="9">
        <f>アンケート!H13</f>
        <v>2</v>
      </c>
      <c r="G13" s="8">
        <f>アンケート!I13</f>
        <v>4</v>
      </c>
      <c r="H13">
        <f>アンケート!J13</f>
        <v>0</v>
      </c>
      <c r="I13">
        <f>アンケート!K13</f>
        <v>0</v>
      </c>
      <c r="J13">
        <f>アンケート!L13</f>
        <v>0</v>
      </c>
      <c r="K13" s="9">
        <f>アンケート!M13</f>
        <v>0</v>
      </c>
      <c r="L13" s="107"/>
      <c r="M13" s="8">
        <f>アンケート!O13</f>
        <v>2</v>
      </c>
      <c r="N13">
        <f>アンケート!P13</f>
        <v>0</v>
      </c>
      <c r="O13" s="9">
        <f>アンケート!Q13</f>
        <v>0</v>
      </c>
      <c r="P13" s="29"/>
    </row>
    <row r="14" spans="1:26" ht="18.600000000000001" thickBot="1" x14ac:dyDescent="0.5">
      <c r="A14" s="8">
        <v>12</v>
      </c>
      <c r="B14">
        <f>アンケート!D14</f>
        <v>2</v>
      </c>
      <c r="C14">
        <f>アンケート!F14</f>
        <v>2</v>
      </c>
      <c r="D14">
        <f>アンケート!G14</f>
        <v>1</v>
      </c>
      <c r="E14" s="9">
        <f>アンケート!H14</f>
        <v>4</v>
      </c>
      <c r="G14" s="8">
        <f>アンケート!I14</f>
        <v>4</v>
      </c>
      <c r="H14">
        <f>アンケート!J14</f>
        <v>0</v>
      </c>
      <c r="I14">
        <f>アンケート!K14</f>
        <v>0</v>
      </c>
      <c r="J14">
        <f>アンケート!L14</f>
        <v>0</v>
      </c>
      <c r="K14" s="9">
        <f>アンケート!M14</f>
        <v>0</v>
      </c>
      <c r="L14" s="107"/>
      <c r="M14" s="8">
        <f>アンケート!O14</f>
        <v>3</v>
      </c>
      <c r="N14">
        <f>アンケート!P14</f>
        <v>0</v>
      </c>
      <c r="O14" s="9">
        <f>アンケート!Q14</f>
        <v>0</v>
      </c>
      <c r="P14" s="29"/>
    </row>
    <row r="15" spans="1:26" ht="20.399999999999999" thickBot="1" x14ac:dyDescent="0.5">
      <c r="A15" s="8">
        <v>13</v>
      </c>
      <c r="B15">
        <f>アンケート!D15</f>
        <v>3</v>
      </c>
      <c r="C15">
        <f>アンケート!F15</f>
        <v>2</v>
      </c>
      <c r="D15">
        <f>アンケート!G15</f>
        <v>1</v>
      </c>
      <c r="E15" s="9">
        <f>アンケート!H15</f>
        <v>4</v>
      </c>
      <c r="G15" s="8">
        <f>アンケート!I15</f>
        <v>4</v>
      </c>
      <c r="H15">
        <f>アンケート!J15</f>
        <v>0</v>
      </c>
      <c r="I15">
        <f>アンケート!K15</f>
        <v>0</v>
      </c>
      <c r="J15">
        <f>アンケート!L15</f>
        <v>0</v>
      </c>
      <c r="K15" s="9">
        <f>アンケート!M15</f>
        <v>0</v>
      </c>
      <c r="L15" s="107"/>
      <c r="M15" s="8">
        <f>アンケート!O15</f>
        <v>3</v>
      </c>
      <c r="N15">
        <f>アンケート!P15</f>
        <v>0</v>
      </c>
      <c r="O15" s="9">
        <f>アンケート!Q15</f>
        <v>0</v>
      </c>
      <c r="P15" s="29"/>
      <c r="R15" s="62" t="s">
        <v>132</v>
      </c>
      <c r="S15" s="111" t="s">
        <v>133</v>
      </c>
      <c r="T15" s="112" t="s">
        <v>116</v>
      </c>
      <c r="U15" s="89"/>
      <c r="V15" s="93" t="s">
        <v>132</v>
      </c>
      <c r="W15" s="94" t="s">
        <v>133</v>
      </c>
      <c r="X15" s="88" t="s">
        <v>136</v>
      </c>
      <c r="Y15" s="89"/>
      <c r="Z15" s="89"/>
    </row>
    <row r="16" spans="1:26" ht="19.8" x14ac:dyDescent="0.45">
      <c r="A16" s="8">
        <v>14</v>
      </c>
      <c r="B16">
        <f>アンケート!D16</f>
        <v>3</v>
      </c>
      <c r="C16">
        <f>アンケート!F16</f>
        <v>2</v>
      </c>
      <c r="D16">
        <f>アンケート!G16</f>
        <v>1</v>
      </c>
      <c r="E16" s="9">
        <f>アンケート!H16</f>
        <v>1</v>
      </c>
      <c r="G16" s="8">
        <f>アンケート!I16</f>
        <v>4</v>
      </c>
      <c r="H16">
        <f>アンケート!J16</f>
        <v>0</v>
      </c>
      <c r="I16">
        <f>アンケート!K16</f>
        <v>0</v>
      </c>
      <c r="J16">
        <f>アンケート!L16</f>
        <v>0</v>
      </c>
      <c r="K16" s="9">
        <f>アンケート!M16</f>
        <v>0</v>
      </c>
      <c r="L16" s="107"/>
      <c r="M16" s="8">
        <f>アンケート!O16</f>
        <v>3</v>
      </c>
      <c r="N16">
        <f>アンケート!P16</f>
        <v>0</v>
      </c>
      <c r="O16" s="9">
        <f>アンケート!Q16</f>
        <v>0</v>
      </c>
      <c r="P16" s="29"/>
      <c r="R16" s="115">
        <v>1</v>
      </c>
      <c r="S16" s="118" t="s">
        <v>137</v>
      </c>
      <c r="T16" s="121">
        <f>アンケート!I410</f>
        <v>40</v>
      </c>
      <c r="U16" s="89"/>
      <c r="V16" s="112">
        <v>1</v>
      </c>
      <c r="W16" s="95" t="s">
        <v>143</v>
      </c>
      <c r="X16" s="112">
        <f>アンケート!O410</f>
        <v>28</v>
      </c>
      <c r="Y16" s="89"/>
      <c r="Z16" s="89"/>
    </row>
    <row r="17" spans="1:26" ht="19.8" x14ac:dyDescent="0.45">
      <c r="A17" s="8">
        <v>15</v>
      </c>
      <c r="B17">
        <f>アンケート!D17</f>
        <v>3</v>
      </c>
      <c r="C17">
        <f>アンケート!F17</f>
        <v>2</v>
      </c>
      <c r="D17">
        <f>アンケート!G17</f>
        <v>1</v>
      </c>
      <c r="E17" s="9">
        <f>アンケート!H17</f>
        <v>4</v>
      </c>
      <c r="G17" s="8">
        <f>アンケート!I17</f>
        <v>4</v>
      </c>
      <c r="H17">
        <f>アンケート!J17</f>
        <v>0</v>
      </c>
      <c r="I17">
        <f>アンケート!K17</f>
        <v>0</v>
      </c>
      <c r="J17">
        <f>アンケート!L17</f>
        <v>0</v>
      </c>
      <c r="K17" s="9">
        <f>アンケート!M17</f>
        <v>0</v>
      </c>
      <c r="L17" s="107"/>
      <c r="M17" s="8">
        <f>アンケート!O17</f>
        <v>3</v>
      </c>
      <c r="N17">
        <f>アンケート!P17</f>
        <v>0</v>
      </c>
      <c r="O17" s="9">
        <f>アンケート!Q17</f>
        <v>0</v>
      </c>
      <c r="P17" s="29"/>
      <c r="R17" s="116">
        <v>2</v>
      </c>
      <c r="S17" s="119" t="s">
        <v>138</v>
      </c>
      <c r="T17" s="122">
        <f>アンケート!I411</f>
        <v>20</v>
      </c>
      <c r="V17" s="113">
        <v>2</v>
      </c>
      <c r="W17" s="119" t="s">
        <v>144</v>
      </c>
      <c r="X17" s="113">
        <f>アンケート!O411</f>
        <v>107</v>
      </c>
    </row>
    <row r="18" spans="1:26" ht="19.8" x14ac:dyDescent="0.45">
      <c r="A18" s="8">
        <v>16</v>
      </c>
      <c r="B18">
        <f>アンケート!D18</f>
        <v>1</v>
      </c>
      <c r="C18">
        <f>アンケート!F18</f>
        <v>1</v>
      </c>
      <c r="D18">
        <f>アンケート!G18</f>
        <v>1</v>
      </c>
      <c r="E18" s="9">
        <f>アンケート!H18</f>
        <v>5</v>
      </c>
      <c r="G18" s="8">
        <f>アンケート!I18</f>
        <v>2</v>
      </c>
      <c r="H18">
        <f>アンケート!J18</f>
        <v>0</v>
      </c>
      <c r="I18">
        <f>アンケート!K18</f>
        <v>0</v>
      </c>
      <c r="J18">
        <f>アンケート!L18</f>
        <v>0</v>
      </c>
      <c r="K18" s="9">
        <f>アンケート!M18</f>
        <v>0</v>
      </c>
      <c r="L18" s="107"/>
      <c r="M18" s="8">
        <f>アンケート!O18</f>
        <v>2</v>
      </c>
      <c r="N18">
        <f>アンケート!P18</f>
        <v>0</v>
      </c>
      <c r="O18" s="9">
        <f>アンケート!Q18</f>
        <v>0</v>
      </c>
      <c r="P18" s="29"/>
      <c r="R18" s="116">
        <v>3</v>
      </c>
      <c r="S18" s="119" t="s">
        <v>139</v>
      </c>
      <c r="T18" s="122">
        <f>アンケート!I412</f>
        <v>33</v>
      </c>
      <c r="V18" s="113">
        <v>3</v>
      </c>
      <c r="W18" s="123" t="s">
        <v>145</v>
      </c>
      <c r="X18" s="113">
        <f>アンケート!O412</f>
        <v>178</v>
      </c>
    </row>
    <row r="19" spans="1:26" ht="19.8" x14ac:dyDescent="0.45">
      <c r="A19" s="8">
        <v>17</v>
      </c>
      <c r="B19">
        <f>アンケート!D19</f>
        <v>5</v>
      </c>
      <c r="C19">
        <f>アンケート!F19</f>
        <v>2</v>
      </c>
      <c r="D19">
        <f>アンケート!G19</f>
        <v>1</v>
      </c>
      <c r="E19" s="9">
        <f>アンケート!H19</f>
        <v>1</v>
      </c>
      <c r="G19" s="8">
        <f>アンケート!I19</f>
        <v>4</v>
      </c>
      <c r="H19">
        <f>アンケート!J19</f>
        <v>0</v>
      </c>
      <c r="I19">
        <f>アンケート!K19</f>
        <v>0</v>
      </c>
      <c r="J19">
        <f>アンケート!L19</f>
        <v>0</v>
      </c>
      <c r="K19" s="9">
        <f>アンケート!M19</f>
        <v>0</v>
      </c>
      <c r="L19" s="107"/>
      <c r="M19" s="8">
        <f>アンケート!O19</f>
        <v>3</v>
      </c>
      <c r="N19">
        <f>アンケート!P19</f>
        <v>0</v>
      </c>
      <c r="O19" s="9">
        <f>アンケート!Q19</f>
        <v>0</v>
      </c>
      <c r="P19" s="29"/>
      <c r="R19" s="116">
        <v>4</v>
      </c>
      <c r="S19" s="119" t="s">
        <v>140</v>
      </c>
      <c r="T19" s="122">
        <f>アンケート!I413</f>
        <v>304</v>
      </c>
      <c r="V19" s="113">
        <v>4</v>
      </c>
      <c r="W19" s="119" t="s">
        <v>146</v>
      </c>
      <c r="X19" s="113">
        <f>アンケート!O413</f>
        <v>5</v>
      </c>
    </row>
    <row r="20" spans="1:26" ht="19.8" x14ac:dyDescent="0.45">
      <c r="A20" s="8">
        <v>18</v>
      </c>
      <c r="B20">
        <f>アンケート!D20</f>
        <v>2</v>
      </c>
      <c r="C20">
        <f>アンケート!F20</f>
        <v>2</v>
      </c>
      <c r="D20">
        <f>アンケート!G20</f>
        <v>1</v>
      </c>
      <c r="E20" s="9">
        <f>アンケート!H20</f>
        <v>5</v>
      </c>
      <c r="G20" s="8">
        <f>アンケート!I20</f>
        <v>4</v>
      </c>
      <c r="H20">
        <f>アンケート!J20</f>
        <v>0</v>
      </c>
      <c r="I20">
        <f>アンケート!K20</f>
        <v>0</v>
      </c>
      <c r="J20">
        <f>アンケート!L20</f>
        <v>0</v>
      </c>
      <c r="K20" s="9">
        <f>アンケート!M20</f>
        <v>0</v>
      </c>
      <c r="L20" s="107"/>
      <c r="M20" s="8">
        <f>アンケート!O20</f>
        <v>8</v>
      </c>
      <c r="N20">
        <f>アンケート!P20</f>
        <v>0</v>
      </c>
      <c r="O20" s="9">
        <f>アンケート!Q20</f>
        <v>0</v>
      </c>
      <c r="P20" s="29"/>
      <c r="R20" s="116">
        <v>5</v>
      </c>
      <c r="S20" s="119" t="s">
        <v>141</v>
      </c>
      <c r="T20" s="122">
        <f>アンケート!I414</f>
        <v>3</v>
      </c>
      <c r="V20" s="113">
        <v>5</v>
      </c>
      <c r="W20" s="119" t="s">
        <v>147</v>
      </c>
      <c r="X20" s="113">
        <f>アンケート!O414</f>
        <v>15</v>
      </c>
    </row>
    <row r="21" spans="1:26" ht="19.8" x14ac:dyDescent="0.45">
      <c r="A21" s="8">
        <v>19</v>
      </c>
      <c r="B21">
        <f>アンケート!D21</f>
        <v>1</v>
      </c>
      <c r="C21">
        <f>アンケート!F21</f>
        <v>2</v>
      </c>
      <c r="D21">
        <f>アンケート!G21</f>
        <v>1</v>
      </c>
      <c r="E21" s="9">
        <f>アンケート!H21</f>
        <v>4</v>
      </c>
      <c r="G21" s="8">
        <f>アンケート!I21</f>
        <v>4</v>
      </c>
      <c r="H21">
        <f>アンケート!J21</f>
        <v>0</v>
      </c>
      <c r="I21">
        <f>アンケート!K21</f>
        <v>0</v>
      </c>
      <c r="J21">
        <f>アンケート!L21</f>
        <v>0</v>
      </c>
      <c r="K21" s="9">
        <f>アンケート!M21</f>
        <v>0</v>
      </c>
      <c r="L21" s="107"/>
      <c r="M21" s="8">
        <f>アンケート!O21</f>
        <v>3</v>
      </c>
      <c r="N21">
        <f>アンケート!P21</f>
        <v>0</v>
      </c>
      <c r="O21" s="9">
        <f>アンケート!Q21</f>
        <v>0</v>
      </c>
      <c r="P21" s="29"/>
      <c r="R21" s="116">
        <v>6</v>
      </c>
      <c r="S21" s="119" t="s">
        <v>142</v>
      </c>
      <c r="T21" s="122">
        <f>アンケート!I415</f>
        <v>0</v>
      </c>
      <c r="V21" s="113">
        <v>6</v>
      </c>
      <c r="W21" s="119" t="s">
        <v>62</v>
      </c>
      <c r="X21" s="113">
        <f>アンケート!O415</f>
        <v>15</v>
      </c>
    </row>
    <row r="22" spans="1:26" ht="20.399999999999999" thickBot="1" x14ac:dyDescent="0.5">
      <c r="A22" s="8">
        <v>20</v>
      </c>
      <c r="B22">
        <f>アンケート!D22</f>
        <v>3</v>
      </c>
      <c r="C22">
        <f>アンケート!F22</f>
        <v>2</v>
      </c>
      <c r="D22">
        <f>アンケート!G22</f>
        <v>1</v>
      </c>
      <c r="E22" s="9">
        <f>アンケート!H22</f>
        <v>2</v>
      </c>
      <c r="G22" s="8">
        <f>アンケート!I22</f>
        <v>4</v>
      </c>
      <c r="H22">
        <f>アンケート!J22</f>
        <v>0</v>
      </c>
      <c r="I22">
        <f>アンケート!K22</f>
        <v>0</v>
      </c>
      <c r="J22">
        <f>アンケート!L22</f>
        <v>0</v>
      </c>
      <c r="K22" s="9">
        <f>アンケート!M22</f>
        <v>0</v>
      </c>
      <c r="L22" s="107"/>
      <c r="M22" s="8">
        <f>アンケート!O22</f>
        <v>3</v>
      </c>
      <c r="N22">
        <f>アンケート!P22</f>
        <v>0</v>
      </c>
      <c r="O22" s="9">
        <f>アンケート!Q22</f>
        <v>0</v>
      </c>
      <c r="P22" s="29"/>
      <c r="R22" s="117">
        <v>7</v>
      </c>
      <c r="S22" s="120" t="s">
        <v>66</v>
      </c>
      <c r="T22" s="99">
        <f>アンケート!I416</f>
        <v>8</v>
      </c>
      <c r="V22" s="113">
        <v>7</v>
      </c>
      <c r="W22" s="119" t="s">
        <v>148</v>
      </c>
      <c r="X22" s="113">
        <f>アンケート!O416</f>
        <v>3</v>
      </c>
    </row>
    <row r="23" spans="1:26" ht="20.399999999999999" thickBot="1" x14ac:dyDescent="0.5">
      <c r="A23" s="8">
        <v>21</v>
      </c>
      <c r="B23">
        <f>アンケート!D23</f>
        <v>2</v>
      </c>
      <c r="C23">
        <f>アンケート!F23</f>
        <v>2</v>
      </c>
      <c r="D23">
        <f>アンケート!G23</f>
        <v>1</v>
      </c>
      <c r="E23" s="9">
        <f>アンケート!H23</f>
        <v>4</v>
      </c>
      <c r="G23" s="8">
        <f>アンケート!I23</f>
        <v>4</v>
      </c>
      <c r="H23">
        <f>アンケート!J23</f>
        <v>0</v>
      </c>
      <c r="I23">
        <f>アンケート!K23</f>
        <v>0</v>
      </c>
      <c r="J23">
        <f>アンケート!L23</f>
        <v>0</v>
      </c>
      <c r="K23" s="9">
        <f>アンケート!M23</f>
        <v>0</v>
      </c>
      <c r="L23" s="107"/>
      <c r="M23" s="8">
        <f>アンケート!O23</f>
        <v>3</v>
      </c>
      <c r="N23">
        <f>アンケート!P23</f>
        <v>0</v>
      </c>
      <c r="O23" s="9">
        <f>アンケート!Q23</f>
        <v>0</v>
      </c>
      <c r="P23" s="29"/>
      <c r="S23" t="s">
        <v>24</v>
      </c>
      <c r="T23" s="99">
        <f>SUM(T16:T22)</f>
        <v>408</v>
      </c>
      <c r="V23" s="114">
        <v>8</v>
      </c>
      <c r="W23" s="120" t="s">
        <v>66</v>
      </c>
      <c r="X23" s="114">
        <f>アンケート!O417</f>
        <v>15</v>
      </c>
    </row>
    <row r="24" spans="1:26" ht="18.600000000000001" thickBot="1" x14ac:dyDescent="0.5">
      <c r="A24" s="8">
        <v>22</v>
      </c>
      <c r="B24">
        <f>アンケート!D24</f>
        <v>2</v>
      </c>
      <c r="C24">
        <f>アンケート!F24</f>
        <v>2</v>
      </c>
      <c r="D24">
        <f>アンケート!G24</f>
        <v>1</v>
      </c>
      <c r="E24" s="9">
        <f>アンケート!H24</f>
        <v>4</v>
      </c>
      <c r="G24" s="8">
        <f>アンケート!I24</f>
        <v>4</v>
      </c>
      <c r="H24">
        <f>アンケート!J24</f>
        <v>0</v>
      </c>
      <c r="I24">
        <f>アンケート!K24</f>
        <v>0</v>
      </c>
      <c r="J24">
        <f>アンケート!L24</f>
        <v>0</v>
      </c>
      <c r="K24" s="9">
        <f>アンケート!M24</f>
        <v>0</v>
      </c>
      <c r="L24" s="107"/>
      <c r="M24" s="8">
        <f>アンケート!O24</f>
        <v>5</v>
      </c>
      <c r="N24">
        <f>アンケート!P24</f>
        <v>0</v>
      </c>
      <c r="O24" s="9">
        <f>アンケート!Q24</f>
        <v>0</v>
      </c>
      <c r="P24" s="29"/>
      <c r="V24" s="22"/>
      <c r="X24" s="99">
        <f>SUM(X16:X23)</f>
        <v>366</v>
      </c>
      <c r="Z24" s="22"/>
    </row>
    <row r="25" spans="1:26" x14ac:dyDescent="0.45">
      <c r="A25" s="8">
        <v>23</v>
      </c>
      <c r="B25">
        <f>アンケート!D25</f>
        <v>1</v>
      </c>
      <c r="C25">
        <f>アンケート!F25</f>
        <v>2</v>
      </c>
      <c r="D25">
        <f>アンケート!G25</f>
        <v>1</v>
      </c>
      <c r="E25" s="9">
        <f>アンケート!H25</f>
        <v>2</v>
      </c>
      <c r="G25" s="8">
        <f>アンケート!I25</f>
        <v>4</v>
      </c>
      <c r="H25">
        <f>アンケート!J25</f>
        <v>5</v>
      </c>
      <c r="I25">
        <f>アンケート!K25</f>
        <v>0</v>
      </c>
      <c r="J25">
        <f>アンケート!L25</f>
        <v>0</v>
      </c>
      <c r="K25" s="9">
        <f>アンケート!M25</f>
        <v>0</v>
      </c>
      <c r="L25" s="107"/>
      <c r="M25" s="8">
        <f>アンケート!O25</f>
        <v>3</v>
      </c>
      <c r="N25">
        <f>アンケート!P25</f>
        <v>0</v>
      </c>
      <c r="O25" s="9">
        <f>アンケート!Q25</f>
        <v>0</v>
      </c>
      <c r="P25" s="29"/>
    </row>
    <row r="26" spans="1:26" x14ac:dyDescent="0.45">
      <c r="A26" s="8">
        <v>24</v>
      </c>
      <c r="B26">
        <f>アンケート!D26</f>
        <v>2</v>
      </c>
      <c r="C26">
        <f>アンケート!F26</f>
        <v>2</v>
      </c>
      <c r="D26">
        <f>アンケート!G26</f>
        <v>1</v>
      </c>
      <c r="E26" s="9">
        <f>アンケート!H26</f>
        <v>4</v>
      </c>
      <c r="G26" s="8">
        <f>アンケート!I26</f>
        <v>4</v>
      </c>
      <c r="H26">
        <f>アンケート!J26</f>
        <v>0</v>
      </c>
      <c r="I26">
        <f>アンケート!K26</f>
        <v>0</v>
      </c>
      <c r="J26">
        <f>アンケート!L26</f>
        <v>0</v>
      </c>
      <c r="K26" s="9">
        <f>アンケート!M26</f>
        <v>0</v>
      </c>
      <c r="L26" s="107"/>
      <c r="M26" s="8">
        <f>アンケート!O26</f>
        <v>3</v>
      </c>
      <c r="N26">
        <f>アンケート!P26</f>
        <v>0</v>
      </c>
      <c r="O26" s="9">
        <f>アンケート!Q26</f>
        <v>0</v>
      </c>
      <c r="P26" s="29"/>
    </row>
    <row r="27" spans="1:26" x14ac:dyDescent="0.45">
      <c r="A27" s="8">
        <v>25</v>
      </c>
      <c r="B27">
        <f>アンケート!D27</f>
        <v>3</v>
      </c>
      <c r="C27">
        <f>アンケート!F27</f>
        <v>2</v>
      </c>
      <c r="D27">
        <f>アンケート!G27</f>
        <v>1</v>
      </c>
      <c r="E27" s="9">
        <f>アンケート!H27</f>
        <v>4</v>
      </c>
      <c r="G27" s="8">
        <f>アンケート!I27</f>
        <v>1</v>
      </c>
      <c r="H27">
        <f>アンケート!J27</f>
        <v>0</v>
      </c>
      <c r="I27">
        <f>アンケート!K27</f>
        <v>0</v>
      </c>
      <c r="J27">
        <f>アンケート!L27</f>
        <v>0</v>
      </c>
      <c r="K27" s="9">
        <f>アンケート!M27</f>
        <v>0</v>
      </c>
      <c r="L27" s="107"/>
      <c r="M27" s="8">
        <f>アンケート!O27</f>
        <v>4</v>
      </c>
      <c r="N27">
        <f>アンケート!P27</f>
        <v>0</v>
      </c>
      <c r="O27" s="9">
        <f>アンケート!Q27</f>
        <v>0</v>
      </c>
      <c r="P27" s="29"/>
    </row>
    <row r="28" spans="1:26" x14ac:dyDescent="0.45">
      <c r="A28" s="8">
        <v>26</v>
      </c>
      <c r="B28">
        <f>アンケート!D28</f>
        <v>3</v>
      </c>
      <c r="C28">
        <f>アンケート!F28</f>
        <v>2</v>
      </c>
      <c r="D28">
        <f>アンケート!G28</f>
        <v>1</v>
      </c>
      <c r="E28" s="9">
        <f>アンケート!H28</f>
        <v>2</v>
      </c>
      <c r="G28" s="8">
        <f>アンケート!I28</f>
        <v>3</v>
      </c>
      <c r="H28">
        <f>アンケート!J28</f>
        <v>0</v>
      </c>
      <c r="I28">
        <f>アンケート!K28</f>
        <v>0</v>
      </c>
      <c r="J28">
        <f>アンケート!L28</f>
        <v>0</v>
      </c>
      <c r="K28" s="9">
        <f>アンケート!M28</f>
        <v>0</v>
      </c>
      <c r="L28" s="107"/>
      <c r="M28" s="8">
        <f>アンケート!O28</f>
        <v>2</v>
      </c>
      <c r="N28">
        <f>アンケート!P28</f>
        <v>0</v>
      </c>
      <c r="O28" s="9">
        <f>アンケート!Q28</f>
        <v>0</v>
      </c>
      <c r="P28" s="29"/>
    </row>
    <row r="29" spans="1:26" x14ac:dyDescent="0.45">
      <c r="A29" s="8">
        <v>27</v>
      </c>
      <c r="B29">
        <f>アンケート!D29</f>
        <v>3</v>
      </c>
      <c r="C29">
        <f>アンケート!F29</f>
        <v>2</v>
      </c>
      <c r="D29">
        <f>アンケート!G29</f>
        <v>1</v>
      </c>
      <c r="E29" s="9">
        <f>アンケート!H29</f>
        <v>6</v>
      </c>
      <c r="G29" s="8">
        <f>アンケート!I29</f>
        <v>4</v>
      </c>
      <c r="H29">
        <f>アンケート!J29</f>
        <v>0</v>
      </c>
      <c r="I29">
        <f>アンケート!K29</f>
        <v>0</v>
      </c>
      <c r="J29">
        <f>アンケート!L29</f>
        <v>0</v>
      </c>
      <c r="K29" s="9">
        <f>アンケート!M29</f>
        <v>0</v>
      </c>
      <c r="L29" s="107"/>
      <c r="M29" s="8">
        <f>アンケート!O29</f>
        <v>3</v>
      </c>
      <c r="N29">
        <f>アンケート!P29</f>
        <v>0</v>
      </c>
      <c r="O29" s="9">
        <f>アンケート!Q29</f>
        <v>0</v>
      </c>
      <c r="P29" s="29"/>
    </row>
    <row r="30" spans="1:26" x14ac:dyDescent="0.45">
      <c r="A30" s="8">
        <v>28</v>
      </c>
      <c r="B30">
        <f>アンケート!D30</f>
        <v>2</v>
      </c>
      <c r="C30">
        <f>アンケート!F30</f>
        <v>2</v>
      </c>
      <c r="D30">
        <f>アンケート!G30</f>
        <v>1</v>
      </c>
      <c r="E30" s="9">
        <f>アンケート!H30</f>
        <v>4</v>
      </c>
      <c r="G30" s="8">
        <f>アンケート!I30</f>
        <v>3</v>
      </c>
      <c r="H30">
        <f>アンケート!J30</f>
        <v>4</v>
      </c>
      <c r="I30">
        <f>アンケート!K30</f>
        <v>0</v>
      </c>
      <c r="J30">
        <f>アンケート!L30</f>
        <v>0</v>
      </c>
      <c r="K30" s="9">
        <f>アンケート!M30</f>
        <v>0</v>
      </c>
      <c r="L30" s="107"/>
      <c r="M30" s="8">
        <f>アンケート!O30</f>
        <v>3</v>
      </c>
      <c r="N30">
        <f>アンケート!P30</f>
        <v>0</v>
      </c>
      <c r="O30" s="9">
        <f>アンケート!Q30</f>
        <v>0</v>
      </c>
      <c r="P30" s="29"/>
    </row>
    <row r="31" spans="1:26" x14ac:dyDescent="0.45">
      <c r="A31" s="8">
        <v>29</v>
      </c>
      <c r="B31">
        <f>アンケート!D31</f>
        <v>3</v>
      </c>
      <c r="C31">
        <f>アンケート!F31</f>
        <v>2</v>
      </c>
      <c r="D31">
        <f>アンケート!G31</f>
        <v>1</v>
      </c>
      <c r="E31" s="9">
        <f>アンケート!H31</f>
        <v>3</v>
      </c>
      <c r="G31" s="8">
        <f>アンケート!I31</f>
        <v>1</v>
      </c>
      <c r="H31">
        <f>アンケート!J31</f>
        <v>2</v>
      </c>
      <c r="I31">
        <f>アンケート!K31</f>
        <v>0</v>
      </c>
      <c r="J31">
        <f>アンケート!L31</f>
        <v>0</v>
      </c>
      <c r="K31" s="9">
        <f>アンケート!M31</f>
        <v>0</v>
      </c>
      <c r="L31" s="107"/>
      <c r="M31" s="8">
        <f>アンケート!O31</f>
        <v>2</v>
      </c>
      <c r="N31">
        <f>アンケート!P31</f>
        <v>0</v>
      </c>
      <c r="O31" s="9">
        <f>アンケート!Q31</f>
        <v>0</v>
      </c>
      <c r="P31" s="29"/>
    </row>
    <row r="32" spans="1:26" x14ac:dyDescent="0.45">
      <c r="A32" s="8">
        <v>30</v>
      </c>
      <c r="B32">
        <f>アンケート!D32</f>
        <v>5</v>
      </c>
      <c r="C32">
        <f>アンケート!F32</f>
        <v>2</v>
      </c>
      <c r="D32">
        <f>アンケート!G32</f>
        <v>1</v>
      </c>
      <c r="E32" s="9">
        <f>アンケート!H32</f>
        <v>6</v>
      </c>
      <c r="G32" s="8">
        <f>アンケート!I32</f>
        <v>4</v>
      </c>
      <c r="H32">
        <f>アンケート!J32</f>
        <v>0</v>
      </c>
      <c r="I32">
        <f>アンケート!K32</f>
        <v>0</v>
      </c>
      <c r="J32">
        <f>アンケート!L32</f>
        <v>0</v>
      </c>
      <c r="K32" s="9">
        <f>アンケート!M32</f>
        <v>0</v>
      </c>
      <c r="L32" s="107"/>
      <c r="M32" s="8">
        <f>アンケート!O32</f>
        <v>3</v>
      </c>
      <c r="N32">
        <f>アンケート!P32</f>
        <v>0</v>
      </c>
      <c r="O32" s="9">
        <f>アンケート!Q32</f>
        <v>0</v>
      </c>
      <c r="P32" s="29"/>
    </row>
    <row r="33" spans="1:16" x14ac:dyDescent="0.45">
      <c r="A33" s="8">
        <v>31</v>
      </c>
      <c r="B33">
        <f>アンケート!D33</f>
        <v>3</v>
      </c>
      <c r="C33">
        <f>アンケート!F33</f>
        <v>2</v>
      </c>
      <c r="D33">
        <f>アンケート!G33</f>
        <v>1</v>
      </c>
      <c r="E33" s="9">
        <f>アンケート!H33</f>
        <v>2</v>
      </c>
      <c r="G33" s="8">
        <f>アンケート!I33</f>
        <v>4</v>
      </c>
      <c r="H33">
        <f>アンケート!J33</f>
        <v>0</v>
      </c>
      <c r="I33">
        <f>アンケート!K33</f>
        <v>0</v>
      </c>
      <c r="J33">
        <f>アンケート!L33</f>
        <v>0</v>
      </c>
      <c r="K33" s="9">
        <f>アンケート!M33</f>
        <v>0</v>
      </c>
      <c r="L33" s="107"/>
      <c r="M33" s="8">
        <f>アンケート!O33</f>
        <v>2</v>
      </c>
      <c r="N33">
        <f>アンケート!P33</f>
        <v>0</v>
      </c>
      <c r="O33" s="9">
        <f>アンケート!Q33</f>
        <v>0</v>
      </c>
      <c r="P33" s="29"/>
    </row>
    <row r="34" spans="1:16" x14ac:dyDescent="0.45">
      <c r="A34" s="8">
        <v>32</v>
      </c>
      <c r="B34">
        <f>アンケート!D34</f>
        <v>3</v>
      </c>
      <c r="C34">
        <f>アンケート!F34</f>
        <v>2</v>
      </c>
      <c r="D34">
        <f>アンケート!G34</f>
        <v>1</v>
      </c>
      <c r="E34" s="9">
        <f>アンケート!H34</f>
        <v>2</v>
      </c>
      <c r="G34" s="8">
        <f>アンケート!I34</f>
        <v>4</v>
      </c>
      <c r="H34">
        <f>アンケート!J34</f>
        <v>0</v>
      </c>
      <c r="I34">
        <f>アンケート!K34</f>
        <v>0</v>
      </c>
      <c r="J34">
        <f>アンケート!L34</f>
        <v>0</v>
      </c>
      <c r="K34" s="9">
        <f>アンケート!M34</f>
        <v>0</v>
      </c>
      <c r="L34" s="107"/>
      <c r="M34" s="8">
        <f>アンケート!O34</f>
        <v>2</v>
      </c>
      <c r="N34">
        <f>アンケート!P34</f>
        <v>0</v>
      </c>
      <c r="O34" s="9">
        <f>アンケート!Q34</f>
        <v>0</v>
      </c>
      <c r="P34" s="29"/>
    </row>
    <row r="35" spans="1:16" x14ac:dyDescent="0.45">
      <c r="A35" s="8">
        <v>33</v>
      </c>
      <c r="B35">
        <f>アンケート!D35</f>
        <v>1</v>
      </c>
      <c r="C35">
        <f>アンケート!F35</f>
        <v>2</v>
      </c>
      <c r="D35">
        <f>アンケート!G35</f>
        <v>1</v>
      </c>
      <c r="E35" s="9">
        <f>アンケート!H35</f>
        <v>4</v>
      </c>
      <c r="G35" s="8">
        <f>アンケート!I35</f>
        <v>4</v>
      </c>
      <c r="H35">
        <f>アンケート!J35</f>
        <v>0</v>
      </c>
      <c r="I35">
        <f>アンケート!K35</f>
        <v>0</v>
      </c>
      <c r="J35">
        <f>アンケート!L35</f>
        <v>0</v>
      </c>
      <c r="K35" s="9">
        <f>アンケート!M35</f>
        <v>0</v>
      </c>
      <c r="L35" s="107"/>
      <c r="M35" s="8">
        <f>アンケート!O35</f>
        <v>2</v>
      </c>
      <c r="N35">
        <f>アンケート!P35</f>
        <v>0</v>
      </c>
      <c r="O35" s="9">
        <f>アンケート!Q35</f>
        <v>0</v>
      </c>
      <c r="P35" s="29"/>
    </row>
    <row r="36" spans="1:16" x14ac:dyDescent="0.45">
      <c r="A36" s="8">
        <v>34</v>
      </c>
      <c r="B36">
        <f>アンケート!D36</f>
        <v>4</v>
      </c>
      <c r="C36">
        <f>アンケート!F36</f>
        <v>1</v>
      </c>
      <c r="D36">
        <f>アンケート!G36</f>
        <v>1</v>
      </c>
      <c r="E36" s="9">
        <f>アンケート!H36</f>
        <v>2</v>
      </c>
      <c r="G36" s="8">
        <f>アンケート!I36</f>
        <v>4</v>
      </c>
      <c r="H36">
        <f>アンケート!J36</f>
        <v>0</v>
      </c>
      <c r="I36">
        <f>アンケート!K36</f>
        <v>0</v>
      </c>
      <c r="J36">
        <f>アンケート!L36</f>
        <v>0</v>
      </c>
      <c r="K36" s="9">
        <f>アンケート!M36</f>
        <v>0</v>
      </c>
      <c r="L36" s="107"/>
      <c r="M36" s="8">
        <f>アンケート!O36</f>
        <v>2</v>
      </c>
      <c r="N36">
        <f>アンケート!P36</f>
        <v>0</v>
      </c>
      <c r="O36" s="9">
        <f>アンケート!Q36</f>
        <v>0</v>
      </c>
      <c r="P36" s="29"/>
    </row>
    <row r="37" spans="1:16" x14ac:dyDescent="0.45">
      <c r="A37" s="8">
        <v>35</v>
      </c>
      <c r="B37">
        <f>アンケート!D37</f>
        <v>5</v>
      </c>
      <c r="C37">
        <f>アンケート!F37</f>
        <v>2</v>
      </c>
      <c r="D37">
        <f>アンケート!G37</f>
        <v>1</v>
      </c>
      <c r="E37" s="9">
        <f>アンケート!H37</f>
        <v>3</v>
      </c>
      <c r="G37" s="8">
        <f>アンケート!I37</f>
        <v>2</v>
      </c>
      <c r="H37">
        <f>アンケート!J37</f>
        <v>0</v>
      </c>
      <c r="I37">
        <f>アンケート!K37</f>
        <v>0</v>
      </c>
      <c r="J37">
        <f>アンケート!L37</f>
        <v>0</v>
      </c>
      <c r="K37" s="9">
        <f>アンケート!M37</f>
        <v>0</v>
      </c>
      <c r="L37" s="107"/>
      <c r="M37" s="8">
        <f>アンケート!O37</f>
        <v>2</v>
      </c>
      <c r="N37">
        <f>アンケート!P37</f>
        <v>0</v>
      </c>
      <c r="O37" s="9">
        <f>アンケート!Q37</f>
        <v>0</v>
      </c>
      <c r="P37" s="29"/>
    </row>
    <row r="38" spans="1:16" x14ac:dyDescent="0.45">
      <c r="A38" s="8">
        <v>36</v>
      </c>
      <c r="B38">
        <f>アンケート!D38</f>
        <v>1</v>
      </c>
      <c r="C38">
        <f>アンケート!F38</f>
        <v>2</v>
      </c>
      <c r="D38">
        <f>アンケート!G38</f>
        <v>1</v>
      </c>
      <c r="E38" s="9">
        <f>アンケート!H38</f>
        <v>4</v>
      </c>
      <c r="G38" s="8">
        <f>アンケート!I38</f>
        <v>4</v>
      </c>
      <c r="H38">
        <f>アンケート!J38</f>
        <v>0</v>
      </c>
      <c r="I38">
        <f>アンケート!K38</f>
        <v>0</v>
      </c>
      <c r="J38">
        <f>アンケート!L38</f>
        <v>0</v>
      </c>
      <c r="K38" s="9">
        <f>アンケート!M38</f>
        <v>0</v>
      </c>
      <c r="L38" s="107"/>
      <c r="M38" s="8">
        <f>アンケート!O38</f>
        <v>2</v>
      </c>
      <c r="N38">
        <f>アンケート!P38</f>
        <v>3</v>
      </c>
      <c r="O38" s="9">
        <f>アンケート!Q38</f>
        <v>0</v>
      </c>
      <c r="P38" s="29"/>
    </row>
    <row r="39" spans="1:16" x14ac:dyDescent="0.45">
      <c r="A39" s="8">
        <v>37</v>
      </c>
      <c r="B39">
        <f>アンケート!D39</f>
        <v>1</v>
      </c>
      <c r="C39">
        <f>アンケート!F39</f>
        <v>2</v>
      </c>
      <c r="D39">
        <f>アンケート!G39</f>
        <v>1</v>
      </c>
      <c r="E39" s="9">
        <f>アンケート!H39</f>
        <v>4</v>
      </c>
      <c r="G39" s="8">
        <f>アンケート!I39</f>
        <v>4</v>
      </c>
      <c r="H39">
        <f>アンケート!J39</f>
        <v>0</v>
      </c>
      <c r="I39">
        <f>アンケート!K39</f>
        <v>0</v>
      </c>
      <c r="J39">
        <f>アンケート!L39</f>
        <v>0</v>
      </c>
      <c r="K39" s="9">
        <f>アンケート!M39</f>
        <v>0</v>
      </c>
      <c r="L39" s="107"/>
      <c r="M39" s="8">
        <f>アンケート!O39</f>
        <v>1</v>
      </c>
      <c r="N39">
        <f>アンケート!P39</f>
        <v>0</v>
      </c>
      <c r="O39" s="9">
        <f>アンケート!Q39</f>
        <v>0</v>
      </c>
      <c r="P39" s="29"/>
    </row>
    <row r="40" spans="1:16" x14ac:dyDescent="0.45">
      <c r="A40" s="8">
        <v>38</v>
      </c>
      <c r="B40">
        <f>アンケート!D40</f>
        <v>5</v>
      </c>
      <c r="C40">
        <f>アンケート!F40</f>
        <v>2</v>
      </c>
      <c r="D40">
        <f>アンケート!G40</f>
        <v>1</v>
      </c>
      <c r="E40" s="9">
        <f>アンケート!H40</f>
        <v>1</v>
      </c>
      <c r="G40" s="8">
        <f>アンケート!I40</f>
        <v>4</v>
      </c>
      <c r="H40">
        <f>アンケート!J40</f>
        <v>0</v>
      </c>
      <c r="I40">
        <f>アンケート!K40</f>
        <v>0</v>
      </c>
      <c r="J40">
        <f>アンケート!L40</f>
        <v>0</v>
      </c>
      <c r="K40" s="9">
        <f>アンケート!M40</f>
        <v>0</v>
      </c>
      <c r="L40" s="107"/>
      <c r="M40" s="8">
        <f>アンケート!O40</f>
        <v>2</v>
      </c>
      <c r="N40">
        <f>アンケート!P40</f>
        <v>0</v>
      </c>
      <c r="O40" s="9">
        <f>アンケート!Q40</f>
        <v>0</v>
      </c>
      <c r="P40" s="29"/>
    </row>
    <row r="41" spans="1:16" x14ac:dyDescent="0.45">
      <c r="A41" s="8">
        <v>39</v>
      </c>
      <c r="B41">
        <f>アンケート!D41</f>
        <v>5</v>
      </c>
      <c r="C41">
        <f>アンケート!F41</f>
        <v>2</v>
      </c>
      <c r="D41">
        <f>アンケート!G41</f>
        <v>1</v>
      </c>
      <c r="E41" s="9">
        <f>アンケート!H41</f>
        <v>1</v>
      </c>
      <c r="G41" s="8">
        <f>アンケート!I41</f>
        <v>4</v>
      </c>
      <c r="H41">
        <f>アンケート!J41</f>
        <v>0</v>
      </c>
      <c r="I41">
        <f>アンケート!K41</f>
        <v>0</v>
      </c>
      <c r="J41">
        <f>アンケート!L41</f>
        <v>0</v>
      </c>
      <c r="K41" s="9">
        <f>アンケート!M41</f>
        <v>0</v>
      </c>
      <c r="L41" s="107"/>
      <c r="M41" s="8">
        <f>アンケート!O41</f>
        <v>3</v>
      </c>
      <c r="N41">
        <f>アンケート!P41</f>
        <v>0</v>
      </c>
      <c r="O41" s="9">
        <f>アンケート!Q41</f>
        <v>0</v>
      </c>
      <c r="P41" s="29"/>
    </row>
    <row r="42" spans="1:16" x14ac:dyDescent="0.45">
      <c r="A42" s="8">
        <v>40</v>
      </c>
      <c r="B42">
        <f>アンケート!D42</f>
        <v>1</v>
      </c>
      <c r="C42">
        <f>アンケート!F42</f>
        <v>2</v>
      </c>
      <c r="D42">
        <f>アンケート!G42</f>
        <v>1</v>
      </c>
      <c r="E42" s="9">
        <f>アンケート!H42</f>
        <v>4</v>
      </c>
      <c r="G42" s="8">
        <f>アンケート!I42</f>
        <v>4</v>
      </c>
      <c r="H42">
        <f>アンケート!J42</f>
        <v>0</v>
      </c>
      <c r="I42">
        <f>アンケート!K42</f>
        <v>0</v>
      </c>
      <c r="J42">
        <f>アンケート!L42</f>
        <v>0</v>
      </c>
      <c r="K42" s="9">
        <f>アンケート!M42</f>
        <v>0</v>
      </c>
      <c r="L42" s="107"/>
      <c r="M42" s="8">
        <f>アンケート!O42</f>
        <v>2</v>
      </c>
      <c r="N42">
        <f>アンケート!P42</f>
        <v>0</v>
      </c>
      <c r="O42" s="9">
        <f>アンケート!Q42</f>
        <v>0</v>
      </c>
      <c r="P42" s="29"/>
    </row>
    <row r="43" spans="1:16" x14ac:dyDescent="0.45">
      <c r="A43" s="8">
        <v>41</v>
      </c>
      <c r="B43">
        <f>アンケート!D43</f>
        <v>2</v>
      </c>
      <c r="C43">
        <f>アンケート!F43</f>
        <v>2</v>
      </c>
      <c r="D43">
        <f>アンケート!G43</f>
        <v>1</v>
      </c>
      <c r="E43" s="9">
        <f>アンケート!H43</f>
        <v>4</v>
      </c>
      <c r="G43" s="8">
        <f>アンケート!I43</f>
        <v>4</v>
      </c>
      <c r="H43">
        <f>アンケート!J43</f>
        <v>0</v>
      </c>
      <c r="I43">
        <f>アンケート!K43</f>
        <v>0</v>
      </c>
      <c r="J43">
        <f>アンケート!L43</f>
        <v>0</v>
      </c>
      <c r="K43" s="9">
        <f>アンケート!M43</f>
        <v>0</v>
      </c>
      <c r="L43" s="107"/>
      <c r="M43" s="8">
        <f>アンケート!O43</f>
        <v>3</v>
      </c>
      <c r="N43">
        <f>アンケート!P43</f>
        <v>0</v>
      </c>
      <c r="O43" s="9">
        <f>アンケート!Q43</f>
        <v>0</v>
      </c>
      <c r="P43" s="29"/>
    </row>
    <row r="44" spans="1:16" x14ac:dyDescent="0.45">
      <c r="A44" s="8">
        <v>42</v>
      </c>
      <c r="B44">
        <f>アンケート!D44</f>
        <v>2</v>
      </c>
      <c r="C44">
        <f>アンケート!F44</f>
        <v>1</v>
      </c>
      <c r="D44">
        <f>アンケート!G44</f>
        <v>1</v>
      </c>
      <c r="E44" s="9">
        <f>アンケート!H44</f>
        <v>4</v>
      </c>
      <c r="G44" s="8">
        <f>アンケート!I44</f>
        <v>2</v>
      </c>
      <c r="H44">
        <f>アンケート!J44</f>
        <v>0</v>
      </c>
      <c r="I44">
        <f>アンケート!K44</f>
        <v>0</v>
      </c>
      <c r="J44">
        <f>アンケート!L44</f>
        <v>0</v>
      </c>
      <c r="K44" s="9">
        <f>アンケート!M44</f>
        <v>0</v>
      </c>
      <c r="L44" s="107"/>
      <c r="M44" s="8">
        <f>アンケート!O44</f>
        <v>3</v>
      </c>
      <c r="N44">
        <f>アンケート!P44</f>
        <v>0</v>
      </c>
      <c r="O44" s="9">
        <f>アンケート!Q44</f>
        <v>0</v>
      </c>
      <c r="P44" s="29"/>
    </row>
    <row r="45" spans="1:16" x14ac:dyDescent="0.45">
      <c r="A45" s="8">
        <v>43</v>
      </c>
      <c r="B45">
        <f>アンケート!D45</f>
        <v>2</v>
      </c>
      <c r="C45">
        <f>アンケート!F45</f>
        <v>2</v>
      </c>
      <c r="D45">
        <f>アンケート!G45</f>
        <v>1</v>
      </c>
      <c r="E45" s="9">
        <f>アンケート!H45</f>
        <v>2</v>
      </c>
      <c r="G45" s="8">
        <f>アンケート!I45</f>
        <v>4</v>
      </c>
      <c r="H45">
        <f>アンケート!J45</f>
        <v>0</v>
      </c>
      <c r="I45">
        <f>アンケート!K45</f>
        <v>0</v>
      </c>
      <c r="J45">
        <f>アンケート!L45</f>
        <v>0</v>
      </c>
      <c r="K45" s="9">
        <f>アンケート!M45</f>
        <v>0</v>
      </c>
      <c r="L45" s="107"/>
      <c r="M45" s="8">
        <f>アンケート!O45</f>
        <v>2</v>
      </c>
      <c r="N45">
        <f>アンケート!P45</f>
        <v>0</v>
      </c>
      <c r="O45" s="9">
        <f>アンケート!Q45</f>
        <v>0</v>
      </c>
      <c r="P45" s="29"/>
    </row>
    <row r="46" spans="1:16" x14ac:dyDescent="0.45">
      <c r="A46" s="8">
        <v>44</v>
      </c>
      <c r="B46">
        <f>アンケート!D46</f>
        <v>3</v>
      </c>
      <c r="C46">
        <f>アンケート!F46</f>
        <v>2</v>
      </c>
      <c r="D46">
        <f>アンケート!G46</f>
        <v>1</v>
      </c>
      <c r="E46" s="9">
        <f>アンケート!H46</f>
        <v>2</v>
      </c>
      <c r="G46" s="8">
        <f>アンケート!I46</f>
        <v>3</v>
      </c>
      <c r="H46">
        <f>アンケート!J46</f>
        <v>4</v>
      </c>
      <c r="I46">
        <f>アンケート!K46</f>
        <v>0</v>
      </c>
      <c r="J46">
        <f>アンケート!L46</f>
        <v>0</v>
      </c>
      <c r="K46" s="9">
        <f>アンケート!M46</f>
        <v>0</v>
      </c>
      <c r="L46" s="107"/>
      <c r="M46" s="8">
        <f>アンケート!O46</f>
        <v>3</v>
      </c>
      <c r="N46">
        <f>アンケート!P46</f>
        <v>0</v>
      </c>
      <c r="O46" s="9">
        <f>アンケート!Q46</f>
        <v>0</v>
      </c>
      <c r="P46" s="29"/>
    </row>
    <row r="47" spans="1:16" x14ac:dyDescent="0.45">
      <c r="A47" s="8">
        <v>45</v>
      </c>
      <c r="B47">
        <f>アンケート!D47</f>
        <v>1</v>
      </c>
      <c r="C47">
        <f>アンケート!F47</f>
        <v>2</v>
      </c>
      <c r="D47">
        <f>アンケート!G47</f>
        <v>1</v>
      </c>
      <c r="E47" s="9">
        <f>アンケート!H47</f>
        <v>4</v>
      </c>
      <c r="G47" s="8">
        <f>アンケート!I47</f>
        <v>3</v>
      </c>
      <c r="H47">
        <f>アンケート!J47</f>
        <v>4</v>
      </c>
      <c r="I47">
        <f>アンケート!K47</f>
        <v>0</v>
      </c>
      <c r="J47">
        <f>アンケート!L47</f>
        <v>0</v>
      </c>
      <c r="K47" s="9">
        <f>アンケート!M47</f>
        <v>0</v>
      </c>
      <c r="L47" s="107"/>
      <c r="M47" s="8">
        <f>アンケート!O47</f>
        <v>2</v>
      </c>
      <c r="N47">
        <f>アンケート!P47</f>
        <v>0</v>
      </c>
      <c r="O47" s="9">
        <f>アンケート!Q47</f>
        <v>0</v>
      </c>
      <c r="P47" s="29"/>
    </row>
    <row r="48" spans="1:16" x14ac:dyDescent="0.45">
      <c r="A48" s="8">
        <v>46</v>
      </c>
      <c r="B48">
        <f>アンケート!D48</f>
        <v>2</v>
      </c>
      <c r="C48">
        <f>アンケート!F48</f>
        <v>2</v>
      </c>
      <c r="D48">
        <f>アンケート!G48</f>
        <v>1</v>
      </c>
      <c r="E48" s="9">
        <f>アンケート!H48</f>
        <v>5</v>
      </c>
      <c r="G48" s="8">
        <f>アンケート!I48</f>
        <v>0</v>
      </c>
      <c r="H48">
        <f>アンケート!J48</f>
        <v>0</v>
      </c>
      <c r="I48">
        <f>アンケート!K48</f>
        <v>0</v>
      </c>
      <c r="J48">
        <f>アンケート!L48</f>
        <v>0</v>
      </c>
      <c r="K48" s="9">
        <f>アンケート!M48</f>
        <v>0</v>
      </c>
      <c r="L48" s="107"/>
      <c r="M48" s="8">
        <f>アンケート!O48</f>
        <v>0</v>
      </c>
      <c r="N48">
        <f>アンケート!P48</f>
        <v>0</v>
      </c>
      <c r="O48" s="9">
        <f>アンケート!Q48</f>
        <v>0</v>
      </c>
      <c r="P48" s="29"/>
    </row>
    <row r="49" spans="1:16" x14ac:dyDescent="0.45">
      <c r="A49" s="8">
        <v>47</v>
      </c>
      <c r="B49">
        <f>アンケート!D49</f>
        <v>1</v>
      </c>
      <c r="C49">
        <f>アンケート!F49</f>
        <v>2</v>
      </c>
      <c r="D49">
        <f>アンケート!G49</f>
        <v>1</v>
      </c>
      <c r="E49" s="9">
        <f>アンケート!H49</f>
        <v>4</v>
      </c>
      <c r="G49" s="8">
        <f>アンケート!I49</f>
        <v>4</v>
      </c>
      <c r="H49">
        <f>アンケート!J49</f>
        <v>0</v>
      </c>
      <c r="I49">
        <f>アンケート!K49</f>
        <v>0</v>
      </c>
      <c r="J49">
        <f>アンケート!L49</f>
        <v>0</v>
      </c>
      <c r="K49" s="9">
        <f>アンケート!M49</f>
        <v>0</v>
      </c>
      <c r="L49" s="107"/>
      <c r="M49" s="8">
        <f>アンケート!O49</f>
        <v>2</v>
      </c>
      <c r="N49">
        <f>アンケート!P49</f>
        <v>0</v>
      </c>
      <c r="O49" s="9">
        <f>アンケート!Q49</f>
        <v>0</v>
      </c>
      <c r="P49" s="29"/>
    </row>
    <row r="50" spans="1:16" x14ac:dyDescent="0.45">
      <c r="A50" s="8">
        <v>48</v>
      </c>
      <c r="B50">
        <f>アンケート!D50</f>
        <v>3</v>
      </c>
      <c r="C50">
        <f>アンケート!F50</f>
        <v>2</v>
      </c>
      <c r="D50">
        <f>アンケート!G50</f>
        <v>1</v>
      </c>
      <c r="E50" s="9">
        <f>アンケート!H50</f>
        <v>4</v>
      </c>
      <c r="G50" s="8">
        <f>アンケート!I50</f>
        <v>4</v>
      </c>
      <c r="H50">
        <f>アンケート!J50</f>
        <v>0</v>
      </c>
      <c r="I50">
        <f>アンケート!K50</f>
        <v>0</v>
      </c>
      <c r="J50">
        <f>アンケート!L50</f>
        <v>0</v>
      </c>
      <c r="K50" s="9">
        <f>アンケート!M50</f>
        <v>0</v>
      </c>
      <c r="L50" s="107"/>
      <c r="M50" s="8">
        <f>アンケート!O50</f>
        <v>3</v>
      </c>
      <c r="N50">
        <f>アンケート!P50</f>
        <v>0</v>
      </c>
      <c r="O50" s="9">
        <f>アンケート!Q50</f>
        <v>0</v>
      </c>
      <c r="P50" s="29"/>
    </row>
    <row r="51" spans="1:16" x14ac:dyDescent="0.45">
      <c r="A51" s="8">
        <v>49</v>
      </c>
      <c r="B51">
        <f>アンケート!D51</f>
        <v>2</v>
      </c>
      <c r="C51">
        <f>アンケート!F51</f>
        <v>2</v>
      </c>
      <c r="D51">
        <f>アンケート!G51</f>
        <v>1</v>
      </c>
      <c r="E51" s="9">
        <f>アンケート!H51</f>
        <v>2</v>
      </c>
      <c r="G51" s="8">
        <f>アンケート!I51</f>
        <v>4</v>
      </c>
      <c r="H51">
        <f>アンケート!J51</f>
        <v>0</v>
      </c>
      <c r="I51">
        <f>アンケート!K51</f>
        <v>0</v>
      </c>
      <c r="J51">
        <f>アンケート!L51</f>
        <v>0</v>
      </c>
      <c r="K51" s="9">
        <f>アンケート!M51</f>
        <v>0</v>
      </c>
      <c r="L51" s="107"/>
      <c r="M51" s="8">
        <f>アンケート!O51</f>
        <v>3</v>
      </c>
      <c r="N51">
        <f>アンケート!P51</f>
        <v>0</v>
      </c>
      <c r="O51" s="9">
        <f>アンケート!Q51</f>
        <v>0</v>
      </c>
      <c r="P51" s="29"/>
    </row>
    <row r="52" spans="1:16" ht="18.600000000000001" thickBot="1" x14ac:dyDescent="0.5">
      <c r="A52" s="61">
        <v>50</v>
      </c>
      <c r="B52" s="59">
        <f>アンケート!D52</f>
        <v>5</v>
      </c>
      <c r="C52" s="59">
        <f>アンケート!F52</f>
        <v>2</v>
      </c>
      <c r="D52" s="59">
        <f>アンケート!G52</f>
        <v>1</v>
      </c>
      <c r="E52" s="58">
        <f>アンケート!H52</f>
        <v>2</v>
      </c>
      <c r="G52" s="8">
        <f>アンケート!I52</f>
        <v>4</v>
      </c>
      <c r="H52">
        <f>アンケート!J52</f>
        <v>0</v>
      </c>
      <c r="I52">
        <f>アンケート!K52</f>
        <v>0</v>
      </c>
      <c r="J52">
        <f>アンケート!L52</f>
        <v>0</v>
      </c>
      <c r="K52" s="9">
        <f>アンケート!M52</f>
        <v>0</v>
      </c>
      <c r="L52" s="108"/>
      <c r="M52" s="8">
        <f>アンケート!O52</f>
        <v>3</v>
      </c>
      <c r="N52">
        <f>アンケート!P52</f>
        <v>0</v>
      </c>
      <c r="O52" s="9">
        <f>アンケート!Q52</f>
        <v>0</v>
      </c>
      <c r="P52" s="110"/>
    </row>
    <row r="53" spans="1:16" x14ac:dyDescent="0.45">
      <c r="A53" s="86">
        <v>51</v>
      </c>
      <c r="B53" s="60">
        <f>アンケート!D53</f>
        <v>3</v>
      </c>
      <c r="C53" s="60">
        <f>アンケート!F53</f>
        <v>2</v>
      </c>
      <c r="D53" s="60">
        <f>アンケート!G53</f>
        <v>1</v>
      </c>
      <c r="E53" s="92">
        <f>アンケート!H53</f>
        <v>4</v>
      </c>
      <c r="G53" s="8">
        <f>アンケート!I53</f>
        <v>4</v>
      </c>
      <c r="H53">
        <f>アンケート!J53</f>
        <v>0</v>
      </c>
      <c r="I53">
        <f>アンケート!K53</f>
        <v>0</v>
      </c>
      <c r="J53">
        <f>アンケート!L53</f>
        <v>0</v>
      </c>
      <c r="K53" s="9">
        <f>アンケート!M53</f>
        <v>0</v>
      </c>
      <c r="L53" s="106"/>
      <c r="M53" s="8">
        <f>アンケート!O53</f>
        <v>3</v>
      </c>
      <c r="N53">
        <f>アンケート!P53</f>
        <v>0</v>
      </c>
      <c r="O53" s="9">
        <f>アンケート!Q53</f>
        <v>0</v>
      </c>
      <c r="P53" s="109"/>
    </row>
    <row r="54" spans="1:16" x14ac:dyDescent="0.45">
      <c r="A54" s="8">
        <v>52</v>
      </c>
      <c r="B54">
        <f>アンケート!D54</f>
        <v>2</v>
      </c>
      <c r="C54">
        <f>アンケート!F54</f>
        <v>2</v>
      </c>
      <c r="D54">
        <f>アンケート!G54</f>
        <v>1</v>
      </c>
      <c r="E54" s="9">
        <f>アンケート!H54</f>
        <v>4</v>
      </c>
      <c r="G54" s="8">
        <f>アンケート!I54</f>
        <v>1</v>
      </c>
      <c r="H54">
        <f>アンケート!J54</f>
        <v>0</v>
      </c>
      <c r="I54">
        <f>アンケート!K54</f>
        <v>0</v>
      </c>
      <c r="J54">
        <f>アンケート!L54</f>
        <v>0</v>
      </c>
      <c r="K54" s="9">
        <f>アンケート!M54</f>
        <v>0</v>
      </c>
      <c r="L54" s="107"/>
      <c r="M54" s="8">
        <f>アンケート!O54</f>
        <v>3</v>
      </c>
      <c r="N54">
        <f>アンケート!P54</f>
        <v>0</v>
      </c>
      <c r="O54" s="9">
        <f>アンケート!Q54</f>
        <v>0</v>
      </c>
      <c r="P54" s="29"/>
    </row>
    <row r="55" spans="1:16" x14ac:dyDescent="0.45">
      <c r="A55" s="8">
        <v>53</v>
      </c>
      <c r="B55">
        <f>アンケート!D55</f>
        <v>5</v>
      </c>
      <c r="C55">
        <f>アンケート!F55</f>
        <v>2</v>
      </c>
      <c r="D55">
        <f>アンケート!G55</f>
        <v>1</v>
      </c>
      <c r="E55" s="9">
        <f>アンケート!H55</f>
        <v>2</v>
      </c>
      <c r="G55" s="8">
        <f>アンケート!I55</f>
        <v>4</v>
      </c>
      <c r="H55">
        <f>アンケート!J55</f>
        <v>0</v>
      </c>
      <c r="I55">
        <f>アンケート!K55</f>
        <v>0</v>
      </c>
      <c r="J55">
        <f>アンケート!L55</f>
        <v>0</v>
      </c>
      <c r="K55" s="9">
        <f>アンケート!M55</f>
        <v>0</v>
      </c>
      <c r="L55" s="107"/>
      <c r="M55" s="8">
        <f>アンケート!O55</f>
        <v>6</v>
      </c>
      <c r="N55">
        <f>アンケート!P55</f>
        <v>0</v>
      </c>
      <c r="O55" s="9">
        <f>アンケート!Q55</f>
        <v>0</v>
      </c>
      <c r="P55" s="29"/>
    </row>
    <row r="56" spans="1:16" x14ac:dyDescent="0.45">
      <c r="A56" s="8">
        <v>54</v>
      </c>
      <c r="B56">
        <f>アンケート!D56</f>
        <v>2</v>
      </c>
      <c r="C56">
        <f>アンケート!F56</f>
        <v>2</v>
      </c>
      <c r="D56">
        <f>アンケート!G56</f>
        <v>1</v>
      </c>
      <c r="E56" s="9">
        <f>アンケート!H56</f>
        <v>6</v>
      </c>
      <c r="G56" s="8">
        <f>アンケート!I56</f>
        <v>4</v>
      </c>
      <c r="H56">
        <f>アンケート!J56</f>
        <v>0</v>
      </c>
      <c r="I56">
        <f>アンケート!K56</f>
        <v>0</v>
      </c>
      <c r="J56">
        <f>アンケート!L56</f>
        <v>0</v>
      </c>
      <c r="K56" s="9">
        <f>アンケート!M56</f>
        <v>0</v>
      </c>
      <c r="L56" s="107"/>
      <c r="M56" s="8">
        <f>アンケート!O56</f>
        <v>5</v>
      </c>
      <c r="N56">
        <f>アンケート!P56</f>
        <v>0</v>
      </c>
      <c r="O56" s="9">
        <f>アンケート!Q56</f>
        <v>0</v>
      </c>
      <c r="P56" s="29"/>
    </row>
    <row r="57" spans="1:16" x14ac:dyDescent="0.45">
      <c r="A57" s="8">
        <v>55</v>
      </c>
      <c r="B57">
        <f>アンケート!D57</f>
        <v>4</v>
      </c>
      <c r="C57">
        <f>アンケート!F57</f>
        <v>2</v>
      </c>
      <c r="D57">
        <f>アンケート!G57</f>
        <v>1</v>
      </c>
      <c r="E57" s="9">
        <f>アンケート!H57</f>
        <v>2</v>
      </c>
      <c r="G57" s="8">
        <f>アンケート!I57</f>
        <v>4</v>
      </c>
      <c r="H57">
        <f>アンケート!J57</f>
        <v>0</v>
      </c>
      <c r="I57">
        <f>アンケート!K57</f>
        <v>0</v>
      </c>
      <c r="J57">
        <f>アンケート!L57</f>
        <v>0</v>
      </c>
      <c r="K57" s="9">
        <f>アンケート!M57</f>
        <v>0</v>
      </c>
      <c r="L57" s="107"/>
      <c r="M57" s="8">
        <f>アンケート!O57</f>
        <v>6</v>
      </c>
      <c r="N57">
        <f>アンケート!P57</f>
        <v>0</v>
      </c>
      <c r="O57" s="9">
        <f>アンケート!Q57</f>
        <v>0</v>
      </c>
      <c r="P57" s="29"/>
    </row>
    <row r="58" spans="1:16" x14ac:dyDescent="0.45">
      <c r="A58" s="8">
        <v>56</v>
      </c>
      <c r="B58">
        <f>アンケート!D58</f>
        <v>3</v>
      </c>
      <c r="C58">
        <f>アンケート!F58</f>
        <v>2</v>
      </c>
      <c r="D58">
        <f>アンケート!G58</f>
        <v>1</v>
      </c>
      <c r="E58" s="9">
        <f>アンケート!H58</f>
        <v>4</v>
      </c>
      <c r="G58" s="8">
        <f>アンケート!I58</f>
        <v>4</v>
      </c>
      <c r="H58">
        <f>アンケート!J58</f>
        <v>0</v>
      </c>
      <c r="I58">
        <f>アンケート!K58</f>
        <v>0</v>
      </c>
      <c r="J58">
        <f>アンケート!L58</f>
        <v>0</v>
      </c>
      <c r="K58" s="9">
        <f>アンケート!M58</f>
        <v>0</v>
      </c>
      <c r="L58" s="107"/>
      <c r="M58" s="8">
        <f>アンケート!O58</f>
        <v>3</v>
      </c>
      <c r="N58">
        <f>アンケート!P58</f>
        <v>0</v>
      </c>
      <c r="O58" s="9">
        <f>アンケート!Q58</f>
        <v>0</v>
      </c>
      <c r="P58" s="29"/>
    </row>
    <row r="59" spans="1:16" x14ac:dyDescent="0.45">
      <c r="A59" s="8">
        <v>57</v>
      </c>
      <c r="B59">
        <f>アンケート!D59</f>
        <v>2</v>
      </c>
      <c r="C59">
        <f>アンケート!F59</f>
        <v>2</v>
      </c>
      <c r="D59">
        <f>アンケート!G59</f>
        <v>1</v>
      </c>
      <c r="E59" s="9">
        <f>アンケート!H59</f>
        <v>4</v>
      </c>
      <c r="G59" s="8">
        <f>アンケート!I59</f>
        <v>4</v>
      </c>
      <c r="H59">
        <f>アンケート!J59</f>
        <v>0</v>
      </c>
      <c r="I59">
        <f>アンケート!K59</f>
        <v>0</v>
      </c>
      <c r="J59">
        <f>アンケート!L59</f>
        <v>0</v>
      </c>
      <c r="K59" s="9">
        <f>アンケート!M59</f>
        <v>0</v>
      </c>
      <c r="L59" s="107"/>
      <c r="M59" s="8">
        <f>アンケート!O59</f>
        <v>3</v>
      </c>
      <c r="N59">
        <f>アンケート!P59</f>
        <v>0</v>
      </c>
      <c r="O59" s="9">
        <f>アンケート!Q59</f>
        <v>0</v>
      </c>
      <c r="P59" s="29"/>
    </row>
    <row r="60" spans="1:16" x14ac:dyDescent="0.45">
      <c r="A60" s="8">
        <v>58</v>
      </c>
      <c r="B60">
        <f>アンケート!D60</f>
        <v>2</v>
      </c>
      <c r="C60">
        <f>アンケート!F60</f>
        <v>2</v>
      </c>
      <c r="D60">
        <f>アンケート!G60</f>
        <v>1</v>
      </c>
      <c r="E60" s="9">
        <f>アンケート!H60</f>
        <v>3</v>
      </c>
      <c r="G60" s="8">
        <f>アンケート!I60</f>
        <v>4</v>
      </c>
      <c r="H60">
        <f>アンケート!J60</f>
        <v>0</v>
      </c>
      <c r="I60">
        <f>アンケート!K60</f>
        <v>0</v>
      </c>
      <c r="J60">
        <f>アンケート!L60</f>
        <v>0</v>
      </c>
      <c r="K60" s="9">
        <f>アンケート!M60</f>
        <v>0</v>
      </c>
      <c r="L60" s="107"/>
      <c r="M60" s="8">
        <f>アンケート!O60</f>
        <v>2</v>
      </c>
      <c r="N60">
        <f>アンケート!P60</f>
        <v>0</v>
      </c>
      <c r="O60" s="9">
        <f>アンケート!Q60</f>
        <v>0</v>
      </c>
      <c r="P60" s="29"/>
    </row>
    <row r="61" spans="1:16" x14ac:dyDescent="0.45">
      <c r="A61" s="8">
        <v>59</v>
      </c>
      <c r="B61">
        <f>アンケート!D61</f>
        <v>2</v>
      </c>
      <c r="C61">
        <f>アンケート!F61</f>
        <v>2</v>
      </c>
      <c r="D61">
        <f>アンケート!G61</f>
        <v>1</v>
      </c>
      <c r="E61" s="9">
        <f>アンケート!H61</f>
        <v>3</v>
      </c>
      <c r="G61" s="8">
        <f>アンケート!I61</f>
        <v>4</v>
      </c>
      <c r="H61">
        <f>アンケート!J61</f>
        <v>0</v>
      </c>
      <c r="I61">
        <f>アンケート!K61</f>
        <v>0</v>
      </c>
      <c r="J61">
        <f>アンケート!L61</f>
        <v>0</v>
      </c>
      <c r="K61" s="9">
        <f>アンケート!M61</f>
        <v>0</v>
      </c>
      <c r="L61" s="107"/>
      <c r="M61" s="8">
        <f>アンケート!O61</f>
        <v>3</v>
      </c>
      <c r="N61">
        <f>アンケート!P61</f>
        <v>0</v>
      </c>
      <c r="O61" s="9">
        <f>アンケート!Q61</f>
        <v>0</v>
      </c>
      <c r="P61" s="29"/>
    </row>
    <row r="62" spans="1:16" x14ac:dyDescent="0.45">
      <c r="A62" s="8">
        <v>60</v>
      </c>
      <c r="B62">
        <f>アンケート!D62</f>
        <v>2</v>
      </c>
      <c r="C62">
        <f>アンケート!F62</f>
        <v>2</v>
      </c>
      <c r="D62">
        <f>アンケート!G62</f>
        <v>1</v>
      </c>
      <c r="E62" s="9">
        <f>アンケート!H62</f>
        <v>2</v>
      </c>
      <c r="G62" s="8">
        <f>アンケート!I62</f>
        <v>4</v>
      </c>
      <c r="H62">
        <f>アンケート!J62</f>
        <v>0</v>
      </c>
      <c r="I62">
        <f>アンケート!K62</f>
        <v>0</v>
      </c>
      <c r="J62">
        <f>アンケート!L62</f>
        <v>0</v>
      </c>
      <c r="K62" s="9">
        <f>アンケート!M62</f>
        <v>0</v>
      </c>
      <c r="L62" s="107"/>
      <c r="M62" s="8">
        <f>アンケート!O62</f>
        <v>3</v>
      </c>
      <c r="N62">
        <f>アンケート!P62</f>
        <v>0</v>
      </c>
      <c r="O62" s="9">
        <f>アンケート!Q62</f>
        <v>0</v>
      </c>
      <c r="P62" s="29"/>
    </row>
    <row r="63" spans="1:16" x14ac:dyDescent="0.45">
      <c r="A63" s="8">
        <v>61</v>
      </c>
      <c r="B63">
        <f>アンケート!D63</f>
        <v>2</v>
      </c>
      <c r="C63">
        <f>アンケート!F63</f>
        <v>2</v>
      </c>
      <c r="D63">
        <f>アンケート!G63</f>
        <v>1</v>
      </c>
      <c r="E63" s="9">
        <f>アンケート!H63</f>
        <v>6</v>
      </c>
      <c r="G63" s="8">
        <f>アンケート!I63</f>
        <v>4</v>
      </c>
      <c r="H63">
        <f>アンケート!J63</f>
        <v>0</v>
      </c>
      <c r="I63">
        <f>アンケート!K63</f>
        <v>0</v>
      </c>
      <c r="J63">
        <f>アンケート!L63</f>
        <v>0</v>
      </c>
      <c r="K63" s="9">
        <f>アンケート!M63</f>
        <v>0</v>
      </c>
      <c r="L63" s="107"/>
      <c r="M63" s="8">
        <f>アンケート!O63</f>
        <v>3</v>
      </c>
      <c r="N63">
        <f>アンケート!P63</f>
        <v>0</v>
      </c>
      <c r="O63" s="9">
        <f>アンケート!Q63</f>
        <v>0</v>
      </c>
      <c r="P63" s="29"/>
    </row>
    <row r="64" spans="1:16" x14ac:dyDescent="0.45">
      <c r="A64" s="8">
        <v>62</v>
      </c>
      <c r="B64">
        <f>アンケート!D64</f>
        <v>3</v>
      </c>
      <c r="C64">
        <f>アンケート!F64</f>
        <v>2</v>
      </c>
      <c r="D64">
        <f>アンケート!G64</f>
        <v>1</v>
      </c>
      <c r="E64" s="9">
        <f>アンケート!H64</f>
        <v>4</v>
      </c>
      <c r="G64" s="8">
        <f>アンケート!I64</f>
        <v>4</v>
      </c>
      <c r="H64">
        <f>アンケート!J64</f>
        <v>0</v>
      </c>
      <c r="I64">
        <f>アンケート!K64</f>
        <v>0</v>
      </c>
      <c r="J64">
        <f>アンケート!L64</f>
        <v>0</v>
      </c>
      <c r="K64" s="9">
        <f>アンケート!M64</f>
        <v>0</v>
      </c>
      <c r="L64" s="107"/>
      <c r="M64" s="8">
        <f>アンケート!O64</f>
        <v>3</v>
      </c>
      <c r="N64">
        <f>アンケート!P64</f>
        <v>0</v>
      </c>
      <c r="O64" s="9">
        <f>アンケート!Q64</f>
        <v>0</v>
      </c>
      <c r="P64" s="29"/>
    </row>
    <row r="65" spans="1:16" x14ac:dyDescent="0.45">
      <c r="A65" s="8">
        <v>63</v>
      </c>
      <c r="B65">
        <f>アンケート!D65</f>
        <v>4</v>
      </c>
      <c r="C65">
        <f>アンケート!F65</f>
        <v>2</v>
      </c>
      <c r="D65">
        <f>アンケート!G65</f>
        <v>1</v>
      </c>
      <c r="E65" s="9">
        <f>アンケート!H65</f>
        <v>2</v>
      </c>
      <c r="G65" s="8">
        <f>アンケート!I65</f>
        <v>4</v>
      </c>
      <c r="H65">
        <f>アンケート!J65</f>
        <v>0</v>
      </c>
      <c r="I65">
        <f>アンケート!K65</f>
        <v>0</v>
      </c>
      <c r="J65">
        <f>アンケート!L65</f>
        <v>0</v>
      </c>
      <c r="K65" s="9">
        <f>アンケート!M65</f>
        <v>0</v>
      </c>
      <c r="L65" s="107"/>
      <c r="M65" s="8">
        <f>アンケート!O65</f>
        <v>3</v>
      </c>
      <c r="N65">
        <f>アンケート!P65</f>
        <v>0</v>
      </c>
      <c r="O65" s="9">
        <f>アンケート!Q65</f>
        <v>0</v>
      </c>
      <c r="P65" s="29"/>
    </row>
    <row r="66" spans="1:16" x14ac:dyDescent="0.45">
      <c r="A66" s="8">
        <v>64</v>
      </c>
      <c r="B66">
        <f>アンケート!D66</f>
        <v>2</v>
      </c>
      <c r="C66">
        <f>アンケート!F66</f>
        <v>2</v>
      </c>
      <c r="D66">
        <f>アンケート!G66</f>
        <v>1</v>
      </c>
      <c r="E66" s="9">
        <f>アンケート!H66</f>
        <v>2</v>
      </c>
      <c r="G66" s="8">
        <f>アンケート!I66</f>
        <v>4</v>
      </c>
      <c r="H66">
        <f>アンケート!J66</f>
        <v>0</v>
      </c>
      <c r="I66">
        <f>アンケート!K66</f>
        <v>0</v>
      </c>
      <c r="J66">
        <f>アンケート!L66</f>
        <v>0</v>
      </c>
      <c r="K66" s="9">
        <f>アンケート!M66</f>
        <v>0</v>
      </c>
      <c r="L66" s="107"/>
      <c r="M66" s="8">
        <f>アンケート!O66</f>
        <v>2</v>
      </c>
      <c r="N66">
        <f>アンケート!P66</f>
        <v>0</v>
      </c>
      <c r="O66" s="9">
        <f>アンケート!Q66</f>
        <v>0</v>
      </c>
      <c r="P66" s="29"/>
    </row>
    <row r="67" spans="1:16" x14ac:dyDescent="0.45">
      <c r="A67" s="8">
        <v>65</v>
      </c>
      <c r="B67">
        <f>アンケート!D67</f>
        <v>5</v>
      </c>
      <c r="C67">
        <f>アンケート!F67</f>
        <v>2</v>
      </c>
      <c r="D67">
        <f>アンケート!G67</f>
        <v>1</v>
      </c>
      <c r="E67" s="9">
        <f>アンケート!H67</f>
        <v>2</v>
      </c>
      <c r="G67" s="8">
        <f>アンケート!I67</f>
        <v>4</v>
      </c>
      <c r="H67">
        <f>アンケート!J67</f>
        <v>0</v>
      </c>
      <c r="I67">
        <f>アンケート!K67</f>
        <v>0</v>
      </c>
      <c r="J67">
        <f>アンケート!L67</f>
        <v>0</v>
      </c>
      <c r="K67" s="9">
        <f>アンケート!M67</f>
        <v>0</v>
      </c>
      <c r="L67" s="107"/>
      <c r="M67" s="8">
        <f>アンケート!O67</f>
        <v>3</v>
      </c>
      <c r="N67">
        <f>アンケート!P67</f>
        <v>0</v>
      </c>
      <c r="O67" s="9">
        <f>アンケート!Q67</f>
        <v>0</v>
      </c>
      <c r="P67" s="29"/>
    </row>
    <row r="68" spans="1:16" x14ac:dyDescent="0.45">
      <c r="A68" s="8">
        <v>66</v>
      </c>
      <c r="B68">
        <f>アンケート!D68</f>
        <v>2</v>
      </c>
      <c r="C68">
        <f>アンケート!F68</f>
        <v>2</v>
      </c>
      <c r="D68">
        <f>アンケート!G68</f>
        <v>1</v>
      </c>
      <c r="E68" s="9">
        <f>アンケート!H68</f>
        <v>4</v>
      </c>
      <c r="G68" s="8">
        <f>アンケート!I68</f>
        <v>4</v>
      </c>
      <c r="H68">
        <f>アンケート!J68</f>
        <v>0</v>
      </c>
      <c r="I68">
        <f>アンケート!K68</f>
        <v>0</v>
      </c>
      <c r="J68">
        <f>アンケート!L68</f>
        <v>0</v>
      </c>
      <c r="K68" s="9">
        <f>アンケート!M68</f>
        <v>0</v>
      </c>
      <c r="L68" s="107"/>
      <c r="M68" s="8">
        <f>アンケート!O68</f>
        <v>3</v>
      </c>
      <c r="N68">
        <f>アンケート!P68</f>
        <v>0</v>
      </c>
      <c r="O68" s="9">
        <f>アンケート!Q68</f>
        <v>0</v>
      </c>
      <c r="P68" s="29"/>
    </row>
    <row r="69" spans="1:16" x14ac:dyDescent="0.45">
      <c r="A69" s="8">
        <v>67</v>
      </c>
      <c r="B69">
        <f>アンケート!D69</f>
        <v>2</v>
      </c>
      <c r="C69">
        <f>アンケート!F69</f>
        <v>2</v>
      </c>
      <c r="D69">
        <f>アンケート!G69</f>
        <v>1</v>
      </c>
      <c r="E69" s="9">
        <f>アンケート!H69</f>
        <v>2</v>
      </c>
      <c r="G69" s="8">
        <f>アンケート!I69</f>
        <v>4</v>
      </c>
      <c r="H69">
        <f>アンケート!J69</f>
        <v>0</v>
      </c>
      <c r="I69">
        <f>アンケート!K69</f>
        <v>0</v>
      </c>
      <c r="J69">
        <f>アンケート!L69</f>
        <v>0</v>
      </c>
      <c r="K69" s="9">
        <f>アンケート!M69</f>
        <v>0</v>
      </c>
      <c r="L69" s="107"/>
      <c r="M69" s="8">
        <f>アンケート!O69</f>
        <v>5</v>
      </c>
      <c r="N69">
        <f>アンケート!P69</f>
        <v>0</v>
      </c>
      <c r="O69" s="9">
        <f>アンケート!Q69</f>
        <v>0</v>
      </c>
      <c r="P69" s="29"/>
    </row>
    <row r="70" spans="1:16" x14ac:dyDescent="0.45">
      <c r="A70" s="8">
        <v>68</v>
      </c>
      <c r="B70">
        <f>アンケート!D70</f>
        <v>2</v>
      </c>
      <c r="C70">
        <f>アンケート!F70</f>
        <v>2</v>
      </c>
      <c r="D70">
        <f>アンケート!G70</f>
        <v>1</v>
      </c>
      <c r="E70" s="9">
        <f>アンケート!H70</f>
        <v>4</v>
      </c>
      <c r="G70" s="8">
        <f>アンケート!I70</f>
        <v>4</v>
      </c>
      <c r="H70">
        <f>アンケート!J70</f>
        <v>0</v>
      </c>
      <c r="I70">
        <f>アンケート!K70</f>
        <v>0</v>
      </c>
      <c r="J70">
        <f>アンケート!L70</f>
        <v>0</v>
      </c>
      <c r="K70" s="9">
        <f>アンケート!M70</f>
        <v>0</v>
      </c>
      <c r="L70" s="107"/>
      <c r="M70" s="8">
        <f>アンケート!O70</f>
        <v>3</v>
      </c>
      <c r="N70">
        <f>アンケート!P70</f>
        <v>0</v>
      </c>
      <c r="O70" s="9">
        <f>アンケート!Q70</f>
        <v>0</v>
      </c>
      <c r="P70" s="29"/>
    </row>
    <row r="71" spans="1:16" x14ac:dyDescent="0.45">
      <c r="A71" s="8">
        <v>69</v>
      </c>
      <c r="B71">
        <f>アンケート!D71</f>
        <v>1</v>
      </c>
      <c r="C71">
        <f>アンケート!F71</f>
        <v>2</v>
      </c>
      <c r="D71">
        <f>アンケート!G71</f>
        <v>1</v>
      </c>
      <c r="E71" s="9">
        <f>アンケート!H71</f>
        <v>4</v>
      </c>
      <c r="G71" s="8">
        <f>アンケート!I71</f>
        <v>4</v>
      </c>
      <c r="H71">
        <f>アンケート!J71</f>
        <v>0</v>
      </c>
      <c r="I71">
        <f>アンケート!K71</f>
        <v>0</v>
      </c>
      <c r="J71">
        <f>アンケート!L71</f>
        <v>0</v>
      </c>
      <c r="K71" s="9">
        <f>アンケート!M71</f>
        <v>0</v>
      </c>
      <c r="L71" s="107"/>
      <c r="M71" s="8">
        <f>アンケート!O71</f>
        <v>2</v>
      </c>
      <c r="N71">
        <f>アンケート!P71</f>
        <v>0</v>
      </c>
      <c r="O71" s="9">
        <f>アンケート!Q71</f>
        <v>0</v>
      </c>
      <c r="P71" s="29"/>
    </row>
    <row r="72" spans="1:16" x14ac:dyDescent="0.45">
      <c r="A72" s="8">
        <v>70</v>
      </c>
      <c r="B72">
        <f>アンケート!D72</f>
        <v>4</v>
      </c>
      <c r="C72">
        <f>アンケート!F72</f>
        <v>2</v>
      </c>
      <c r="D72">
        <f>アンケート!G72</f>
        <v>1</v>
      </c>
      <c r="E72" s="9">
        <f>アンケート!H72</f>
        <v>4</v>
      </c>
      <c r="G72" s="8">
        <f>アンケート!I72</f>
        <v>2</v>
      </c>
      <c r="H72">
        <f>アンケート!J72</f>
        <v>3</v>
      </c>
      <c r="I72">
        <f>アンケート!K72</f>
        <v>4</v>
      </c>
      <c r="J72">
        <f>アンケート!L72</f>
        <v>0</v>
      </c>
      <c r="K72" s="9">
        <f>アンケート!M72</f>
        <v>0</v>
      </c>
      <c r="L72" s="107"/>
      <c r="M72" s="8">
        <f>アンケート!O72</f>
        <v>8</v>
      </c>
      <c r="N72">
        <f>アンケート!P72</f>
        <v>0</v>
      </c>
      <c r="O72" s="9">
        <f>アンケート!Q72</f>
        <v>0</v>
      </c>
      <c r="P72" s="29"/>
    </row>
    <row r="73" spans="1:16" x14ac:dyDescent="0.45">
      <c r="A73" s="8">
        <v>71</v>
      </c>
      <c r="B73">
        <f>アンケート!D73</f>
        <v>2</v>
      </c>
      <c r="C73">
        <f>アンケート!F73</f>
        <v>2</v>
      </c>
      <c r="D73">
        <f>アンケート!G73</f>
        <v>1</v>
      </c>
      <c r="E73" s="9">
        <f>アンケート!H73</f>
        <v>4</v>
      </c>
      <c r="G73" s="8">
        <f>アンケート!I73</f>
        <v>4</v>
      </c>
      <c r="H73">
        <f>アンケート!J73</f>
        <v>0</v>
      </c>
      <c r="I73">
        <f>アンケート!K73</f>
        <v>0</v>
      </c>
      <c r="J73">
        <f>アンケート!L73</f>
        <v>0</v>
      </c>
      <c r="K73" s="9">
        <f>アンケート!M73</f>
        <v>0</v>
      </c>
      <c r="L73" s="107"/>
      <c r="M73" s="8">
        <f>アンケート!O73</f>
        <v>3</v>
      </c>
      <c r="N73">
        <f>アンケート!P73</f>
        <v>0</v>
      </c>
      <c r="O73" s="9">
        <f>アンケート!Q73</f>
        <v>0</v>
      </c>
      <c r="P73" s="29"/>
    </row>
    <row r="74" spans="1:16" x14ac:dyDescent="0.45">
      <c r="A74" s="8">
        <v>72</v>
      </c>
      <c r="B74">
        <f>アンケート!D74</f>
        <v>5</v>
      </c>
      <c r="C74">
        <f>アンケート!F74</f>
        <v>2</v>
      </c>
      <c r="D74">
        <f>アンケート!G74</f>
        <v>1</v>
      </c>
      <c r="E74" s="9">
        <f>アンケート!H74</f>
        <v>1</v>
      </c>
      <c r="G74" s="8">
        <f>アンケート!I74</f>
        <v>4</v>
      </c>
      <c r="H74">
        <f>アンケート!J74</f>
        <v>0</v>
      </c>
      <c r="I74">
        <f>アンケート!K74</f>
        <v>0</v>
      </c>
      <c r="J74">
        <f>アンケート!L74</f>
        <v>0</v>
      </c>
      <c r="K74" s="9">
        <f>アンケート!M74</f>
        <v>0</v>
      </c>
      <c r="L74" s="107"/>
      <c r="M74" s="8">
        <f>アンケート!O74</f>
        <v>8</v>
      </c>
      <c r="N74">
        <f>アンケート!P74</f>
        <v>0</v>
      </c>
      <c r="O74" s="9">
        <f>アンケート!Q74</f>
        <v>0</v>
      </c>
      <c r="P74" s="29"/>
    </row>
    <row r="75" spans="1:16" x14ac:dyDescent="0.45">
      <c r="A75" s="8">
        <v>73</v>
      </c>
      <c r="B75">
        <f>アンケート!D75</f>
        <v>1</v>
      </c>
      <c r="C75">
        <f>アンケート!F75</f>
        <v>2</v>
      </c>
      <c r="D75">
        <f>アンケート!G75</f>
        <v>1</v>
      </c>
      <c r="E75" s="9">
        <f>アンケート!H75</f>
        <v>4</v>
      </c>
      <c r="G75" s="8">
        <f>アンケート!I75</f>
        <v>4</v>
      </c>
      <c r="H75">
        <f>アンケート!J75</f>
        <v>0</v>
      </c>
      <c r="I75">
        <f>アンケート!K75</f>
        <v>0</v>
      </c>
      <c r="J75">
        <f>アンケート!L75</f>
        <v>0</v>
      </c>
      <c r="K75" s="9">
        <f>アンケート!M75</f>
        <v>0</v>
      </c>
      <c r="L75" s="107"/>
      <c r="M75" s="8">
        <f>アンケート!O75</f>
        <v>2</v>
      </c>
      <c r="N75">
        <f>アンケート!P75</f>
        <v>3</v>
      </c>
      <c r="O75" s="9">
        <f>アンケート!Q75</f>
        <v>0</v>
      </c>
      <c r="P75" s="29"/>
    </row>
    <row r="76" spans="1:16" x14ac:dyDescent="0.45">
      <c r="A76" s="8">
        <v>74</v>
      </c>
      <c r="B76">
        <f>アンケート!D76</f>
        <v>1</v>
      </c>
      <c r="C76">
        <f>アンケート!F76</f>
        <v>2</v>
      </c>
      <c r="D76">
        <f>アンケート!G76</f>
        <v>1</v>
      </c>
      <c r="E76" s="9">
        <f>アンケート!H76</f>
        <v>1</v>
      </c>
      <c r="G76" s="8">
        <f>アンケート!I76</f>
        <v>4</v>
      </c>
      <c r="H76">
        <f>アンケート!J76</f>
        <v>0</v>
      </c>
      <c r="I76">
        <f>アンケート!K76</f>
        <v>0</v>
      </c>
      <c r="J76">
        <f>アンケート!L76</f>
        <v>0</v>
      </c>
      <c r="K76" s="9">
        <f>アンケート!M76</f>
        <v>0</v>
      </c>
      <c r="L76" s="107"/>
      <c r="M76" s="8">
        <f>アンケート!O76</f>
        <v>1</v>
      </c>
      <c r="N76">
        <f>アンケート!P76</f>
        <v>0</v>
      </c>
      <c r="O76" s="9">
        <f>アンケート!Q76</f>
        <v>0</v>
      </c>
      <c r="P76" s="29"/>
    </row>
    <row r="77" spans="1:16" x14ac:dyDescent="0.45">
      <c r="A77" s="8">
        <v>75</v>
      </c>
      <c r="B77">
        <f>アンケート!D77</f>
        <v>3</v>
      </c>
      <c r="C77">
        <f>アンケート!F77</f>
        <v>2</v>
      </c>
      <c r="D77">
        <f>アンケート!G77</f>
        <v>1</v>
      </c>
      <c r="E77" s="9">
        <f>アンケート!H77</f>
        <v>4</v>
      </c>
      <c r="G77" s="8">
        <f>アンケート!I77</f>
        <v>4</v>
      </c>
      <c r="H77">
        <f>アンケート!J77</f>
        <v>0</v>
      </c>
      <c r="I77">
        <f>アンケート!K77</f>
        <v>0</v>
      </c>
      <c r="J77">
        <f>アンケート!L77</f>
        <v>0</v>
      </c>
      <c r="K77" s="9">
        <f>アンケート!M77</f>
        <v>0</v>
      </c>
      <c r="L77" s="107"/>
      <c r="M77" s="8">
        <f>アンケート!O77</f>
        <v>5</v>
      </c>
      <c r="N77">
        <f>アンケート!P77</f>
        <v>0</v>
      </c>
      <c r="O77" s="9">
        <f>アンケート!Q77</f>
        <v>0</v>
      </c>
      <c r="P77" s="29"/>
    </row>
    <row r="78" spans="1:16" x14ac:dyDescent="0.45">
      <c r="A78" s="8">
        <v>76</v>
      </c>
      <c r="B78">
        <f>アンケート!D78</f>
        <v>2</v>
      </c>
      <c r="C78">
        <f>アンケート!F78</f>
        <v>2</v>
      </c>
      <c r="D78">
        <f>アンケート!G78</f>
        <v>1</v>
      </c>
      <c r="E78" s="9">
        <f>アンケート!H78</f>
        <v>4</v>
      </c>
      <c r="G78" s="8">
        <f>アンケート!I78</f>
        <v>4</v>
      </c>
      <c r="H78">
        <f>アンケート!J78</f>
        <v>0</v>
      </c>
      <c r="I78">
        <f>アンケート!K78</f>
        <v>0</v>
      </c>
      <c r="J78">
        <f>アンケート!L78</f>
        <v>0</v>
      </c>
      <c r="K78" s="9">
        <f>アンケート!M78</f>
        <v>0</v>
      </c>
      <c r="L78" s="107"/>
      <c r="M78" s="8">
        <f>アンケート!O78</f>
        <v>3</v>
      </c>
      <c r="N78">
        <f>アンケート!P78</f>
        <v>0</v>
      </c>
      <c r="O78" s="9">
        <f>アンケート!Q78</f>
        <v>0</v>
      </c>
      <c r="P78" s="29"/>
    </row>
    <row r="79" spans="1:16" x14ac:dyDescent="0.45">
      <c r="A79" s="8">
        <v>77</v>
      </c>
      <c r="B79">
        <f>アンケート!D79</f>
        <v>3</v>
      </c>
      <c r="C79">
        <f>アンケート!F79</f>
        <v>2</v>
      </c>
      <c r="D79">
        <f>アンケート!G79</f>
        <v>1</v>
      </c>
      <c r="E79" s="9">
        <f>アンケート!H79</f>
        <v>4</v>
      </c>
      <c r="G79" s="8">
        <f>アンケート!I79</f>
        <v>4</v>
      </c>
      <c r="H79">
        <f>アンケート!J79</f>
        <v>0</v>
      </c>
      <c r="I79">
        <f>アンケート!K79</f>
        <v>0</v>
      </c>
      <c r="J79">
        <f>アンケート!L79</f>
        <v>0</v>
      </c>
      <c r="K79" s="9">
        <f>アンケート!M79</f>
        <v>0</v>
      </c>
      <c r="L79" s="107"/>
      <c r="M79" s="8">
        <f>アンケート!O79</f>
        <v>3</v>
      </c>
      <c r="N79">
        <f>アンケート!P79</f>
        <v>0</v>
      </c>
      <c r="O79" s="9">
        <f>アンケート!Q79</f>
        <v>0</v>
      </c>
      <c r="P79" s="29"/>
    </row>
    <row r="80" spans="1:16" x14ac:dyDescent="0.45">
      <c r="A80" s="8">
        <v>78</v>
      </c>
      <c r="B80">
        <f>アンケート!D80</f>
        <v>3</v>
      </c>
      <c r="C80">
        <f>アンケート!F80</f>
        <v>2</v>
      </c>
      <c r="D80">
        <f>アンケート!G80</f>
        <v>1</v>
      </c>
      <c r="E80" s="9">
        <f>アンケート!H80</f>
        <v>2</v>
      </c>
      <c r="G80" s="8">
        <f>アンケート!I80</f>
        <v>4</v>
      </c>
      <c r="H80">
        <f>アンケート!J80</f>
        <v>0</v>
      </c>
      <c r="I80">
        <f>アンケート!K80</f>
        <v>0</v>
      </c>
      <c r="J80">
        <f>アンケート!L80</f>
        <v>0</v>
      </c>
      <c r="K80" s="9">
        <f>アンケート!M80</f>
        <v>0</v>
      </c>
      <c r="L80" s="107"/>
      <c r="M80" s="8">
        <f>アンケート!O80</f>
        <v>3</v>
      </c>
      <c r="N80">
        <f>アンケート!P80</f>
        <v>0</v>
      </c>
      <c r="O80" s="9">
        <f>アンケート!Q80</f>
        <v>0</v>
      </c>
      <c r="P80" s="29"/>
    </row>
    <row r="81" spans="1:16" x14ac:dyDescent="0.45">
      <c r="A81" s="8">
        <v>79</v>
      </c>
      <c r="B81">
        <f>アンケート!D81</f>
        <v>5</v>
      </c>
      <c r="C81">
        <f>アンケート!F81</f>
        <v>2</v>
      </c>
      <c r="D81">
        <f>アンケート!G81</f>
        <v>1</v>
      </c>
      <c r="E81" s="9">
        <f>アンケート!H81</f>
        <v>2</v>
      </c>
      <c r="G81" s="8">
        <f>アンケート!I81</f>
        <v>4</v>
      </c>
      <c r="H81">
        <f>アンケート!J81</f>
        <v>0</v>
      </c>
      <c r="I81">
        <f>アンケート!K81</f>
        <v>0</v>
      </c>
      <c r="J81">
        <f>アンケート!L81</f>
        <v>0</v>
      </c>
      <c r="K81" s="9">
        <f>アンケート!M81</f>
        <v>0</v>
      </c>
      <c r="L81" s="107"/>
      <c r="M81" s="8">
        <f>アンケート!O81</f>
        <v>0</v>
      </c>
      <c r="N81">
        <f>アンケート!P81</f>
        <v>0</v>
      </c>
      <c r="O81" s="9">
        <f>アンケート!Q81</f>
        <v>0</v>
      </c>
      <c r="P81" s="29"/>
    </row>
    <row r="82" spans="1:16" x14ac:dyDescent="0.45">
      <c r="A82" s="8">
        <v>80</v>
      </c>
      <c r="B82">
        <f>アンケート!D82</f>
        <v>4</v>
      </c>
      <c r="C82">
        <f>アンケート!F82</f>
        <v>2</v>
      </c>
      <c r="D82">
        <f>アンケート!G82</f>
        <v>1</v>
      </c>
      <c r="E82" s="9">
        <f>アンケート!H82</f>
        <v>2</v>
      </c>
      <c r="G82" s="8">
        <f>アンケート!I82</f>
        <v>4</v>
      </c>
      <c r="H82">
        <f>アンケート!J82</f>
        <v>0</v>
      </c>
      <c r="I82">
        <f>アンケート!K82</f>
        <v>0</v>
      </c>
      <c r="J82">
        <f>アンケート!L82</f>
        <v>0</v>
      </c>
      <c r="K82" s="9">
        <f>アンケート!M82</f>
        <v>0</v>
      </c>
      <c r="L82" s="107"/>
      <c r="M82" s="8">
        <f>アンケート!O82</f>
        <v>0</v>
      </c>
      <c r="N82">
        <f>アンケート!P82</f>
        <v>0</v>
      </c>
      <c r="O82" s="9">
        <f>アンケート!Q82</f>
        <v>0</v>
      </c>
      <c r="P82" s="29"/>
    </row>
    <row r="83" spans="1:16" x14ac:dyDescent="0.45">
      <c r="A83" s="8">
        <v>81</v>
      </c>
      <c r="B83">
        <f>アンケート!D83</f>
        <v>4</v>
      </c>
      <c r="C83">
        <f>アンケート!F83</f>
        <v>2</v>
      </c>
      <c r="D83">
        <f>アンケート!G83</f>
        <v>1</v>
      </c>
      <c r="E83" s="9">
        <f>アンケート!H83</f>
        <v>4</v>
      </c>
      <c r="G83" s="8">
        <f>アンケート!I83</f>
        <v>4</v>
      </c>
      <c r="H83">
        <f>アンケート!J83</f>
        <v>0</v>
      </c>
      <c r="I83">
        <f>アンケート!K83</f>
        <v>0</v>
      </c>
      <c r="J83">
        <f>アンケート!L83</f>
        <v>0</v>
      </c>
      <c r="K83" s="9">
        <f>アンケート!M83</f>
        <v>0</v>
      </c>
      <c r="L83" s="107"/>
      <c r="M83" s="8">
        <f>アンケート!O83</f>
        <v>3</v>
      </c>
      <c r="N83">
        <f>アンケート!P83</f>
        <v>0</v>
      </c>
      <c r="O83" s="9">
        <f>アンケート!Q83</f>
        <v>0</v>
      </c>
      <c r="P83" s="29"/>
    </row>
    <row r="84" spans="1:16" x14ac:dyDescent="0.45">
      <c r="A84" s="8">
        <v>82</v>
      </c>
      <c r="B84">
        <f>アンケート!D84</f>
        <v>1</v>
      </c>
      <c r="C84">
        <f>アンケート!F84</f>
        <v>2</v>
      </c>
      <c r="D84">
        <f>アンケート!G84</f>
        <v>1</v>
      </c>
      <c r="E84" s="9">
        <f>アンケート!H84</f>
        <v>4</v>
      </c>
      <c r="G84" s="8">
        <f>アンケート!I84</f>
        <v>4</v>
      </c>
      <c r="H84">
        <f>アンケート!J84</f>
        <v>0</v>
      </c>
      <c r="I84">
        <f>アンケート!K84</f>
        <v>0</v>
      </c>
      <c r="J84">
        <f>アンケート!L84</f>
        <v>0</v>
      </c>
      <c r="K84" s="9">
        <f>アンケート!M84</f>
        <v>0</v>
      </c>
      <c r="L84" s="107"/>
      <c r="M84" s="8">
        <f>アンケート!O84</f>
        <v>1</v>
      </c>
      <c r="N84">
        <f>アンケート!P84</f>
        <v>0</v>
      </c>
      <c r="O84" s="9">
        <f>アンケート!Q84</f>
        <v>0</v>
      </c>
      <c r="P84" s="29"/>
    </row>
    <row r="85" spans="1:16" x14ac:dyDescent="0.45">
      <c r="A85" s="8">
        <v>83</v>
      </c>
      <c r="B85">
        <f>アンケート!D85</f>
        <v>1</v>
      </c>
      <c r="C85">
        <f>アンケート!F85</f>
        <v>2</v>
      </c>
      <c r="D85">
        <f>アンケート!G85</f>
        <v>1</v>
      </c>
      <c r="E85" s="9">
        <f>アンケート!H85</f>
        <v>2</v>
      </c>
      <c r="G85" s="8">
        <f>アンケート!I85</f>
        <v>4</v>
      </c>
      <c r="H85">
        <f>アンケート!J85</f>
        <v>0</v>
      </c>
      <c r="I85">
        <f>アンケート!K85</f>
        <v>0</v>
      </c>
      <c r="J85">
        <f>アンケート!L85</f>
        <v>0</v>
      </c>
      <c r="K85" s="9">
        <f>アンケート!M85</f>
        <v>0</v>
      </c>
      <c r="L85" s="107"/>
      <c r="M85" s="8">
        <f>アンケート!O85</f>
        <v>2</v>
      </c>
      <c r="N85">
        <f>アンケート!P85</f>
        <v>0</v>
      </c>
      <c r="O85" s="9">
        <f>アンケート!Q85</f>
        <v>0</v>
      </c>
      <c r="P85" s="29"/>
    </row>
    <row r="86" spans="1:16" x14ac:dyDescent="0.45">
      <c r="A86" s="8">
        <v>84</v>
      </c>
      <c r="B86">
        <f>アンケート!D86</f>
        <v>1</v>
      </c>
      <c r="C86">
        <f>アンケート!F86</f>
        <v>1</v>
      </c>
      <c r="D86">
        <f>アンケート!G86</f>
        <v>1</v>
      </c>
      <c r="E86" s="9">
        <f>アンケート!H86</f>
        <v>2</v>
      </c>
      <c r="G86" s="8">
        <f>アンケート!I86</f>
        <v>2</v>
      </c>
      <c r="H86">
        <f>アンケート!J86</f>
        <v>0</v>
      </c>
      <c r="I86">
        <f>アンケート!K86</f>
        <v>0</v>
      </c>
      <c r="J86">
        <f>アンケート!L86</f>
        <v>0</v>
      </c>
      <c r="K86" s="9">
        <f>アンケート!M86</f>
        <v>0</v>
      </c>
      <c r="L86" s="107"/>
      <c r="M86" s="8">
        <f>アンケート!O86</f>
        <v>3</v>
      </c>
      <c r="N86">
        <f>アンケート!P86</f>
        <v>0</v>
      </c>
      <c r="O86" s="9">
        <f>アンケート!Q86</f>
        <v>0</v>
      </c>
      <c r="P86" s="29"/>
    </row>
    <row r="87" spans="1:16" x14ac:dyDescent="0.45">
      <c r="A87" s="8">
        <v>85</v>
      </c>
      <c r="B87">
        <f>アンケート!D87</f>
        <v>5</v>
      </c>
      <c r="C87">
        <f>アンケート!F87</f>
        <v>2</v>
      </c>
      <c r="D87">
        <f>アンケート!G87</f>
        <v>1</v>
      </c>
      <c r="E87" s="9">
        <f>アンケート!H87</f>
        <v>2</v>
      </c>
      <c r="G87" s="8">
        <f>アンケート!I87</f>
        <v>4</v>
      </c>
      <c r="H87">
        <f>アンケート!J87</f>
        <v>0</v>
      </c>
      <c r="I87">
        <f>アンケート!K87</f>
        <v>0</v>
      </c>
      <c r="J87">
        <f>アンケート!L87</f>
        <v>0</v>
      </c>
      <c r="K87" s="9">
        <f>アンケート!M87</f>
        <v>0</v>
      </c>
      <c r="L87" s="107"/>
      <c r="M87" s="8">
        <f>アンケート!O87</f>
        <v>2</v>
      </c>
      <c r="N87">
        <f>アンケート!P87</f>
        <v>0</v>
      </c>
      <c r="O87" s="9">
        <f>アンケート!Q87</f>
        <v>0</v>
      </c>
      <c r="P87" s="29"/>
    </row>
    <row r="88" spans="1:16" x14ac:dyDescent="0.45">
      <c r="A88" s="8">
        <v>86</v>
      </c>
      <c r="B88">
        <f>アンケート!D88</f>
        <v>4</v>
      </c>
      <c r="C88">
        <f>アンケート!F88</f>
        <v>2</v>
      </c>
      <c r="D88">
        <f>アンケート!G88</f>
        <v>1</v>
      </c>
      <c r="E88" s="9">
        <f>アンケート!H88</f>
        <v>2</v>
      </c>
      <c r="G88" s="8">
        <f>アンケート!I88</f>
        <v>4</v>
      </c>
      <c r="H88">
        <f>アンケート!J88</f>
        <v>0</v>
      </c>
      <c r="I88">
        <f>アンケート!K88</f>
        <v>0</v>
      </c>
      <c r="J88">
        <f>アンケート!L88</f>
        <v>0</v>
      </c>
      <c r="K88" s="9">
        <f>アンケート!M88</f>
        <v>0</v>
      </c>
      <c r="L88" s="107"/>
      <c r="M88" s="8">
        <f>アンケート!O88</f>
        <v>0</v>
      </c>
      <c r="N88">
        <f>アンケート!P88</f>
        <v>0</v>
      </c>
      <c r="O88" s="9">
        <f>アンケート!Q88</f>
        <v>0</v>
      </c>
      <c r="P88" s="29"/>
    </row>
    <row r="89" spans="1:16" x14ac:dyDescent="0.45">
      <c r="A89" s="8">
        <v>87</v>
      </c>
      <c r="B89">
        <f>アンケート!D89</f>
        <v>3</v>
      </c>
      <c r="C89">
        <f>アンケート!F89</f>
        <v>1</v>
      </c>
      <c r="D89">
        <f>アンケート!G89</f>
        <v>1</v>
      </c>
      <c r="E89" s="9">
        <f>アンケート!H89</f>
        <v>4</v>
      </c>
      <c r="G89" s="8">
        <f>アンケート!I89</f>
        <v>1</v>
      </c>
      <c r="H89">
        <f>アンケート!J89</f>
        <v>0</v>
      </c>
      <c r="I89">
        <f>アンケート!K89</f>
        <v>0</v>
      </c>
      <c r="J89">
        <f>アンケート!L89</f>
        <v>0</v>
      </c>
      <c r="K89" s="9">
        <f>アンケート!M89</f>
        <v>0</v>
      </c>
      <c r="L89" s="107"/>
      <c r="M89" s="8">
        <f>アンケート!O89</f>
        <v>3</v>
      </c>
      <c r="N89">
        <f>アンケート!P89</f>
        <v>0</v>
      </c>
      <c r="O89" s="9">
        <f>アンケート!Q89</f>
        <v>0</v>
      </c>
      <c r="P89" s="29"/>
    </row>
    <row r="90" spans="1:16" x14ac:dyDescent="0.45">
      <c r="A90" s="8">
        <v>88</v>
      </c>
      <c r="B90">
        <f>アンケート!D90</f>
        <v>4</v>
      </c>
      <c r="C90">
        <f>アンケート!F90</f>
        <v>2</v>
      </c>
      <c r="D90">
        <f>アンケート!G90</f>
        <v>1</v>
      </c>
      <c r="E90" s="9">
        <f>アンケート!H90</f>
        <v>1</v>
      </c>
      <c r="G90" s="8">
        <f>アンケート!I90</f>
        <v>4</v>
      </c>
      <c r="H90">
        <f>アンケート!J90</f>
        <v>0</v>
      </c>
      <c r="I90">
        <f>アンケート!K90</f>
        <v>0</v>
      </c>
      <c r="J90">
        <f>アンケート!L90</f>
        <v>0</v>
      </c>
      <c r="K90" s="9">
        <f>アンケート!M90</f>
        <v>0</v>
      </c>
      <c r="L90" s="107"/>
      <c r="M90" s="8">
        <f>アンケート!O90</f>
        <v>7</v>
      </c>
      <c r="N90">
        <f>アンケート!P90</f>
        <v>0</v>
      </c>
      <c r="O90" s="9">
        <f>アンケート!Q90</f>
        <v>0</v>
      </c>
      <c r="P90" s="29"/>
    </row>
    <row r="91" spans="1:16" x14ac:dyDescent="0.45">
      <c r="A91" s="8">
        <v>89</v>
      </c>
      <c r="B91">
        <f>アンケート!D91</f>
        <v>3</v>
      </c>
      <c r="C91">
        <f>アンケート!F91</f>
        <v>2</v>
      </c>
      <c r="D91">
        <f>アンケート!G91</f>
        <v>1</v>
      </c>
      <c r="E91" s="9">
        <f>アンケート!H91</f>
        <v>1</v>
      </c>
      <c r="G91" s="8">
        <f>アンケート!I91</f>
        <v>4</v>
      </c>
      <c r="H91">
        <f>アンケート!J91</f>
        <v>0</v>
      </c>
      <c r="I91">
        <f>アンケート!K91</f>
        <v>0</v>
      </c>
      <c r="J91">
        <f>アンケート!L91</f>
        <v>0</v>
      </c>
      <c r="K91" s="9">
        <f>アンケート!M91</f>
        <v>0</v>
      </c>
      <c r="L91" s="107"/>
      <c r="M91" s="8">
        <f>アンケート!O91</f>
        <v>2</v>
      </c>
      <c r="N91">
        <f>アンケート!P91</f>
        <v>0</v>
      </c>
      <c r="O91" s="9">
        <f>アンケート!Q91</f>
        <v>0</v>
      </c>
      <c r="P91" s="29"/>
    </row>
    <row r="92" spans="1:16" x14ac:dyDescent="0.45">
      <c r="A92" s="8">
        <v>90</v>
      </c>
      <c r="B92">
        <f>アンケート!D92</f>
        <v>3</v>
      </c>
      <c r="C92">
        <f>アンケート!F92</f>
        <v>2</v>
      </c>
      <c r="D92">
        <f>アンケート!G92</f>
        <v>1</v>
      </c>
      <c r="E92" s="9">
        <f>アンケート!H92</f>
        <v>4</v>
      </c>
      <c r="G92" s="8">
        <f>アンケート!I92</f>
        <v>4</v>
      </c>
      <c r="H92">
        <f>アンケート!J92</f>
        <v>0</v>
      </c>
      <c r="I92">
        <f>アンケート!K92</f>
        <v>0</v>
      </c>
      <c r="J92">
        <f>アンケート!L92</f>
        <v>0</v>
      </c>
      <c r="K92" s="9">
        <f>アンケート!M92</f>
        <v>0</v>
      </c>
      <c r="L92" s="107"/>
      <c r="M92" s="8">
        <f>アンケート!O92</f>
        <v>8</v>
      </c>
      <c r="N92">
        <f>アンケート!P92</f>
        <v>0</v>
      </c>
      <c r="O92" s="9">
        <f>アンケート!Q92</f>
        <v>0</v>
      </c>
      <c r="P92" s="29"/>
    </row>
    <row r="93" spans="1:16" x14ac:dyDescent="0.45">
      <c r="A93" s="8">
        <v>91</v>
      </c>
      <c r="B93">
        <f>アンケート!D93</f>
        <v>2</v>
      </c>
      <c r="C93">
        <f>アンケート!F93</f>
        <v>2</v>
      </c>
      <c r="D93">
        <f>アンケート!G93</f>
        <v>1</v>
      </c>
      <c r="E93" s="9">
        <f>アンケート!H93</f>
        <v>4</v>
      </c>
      <c r="G93" s="8">
        <f>アンケート!I93</f>
        <v>4</v>
      </c>
      <c r="H93">
        <f>アンケート!J93</f>
        <v>0</v>
      </c>
      <c r="I93">
        <f>アンケート!K93</f>
        <v>0</v>
      </c>
      <c r="J93">
        <f>アンケート!L93</f>
        <v>0</v>
      </c>
      <c r="K93" s="9">
        <f>アンケート!M93</f>
        <v>0</v>
      </c>
      <c r="L93" s="107"/>
      <c r="M93" s="8">
        <f>アンケート!O93</f>
        <v>3</v>
      </c>
      <c r="N93">
        <f>アンケート!P93</f>
        <v>0</v>
      </c>
      <c r="O93" s="9">
        <f>アンケート!Q93</f>
        <v>0</v>
      </c>
      <c r="P93" s="29"/>
    </row>
    <row r="94" spans="1:16" x14ac:dyDescent="0.45">
      <c r="A94" s="8">
        <v>92</v>
      </c>
      <c r="B94">
        <f>アンケート!D94</f>
        <v>4</v>
      </c>
      <c r="C94">
        <f>アンケート!F94</f>
        <v>2</v>
      </c>
      <c r="D94">
        <f>アンケート!G94</f>
        <v>1</v>
      </c>
      <c r="E94" s="9">
        <f>アンケート!H94</f>
        <v>4</v>
      </c>
      <c r="G94" s="8">
        <f>アンケート!I94</f>
        <v>4</v>
      </c>
      <c r="H94">
        <f>アンケート!J94</f>
        <v>0</v>
      </c>
      <c r="I94">
        <f>アンケート!K94</f>
        <v>0</v>
      </c>
      <c r="J94">
        <f>アンケート!L94</f>
        <v>0</v>
      </c>
      <c r="K94" s="9">
        <f>アンケート!M94</f>
        <v>0</v>
      </c>
      <c r="L94" s="107"/>
      <c r="M94" s="8">
        <f>アンケート!O94</f>
        <v>3</v>
      </c>
      <c r="N94">
        <f>アンケート!P94</f>
        <v>0</v>
      </c>
      <c r="O94" s="9">
        <f>アンケート!Q94</f>
        <v>0</v>
      </c>
      <c r="P94" s="29"/>
    </row>
    <row r="95" spans="1:16" x14ac:dyDescent="0.45">
      <c r="A95" s="8">
        <v>93</v>
      </c>
      <c r="B95">
        <f>アンケート!D95</f>
        <v>1</v>
      </c>
      <c r="C95">
        <f>アンケート!F95</f>
        <v>2</v>
      </c>
      <c r="D95">
        <f>アンケート!G95</f>
        <v>1</v>
      </c>
      <c r="E95" s="9">
        <f>アンケート!H95</f>
        <v>3</v>
      </c>
      <c r="G95" s="8">
        <f>アンケート!I95</f>
        <v>4</v>
      </c>
      <c r="H95">
        <f>アンケート!J95</f>
        <v>0</v>
      </c>
      <c r="I95">
        <f>アンケート!K95</f>
        <v>0</v>
      </c>
      <c r="J95">
        <f>アンケート!L95</f>
        <v>0</v>
      </c>
      <c r="K95" s="9">
        <f>アンケート!M95</f>
        <v>0</v>
      </c>
      <c r="L95" s="107"/>
      <c r="M95" s="8">
        <f>アンケート!O95</f>
        <v>1</v>
      </c>
      <c r="N95">
        <f>アンケート!P95</f>
        <v>0</v>
      </c>
      <c r="O95" s="9">
        <f>アンケート!Q95</f>
        <v>0</v>
      </c>
      <c r="P95" s="29"/>
    </row>
    <row r="96" spans="1:16" x14ac:dyDescent="0.45">
      <c r="A96" s="8">
        <v>94</v>
      </c>
      <c r="B96">
        <f>アンケート!D96</f>
        <v>4</v>
      </c>
      <c r="C96">
        <f>アンケート!F96</f>
        <v>2</v>
      </c>
      <c r="D96">
        <f>アンケート!G96</f>
        <v>1</v>
      </c>
      <c r="E96" s="9">
        <f>アンケート!H96</f>
        <v>2</v>
      </c>
      <c r="G96" s="8">
        <f>アンケート!I96</f>
        <v>4</v>
      </c>
      <c r="H96">
        <f>アンケート!J96</f>
        <v>0</v>
      </c>
      <c r="I96">
        <f>アンケート!K96</f>
        <v>0</v>
      </c>
      <c r="J96">
        <f>アンケート!L96</f>
        <v>0</v>
      </c>
      <c r="K96" s="9">
        <f>アンケート!M96</f>
        <v>0</v>
      </c>
      <c r="L96" s="107"/>
      <c r="M96" s="8">
        <f>アンケート!O96</f>
        <v>1</v>
      </c>
      <c r="N96">
        <f>アンケート!P96</f>
        <v>0</v>
      </c>
      <c r="O96" s="9">
        <f>アンケート!Q96</f>
        <v>0</v>
      </c>
      <c r="P96" s="29"/>
    </row>
    <row r="97" spans="1:16" x14ac:dyDescent="0.45">
      <c r="A97" s="8">
        <v>95</v>
      </c>
      <c r="B97">
        <f>アンケート!D97</f>
        <v>4</v>
      </c>
      <c r="C97">
        <f>アンケート!F97</f>
        <v>2</v>
      </c>
      <c r="D97">
        <f>アンケート!G97</f>
        <v>1</v>
      </c>
      <c r="E97" s="9">
        <f>アンケート!H97</f>
        <v>4</v>
      </c>
      <c r="G97" s="8">
        <f>アンケート!I97</f>
        <v>2</v>
      </c>
      <c r="H97">
        <f>アンケート!J97</f>
        <v>0</v>
      </c>
      <c r="I97">
        <f>アンケート!K97</f>
        <v>0</v>
      </c>
      <c r="J97">
        <f>アンケート!L97</f>
        <v>0</v>
      </c>
      <c r="K97" s="9">
        <f>アンケート!M97</f>
        <v>0</v>
      </c>
      <c r="L97" s="107"/>
      <c r="M97" s="8">
        <f>アンケート!O97</f>
        <v>3</v>
      </c>
      <c r="N97">
        <f>アンケート!P97</f>
        <v>0</v>
      </c>
      <c r="O97" s="9">
        <f>アンケート!Q97</f>
        <v>0</v>
      </c>
      <c r="P97" s="29"/>
    </row>
    <row r="98" spans="1:16" x14ac:dyDescent="0.45">
      <c r="A98" s="8">
        <v>96</v>
      </c>
      <c r="B98">
        <f>アンケート!D98</f>
        <v>2</v>
      </c>
      <c r="C98">
        <f>アンケート!F98</f>
        <v>2</v>
      </c>
      <c r="D98">
        <f>アンケート!G98</f>
        <v>1</v>
      </c>
      <c r="E98" s="9">
        <f>アンケート!H98</f>
        <v>4</v>
      </c>
      <c r="G98" s="8">
        <f>アンケート!I98</f>
        <v>4</v>
      </c>
      <c r="H98">
        <f>アンケート!J98</f>
        <v>0</v>
      </c>
      <c r="I98">
        <f>アンケート!K98</f>
        <v>0</v>
      </c>
      <c r="J98">
        <f>アンケート!L98</f>
        <v>0</v>
      </c>
      <c r="K98" s="9">
        <f>アンケート!M98</f>
        <v>0</v>
      </c>
      <c r="L98" s="107"/>
      <c r="M98" s="8">
        <f>アンケート!O98</f>
        <v>3</v>
      </c>
      <c r="N98">
        <f>アンケート!P98</f>
        <v>0</v>
      </c>
      <c r="O98" s="9">
        <f>アンケート!Q98</f>
        <v>0</v>
      </c>
      <c r="P98" s="29"/>
    </row>
    <row r="99" spans="1:16" x14ac:dyDescent="0.45">
      <c r="A99" s="8">
        <v>97</v>
      </c>
      <c r="B99">
        <f>アンケート!D99</f>
        <v>1</v>
      </c>
      <c r="C99">
        <f>アンケート!F99</f>
        <v>2</v>
      </c>
      <c r="D99">
        <f>アンケート!G99</f>
        <v>1</v>
      </c>
      <c r="E99" s="9">
        <f>アンケート!H99</f>
        <v>2</v>
      </c>
      <c r="G99" s="8">
        <f>アンケート!I99</f>
        <v>4</v>
      </c>
      <c r="H99">
        <f>アンケート!J99</f>
        <v>0</v>
      </c>
      <c r="I99">
        <f>アンケート!K99</f>
        <v>0</v>
      </c>
      <c r="J99">
        <f>アンケート!L99</f>
        <v>0</v>
      </c>
      <c r="K99" s="9">
        <f>アンケート!M99</f>
        <v>0</v>
      </c>
      <c r="L99" s="107"/>
      <c r="M99" s="8">
        <f>アンケート!O99</f>
        <v>3</v>
      </c>
      <c r="N99">
        <f>アンケート!P99</f>
        <v>0</v>
      </c>
      <c r="O99" s="9">
        <f>アンケート!Q99</f>
        <v>0</v>
      </c>
      <c r="P99" s="29"/>
    </row>
    <row r="100" spans="1:16" x14ac:dyDescent="0.45">
      <c r="A100" s="8">
        <v>98</v>
      </c>
      <c r="B100">
        <f>アンケート!D100</f>
        <v>3</v>
      </c>
      <c r="C100">
        <f>アンケート!F100</f>
        <v>2</v>
      </c>
      <c r="D100">
        <f>アンケート!G100</f>
        <v>1</v>
      </c>
      <c r="E100" s="9">
        <f>アンケート!H100</f>
        <v>2</v>
      </c>
      <c r="G100" s="8">
        <f>アンケート!I100</f>
        <v>4</v>
      </c>
      <c r="H100">
        <f>アンケート!J100</f>
        <v>0</v>
      </c>
      <c r="I100">
        <f>アンケート!K100</f>
        <v>0</v>
      </c>
      <c r="J100">
        <f>アンケート!L100</f>
        <v>0</v>
      </c>
      <c r="K100" s="9">
        <f>アンケート!M100</f>
        <v>0</v>
      </c>
      <c r="L100" s="107"/>
      <c r="M100" s="8">
        <f>アンケート!O100</f>
        <v>3</v>
      </c>
      <c r="N100">
        <f>アンケート!P100</f>
        <v>0</v>
      </c>
      <c r="O100" s="9">
        <f>アンケート!Q100</f>
        <v>0</v>
      </c>
      <c r="P100" s="29"/>
    </row>
    <row r="101" spans="1:16" x14ac:dyDescent="0.45">
      <c r="A101" s="8">
        <v>99</v>
      </c>
      <c r="B101">
        <f>アンケート!D101</f>
        <v>5</v>
      </c>
      <c r="C101">
        <f>アンケート!F101</f>
        <v>2</v>
      </c>
      <c r="D101">
        <f>アンケート!G101</f>
        <v>1</v>
      </c>
      <c r="E101" s="9">
        <f>アンケート!H101</f>
        <v>2</v>
      </c>
      <c r="G101" s="8">
        <f>アンケート!I101</f>
        <v>4</v>
      </c>
      <c r="H101">
        <f>アンケート!J101</f>
        <v>0</v>
      </c>
      <c r="I101">
        <f>アンケート!K101</f>
        <v>0</v>
      </c>
      <c r="J101">
        <f>アンケート!L101</f>
        <v>0</v>
      </c>
      <c r="K101" s="9">
        <f>アンケート!M101</f>
        <v>0</v>
      </c>
      <c r="L101" s="107"/>
      <c r="M101" s="8">
        <f>アンケート!O101</f>
        <v>3</v>
      </c>
      <c r="N101">
        <f>アンケート!P101</f>
        <v>0</v>
      </c>
      <c r="O101" s="9">
        <f>アンケート!Q101</f>
        <v>0</v>
      </c>
      <c r="P101" s="29"/>
    </row>
    <row r="102" spans="1:16" ht="18.600000000000001" thickBot="1" x14ac:dyDescent="0.5">
      <c r="A102" s="61">
        <v>100</v>
      </c>
      <c r="B102" s="59">
        <f>アンケート!D102</f>
        <v>5</v>
      </c>
      <c r="C102" s="59">
        <f>アンケート!F102</f>
        <v>2</v>
      </c>
      <c r="D102" s="59">
        <f>アンケート!G102</f>
        <v>1</v>
      </c>
      <c r="E102" s="58">
        <f>アンケート!H102</f>
        <v>1</v>
      </c>
      <c r="G102" s="8">
        <f>アンケート!I102</f>
        <v>1</v>
      </c>
      <c r="H102">
        <f>アンケート!J102</f>
        <v>3</v>
      </c>
      <c r="I102">
        <f>アンケート!K102</f>
        <v>4</v>
      </c>
      <c r="J102">
        <f>アンケート!L102</f>
        <v>0</v>
      </c>
      <c r="K102" s="9">
        <f>アンケート!M102</f>
        <v>0</v>
      </c>
      <c r="L102" s="108"/>
      <c r="M102" s="8">
        <f>アンケート!O102</f>
        <v>2</v>
      </c>
      <c r="N102">
        <f>アンケート!P102</f>
        <v>0</v>
      </c>
      <c r="O102" s="9">
        <f>アンケート!Q102</f>
        <v>0</v>
      </c>
      <c r="P102" s="110"/>
    </row>
    <row r="103" spans="1:16" x14ac:dyDescent="0.45">
      <c r="A103" s="86">
        <v>101</v>
      </c>
      <c r="B103" s="60">
        <f>アンケート!D103</f>
        <v>1</v>
      </c>
      <c r="C103" s="60">
        <f>アンケート!F103</f>
        <v>2</v>
      </c>
      <c r="D103" s="60">
        <f>アンケート!G103</f>
        <v>1</v>
      </c>
      <c r="E103" s="92">
        <f>アンケート!H103</f>
        <v>3</v>
      </c>
      <c r="G103" s="8">
        <f>アンケート!I103</f>
        <v>4</v>
      </c>
      <c r="H103">
        <f>アンケート!J103</f>
        <v>0</v>
      </c>
      <c r="I103">
        <f>アンケート!K103</f>
        <v>0</v>
      </c>
      <c r="J103">
        <f>アンケート!L103</f>
        <v>0</v>
      </c>
      <c r="K103" s="9">
        <f>アンケート!M103</f>
        <v>0</v>
      </c>
      <c r="L103" s="106"/>
      <c r="M103" s="8">
        <f>アンケート!O103</f>
        <v>2</v>
      </c>
      <c r="N103">
        <f>アンケート!P103</f>
        <v>0</v>
      </c>
      <c r="O103" s="9">
        <f>アンケート!Q103</f>
        <v>0</v>
      </c>
      <c r="P103" s="109"/>
    </row>
    <row r="104" spans="1:16" x14ac:dyDescent="0.45">
      <c r="A104" s="8">
        <v>102</v>
      </c>
      <c r="B104">
        <f>アンケート!D104</f>
        <v>0</v>
      </c>
      <c r="C104">
        <f>アンケート!F104</f>
        <v>2</v>
      </c>
      <c r="D104">
        <f>アンケート!G104</f>
        <v>1</v>
      </c>
      <c r="E104" s="9">
        <f>アンケート!H104</f>
        <v>0</v>
      </c>
      <c r="G104" s="8">
        <f>アンケート!I104</f>
        <v>0</v>
      </c>
      <c r="H104">
        <f>アンケート!J104</f>
        <v>0</v>
      </c>
      <c r="I104">
        <f>アンケート!K104</f>
        <v>0</v>
      </c>
      <c r="J104">
        <f>アンケート!L104</f>
        <v>0</v>
      </c>
      <c r="K104" s="9">
        <f>アンケート!M104</f>
        <v>0</v>
      </c>
      <c r="L104" s="107"/>
      <c r="M104" s="8">
        <f>アンケート!O104</f>
        <v>0</v>
      </c>
      <c r="N104">
        <f>アンケート!P104</f>
        <v>0</v>
      </c>
      <c r="O104" s="9">
        <f>アンケート!Q104</f>
        <v>0</v>
      </c>
      <c r="P104" s="29"/>
    </row>
    <row r="105" spans="1:16" x14ac:dyDescent="0.45">
      <c r="A105" s="8">
        <v>103</v>
      </c>
      <c r="B105">
        <f>アンケート!D105</f>
        <v>2</v>
      </c>
      <c r="C105">
        <f>アンケート!F105</f>
        <v>2</v>
      </c>
      <c r="D105">
        <f>アンケート!G105</f>
        <v>1</v>
      </c>
      <c r="E105" s="9">
        <f>アンケート!H105</f>
        <v>4</v>
      </c>
      <c r="G105" s="8">
        <f>アンケート!I105</f>
        <v>4</v>
      </c>
      <c r="H105">
        <f>アンケート!J105</f>
        <v>0</v>
      </c>
      <c r="I105">
        <f>アンケート!K105</f>
        <v>0</v>
      </c>
      <c r="J105">
        <f>アンケート!L105</f>
        <v>0</v>
      </c>
      <c r="K105" s="9">
        <f>アンケート!M105</f>
        <v>0</v>
      </c>
      <c r="L105" s="107"/>
      <c r="M105" s="8">
        <f>アンケート!O105</f>
        <v>3</v>
      </c>
      <c r="N105">
        <f>アンケート!P105</f>
        <v>0</v>
      </c>
      <c r="O105" s="9">
        <f>アンケート!Q105</f>
        <v>0</v>
      </c>
      <c r="P105" s="29"/>
    </row>
    <row r="106" spans="1:16" x14ac:dyDescent="0.45">
      <c r="A106" s="8">
        <v>104</v>
      </c>
      <c r="B106">
        <f>アンケート!D106</f>
        <v>2</v>
      </c>
      <c r="C106">
        <f>アンケート!F106</f>
        <v>2</v>
      </c>
      <c r="D106">
        <f>アンケート!G106</f>
        <v>0</v>
      </c>
      <c r="E106" s="9">
        <f>アンケート!H106</f>
        <v>2</v>
      </c>
      <c r="G106" s="8">
        <f>アンケート!I106</f>
        <v>4</v>
      </c>
      <c r="H106">
        <f>アンケート!J106</f>
        <v>0</v>
      </c>
      <c r="I106">
        <f>アンケート!K106</f>
        <v>0</v>
      </c>
      <c r="J106">
        <f>アンケート!L106</f>
        <v>0</v>
      </c>
      <c r="K106" s="9">
        <f>アンケート!M106</f>
        <v>0</v>
      </c>
      <c r="L106" s="107"/>
      <c r="M106" s="8">
        <f>アンケート!O106</f>
        <v>2</v>
      </c>
      <c r="N106">
        <f>アンケート!P106</f>
        <v>0</v>
      </c>
      <c r="O106" s="9">
        <f>アンケート!Q106</f>
        <v>0</v>
      </c>
      <c r="P106" s="29"/>
    </row>
    <row r="107" spans="1:16" x14ac:dyDescent="0.45">
      <c r="A107" s="8">
        <v>105</v>
      </c>
      <c r="B107">
        <f>アンケート!D107</f>
        <v>3</v>
      </c>
      <c r="C107">
        <f>アンケート!F107</f>
        <v>2</v>
      </c>
      <c r="D107">
        <f>アンケート!G107</f>
        <v>1</v>
      </c>
      <c r="E107" s="9">
        <f>アンケート!H107</f>
        <v>2</v>
      </c>
      <c r="G107" s="8">
        <f>アンケート!I107</f>
        <v>3</v>
      </c>
      <c r="H107">
        <f>アンケート!J107</f>
        <v>4</v>
      </c>
      <c r="I107">
        <f>アンケート!K107</f>
        <v>0</v>
      </c>
      <c r="J107">
        <f>アンケート!L107</f>
        <v>0</v>
      </c>
      <c r="K107" s="9">
        <f>アンケート!M107</f>
        <v>0</v>
      </c>
      <c r="L107" s="107"/>
      <c r="M107" s="8">
        <f>アンケート!O107</f>
        <v>0</v>
      </c>
      <c r="N107">
        <f>アンケート!P107</f>
        <v>0</v>
      </c>
      <c r="O107" s="9">
        <f>アンケート!Q107</f>
        <v>0</v>
      </c>
      <c r="P107" s="29"/>
    </row>
    <row r="108" spans="1:16" x14ac:dyDescent="0.45">
      <c r="A108" s="8">
        <v>106</v>
      </c>
      <c r="B108">
        <f>アンケート!D108</f>
        <v>1</v>
      </c>
      <c r="C108">
        <f>アンケート!F108</f>
        <v>2</v>
      </c>
      <c r="D108">
        <f>アンケート!G108</f>
        <v>1</v>
      </c>
      <c r="E108" s="9">
        <f>アンケート!H108</f>
        <v>5</v>
      </c>
      <c r="G108" s="8">
        <f>アンケート!I108</f>
        <v>4</v>
      </c>
      <c r="H108">
        <f>アンケート!J108</f>
        <v>0</v>
      </c>
      <c r="I108">
        <f>アンケート!K108</f>
        <v>0</v>
      </c>
      <c r="J108">
        <f>アンケート!L108</f>
        <v>0</v>
      </c>
      <c r="K108" s="9">
        <f>アンケート!M108</f>
        <v>0</v>
      </c>
      <c r="L108" s="107"/>
      <c r="M108" s="8">
        <f>アンケート!O108</f>
        <v>2</v>
      </c>
      <c r="N108">
        <f>アンケート!P108</f>
        <v>0</v>
      </c>
      <c r="O108" s="9">
        <f>アンケート!Q108</f>
        <v>0</v>
      </c>
      <c r="P108" s="29"/>
    </row>
    <row r="109" spans="1:16" x14ac:dyDescent="0.45">
      <c r="A109" s="8">
        <v>107</v>
      </c>
      <c r="B109">
        <f>アンケート!D109</f>
        <v>1</v>
      </c>
      <c r="C109">
        <f>アンケート!F109</f>
        <v>2</v>
      </c>
      <c r="D109">
        <f>アンケート!G109</f>
        <v>1</v>
      </c>
      <c r="E109" s="9">
        <f>アンケート!H109</f>
        <v>3</v>
      </c>
      <c r="G109" s="8">
        <f>アンケート!I109</f>
        <v>4</v>
      </c>
      <c r="H109">
        <f>アンケート!J109</f>
        <v>0</v>
      </c>
      <c r="I109">
        <f>アンケート!K109</f>
        <v>0</v>
      </c>
      <c r="J109">
        <f>アンケート!L109</f>
        <v>0</v>
      </c>
      <c r="K109" s="9">
        <f>アンケート!M109</f>
        <v>0</v>
      </c>
      <c r="L109" s="107"/>
      <c r="M109" s="8">
        <f>アンケート!O109</f>
        <v>1</v>
      </c>
      <c r="N109">
        <f>アンケート!P109</f>
        <v>0</v>
      </c>
      <c r="O109" s="9">
        <f>アンケート!Q109</f>
        <v>0</v>
      </c>
      <c r="P109" s="29"/>
    </row>
    <row r="110" spans="1:16" x14ac:dyDescent="0.45">
      <c r="A110" s="8">
        <v>108</v>
      </c>
      <c r="B110">
        <f>アンケート!D110</f>
        <v>1</v>
      </c>
      <c r="C110">
        <f>アンケート!F110</f>
        <v>2</v>
      </c>
      <c r="D110">
        <f>アンケート!G110</f>
        <v>1</v>
      </c>
      <c r="E110" s="9">
        <f>アンケート!H110</f>
        <v>2</v>
      </c>
      <c r="G110" s="8">
        <f>アンケート!I110</f>
        <v>4</v>
      </c>
      <c r="H110">
        <f>アンケート!J110</f>
        <v>0</v>
      </c>
      <c r="I110">
        <f>アンケート!K110</f>
        <v>0</v>
      </c>
      <c r="J110">
        <f>アンケート!L110</f>
        <v>0</v>
      </c>
      <c r="K110" s="9">
        <f>アンケート!M110</f>
        <v>0</v>
      </c>
      <c r="L110" s="107"/>
      <c r="M110" s="8">
        <f>アンケート!O110</f>
        <v>2</v>
      </c>
      <c r="N110">
        <f>アンケート!P110</f>
        <v>0</v>
      </c>
      <c r="O110" s="9">
        <f>アンケート!Q110</f>
        <v>0</v>
      </c>
      <c r="P110" s="29"/>
    </row>
    <row r="111" spans="1:16" x14ac:dyDescent="0.45">
      <c r="A111" s="8">
        <v>109</v>
      </c>
      <c r="B111">
        <f>アンケート!D111</f>
        <v>3</v>
      </c>
      <c r="C111">
        <f>アンケート!F111</f>
        <v>2</v>
      </c>
      <c r="D111">
        <f>アンケート!G111</f>
        <v>1</v>
      </c>
      <c r="E111" s="9">
        <f>アンケート!H111</f>
        <v>4</v>
      </c>
      <c r="G111" s="8">
        <f>アンケート!I111</f>
        <v>4</v>
      </c>
      <c r="H111">
        <f>アンケート!J111</f>
        <v>0</v>
      </c>
      <c r="I111">
        <f>アンケート!K111</f>
        <v>0</v>
      </c>
      <c r="J111">
        <f>アンケート!L111</f>
        <v>0</v>
      </c>
      <c r="K111" s="9">
        <f>アンケート!M111</f>
        <v>0</v>
      </c>
      <c r="L111" s="107"/>
      <c r="M111" s="8">
        <f>アンケート!O111</f>
        <v>3</v>
      </c>
      <c r="N111">
        <f>アンケート!P111</f>
        <v>0</v>
      </c>
      <c r="O111" s="9">
        <f>アンケート!Q111</f>
        <v>0</v>
      </c>
      <c r="P111" s="29"/>
    </row>
    <row r="112" spans="1:16" x14ac:dyDescent="0.45">
      <c r="A112" s="8">
        <v>110</v>
      </c>
      <c r="B112">
        <f>アンケート!D112</f>
        <v>3</v>
      </c>
      <c r="C112">
        <f>アンケート!F112</f>
        <v>2</v>
      </c>
      <c r="D112">
        <f>アンケート!G112</f>
        <v>1</v>
      </c>
      <c r="E112" s="9">
        <f>アンケート!H112</f>
        <v>2</v>
      </c>
      <c r="G112" s="8">
        <f>アンケート!I112</f>
        <v>4</v>
      </c>
      <c r="H112">
        <f>アンケート!J112</f>
        <v>0</v>
      </c>
      <c r="I112">
        <f>アンケート!K112</f>
        <v>0</v>
      </c>
      <c r="J112">
        <f>アンケート!L112</f>
        <v>0</v>
      </c>
      <c r="K112" s="9">
        <f>アンケート!M112</f>
        <v>0</v>
      </c>
      <c r="L112" s="107"/>
      <c r="M112" s="8">
        <f>アンケート!O112</f>
        <v>3</v>
      </c>
      <c r="N112">
        <f>アンケート!P112</f>
        <v>0</v>
      </c>
      <c r="O112" s="9">
        <f>アンケート!Q112</f>
        <v>0</v>
      </c>
      <c r="P112" s="29"/>
    </row>
    <row r="113" spans="1:16" x14ac:dyDescent="0.45">
      <c r="A113" s="8">
        <v>111</v>
      </c>
      <c r="B113">
        <f>アンケート!D113</f>
        <v>2</v>
      </c>
      <c r="C113">
        <f>アンケート!F113</f>
        <v>0</v>
      </c>
      <c r="D113">
        <f>アンケート!G113</f>
        <v>1</v>
      </c>
      <c r="E113" s="9">
        <f>アンケート!H113</f>
        <v>4</v>
      </c>
      <c r="G113" s="8">
        <f>アンケート!I113</f>
        <v>3</v>
      </c>
      <c r="H113">
        <f>アンケート!J113</f>
        <v>4</v>
      </c>
      <c r="I113">
        <f>アンケート!K113</f>
        <v>0</v>
      </c>
      <c r="J113">
        <f>アンケート!L113</f>
        <v>0</v>
      </c>
      <c r="K113" s="9">
        <f>アンケート!M113</f>
        <v>0</v>
      </c>
      <c r="L113" s="107"/>
      <c r="M113" s="8">
        <f>アンケート!O113</f>
        <v>4</v>
      </c>
      <c r="N113">
        <f>アンケート!P113</f>
        <v>0</v>
      </c>
      <c r="O113" s="9">
        <f>アンケート!Q113</f>
        <v>0</v>
      </c>
      <c r="P113" s="29"/>
    </row>
    <row r="114" spans="1:16" x14ac:dyDescent="0.45">
      <c r="A114" s="8">
        <v>112</v>
      </c>
      <c r="B114">
        <f>アンケート!D114</f>
        <v>1</v>
      </c>
      <c r="C114">
        <f>アンケート!F114</f>
        <v>2</v>
      </c>
      <c r="D114">
        <f>アンケート!G114</f>
        <v>1</v>
      </c>
      <c r="E114" s="9">
        <f>アンケート!H114</f>
        <v>2</v>
      </c>
      <c r="G114" s="8">
        <f>アンケート!I114</f>
        <v>4</v>
      </c>
      <c r="H114">
        <f>アンケート!J114</f>
        <v>0</v>
      </c>
      <c r="I114">
        <f>アンケート!K114</f>
        <v>0</v>
      </c>
      <c r="J114">
        <f>アンケート!L114</f>
        <v>0</v>
      </c>
      <c r="K114" s="9">
        <f>アンケート!M114</f>
        <v>0</v>
      </c>
      <c r="L114" s="107"/>
      <c r="M114" s="8">
        <f>アンケート!O114</f>
        <v>2</v>
      </c>
      <c r="N114">
        <f>アンケート!P114</f>
        <v>0</v>
      </c>
      <c r="O114" s="9">
        <f>アンケート!Q114</f>
        <v>0</v>
      </c>
      <c r="P114" s="29"/>
    </row>
    <row r="115" spans="1:16" x14ac:dyDescent="0.45">
      <c r="A115" s="8">
        <v>113</v>
      </c>
      <c r="B115">
        <f>アンケート!D115</f>
        <v>2</v>
      </c>
      <c r="C115">
        <f>アンケート!F115</f>
        <v>2</v>
      </c>
      <c r="D115">
        <f>アンケート!G115</f>
        <v>1</v>
      </c>
      <c r="E115" s="9">
        <f>アンケート!H115</f>
        <v>3</v>
      </c>
      <c r="G115" s="8">
        <f>アンケート!I115</f>
        <v>3</v>
      </c>
      <c r="H115">
        <f>アンケート!J115</f>
        <v>0</v>
      </c>
      <c r="I115">
        <f>アンケート!K115</f>
        <v>0</v>
      </c>
      <c r="J115">
        <f>アンケート!L115</f>
        <v>0</v>
      </c>
      <c r="K115" s="9">
        <f>アンケート!M115</f>
        <v>0</v>
      </c>
      <c r="L115" s="107"/>
      <c r="M115" s="8">
        <f>アンケート!O115</f>
        <v>2</v>
      </c>
      <c r="N115">
        <f>アンケート!P115</f>
        <v>0</v>
      </c>
      <c r="O115" s="9">
        <f>アンケート!Q115</f>
        <v>0</v>
      </c>
      <c r="P115" s="29"/>
    </row>
    <row r="116" spans="1:16" x14ac:dyDescent="0.45">
      <c r="A116" s="8">
        <v>114</v>
      </c>
      <c r="B116">
        <f>アンケート!D116</f>
        <v>5</v>
      </c>
      <c r="C116">
        <f>アンケート!F116</f>
        <v>2</v>
      </c>
      <c r="D116">
        <f>アンケート!G116</f>
        <v>1</v>
      </c>
      <c r="E116" s="9">
        <f>アンケート!H116</f>
        <v>2</v>
      </c>
      <c r="G116" s="8">
        <f>アンケート!I116</f>
        <v>4</v>
      </c>
      <c r="H116">
        <f>アンケート!J116</f>
        <v>0</v>
      </c>
      <c r="I116">
        <f>アンケート!K116</f>
        <v>0</v>
      </c>
      <c r="J116">
        <f>アンケート!L116</f>
        <v>0</v>
      </c>
      <c r="K116" s="9">
        <f>アンケート!M116</f>
        <v>0</v>
      </c>
      <c r="L116" s="107"/>
      <c r="M116" s="8">
        <f>アンケート!O116</f>
        <v>2</v>
      </c>
      <c r="N116">
        <f>アンケート!P116</f>
        <v>0</v>
      </c>
      <c r="O116" s="9">
        <f>アンケート!Q116</f>
        <v>0</v>
      </c>
      <c r="P116" s="29"/>
    </row>
    <row r="117" spans="1:16" x14ac:dyDescent="0.45">
      <c r="A117" s="8">
        <v>115</v>
      </c>
      <c r="B117">
        <f>アンケート!D117</f>
        <v>1</v>
      </c>
      <c r="C117">
        <f>アンケート!F117</f>
        <v>2</v>
      </c>
      <c r="D117">
        <f>アンケート!G117</f>
        <v>1</v>
      </c>
      <c r="E117" s="9">
        <f>アンケート!H117</f>
        <v>3</v>
      </c>
      <c r="G117" s="8">
        <f>アンケート!I117</f>
        <v>3</v>
      </c>
      <c r="H117">
        <f>アンケート!J117</f>
        <v>4</v>
      </c>
      <c r="I117">
        <f>アンケート!K117</f>
        <v>0</v>
      </c>
      <c r="J117">
        <f>アンケート!L117</f>
        <v>0</v>
      </c>
      <c r="K117" s="9">
        <f>アンケート!M117</f>
        <v>0</v>
      </c>
      <c r="L117" s="107"/>
      <c r="M117" s="8">
        <f>アンケート!O117</f>
        <v>8</v>
      </c>
      <c r="N117">
        <f>アンケート!P117</f>
        <v>0</v>
      </c>
      <c r="O117" s="9">
        <f>アンケート!Q117</f>
        <v>0</v>
      </c>
      <c r="P117" s="29"/>
    </row>
    <row r="118" spans="1:16" x14ac:dyDescent="0.45">
      <c r="A118" s="8">
        <v>116</v>
      </c>
      <c r="B118">
        <f>アンケート!D118</f>
        <v>3</v>
      </c>
      <c r="C118">
        <f>アンケート!F118</f>
        <v>2</v>
      </c>
      <c r="D118">
        <f>アンケート!G118</f>
        <v>1</v>
      </c>
      <c r="E118" s="9">
        <f>アンケート!H118</f>
        <v>1</v>
      </c>
      <c r="G118" s="8">
        <f>アンケート!I118</f>
        <v>4</v>
      </c>
      <c r="H118">
        <f>アンケート!J118</f>
        <v>0</v>
      </c>
      <c r="I118">
        <f>アンケート!K118</f>
        <v>0</v>
      </c>
      <c r="J118">
        <f>アンケート!L118</f>
        <v>0</v>
      </c>
      <c r="K118" s="9">
        <f>アンケート!M118</f>
        <v>0</v>
      </c>
      <c r="L118" s="107"/>
      <c r="M118" s="8">
        <f>アンケート!O118</f>
        <v>3</v>
      </c>
      <c r="N118">
        <f>アンケート!P118</f>
        <v>0</v>
      </c>
      <c r="O118" s="9">
        <f>アンケート!Q118</f>
        <v>0</v>
      </c>
      <c r="P118" s="29"/>
    </row>
    <row r="119" spans="1:16" x14ac:dyDescent="0.45">
      <c r="A119" s="8">
        <v>117</v>
      </c>
      <c r="B119">
        <f>アンケート!D119</f>
        <v>3</v>
      </c>
      <c r="C119">
        <f>アンケート!F119</f>
        <v>2</v>
      </c>
      <c r="D119">
        <f>アンケート!G119</f>
        <v>1</v>
      </c>
      <c r="E119" s="9">
        <f>アンケート!H119</f>
        <v>4</v>
      </c>
      <c r="G119" s="8">
        <f>アンケート!I119</f>
        <v>4</v>
      </c>
      <c r="H119">
        <f>アンケート!J119</f>
        <v>0</v>
      </c>
      <c r="I119">
        <f>アンケート!K119</f>
        <v>0</v>
      </c>
      <c r="J119">
        <f>アンケート!L119</f>
        <v>0</v>
      </c>
      <c r="K119" s="9">
        <f>アンケート!M119</f>
        <v>0</v>
      </c>
      <c r="L119" s="107"/>
      <c r="M119" s="8">
        <f>アンケート!O119</f>
        <v>3</v>
      </c>
      <c r="N119">
        <f>アンケート!P119</f>
        <v>0</v>
      </c>
      <c r="O119" s="9">
        <f>アンケート!Q119</f>
        <v>0</v>
      </c>
      <c r="P119" s="29"/>
    </row>
    <row r="120" spans="1:16" x14ac:dyDescent="0.45">
      <c r="A120" s="8">
        <v>118</v>
      </c>
      <c r="B120">
        <f>アンケート!D120</f>
        <v>1</v>
      </c>
      <c r="C120">
        <f>アンケート!F120</f>
        <v>2</v>
      </c>
      <c r="D120">
        <f>アンケート!G120</f>
        <v>1</v>
      </c>
      <c r="E120" s="9">
        <f>アンケート!H120</f>
        <v>4</v>
      </c>
      <c r="G120" s="8">
        <f>アンケート!I120</f>
        <v>4</v>
      </c>
      <c r="H120">
        <f>アンケート!J120</f>
        <v>0</v>
      </c>
      <c r="I120">
        <f>アンケート!K120</f>
        <v>0</v>
      </c>
      <c r="J120">
        <f>アンケート!L120</f>
        <v>0</v>
      </c>
      <c r="K120" s="9">
        <f>アンケート!M120</f>
        <v>0</v>
      </c>
      <c r="L120" s="107"/>
      <c r="M120" s="8">
        <f>アンケート!O120</f>
        <v>2</v>
      </c>
      <c r="N120">
        <f>アンケート!P120</f>
        <v>0</v>
      </c>
      <c r="O120" s="9">
        <f>アンケート!Q120</f>
        <v>0</v>
      </c>
      <c r="P120" s="29"/>
    </row>
    <row r="121" spans="1:16" x14ac:dyDescent="0.45">
      <c r="A121" s="8">
        <v>119</v>
      </c>
      <c r="B121">
        <f>アンケート!D121</f>
        <v>2</v>
      </c>
      <c r="C121">
        <f>アンケート!F121</f>
        <v>2</v>
      </c>
      <c r="D121">
        <f>アンケート!G121</f>
        <v>1</v>
      </c>
      <c r="E121" s="9">
        <f>アンケート!H121</f>
        <v>1</v>
      </c>
      <c r="G121" s="8">
        <f>アンケート!I121</f>
        <v>4</v>
      </c>
      <c r="H121">
        <f>アンケート!J121</f>
        <v>0</v>
      </c>
      <c r="I121">
        <f>アンケート!K121</f>
        <v>0</v>
      </c>
      <c r="J121">
        <f>アンケート!L121</f>
        <v>0</v>
      </c>
      <c r="K121" s="9">
        <f>アンケート!M121</f>
        <v>0</v>
      </c>
      <c r="L121" s="107"/>
      <c r="M121" s="8">
        <f>アンケート!O121</f>
        <v>2</v>
      </c>
      <c r="N121">
        <f>アンケート!P121</f>
        <v>0</v>
      </c>
      <c r="O121" s="9">
        <f>アンケート!Q121</f>
        <v>0</v>
      </c>
      <c r="P121" s="29"/>
    </row>
    <row r="122" spans="1:16" x14ac:dyDescent="0.45">
      <c r="A122" s="8">
        <v>120</v>
      </c>
      <c r="B122">
        <f>アンケート!D122</f>
        <v>3</v>
      </c>
      <c r="C122">
        <f>アンケート!F122</f>
        <v>2</v>
      </c>
      <c r="D122">
        <f>アンケート!G122</f>
        <v>1</v>
      </c>
      <c r="E122" s="9">
        <f>アンケート!H122</f>
        <v>4</v>
      </c>
      <c r="G122" s="8">
        <f>アンケート!I122</f>
        <v>4</v>
      </c>
      <c r="H122">
        <f>アンケート!J122</f>
        <v>0</v>
      </c>
      <c r="I122">
        <f>アンケート!K122</f>
        <v>0</v>
      </c>
      <c r="J122">
        <f>アンケート!L122</f>
        <v>0</v>
      </c>
      <c r="K122" s="9">
        <f>アンケート!M122</f>
        <v>0</v>
      </c>
      <c r="L122" s="107"/>
      <c r="M122" s="8">
        <f>アンケート!O122</f>
        <v>3</v>
      </c>
      <c r="N122">
        <f>アンケート!P122</f>
        <v>0</v>
      </c>
      <c r="O122" s="9">
        <f>アンケート!Q122</f>
        <v>0</v>
      </c>
      <c r="P122" s="29"/>
    </row>
    <row r="123" spans="1:16" x14ac:dyDescent="0.45">
      <c r="A123" s="8">
        <v>121</v>
      </c>
      <c r="B123">
        <f>アンケート!D123</f>
        <v>0</v>
      </c>
      <c r="C123">
        <f>アンケート!F123</f>
        <v>2</v>
      </c>
      <c r="D123">
        <f>アンケート!G123</f>
        <v>1</v>
      </c>
      <c r="E123" s="9">
        <f>アンケート!H123</f>
        <v>2</v>
      </c>
      <c r="G123" s="8">
        <f>アンケート!I123</f>
        <v>3</v>
      </c>
      <c r="H123">
        <f>アンケート!J123</f>
        <v>4</v>
      </c>
      <c r="I123">
        <f>アンケート!K123</f>
        <v>0</v>
      </c>
      <c r="J123">
        <f>アンケート!L123</f>
        <v>0</v>
      </c>
      <c r="K123" s="9">
        <f>アンケート!M123</f>
        <v>0</v>
      </c>
      <c r="L123" s="107"/>
      <c r="M123" s="8">
        <f>アンケート!O123</f>
        <v>3</v>
      </c>
      <c r="N123">
        <f>アンケート!P123</f>
        <v>0</v>
      </c>
      <c r="O123" s="9">
        <f>アンケート!Q123</f>
        <v>0</v>
      </c>
      <c r="P123" s="29"/>
    </row>
    <row r="124" spans="1:16" x14ac:dyDescent="0.45">
      <c r="A124" s="8">
        <v>122</v>
      </c>
      <c r="B124">
        <f>アンケート!D124</f>
        <v>2</v>
      </c>
      <c r="C124">
        <f>アンケート!F124</f>
        <v>2</v>
      </c>
      <c r="D124">
        <f>アンケート!G124</f>
        <v>1</v>
      </c>
      <c r="E124" s="9">
        <f>アンケート!H124</f>
        <v>1</v>
      </c>
      <c r="G124" s="8">
        <f>アンケート!I124</f>
        <v>7</v>
      </c>
      <c r="H124">
        <f>アンケート!J124</f>
        <v>0</v>
      </c>
      <c r="I124">
        <f>アンケート!K124</f>
        <v>0</v>
      </c>
      <c r="J124">
        <f>アンケート!L124</f>
        <v>0</v>
      </c>
      <c r="K124" s="9">
        <f>アンケート!M124</f>
        <v>0</v>
      </c>
      <c r="L124" s="107"/>
      <c r="M124" s="8">
        <f>アンケート!O124</f>
        <v>3</v>
      </c>
      <c r="N124">
        <f>アンケート!P124</f>
        <v>0</v>
      </c>
      <c r="O124" s="9">
        <f>アンケート!Q124</f>
        <v>0</v>
      </c>
      <c r="P124" s="29"/>
    </row>
    <row r="125" spans="1:16" x14ac:dyDescent="0.45">
      <c r="A125" s="8">
        <v>123</v>
      </c>
      <c r="B125">
        <f>アンケート!D125</f>
        <v>5</v>
      </c>
      <c r="C125">
        <f>アンケート!F125</f>
        <v>2</v>
      </c>
      <c r="D125">
        <f>アンケート!G125</f>
        <v>1</v>
      </c>
      <c r="E125" s="9">
        <f>アンケート!H125</f>
        <v>2</v>
      </c>
      <c r="G125" s="8">
        <f>アンケート!I125</f>
        <v>4</v>
      </c>
      <c r="H125">
        <f>アンケート!J125</f>
        <v>0</v>
      </c>
      <c r="I125">
        <f>アンケート!K125</f>
        <v>0</v>
      </c>
      <c r="J125">
        <f>アンケート!L125</f>
        <v>0</v>
      </c>
      <c r="K125" s="9">
        <f>アンケート!M125</f>
        <v>0</v>
      </c>
      <c r="L125" s="107"/>
      <c r="M125" s="8">
        <f>アンケート!O125</f>
        <v>3</v>
      </c>
      <c r="N125">
        <f>アンケート!P125</f>
        <v>0</v>
      </c>
      <c r="O125" s="9">
        <f>アンケート!Q125</f>
        <v>0</v>
      </c>
      <c r="P125" s="29"/>
    </row>
    <row r="126" spans="1:16" x14ac:dyDescent="0.45">
      <c r="A126" s="8">
        <v>124</v>
      </c>
      <c r="B126">
        <f>アンケート!D126</f>
        <v>3</v>
      </c>
      <c r="C126">
        <f>アンケート!F126</f>
        <v>2</v>
      </c>
      <c r="D126">
        <f>アンケート!G126</f>
        <v>1</v>
      </c>
      <c r="E126" s="9">
        <f>アンケート!H126</f>
        <v>2</v>
      </c>
      <c r="G126" s="8">
        <f>アンケート!I126</f>
        <v>3</v>
      </c>
      <c r="H126">
        <f>アンケート!J126</f>
        <v>4</v>
      </c>
      <c r="I126">
        <f>アンケート!K126</f>
        <v>0</v>
      </c>
      <c r="J126">
        <f>アンケート!L126</f>
        <v>0</v>
      </c>
      <c r="K126" s="9">
        <f>アンケート!M126</f>
        <v>0</v>
      </c>
      <c r="L126" s="107"/>
      <c r="M126" s="8">
        <f>アンケート!O126</f>
        <v>3</v>
      </c>
      <c r="N126">
        <f>アンケート!P126</f>
        <v>0</v>
      </c>
      <c r="O126" s="9">
        <f>アンケート!Q126</f>
        <v>0</v>
      </c>
      <c r="P126" s="29"/>
    </row>
    <row r="127" spans="1:16" x14ac:dyDescent="0.45">
      <c r="A127" s="8">
        <v>125</v>
      </c>
      <c r="B127">
        <f>アンケート!D127</f>
        <v>2</v>
      </c>
      <c r="C127">
        <f>アンケート!F127</f>
        <v>2</v>
      </c>
      <c r="D127">
        <f>アンケート!G127</f>
        <v>1</v>
      </c>
      <c r="E127" s="9">
        <f>アンケート!H127</f>
        <v>4</v>
      </c>
      <c r="G127" s="8">
        <f>アンケート!I127</f>
        <v>4</v>
      </c>
      <c r="H127">
        <f>アンケート!J127</f>
        <v>0</v>
      </c>
      <c r="I127">
        <f>アンケート!K127</f>
        <v>0</v>
      </c>
      <c r="J127">
        <f>アンケート!L127</f>
        <v>0</v>
      </c>
      <c r="K127" s="9">
        <f>アンケート!M127</f>
        <v>0</v>
      </c>
      <c r="L127" s="107"/>
      <c r="M127" s="8">
        <f>アンケート!O127</f>
        <v>3</v>
      </c>
      <c r="N127">
        <f>アンケート!P127</f>
        <v>0</v>
      </c>
      <c r="O127" s="9">
        <f>アンケート!Q127</f>
        <v>0</v>
      </c>
      <c r="P127" s="29"/>
    </row>
    <row r="128" spans="1:16" x14ac:dyDescent="0.45">
      <c r="A128" s="8">
        <v>126</v>
      </c>
      <c r="B128">
        <f>アンケート!D128</f>
        <v>2</v>
      </c>
      <c r="C128">
        <f>アンケート!F128</f>
        <v>2</v>
      </c>
      <c r="D128">
        <f>アンケート!G128</f>
        <v>1</v>
      </c>
      <c r="E128" s="9">
        <f>アンケート!H128</f>
        <v>6</v>
      </c>
      <c r="G128" s="8">
        <f>アンケート!I128</f>
        <v>4</v>
      </c>
      <c r="H128">
        <f>アンケート!J128</f>
        <v>0</v>
      </c>
      <c r="I128">
        <f>アンケート!K128</f>
        <v>0</v>
      </c>
      <c r="J128">
        <f>アンケート!L128</f>
        <v>0</v>
      </c>
      <c r="K128" s="9">
        <f>アンケート!M128</f>
        <v>0</v>
      </c>
      <c r="L128" s="107"/>
      <c r="M128" s="8">
        <f>アンケート!O128</f>
        <v>3</v>
      </c>
      <c r="N128">
        <f>アンケート!P128</f>
        <v>0</v>
      </c>
      <c r="O128" s="9">
        <f>アンケート!Q128</f>
        <v>0</v>
      </c>
      <c r="P128" s="29"/>
    </row>
    <row r="129" spans="1:16" x14ac:dyDescent="0.45">
      <c r="A129" s="8">
        <v>127</v>
      </c>
      <c r="B129">
        <f>アンケート!D129</f>
        <v>3</v>
      </c>
      <c r="C129">
        <f>アンケート!F129</f>
        <v>2</v>
      </c>
      <c r="D129">
        <f>アンケート!G129</f>
        <v>1</v>
      </c>
      <c r="E129" s="9">
        <f>アンケート!H129</f>
        <v>2</v>
      </c>
      <c r="G129" s="8">
        <f>アンケート!I129</f>
        <v>4</v>
      </c>
      <c r="H129">
        <f>アンケート!J129</f>
        <v>0</v>
      </c>
      <c r="I129">
        <f>アンケート!K129</f>
        <v>0</v>
      </c>
      <c r="J129">
        <f>アンケート!L129</f>
        <v>0</v>
      </c>
      <c r="K129" s="9">
        <f>アンケート!M129</f>
        <v>0</v>
      </c>
      <c r="L129" s="107"/>
      <c r="M129" s="8">
        <f>アンケート!O129</f>
        <v>2</v>
      </c>
      <c r="N129">
        <f>アンケート!P129</f>
        <v>3</v>
      </c>
      <c r="O129" s="9">
        <f>アンケート!Q129</f>
        <v>0</v>
      </c>
      <c r="P129" s="29"/>
    </row>
    <row r="130" spans="1:16" x14ac:dyDescent="0.45">
      <c r="A130" s="8">
        <v>128</v>
      </c>
      <c r="B130">
        <f>アンケート!D130</f>
        <v>2</v>
      </c>
      <c r="C130">
        <f>アンケート!F130</f>
        <v>2</v>
      </c>
      <c r="D130">
        <f>アンケート!G130</f>
        <v>1</v>
      </c>
      <c r="E130" s="9">
        <f>アンケート!H130</f>
        <v>4</v>
      </c>
      <c r="G130" s="8">
        <f>アンケート!I130</f>
        <v>4</v>
      </c>
      <c r="H130">
        <f>アンケート!J130</f>
        <v>0</v>
      </c>
      <c r="I130">
        <f>アンケート!K130</f>
        <v>0</v>
      </c>
      <c r="J130">
        <f>アンケート!L130</f>
        <v>0</v>
      </c>
      <c r="K130" s="9">
        <f>アンケート!M130</f>
        <v>0</v>
      </c>
      <c r="L130" s="107"/>
      <c r="M130" s="8">
        <f>アンケート!O130</f>
        <v>3</v>
      </c>
      <c r="N130">
        <f>アンケート!P130</f>
        <v>0</v>
      </c>
      <c r="O130" s="9">
        <f>アンケート!Q130</f>
        <v>0</v>
      </c>
      <c r="P130" s="29"/>
    </row>
    <row r="131" spans="1:16" x14ac:dyDescent="0.45">
      <c r="A131" s="8">
        <v>129</v>
      </c>
      <c r="B131">
        <f>アンケート!D131</f>
        <v>2</v>
      </c>
      <c r="C131">
        <f>アンケート!F131</f>
        <v>2</v>
      </c>
      <c r="D131">
        <f>アンケート!G131</f>
        <v>1</v>
      </c>
      <c r="E131" s="9">
        <f>アンケート!H131</f>
        <v>2</v>
      </c>
      <c r="G131" s="8">
        <f>アンケート!I131</f>
        <v>4</v>
      </c>
      <c r="H131">
        <f>アンケート!J131</f>
        <v>0</v>
      </c>
      <c r="I131">
        <f>アンケート!K131</f>
        <v>0</v>
      </c>
      <c r="J131">
        <f>アンケート!L131</f>
        <v>0</v>
      </c>
      <c r="K131" s="9">
        <f>アンケート!M131</f>
        <v>0</v>
      </c>
      <c r="L131" s="107"/>
      <c r="M131" s="8">
        <f>アンケート!O131</f>
        <v>3</v>
      </c>
      <c r="N131">
        <f>アンケート!P131</f>
        <v>0</v>
      </c>
      <c r="O131" s="9">
        <f>アンケート!Q131</f>
        <v>0</v>
      </c>
      <c r="P131" s="29"/>
    </row>
    <row r="132" spans="1:16" x14ac:dyDescent="0.45">
      <c r="A132" s="8">
        <v>130</v>
      </c>
      <c r="B132">
        <f>アンケート!D132</f>
        <v>5</v>
      </c>
      <c r="C132">
        <f>アンケート!F132</f>
        <v>2</v>
      </c>
      <c r="D132">
        <f>アンケート!G132</f>
        <v>1</v>
      </c>
      <c r="E132" s="9">
        <f>アンケート!H132</f>
        <v>6</v>
      </c>
      <c r="G132" s="8">
        <f>アンケート!I132</f>
        <v>2</v>
      </c>
      <c r="H132">
        <f>アンケート!J132</f>
        <v>3</v>
      </c>
      <c r="I132">
        <f>アンケート!K132</f>
        <v>4</v>
      </c>
      <c r="J132">
        <f>アンケート!L132</f>
        <v>0</v>
      </c>
      <c r="K132" s="9">
        <f>アンケート!M132</f>
        <v>0</v>
      </c>
      <c r="L132" s="107"/>
      <c r="M132" s="8">
        <f>アンケート!O132</f>
        <v>2</v>
      </c>
      <c r="N132">
        <f>アンケート!P132</f>
        <v>3</v>
      </c>
      <c r="O132" s="9">
        <f>アンケート!Q132</f>
        <v>4</v>
      </c>
      <c r="P132" s="29"/>
    </row>
    <row r="133" spans="1:16" x14ac:dyDescent="0.45">
      <c r="A133" s="8">
        <v>131</v>
      </c>
      <c r="B133">
        <f>アンケート!D133</f>
        <v>2</v>
      </c>
      <c r="C133">
        <f>アンケート!F133</f>
        <v>2</v>
      </c>
      <c r="D133">
        <f>アンケート!G133</f>
        <v>1</v>
      </c>
      <c r="E133" s="9">
        <f>アンケート!H133</f>
        <v>4</v>
      </c>
      <c r="G133" s="8">
        <f>アンケート!I133</f>
        <v>4</v>
      </c>
      <c r="H133">
        <f>アンケート!J133</f>
        <v>0</v>
      </c>
      <c r="I133">
        <f>アンケート!K133</f>
        <v>0</v>
      </c>
      <c r="J133">
        <f>アンケート!L133</f>
        <v>0</v>
      </c>
      <c r="K133" s="9">
        <f>アンケート!M133</f>
        <v>0</v>
      </c>
      <c r="L133" s="107"/>
      <c r="M133" s="8">
        <f>アンケート!O133</f>
        <v>3</v>
      </c>
      <c r="N133">
        <f>アンケート!P133</f>
        <v>0</v>
      </c>
      <c r="O133" s="9">
        <f>アンケート!Q133</f>
        <v>0</v>
      </c>
      <c r="P133" s="29"/>
    </row>
    <row r="134" spans="1:16" x14ac:dyDescent="0.45">
      <c r="A134" s="8">
        <v>132</v>
      </c>
      <c r="B134">
        <f>アンケート!D134</f>
        <v>5</v>
      </c>
      <c r="C134">
        <f>アンケート!F134</f>
        <v>2</v>
      </c>
      <c r="D134">
        <f>アンケート!G134</f>
        <v>1</v>
      </c>
      <c r="E134" s="9">
        <f>アンケート!H134</f>
        <v>2</v>
      </c>
      <c r="G134" s="8">
        <f>アンケート!I134</f>
        <v>4</v>
      </c>
      <c r="H134">
        <f>アンケート!J134</f>
        <v>0</v>
      </c>
      <c r="I134">
        <f>アンケート!K134</f>
        <v>0</v>
      </c>
      <c r="J134">
        <f>アンケート!L134</f>
        <v>0</v>
      </c>
      <c r="K134" s="9">
        <f>アンケート!M134</f>
        <v>0</v>
      </c>
      <c r="L134" s="107"/>
      <c r="M134" s="8">
        <f>アンケート!O134</f>
        <v>2</v>
      </c>
      <c r="N134">
        <f>アンケート!P134</f>
        <v>0</v>
      </c>
      <c r="O134" s="9">
        <f>アンケート!Q134</f>
        <v>0</v>
      </c>
      <c r="P134" s="29"/>
    </row>
    <row r="135" spans="1:16" x14ac:dyDescent="0.45">
      <c r="A135" s="8">
        <v>133</v>
      </c>
      <c r="B135">
        <f>アンケート!D135</f>
        <v>3</v>
      </c>
      <c r="C135">
        <f>アンケート!F135</f>
        <v>2</v>
      </c>
      <c r="D135">
        <f>アンケート!G135</f>
        <v>1</v>
      </c>
      <c r="E135" s="9">
        <f>アンケート!H135</f>
        <v>4</v>
      </c>
      <c r="G135" s="8">
        <f>アンケート!I135</f>
        <v>4</v>
      </c>
      <c r="H135">
        <f>アンケート!J135</f>
        <v>0</v>
      </c>
      <c r="I135">
        <f>アンケート!K135</f>
        <v>0</v>
      </c>
      <c r="J135">
        <f>アンケート!L135</f>
        <v>0</v>
      </c>
      <c r="K135" s="9">
        <f>アンケート!M135</f>
        <v>0</v>
      </c>
      <c r="L135" s="107"/>
      <c r="M135" s="8">
        <f>アンケート!O135</f>
        <v>3</v>
      </c>
      <c r="N135">
        <f>アンケート!P135</f>
        <v>0</v>
      </c>
      <c r="O135" s="9">
        <f>アンケート!Q135</f>
        <v>0</v>
      </c>
      <c r="P135" s="29"/>
    </row>
    <row r="136" spans="1:16" x14ac:dyDescent="0.45">
      <c r="A136" s="8">
        <v>134</v>
      </c>
      <c r="B136">
        <f>アンケート!D136</f>
        <v>2</v>
      </c>
      <c r="C136">
        <f>アンケート!F136</f>
        <v>2</v>
      </c>
      <c r="D136">
        <f>アンケート!G136</f>
        <v>1</v>
      </c>
      <c r="E136" s="9">
        <f>アンケート!H136</f>
        <v>4</v>
      </c>
      <c r="G136" s="8">
        <f>アンケート!I136</f>
        <v>4</v>
      </c>
      <c r="H136">
        <f>アンケート!J136</f>
        <v>0</v>
      </c>
      <c r="I136">
        <f>アンケート!K136</f>
        <v>0</v>
      </c>
      <c r="J136">
        <f>アンケート!L136</f>
        <v>0</v>
      </c>
      <c r="K136" s="9">
        <f>アンケート!M136</f>
        <v>0</v>
      </c>
      <c r="L136" s="107"/>
      <c r="M136" s="8">
        <f>アンケート!O136</f>
        <v>3</v>
      </c>
      <c r="N136">
        <f>アンケート!P136</f>
        <v>0</v>
      </c>
      <c r="O136" s="9">
        <f>アンケート!Q136</f>
        <v>0</v>
      </c>
      <c r="P136" s="29"/>
    </row>
    <row r="137" spans="1:16" x14ac:dyDescent="0.45">
      <c r="A137" s="8">
        <v>135</v>
      </c>
      <c r="B137">
        <f>アンケート!D137</f>
        <v>1</v>
      </c>
      <c r="C137">
        <f>アンケート!F137</f>
        <v>2</v>
      </c>
      <c r="D137">
        <f>アンケート!G137</f>
        <v>1</v>
      </c>
      <c r="E137" s="9">
        <f>アンケート!H137</f>
        <v>6</v>
      </c>
      <c r="G137" s="8">
        <f>アンケート!I137</f>
        <v>4</v>
      </c>
      <c r="H137">
        <f>アンケート!J137</f>
        <v>0</v>
      </c>
      <c r="I137">
        <f>アンケート!K137</f>
        <v>0</v>
      </c>
      <c r="J137">
        <f>アンケート!L137</f>
        <v>0</v>
      </c>
      <c r="K137" s="9">
        <f>アンケート!M137</f>
        <v>0</v>
      </c>
      <c r="L137" s="107"/>
      <c r="M137" s="8">
        <f>アンケート!O137</f>
        <v>3</v>
      </c>
      <c r="N137">
        <f>アンケート!P137</f>
        <v>0</v>
      </c>
      <c r="O137" s="9">
        <f>アンケート!Q137</f>
        <v>0</v>
      </c>
      <c r="P137" s="29"/>
    </row>
    <row r="138" spans="1:16" x14ac:dyDescent="0.45">
      <c r="A138" s="8">
        <v>136</v>
      </c>
      <c r="B138">
        <f>アンケート!D138</f>
        <v>1</v>
      </c>
      <c r="C138">
        <f>アンケート!F138</f>
        <v>2</v>
      </c>
      <c r="D138">
        <f>アンケート!G138</f>
        <v>1</v>
      </c>
      <c r="E138" s="9">
        <f>アンケート!H138</f>
        <v>5</v>
      </c>
      <c r="G138" s="8">
        <f>アンケート!I138</f>
        <v>7</v>
      </c>
      <c r="H138">
        <f>アンケート!J138</f>
        <v>0</v>
      </c>
      <c r="I138">
        <f>アンケート!K138</f>
        <v>0</v>
      </c>
      <c r="J138">
        <f>アンケート!L138</f>
        <v>0</v>
      </c>
      <c r="K138" s="9">
        <f>アンケート!M138</f>
        <v>0</v>
      </c>
      <c r="L138" s="107"/>
      <c r="M138" s="8">
        <f>アンケート!O138</f>
        <v>3</v>
      </c>
      <c r="N138">
        <f>アンケート!P138</f>
        <v>0</v>
      </c>
      <c r="O138" s="9">
        <f>アンケート!Q138</f>
        <v>0</v>
      </c>
      <c r="P138" s="29"/>
    </row>
    <row r="139" spans="1:16" x14ac:dyDescent="0.45">
      <c r="A139" s="8">
        <v>137</v>
      </c>
      <c r="B139">
        <f>アンケート!D139</f>
        <v>2</v>
      </c>
      <c r="C139">
        <f>アンケート!F139</f>
        <v>2</v>
      </c>
      <c r="D139">
        <f>アンケート!G139</f>
        <v>1</v>
      </c>
      <c r="E139" s="9">
        <f>アンケート!H139</f>
        <v>4</v>
      </c>
      <c r="G139" s="8">
        <f>アンケート!I139</f>
        <v>2</v>
      </c>
      <c r="H139">
        <f>アンケート!J139</f>
        <v>4</v>
      </c>
      <c r="I139">
        <f>アンケート!K139</f>
        <v>0</v>
      </c>
      <c r="J139">
        <f>アンケート!L139</f>
        <v>0</v>
      </c>
      <c r="K139" s="9">
        <f>アンケート!M139</f>
        <v>0</v>
      </c>
      <c r="L139" s="107"/>
      <c r="M139" s="8">
        <f>アンケート!O139</f>
        <v>3</v>
      </c>
      <c r="N139">
        <f>アンケート!P139</f>
        <v>0</v>
      </c>
      <c r="O139" s="9">
        <f>アンケート!Q139</f>
        <v>0</v>
      </c>
      <c r="P139" s="29"/>
    </row>
    <row r="140" spans="1:16" x14ac:dyDescent="0.45">
      <c r="A140" s="8">
        <v>138</v>
      </c>
      <c r="B140">
        <f>アンケート!D140</f>
        <v>1</v>
      </c>
      <c r="C140">
        <f>アンケート!F140</f>
        <v>2</v>
      </c>
      <c r="D140">
        <f>アンケート!G140</f>
        <v>1</v>
      </c>
      <c r="E140" s="9">
        <f>アンケート!H140</f>
        <v>4</v>
      </c>
      <c r="G140" s="8">
        <f>アンケート!I140</f>
        <v>3</v>
      </c>
      <c r="H140">
        <f>アンケート!J140</f>
        <v>4</v>
      </c>
      <c r="I140">
        <f>アンケート!K140</f>
        <v>0</v>
      </c>
      <c r="J140">
        <f>アンケート!L140</f>
        <v>0</v>
      </c>
      <c r="K140" s="9">
        <f>アンケート!M140</f>
        <v>0</v>
      </c>
      <c r="L140" s="107"/>
      <c r="M140" s="8">
        <f>アンケート!O140</f>
        <v>2</v>
      </c>
      <c r="N140">
        <f>アンケート!P140</f>
        <v>0</v>
      </c>
      <c r="O140" s="9">
        <f>アンケート!Q140</f>
        <v>0</v>
      </c>
      <c r="P140" s="29"/>
    </row>
    <row r="141" spans="1:16" x14ac:dyDescent="0.45">
      <c r="A141" s="8">
        <v>139</v>
      </c>
      <c r="B141">
        <f>アンケート!D141</f>
        <v>4</v>
      </c>
      <c r="C141">
        <f>アンケート!F141</f>
        <v>1</v>
      </c>
      <c r="D141">
        <f>アンケート!G141</f>
        <v>1</v>
      </c>
      <c r="E141" s="9">
        <f>アンケート!H141</f>
        <v>4</v>
      </c>
      <c r="G141" s="8">
        <f>アンケート!I141</f>
        <v>1</v>
      </c>
      <c r="H141">
        <f>アンケート!J141</f>
        <v>0</v>
      </c>
      <c r="I141">
        <f>アンケート!K141</f>
        <v>0</v>
      </c>
      <c r="J141">
        <f>アンケート!L141</f>
        <v>0</v>
      </c>
      <c r="K141" s="9">
        <f>アンケート!M141</f>
        <v>0</v>
      </c>
      <c r="L141" s="107"/>
      <c r="M141" s="8">
        <f>アンケート!O141</f>
        <v>3</v>
      </c>
      <c r="N141">
        <f>アンケート!P141</f>
        <v>0</v>
      </c>
      <c r="O141" s="9">
        <f>アンケート!Q141</f>
        <v>0</v>
      </c>
      <c r="P141" s="29"/>
    </row>
    <row r="142" spans="1:16" x14ac:dyDescent="0.45">
      <c r="A142" s="8">
        <v>140</v>
      </c>
      <c r="B142">
        <f>アンケート!D142</f>
        <v>2</v>
      </c>
      <c r="C142">
        <f>アンケート!F142</f>
        <v>1</v>
      </c>
      <c r="D142">
        <f>アンケート!G142</f>
        <v>1</v>
      </c>
      <c r="E142" s="9">
        <f>アンケート!H142</f>
        <v>2</v>
      </c>
      <c r="G142" s="8">
        <f>アンケート!I142</f>
        <v>4</v>
      </c>
      <c r="H142">
        <f>アンケート!J142</f>
        <v>0</v>
      </c>
      <c r="I142">
        <f>アンケート!K142</f>
        <v>0</v>
      </c>
      <c r="J142">
        <f>アンケート!L142</f>
        <v>0</v>
      </c>
      <c r="K142" s="9">
        <f>アンケート!M142</f>
        <v>0</v>
      </c>
      <c r="L142" s="107"/>
      <c r="M142" s="8">
        <f>アンケート!O142</f>
        <v>3</v>
      </c>
      <c r="N142">
        <f>アンケート!P142</f>
        <v>0</v>
      </c>
      <c r="O142" s="9">
        <f>アンケート!Q142</f>
        <v>0</v>
      </c>
      <c r="P142" s="29"/>
    </row>
    <row r="143" spans="1:16" x14ac:dyDescent="0.45">
      <c r="A143" s="8">
        <v>141</v>
      </c>
      <c r="B143">
        <f>アンケート!D143</f>
        <v>3</v>
      </c>
      <c r="C143">
        <f>アンケート!F143</f>
        <v>2</v>
      </c>
      <c r="D143">
        <f>アンケート!G143</f>
        <v>1</v>
      </c>
      <c r="E143" s="9">
        <f>アンケート!H143</f>
        <v>2</v>
      </c>
      <c r="G143" s="8">
        <f>アンケート!I143</f>
        <v>4</v>
      </c>
      <c r="H143">
        <f>アンケート!J143</f>
        <v>0</v>
      </c>
      <c r="I143">
        <f>アンケート!K143</f>
        <v>0</v>
      </c>
      <c r="J143">
        <f>アンケート!L143</f>
        <v>0</v>
      </c>
      <c r="K143" s="9">
        <f>アンケート!M143</f>
        <v>0</v>
      </c>
      <c r="L143" s="107"/>
      <c r="M143" s="8">
        <f>アンケート!O143</f>
        <v>1</v>
      </c>
      <c r="N143">
        <f>アンケート!P143</f>
        <v>0</v>
      </c>
      <c r="O143" s="9">
        <f>アンケート!Q143</f>
        <v>0</v>
      </c>
      <c r="P143" s="29"/>
    </row>
    <row r="144" spans="1:16" x14ac:dyDescent="0.45">
      <c r="A144" s="8">
        <v>142</v>
      </c>
      <c r="B144">
        <f>アンケート!D144</f>
        <v>1</v>
      </c>
      <c r="C144">
        <f>アンケート!F144</f>
        <v>2</v>
      </c>
      <c r="D144">
        <f>アンケート!G144</f>
        <v>1</v>
      </c>
      <c r="E144" s="9">
        <f>アンケート!H144</f>
        <v>4</v>
      </c>
      <c r="G144" s="8">
        <f>アンケート!I144</f>
        <v>4</v>
      </c>
      <c r="H144">
        <f>アンケート!J144</f>
        <v>0</v>
      </c>
      <c r="I144">
        <f>アンケート!K144</f>
        <v>0</v>
      </c>
      <c r="J144">
        <f>アンケート!L144</f>
        <v>0</v>
      </c>
      <c r="K144" s="9">
        <f>アンケート!M144</f>
        <v>0</v>
      </c>
      <c r="L144" s="107"/>
      <c r="M144" s="8">
        <f>アンケート!O144</f>
        <v>2</v>
      </c>
      <c r="N144">
        <f>アンケート!P144</f>
        <v>0</v>
      </c>
      <c r="O144" s="9">
        <f>アンケート!Q144</f>
        <v>0</v>
      </c>
      <c r="P144" s="29"/>
    </row>
    <row r="145" spans="1:16" x14ac:dyDescent="0.45">
      <c r="A145" s="8">
        <v>143</v>
      </c>
      <c r="B145">
        <f>アンケート!D145</f>
        <v>5</v>
      </c>
      <c r="C145">
        <f>アンケート!F145</f>
        <v>2</v>
      </c>
      <c r="D145">
        <f>アンケート!G145</f>
        <v>1</v>
      </c>
      <c r="E145" s="9">
        <f>アンケート!H145</f>
        <v>3</v>
      </c>
      <c r="G145" s="8">
        <f>アンケート!I145</f>
        <v>4</v>
      </c>
      <c r="H145">
        <f>アンケート!J145</f>
        <v>0</v>
      </c>
      <c r="I145">
        <f>アンケート!K145</f>
        <v>0</v>
      </c>
      <c r="J145">
        <f>アンケート!L145</f>
        <v>0</v>
      </c>
      <c r="K145" s="9">
        <f>アンケート!M145</f>
        <v>0</v>
      </c>
      <c r="L145" s="107"/>
      <c r="M145" s="8">
        <f>アンケート!O145</f>
        <v>3</v>
      </c>
      <c r="N145">
        <f>アンケート!P145</f>
        <v>0</v>
      </c>
      <c r="O145" s="9">
        <f>アンケート!Q145</f>
        <v>0</v>
      </c>
      <c r="P145" s="29"/>
    </row>
    <row r="146" spans="1:16" x14ac:dyDescent="0.45">
      <c r="A146" s="8">
        <v>144</v>
      </c>
      <c r="B146">
        <f>アンケート!D146</f>
        <v>5</v>
      </c>
      <c r="C146">
        <f>アンケート!F146</f>
        <v>2</v>
      </c>
      <c r="D146">
        <f>アンケート!G146</f>
        <v>1</v>
      </c>
      <c r="E146" s="9">
        <f>アンケート!H146</f>
        <v>3</v>
      </c>
      <c r="G146" s="8">
        <f>アンケート!I146</f>
        <v>4</v>
      </c>
      <c r="H146">
        <f>アンケート!J146</f>
        <v>0</v>
      </c>
      <c r="I146">
        <f>アンケート!K146</f>
        <v>0</v>
      </c>
      <c r="J146">
        <f>アンケート!L146</f>
        <v>0</v>
      </c>
      <c r="K146" s="9">
        <f>アンケート!M146</f>
        <v>0</v>
      </c>
      <c r="L146" s="107"/>
      <c r="M146" s="8">
        <f>アンケート!O146</f>
        <v>2</v>
      </c>
      <c r="N146">
        <f>アンケート!P146</f>
        <v>0</v>
      </c>
      <c r="O146" s="9">
        <f>アンケート!Q146</f>
        <v>0</v>
      </c>
      <c r="P146" s="29"/>
    </row>
    <row r="147" spans="1:16" x14ac:dyDescent="0.45">
      <c r="A147" s="8">
        <v>145</v>
      </c>
      <c r="B147">
        <f>アンケート!D147</f>
        <v>2</v>
      </c>
      <c r="C147">
        <f>アンケート!F147</f>
        <v>2</v>
      </c>
      <c r="D147">
        <f>アンケート!G147</f>
        <v>1</v>
      </c>
      <c r="E147" s="9">
        <f>アンケート!H147</f>
        <v>6</v>
      </c>
      <c r="G147" s="8">
        <f>アンケート!I147</f>
        <v>4</v>
      </c>
      <c r="H147">
        <f>アンケート!J147</f>
        <v>0</v>
      </c>
      <c r="I147">
        <f>アンケート!K147</f>
        <v>0</v>
      </c>
      <c r="J147">
        <f>アンケート!L147</f>
        <v>0</v>
      </c>
      <c r="K147" s="9">
        <f>アンケート!M147</f>
        <v>0</v>
      </c>
      <c r="L147" s="107"/>
      <c r="M147" s="8">
        <f>アンケート!O147</f>
        <v>3</v>
      </c>
      <c r="N147">
        <f>アンケート!P147</f>
        <v>0</v>
      </c>
      <c r="O147" s="9">
        <f>アンケート!Q147</f>
        <v>0</v>
      </c>
      <c r="P147" s="29"/>
    </row>
    <row r="148" spans="1:16" x14ac:dyDescent="0.45">
      <c r="A148" s="8">
        <v>146</v>
      </c>
      <c r="B148">
        <f>アンケート!D148</f>
        <v>2</v>
      </c>
      <c r="C148">
        <f>アンケート!F148</f>
        <v>2</v>
      </c>
      <c r="D148">
        <f>アンケート!G148</f>
        <v>1</v>
      </c>
      <c r="E148" s="9">
        <f>アンケート!H148</f>
        <v>1</v>
      </c>
      <c r="G148" s="8">
        <f>アンケート!I148</f>
        <v>4</v>
      </c>
      <c r="H148">
        <f>アンケート!J148</f>
        <v>0</v>
      </c>
      <c r="I148">
        <f>アンケート!K148</f>
        <v>0</v>
      </c>
      <c r="J148">
        <f>アンケート!L148</f>
        <v>0</v>
      </c>
      <c r="K148" s="9">
        <f>アンケート!M148</f>
        <v>0</v>
      </c>
      <c r="L148" s="107"/>
      <c r="M148" s="8">
        <f>アンケート!O148</f>
        <v>3</v>
      </c>
      <c r="N148">
        <f>アンケート!P148</f>
        <v>0</v>
      </c>
      <c r="O148" s="9">
        <f>アンケート!Q148</f>
        <v>0</v>
      </c>
      <c r="P148" s="29"/>
    </row>
    <row r="149" spans="1:16" x14ac:dyDescent="0.45">
      <c r="A149" s="8">
        <v>147</v>
      </c>
      <c r="B149">
        <f>アンケート!D149</f>
        <v>2</v>
      </c>
      <c r="C149">
        <f>アンケート!F149</f>
        <v>2</v>
      </c>
      <c r="D149">
        <f>アンケート!G149</f>
        <v>1</v>
      </c>
      <c r="E149" s="9">
        <f>アンケート!H149</f>
        <v>1</v>
      </c>
      <c r="G149" s="8">
        <f>アンケート!I149</f>
        <v>4</v>
      </c>
      <c r="H149">
        <f>アンケート!J149</f>
        <v>0</v>
      </c>
      <c r="I149">
        <f>アンケート!K149</f>
        <v>0</v>
      </c>
      <c r="J149">
        <f>アンケート!L149</f>
        <v>0</v>
      </c>
      <c r="K149" s="9">
        <f>アンケート!M149</f>
        <v>0</v>
      </c>
      <c r="L149" s="107"/>
      <c r="M149" s="8">
        <f>アンケート!O149</f>
        <v>8</v>
      </c>
      <c r="N149">
        <f>アンケート!P149</f>
        <v>0</v>
      </c>
      <c r="O149" s="9">
        <f>アンケート!Q149</f>
        <v>0</v>
      </c>
      <c r="P149" s="29"/>
    </row>
    <row r="150" spans="1:16" x14ac:dyDescent="0.45">
      <c r="A150" s="8">
        <v>148</v>
      </c>
      <c r="B150">
        <f>アンケート!D150</f>
        <v>3</v>
      </c>
      <c r="C150">
        <f>アンケート!F150</f>
        <v>2</v>
      </c>
      <c r="D150">
        <f>アンケート!G150</f>
        <v>1</v>
      </c>
      <c r="E150" s="9">
        <f>アンケート!H150</f>
        <v>4</v>
      </c>
      <c r="G150" s="8">
        <f>アンケート!I150</f>
        <v>3</v>
      </c>
      <c r="H150">
        <f>アンケート!J150</f>
        <v>4</v>
      </c>
      <c r="I150">
        <f>アンケート!K150</f>
        <v>0</v>
      </c>
      <c r="J150">
        <f>アンケート!L150</f>
        <v>0</v>
      </c>
      <c r="K150" s="9">
        <f>アンケート!M150</f>
        <v>0</v>
      </c>
      <c r="L150" s="107"/>
      <c r="M150" s="8">
        <f>アンケート!O150</f>
        <v>5</v>
      </c>
      <c r="N150">
        <f>アンケート!P150</f>
        <v>0</v>
      </c>
      <c r="O150" s="9">
        <f>アンケート!Q150</f>
        <v>0</v>
      </c>
      <c r="P150" s="29"/>
    </row>
    <row r="151" spans="1:16" x14ac:dyDescent="0.45">
      <c r="A151" s="8">
        <v>149</v>
      </c>
      <c r="B151">
        <f>アンケート!D151</f>
        <v>3</v>
      </c>
      <c r="C151">
        <f>アンケート!F151</f>
        <v>1</v>
      </c>
      <c r="D151">
        <f>アンケート!G151</f>
        <v>1</v>
      </c>
      <c r="E151" s="9">
        <f>アンケート!H151</f>
        <v>2</v>
      </c>
      <c r="G151" s="8">
        <f>アンケート!I151</f>
        <v>1</v>
      </c>
      <c r="H151">
        <f>アンケート!J151</f>
        <v>0</v>
      </c>
      <c r="I151">
        <f>アンケート!K151</f>
        <v>0</v>
      </c>
      <c r="J151">
        <f>アンケート!L151</f>
        <v>0</v>
      </c>
      <c r="K151" s="9">
        <f>アンケート!M151</f>
        <v>0</v>
      </c>
      <c r="L151" s="107"/>
      <c r="M151" s="8">
        <f>アンケート!O151</f>
        <v>3</v>
      </c>
      <c r="N151">
        <f>アンケート!P151</f>
        <v>0</v>
      </c>
      <c r="O151" s="9">
        <f>アンケート!Q151</f>
        <v>0</v>
      </c>
      <c r="P151" s="29"/>
    </row>
    <row r="152" spans="1:16" ht="18.600000000000001" thickBot="1" x14ac:dyDescent="0.5">
      <c r="A152" s="61">
        <v>150</v>
      </c>
      <c r="B152" s="59">
        <f>アンケート!D152</f>
        <v>1</v>
      </c>
      <c r="C152" s="59">
        <f>アンケート!F152</f>
        <v>2</v>
      </c>
      <c r="D152" s="59">
        <f>アンケート!G152</f>
        <v>1</v>
      </c>
      <c r="E152" s="58">
        <f>アンケート!H152</f>
        <v>2</v>
      </c>
      <c r="G152" s="8">
        <f>アンケート!I152</f>
        <v>4</v>
      </c>
      <c r="H152">
        <f>アンケート!J152</f>
        <v>0</v>
      </c>
      <c r="I152">
        <f>アンケート!K152</f>
        <v>0</v>
      </c>
      <c r="J152">
        <f>アンケート!L152</f>
        <v>0</v>
      </c>
      <c r="K152" s="9">
        <f>アンケート!M152</f>
        <v>0</v>
      </c>
      <c r="L152" s="108"/>
      <c r="M152" s="8">
        <f>アンケート!O152</f>
        <v>1</v>
      </c>
      <c r="N152">
        <f>アンケート!P152</f>
        <v>0</v>
      </c>
      <c r="O152" s="9">
        <f>アンケート!Q152</f>
        <v>0</v>
      </c>
      <c r="P152" s="110"/>
    </row>
    <row r="153" spans="1:16" x14ac:dyDescent="0.45">
      <c r="A153" s="86">
        <v>151</v>
      </c>
      <c r="B153" s="60">
        <f>アンケート!D153</f>
        <v>3</v>
      </c>
      <c r="C153" s="60">
        <f>アンケート!F153</f>
        <v>1</v>
      </c>
      <c r="D153" s="60">
        <f>アンケート!G153</f>
        <v>1</v>
      </c>
      <c r="E153" s="92">
        <f>アンケート!H153</f>
        <v>5</v>
      </c>
      <c r="G153" s="8">
        <f>アンケート!I153</f>
        <v>4</v>
      </c>
      <c r="H153">
        <f>アンケート!J153</f>
        <v>0</v>
      </c>
      <c r="I153">
        <f>アンケート!K153</f>
        <v>0</v>
      </c>
      <c r="J153">
        <f>アンケート!L153</f>
        <v>0</v>
      </c>
      <c r="K153" s="9">
        <f>アンケート!M153</f>
        <v>0</v>
      </c>
      <c r="L153" s="106"/>
      <c r="M153" s="8">
        <f>アンケート!O153</f>
        <v>3</v>
      </c>
      <c r="N153">
        <f>アンケート!P153</f>
        <v>0</v>
      </c>
      <c r="O153" s="9">
        <f>アンケート!Q153</f>
        <v>0</v>
      </c>
      <c r="P153" s="109"/>
    </row>
    <row r="154" spans="1:16" x14ac:dyDescent="0.45">
      <c r="A154" s="8">
        <v>152</v>
      </c>
      <c r="B154">
        <f>アンケート!D154</f>
        <v>2</v>
      </c>
      <c r="C154">
        <f>アンケート!F154</f>
        <v>2</v>
      </c>
      <c r="D154">
        <f>アンケート!G154</f>
        <v>1</v>
      </c>
      <c r="E154" s="9">
        <f>アンケート!H154</f>
        <v>4</v>
      </c>
      <c r="G154" s="8">
        <f>アンケート!I154</f>
        <v>4</v>
      </c>
      <c r="H154">
        <f>アンケート!J154</f>
        <v>7</v>
      </c>
      <c r="I154">
        <f>アンケート!K154</f>
        <v>0</v>
      </c>
      <c r="J154">
        <f>アンケート!L154</f>
        <v>0</v>
      </c>
      <c r="K154" s="9">
        <f>アンケート!M154</f>
        <v>0</v>
      </c>
      <c r="L154" s="107"/>
      <c r="M154" s="8">
        <f>アンケート!O154</f>
        <v>3</v>
      </c>
      <c r="N154">
        <f>アンケート!P154</f>
        <v>0</v>
      </c>
      <c r="O154" s="9">
        <f>アンケート!Q154</f>
        <v>0</v>
      </c>
      <c r="P154" s="29"/>
    </row>
    <row r="155" spans="1:16" x14ac:dyDescent="0.45">
      <c r="A155" s="8">
        <v>153</v>
      </c>
      <c r="B155">
        <f>アンケート!D155</f>
        <v>2</v>
      </c>
      <c r="C155">
        <f>アンケート!F155</f>
        <v>2</v>
      </c>
      <c r="D155">
        <f>アンケート!G155</f>
        <v>1</v>
      </c>
      <c r="E155" s="9">
        <f>アンケート!H155</f>
        <v>4</v>
      </c>
      <c r="G155" s="8">
        <f>アンケート!I155</f>
        <v>4</v>
      </c>
      <c r="H155">
        <f>アンケート!J155</f>
        <v>0</v>
      </c>
      <c r="I155">
        <f>アンケート!K155</f>
        <v>0</v>
      </c>
      <c r="J155">
        <f>アンケート!L155</f>
        <v>0</v>
      </c>
      <c r="K155" s="9">
        <f>アンケート!M155</f>
        <v>0</v>
      </c>
      <c r="L155" s="107"/>
      <c r="M155" s="8">
        <f>アンケート!O155</f>
        <v>3</v>
      </c>
      <c r="N155">
        <f>アンケート!P155</f>
        <v>0</v>
      </c>
      <c r="O155" s="9">
        <f>アンケート!Q155</f>
        <v>0</v>
      </c>
      <c r="P155" s="29"/>
    </row>
    <row r="156" spans="1:16" x14ac:dyDescent="0.45">
      <c r="A156" s="8">
        <v>154</v>
      </c>
      <c r="B156">
        <f>アンケート!D156</f>
        <v>3</v>
      </c>
      <c r="C156">
        <f>アンケート!F156</f>
        <v>2</v>
      </c>
      <c r="D156">
        <f>アンケート!G156</f>
        <v>1</v>
      </c>
      <c r="E156" s="9">
        <f>アンケート!H156</f>
        <v>4</v>
      </c>
      <c r="G156" s="8">
        <f>アンケート!I156</f>
        <v>4</v>
      </c>
      <c r="H156">
        <f>アンケート!J156</f>
        <v>0</v>
      </c>
      <c r="I156">
        <f>アンケート!K156</f>
        <v>0</v>
      </c>
      <c r="J156">
        <f>アンケート!L156</f>
        <v>0</v>
      </c>
      <c r="K156" s="9">
        <f>アンケート!M156</f>
        <v>0</v>
      </c>
      <c r="L156" s="107"/>
      <c r="M156" s="8">
        <f>アンケート!O156</f>
        <v>3</v>
      </c>
      <c r="N156">
        <f>アンケート!P156</f>
        <v>0</v>
      </c>
      <c r="O156" s="9">
        <f>アンケート!Q156</f>
        <v>0</v>
      </c>
      <c r="P156" s="29"/>
    </row>
    <row r="157" spans="1:16" x14ac:dyDescent="0.45">
      <c r="A157" s="8">
        <v>155</v>
      </c>
      <c r="B157">
        <f>アンケート!D157</f>
        <v>3</v>
      </c>
      <c r="C157">
        <f>アンケート!F157</f>
        <v>2</v>
      </c>
      <c r="D157">
        <f>アンケート!G157</f>
        <v>1</v>
      </c>
      <c r="E157" s="9">
        <f>アンケート!H157</f>
        <v>2</v>
      </c>
      <c r="G157" s="8">
        <f>アンケート!I157</f>
        <v>4</v>
      </c>
      <c r="H157">
        <f>アンケート!J157</f>
        <v>0</v>
      </c>
      <c r="I157">
        <f>アンケート!K157</f>
        <v>0</v>
      </c>
      <c r="J157">
        <f>アンケート!L157</f>
        <v>0</v>
      </c>
      <c r="K157" s="9">
        <f>アンケート!M157</f>
        <v>0</v>
      </c>
      <c r="L157" s="107"/>
      <c r="M157" s="8">
        <f>アンケート!O157</f>
        <v>2</v>
      </c>
      <c r="N157">
        <f>アンケート!P157</f>
        <v>0</v>
      </c>
      <c r="O157" s="9">
        <f>アンケート!Q157</f>
        <v>0</v>
      </c>
      <c r="P157" s="29"/>
    </row>
    <row r="158" spans="1:16" x14ac:dyDescent="0.45">
      <c r="A158" s="8">
        <v>156</v>
      </c>
      <c r="B158">
        <f>アンケート!D158</f>
        <v>2</v>
      </c>
      <c r="C158">
        <f>アンケート!F158</f>
        <v>2</v>
      </c>
      <c r="D158">
        <f>アンケート!G158</f>
        <v>1</v>
      </c>
      <c r="E158" s="9">
        <f>アンケート!H158</f>
        <v>4</v>
      </c>
      <c r="G158" s="8">
        <f>アンケート!I158</f>
        <v>4</v>
      </c>
      <c r="H158">
        <f>アンケート!J158</f>
        <v>0</v>
      </c>
      <c r="I158">
        <f>アンケート!K158</f>
        <v>0</v>
      </c>
      <c r="J158">
        <f>アンケート!L158</f>
        <v>0</v>
      </c>
      <c r="K158" s="9">
        <f>アンケート!M158</f>
        <v>0</v>
      </c>
      <c r="L158" s="107"/>
      <c r="M158" s="8">
        <f>アンケート!O158</f>
        <v>3</v>
      </c>
      <c r="N158">
        <f>アンケート!P158</f>
        <v>0</v>
      </c>
      <c r="O158" s="9">
        <f>アンケート!Q158</f>
        <v>0</v>
      </c>
      <c r="P158" s="29"/>
    </row>
    <row r="159" spans="1:16" x14ac:dyDescent="0.45">
      <c r="A159" s="8">
        <v>157</v>
      </c>
      <c r="B159">
        <f>アンケート!D159</f>
        <v>2</v>
      </c>
      <c r="C159">
        <f>アンケート!F159</f>
        <v>2</v>
      </c>
      <c r="D159">
        <f>アンケート!G159</f>
        <v>1</v>
      </c>
      <c r="E159" s="9">
        <f>アンケート!H159</f>
        <v>2</v>
      </c>
      <c r="G159" s="8">
        <f>アンケート!I159</f>
        <v>4</v>
      </c>
      <c r="H159">
        <f>アンケート!J159</f>
        <v>0</v>
      </c>
      <c r="I159">
        <f>アンケート!K159</f>
        <v>0</v>
      </c>
      <c r="J159">
        <f>アンケート!L159</f>
        <v>0</v>
      </c>
      <c r="K159" s="9">
        <f>アンケート!M159</f>
        <v>0</v>
      </c>
      <c r="L159" s="107"/>
      <c r="M159" s="8">
        <f>アンケート!O159</f>
        <v>2</v>
      </c>
      <c r="N159">
        <f>アンケート!P159</f>
        <v>3</v>
      </c>
      <c r="O159" s="9">
        <f>アンケート!Q159</f>
        <v>0</v>
      </c>
      <c r="P159" s="29"/>
    </row>
    <row r="160" spans="1:16" x14ac:dyDescent="0.45">
      <c r="A160" s="8">
        <v>158</v>
      </c>
      <c r="B160">
        <f>アンケート!D160</f>
        <v>3</v>
      </c>
      <c r="C160">
        <f>アンケート!F160</f>
        <v>2</v>
      </c>
      <c r="D160">
        <f>アンケート!G160</f>
        <v>1</v>
      </c>
      <c r="E160" s="9">
        <f>アンケート!H160</f>
        <v>4</v>
      </c>
      <c r="G160" s="8">
        <f>アンケート!I160</f>
        <v>4</v>
      </c>
      <c r="H160">
        <f>アンケート!J160</f>
        <v>0</v>
      </c>
      <c r="I160">
        <f>アンケート!K160</f>
        <v>0</v>
      </c>
      <c r="J160">
        <f>アンケート!L160</f>
        <v>0</v>
      </c>
      <c r="K160" s="9">
        <f>アンケート!M160</f>
        <v>0</v>
      </c>
      <c r="L160" s="107"/>
      <c r="M160" s="8">
        <f>アンケート!O160</f>
        <v>3</v>
      </c>
      <c r="N160">
        <f>アンケート!P160</f>
        <v>0</v>
      </c>
      <c r="O160" s="9">
        <f>アンケート!Q160</f>
        <v>0</v>
      </c>
      <c r="P160" s="29"/>
    </row>
    <row r="161" spans="1:16" x14ac:dyDescent="0.45">
      <c r="A161" s="8">
        <v>159</v>
      </c>
      <c r="B161">
        <f>アンケート!D161</f>
        <v>5</v>
      </c>
      <c r="C161">
        <f>アンケート!F161</f>
        <v>2</v>
      </c>
      <c r="D161">
        <f>アンケート!G161</f>
        <v>1</v>
      </c>
      <c r="E161" s="9">
        <f>アンケート!H161</f>
        <v>3</v>
      </c>
      <c r="G161" s="8">
        <f>アンケート!I161</f>
        <v>1</v>
      </c>
      <c r="H161">
        <f>アンケート!J161</f>
        <v>4</v>
      </c>
      <c r="I161">
        <f>アンケート!K161</f>
        <v>0</v>
      </c>
      <c r="J161">
        <f>アンケート!L161</f>
        <v>0</v>
      </c>
      <c r="K161" s="9">
        <f>アンケート!M161</f>
        <v>0</v>
      </c>
      <c r="L161" s="107"/>
      <c r="M161" s="8">
        <f>アンケート!O161</f>
        <v>0</v>
      </c>
      <c r="N161">
        <f>アンケート!P161</f>
        <v>0</v>
      </c>
      <c r="O161" s="9">
        <f>アンケート!Q161</f>
        <v>0</v>
      </c>
      <c r="P161" s="29"/>
    </row>
    <row r="162" spans="1:16" x14ac:dyDescent="0.45">
      <c r="A162" s="8">
        <v>160</v>
      </c>
      <c r="B162">
        <f>アンケート!D162</f>
        <v>0</v>
      </c>
      <c r="C162">
        <f>アンケート!F162</f>
        <v>2</v>
      </c>
      <c r="D162">
        <f>アンケート!G162</f>
        <v>1</v>
      </c>
      <c r="E162" s="9">
        <f>アンケート!H162</f>
        <v>3</v>
      </c>
      <c r="G162" s="8">
        <f>アンケート!I162</f>
        <v>4</v>
      </c>
      <c r="H162">
        <f>アンケート!J162</f>
        <v>0</v>
      </c>
      <c r="I162">
        <f>アンケート!K162</f>
        <v>0</v>
      </c>
      <c r="J162">
        <f>アンケート!L162</f>
        <v>0</v>
      </c>
      <c r="K162" s="9">
        <f>アンケート!M162</f>
        <v>0</v>
      </c>
      <c r="L162" s="107"/>
      <c r="M162" s="8">
        <f>アンケート!O162</f>
        <v>3</v>
      </c>
      <c r="N162">
        <f>アンケート!P162</f>
        <v>0</v>
      </c>
      <c r="O162" s="9">
        <f>アンケート!Q162</f>
        <v>0</v>
      </c>
      <c r="P162" s="29"/>
    </row>
    <row r="163" spans="1:16" x14ac:dyDescent="0.45">
      <c r="A163" s="8">
        <v>161</v>
      </c>
      <c r="B163">
        <f>アンケート!D163</f>
        <v>3</v>
      </c>
      <c r="C163">
        <f>アンケート!F163</f>
        <v>2</v>
      </c>
      <c r="D163">
        <f>アンケート!G163</f>
        <v>1</v>
      </c>
      <c r="E163" s="9">
        <f>アンケート!H163</f>
        <v>6</v>
      </c>
      <c r="G163" s="8">
        <f>アンケート!I163</f>
        <v>4</v>
      </c>
      <c r="H163">
        <f>アンケート!J163</f>
        <v>0</v>
      </c>
      <c r="I163">
        <f>アンケート!K163</f>
        <v>0</v>
      </c>
      <c r="J163">
        <f>アンケート!L163</f>
        <v>0</v>
      </c>
      <c r="K163" s="9">
        <f>アンケート!M163</f>
        <v>0</v>
      </c>
      <c r="L163" s="107"/>
      <c r="M163" s="8">
        <f>アンケート!O163</f>
        <v>3</v>
      </c>
      <c r="N163">
        <f>アンケート!P163</f>
        <v>0</v>
      </c>
      <c r="O163" s="9">
        <f>アンケート!Q163</f>
        <v>0</v>
      </c>
      <c r="P163" s="29"/>
    </row>
    <row r="164" spans="1:16" x14ac:dyDescent="0.45">
      <c r="A164" s="8">
        <v>162</v>
      </c>
      <c r="B164">
        <f>アンケート!D164</f>
        <v>2</v>
      </c>
      <c r="C164">
        <f>アンケート!F164</f>
        <v>1</v>
      </c>
      <c r="D164">
        <f>アンケート!G164</f>
        <v>1</v>
      </c>
      <c r="E164" s="9">
        <f>アンケート!H164</f>
        <v>2</v>
      </c>
      <c r="G164" s="8">
        <f>アンケート!I164</f>
        <v>2</v>
      </c>
      <c r="H164">
        <f>アンケート!J164</f>
        <v>0</v>
      </c>
      <c r="I164">
        <f>アンケート!K164</f>
        <v>0</v>
      </c>
      <c r="J164">
        <f>アンケート!L164</f>
        <v>0</v>
      </c>
      <c r="K164" s="9">
        <f>アンケート!M164</f>
        <v>0</v>
      </c>
      <c r="L164" s="107"/>
      <c r="M164" s="8">
        <f>アンケート!O164</f>
        <v>2</v>
      </c>
      <c r="N164">
        <f>アンケート!P164</f>
        <v>0</v>
      </c>
      <c r="O164" s="9">
        <f>アンケート!Q164</f>
        <v>0</v>
      </c>
      <c r="P164" s="29"/>
    </row>
    <row r="165" spans="1:16" x14ac:dyDescent="0.45">
      <c r="A165" s="8">
        <v>163</v>
      </c>
      <c r="B165">
        <f>アンケート!D165</f>
        <v>2</v>
      </c>
      <c r="C165">
        <f>アンケート!F165</f>
        <v>2</v>
      </c>
      <c r="D165">
        <f>アンケート!G165</f>
        <v>1</v>
      </c>
      <c r="E165" s="9">
        <f>アンケート!H165</f>
        <v>2</v>
      </c>
      <c r="G165" s="8">
        <f>アンケート!I165</f>
        <v>4</v>
      </c>
      <c r="H165">
        <f>アンケート!J165</f>
        <v>0</v>
      </c>
      <c r="I165">
        <f>アンケート!K165</f>
        <v>0</v>
      </c>
      <c r="J165">
        <f>アンケート!L165</f>
        <v>0</v>
      </c>
      <c r="K165" s="9">
        <f>アンケート!M165</f>
        <v>0</v>
      </c>
      <c r="L165" s="107"/>
      <c r="M165" s="8">
        <f>アンケート!O165</f>
        <v>3</v>
      </c>
      <c r="N165">
        <f>アンケート!P165</f>
        <v>0</v>
      </c>
      <c r="O165" s="9">
        <f>アンケート!Q165</f>
        <v>0</v>
      </c>
      <c r="P165" s="29"/>
    </row>
    <row r="166" spans="1:16" x14ac:dyDescent="0.45">
      <c r="A166" s="8">
        <v>164</v>
      </c>
      <c r="B166">
        <f>アンケート!D166</f>
        <v>5</v>
      </c>
      <c r="C166">
        <f>アンケート!F166</f>
        <v>2</v>
      </c>
      <c r="D166">
        <f>アンケート!G166</f>
        <v>1</v>
      </c>
      <c r="E166" s="9">
        <f>アンケート!H166</f>
        <v>4</v>
      </c>
      <c r="G166" s="8">
        <f>アンケート!I166</f>
        <v>4</v>
      </c>
      <c r="H166">
        <f>アンケート!J166</f>
        <v>0</v>
      </c>
      <c r="I166">
        <f>アンケート!K166</f>
        <v>0</v>
      </c>
      <c r="J166">
        <f>アンケート!L166</f>
        <v>0</v>
      </c>
      <c r="K166" s="9">
        <f>アンケート!M166</f>
        <v>0</v>
      </c>
      <c r="L166" s="107"/>
      <c r="M166" s="8">
        <f>アンケート!O166</f>
        <v>3</v>
      </c>
      <c r="N166">
        <f>アンケート!P166</f>
        <v>0</v>
      </c>
      <c r="O166" s="9">
        <f>アンケート!Q166</f>
        <v>0</v>
      </c>
      <c r="P166" s="29"/>
    </row>
    <row r="167" spans="1:16" x14ac:dyDescent="0.45">
      <c r="A167" s="8">
        <v>165</v>
      </c>
      <c r="B167">
        <f>アンケート!D167</f>
        <v>5</v>
      </c>
      <c r="C167">
        <f>アンケート!F167</f>
        <v>2</v>
      </c>
      <c r="D167">
        <f>アンケート!G167</f>
        <v>1</v>
      </c>
      <c r="E167" s="9">
        <f>アンケート!H167</f>
        <v>4</v>
      </c>
      <c r="G167" s="8">
        <f>アンケート!I167</f>
        <v>7</v>
      </c>
      <c r="H167">
        <f>アンケート!J167</f>
        <v>0</v>
      </c>
      <c r="I167">
        <f>アンケート!K167</f>
        <v>0</v>
      </c>
      <c r="J167">
        <f>アンケート!L167</f>
        <v>0</v>
      </c>
      <c r="K167" s="9">
        <f>アンケート!M167</f>
        <v>0</v>
      </c>
      <c r="L167" s="107"/>
      <c r="M167" s="8">
        <f>アンケート!O167</f>
        <v>3</v>
      </c>
      <c r="N167">
        <f>アンケート!P167</f>
        <v>0</v>
      </c>
      <c r="O167" s="9">
        <f>アンケート!Q167</f>
        <v>0</v>
      </c>
      <c r="P167" s="29"/>
    </row>
    <row r="168" spans="1:16" x14ac:dyDescent="0.45">
      <c r="A168" s="8">
        <v>166</v>
      </c>
      <c r="B168">
        <f>アンケート!D168</f>
        <v>2</v>
      </c>
      <c r="C168">
        <f>アンケート!F168</f>
        <v>2</v>
      </c>
      <c r="D168">
        <f>アンケート!G168</f>
        <v>1</v>
      </c>
      <c r="E168" s="9">
        <f>アンケート!H168</f>
        <v>2</v>
      </c>
      <c r="G168" s="8">
        <f>アンケート!I168</f>
        <v>3</v>
      </c>
      <c r="H168">
        <f>アンケート!J168</f>
        <v>0</v>
      </c>
      <c r="I168">
        <f>アンケート!K168</f>
        <v>0</v>
      </c>
      <c r="J168">
        <f>アンケート!L168</f>
        <v>0</v>
      </c>
      <c r="K168" s="9">
        <f>アンケート!M168</f>
        <v>0</v>
      </c>
      <c r="L168" s="107"/>
      <c r="M168" s="8">
        <f>アンケート!O168</f>
        <v>2</v>
      </c>
      <c r="N168">
        <f>アンケート!P168</f>
        <v>0</v>
      </c>
      <c r="O168" s="9">
        <f>アンケート!Q168</f>
        <v>0</v>
      </c>
      <c r="P168" s="29"/>
    </row>
    <row r="169" spans="1:16" x14ac:dyDescent="0.45">
      <c r="A169" s="8">
        <v>167</v>
      </c>
      <c r="B169">
        <f>アンケート!D169</f>
        <v>3</v>
      </c>
      <c r="C169">
        <f>アンケート!F169</f>
        <v>2</v>
      </c>
      <c r="D169">
        <f>アンケート!G169</f>
        <v>1</v>
      </c>
      <c r="E169" s="9">
        <f>アンケート!H169</f>
        <v>6</v>
      </c>
      <c r="G169" s="8">
        <f>アンケート!I169</f>
        <v>4</v>
      </c>
      <c r="H169">
        <f>アンケート!J169</f>
        <v>0</v>
      </c>
      <c r="I169">
        <f>アンケート!K169</f>
        <v>0</v>
      </c>
      <c r="J169">
        <f>アンケート!L169</f>
        <v>0</v>
      </c>
      <c r="K169" s="9">
        <f>アンケート!M169</f>
        <v>0</v>
      </c>
      <c r="L169" s="107"/>
      <c r="M169" s="8">
        <f>アンケート!O169</f>
        <v>3</v>
      </c>
      <c r="N169">
        <f>アンケート!P169</f>
        <v>0</v>
      </c>
      <c r="O169" s="9">
        <f>アンケート!Q169</f>
        <v>0</v>
      </c>
      <c r="P169" s="29"/>
    </row>
    <row r="170" spans="1:16" x14ac:dyDescent="0.45">
      <c r="A170" s="8">
        <v>168</v>
      </c>
      <c r="B170">
        <f>アンケート!D170</f>
        <v>5</v>
      </c>
      <c r="C170">
        <f>アンケート!F170</f>
        <v>2</v>
      </c>
      <c r="D170">
        <f>アンケート!G170</f>
        <v>1</v>
      </c>
      <c r="E170" s="9">
        <f>アンケート!H170</f>
        <v>2</v>
      </c>
      <c r="G170" s="8">
        <f>アンケート!I170</f>
        <v>4</v>
      </c>
      <c r="H170">
        <f>アンケート!J170</f>
        <v>0</v>
      </c>
      <c r="I170">
        <f>アンケート!K170</f>
        <v>0</v>
      </c>
      <c r="J170">
        <f>アンケート!L170</f>
        <v>0</v>
      </c>
      <c r="K170" s="9">
        <f>アンケート!M170</f>
        <v>0</v>
      </c>
      <c r="L170" s="107"/>
      <c r="M170" s="8">
        <f>アンケート!O170</f>
        <v>7</v>
      </c>
      <c r="N170">
        <f>アンケート!P170</f>
        <v>0</v>
      </c>
      <c r="O170" s="9">
        <f>アンケート!Q170</f>
        <v>0</v>
      </c>
      <c r="P170" s="29"/>
    </row>
    <row r="171" spans="1:16" x14ac:dyDescent="0.45">
      <c r="A171" s="8">
        <v>169</v>
      </c>
      <c r="B171">
        <f>アンケート!D171</f>
        <v>1</v>
      </c>
      <c r="C171">
        <f>アンケート!F171</f>
        <v>2</v>
      </c>
      <c r="D171">
        <f>アンケート!G171</f>
        <v>1</v>
      </c>
      <c r="E171" s="9">
        <f>アンケート!H171</f>
        <v>1</v>
      </c>
      <c r="G171" s="8">
        <f>アンケート!I171</f>
        <v>4</v>
      </c>
      <c r="H171">
        <f>アンケート!J171</f>
        <v>0</v>
      </c>
      <c r="I171">
        <f>アンケート!K171</f>
        <v>0</v>
      </c>
      <c r="J171">
        <f>アンケート!L171</f>
        <v>0</v>
      </c>
      <c r="K171" s="9">
        <f>アンケート!M171</f>
        <v>0</v>
      </c>
      <c r="L171" s="107"/>
      <c r="M171" s="8">
        <f>アンケート!O171</f>
        <v>2</v>
      </c>
      <c r="N171">
        <f>アンケート!P171</f>
        <v>0</v>
      </c>
      <c r="O171" s="9">
        <f>アンケート!Q171</f>
        <v>0</v>
      </c>
      <c r="P171" s="29"/>
    </row>
    <row r="172" spans="1:16" x14ac:dyDescent="0.45">
      <c r="A172" s="8">
        <v>170</v>
      </c>
      <c r="B172">
        <f>アンケート!D172</f>
        <v>1</v>
      </c>
      <c r="C172">
        <f>アンケート!F172</f>
        <v>1</v>
      </c>
      <c r="D172">
        <f>アンケート!G172</f>
        <v>1</v>
      </c>
      <c r="E172" s="9">
        <f>アンケート!H172</f>
        <v>1</v>
      </c>
      <c r="G172" s="8">
        <f>アンケート!I172</f>
        <v>4</v>
      </c>
      <c r="H172">
        <f>アンケート!J172</f>
        <v>0</v>
      </c>
      <c r="I172">
        <f>アンケート!K172</f>
        <v>0</v>
      </c>
      <c r="J172">
        <f>アンケート!L172</f>
        <v>0</v>
      </c>
      <c r="K172" s="9">
        <f>アンケート!M172</f>
        <v>0</v>
      </c>
      <c r="L172" s="107"/>
      <c r="M172" s="8">
        <f>アンケート!O172</f>
        <v>2</v>
      </c>
      <c r="N172">
        <f>アンケート!P172</f>
        <v>0</v>
      </c>
      <c r="O172" s="9">
        <f>アンケート!Q172</f>
        <v>0</v>
      </c>
      <c r="P172" s="29"/>
    </row>
    <row r="173" spans="1:16" x14ac:dyDescent="0.45">
      <c r="A173" s="8">
        <v>171</v>
      </c>
      <c r="B173">
        <f>アンケート!D173</f>
        <v>3</v>
      </c>
      <c r="C173">
        <f>アンケート!F173</f>
        <v>2</v>
      </c>
      <c r="D173">
        <f>アンケート!G173</f>
        <v>1</v>
      </c>
      <c r="E173" s="9">
        <f>アンケート!H173</f>
        <v>2</v>
      </c>
      <c r="G173" s="8">
        <f>アンケート!I173</f>
        <v>4</v>
      </c>
      <c r="H173">
        <f>アンケート!J173</f>
        <v>0</v>
      </c>
      <c r="I173">
        <f>アンケート!K173</f>
        <v>0</v>
      </c>
      <c r="J173">
        <f>アンケート!L173</f>
        <v>0</v>
      </c>
      <c r="K173" s="9">
        <f>アンケート!M173</f>
        <v>0</v>
      </c>
      <c r="L173" s="107"/>
      <c r="M173" s="8">
        <f>アンケート!O173</f>
        <v>2</v>
      </c>
      <c r="N173">
        <f>アンケート!P173</f>
        <v>0</v>
      </c>
      <c r="O173" s="9">
        <f>アンケート!Q173</f>
        <v>0</v>
      </c>
      <c r="P173" s="29"/>
    </row>
    <row r="174" spans="1:16" x14ac:dyDescent="0.45">
      <c r="A174" s="8">
        <v>172</v>
      </c>
      <c r="B174">
        <f>アンケート!D174</f>
        <v>3</v>
      </c>
      <c r="C174">
        <f>アンケート!F174</f>
        <v>2</v>
      </c>
      <c r="D174">
        <f>アンケート!G174</f>
        <v>1</v>
      </c>
      <c r="E174" s="9">
        <f>アンケート!H174</f>
        <v>2</v>
      </c>
      <c r="G174" s="8">
        <f>アンケート!I174</f>
        <v>4</v>
      </c>
      <c r="H174">
        <f>アンケート!J174</f>
        <v>0</v>
      </c>
      <c r="I174">
        <f>アンケート!K174</f>
        <v>0</v>
      </c>
      <c r="J174">
        <f>アンケート!L174</f>
        <v>0</v>
      </c>
      <c r="K174" s="9">
        <f>アンケート!M174</f>
        <v>0</v>
      </c>
      <c r="L174" s="107"/>
      <c r="M174" s="8">
        <f>アンケート!O174</f>
        <v>2</v>
      </c>
      <c r="N174">
        <f>アンケート!P174</f>
        <v>0</v>
      </c>
      <c r="O174" s="9">
        <f>アンケート!Q174</f>
        <v>0</v>
      </c>
      <c r="P174" s="29"/>
    </row>
    <row r="175" spans="1:16" x14ac:dyDescent="0.45">
      <c r="A175" s="8">
        <v>173</v>
      </c>
      <c r="B175">
        <f>アンケート!D175</f>
        <v>3</v>
      </c>
      <c r="C175">
        <f>アンケート!F175</f>
        <v>2</v>
      </c>
      <c r="D175">
        <f>アンケート!G175</f>
        <v>1</v>
      </c>
      <c r="E175" s="9">
        <f>アンケート!H175</f>
        <v>4</v>
      </c>
      <c r="G175" s="8">
        <f>アンケート!I175</f>
        <v>4</v>
      </c>
      <c r="H175">
        <f>アンケート!J175</f>
        <v>0</v>
      </c>
      <c r="I175">
        <f>アンケート!K175</f>
        <v>0</v>
      </c>
      <c r="J175">
        <f>アンケート!L175</f>
        <v>0</v>
      </c>
      <c r="K175" s="9">
        <f>アンケート!M175</f>
        <v>0</v>
      </c>
      <c r="L175" s="107"/>
      <c r="M175" s="8">
        <f>アンケート!O175</f>
        <v>5</v>
      </c>
      <c r="N175">
        <f>アンケート!P175</f>
        <v>0</v>
      </c>
      <c r="O175" s="9">
        <f>アンケート!Q175</f>
        <v>0</v>
      </c>
      <c r="P175" s="29"/>
    </row>
    <row r="176" spans="1:16" x14ac:dyDescent="0.45">
      <c r="A176" s="8">
        <v>174</v>
      </c>
      <c r="B176">
        <f>アンケート!D176</f>
        <v>4</v>
      </c>
      <c r="C176">
        <f>アンケート!F176</f>
        <v>1</v>
      </c>
      <c r="D176">
        <f>アンケート!G176</f>
        <v>1</v>
      </c>
      <c r="E176" s="9">
        <f>アンケート!H176</f>
        <v>2</v>
      </c>
      <c r="G176" s="8">
        <f>アンケート!I176</f>
        <v>2</v>
      </c>
      <c r="H176">
        <f>アンケート!J176</f>
        <v>0</v>
      </c>
      <c r="I176">
        <f>アンケート!K176</f>
        <v>0</v>
      </c>
      <c r="J176">
        <f>アンケート!L176</f>
        <v>0</v>
      </c>
      <c r="K176" s="9">
        <f>アンケート!M176</f>
        <v>0</v>
      </c>
      <c r="L176" s="107"/>
      <c r="M176" s="8">
        <f>アンケート!O176</f>
        <v>1</v>
      </c>
      <c r="N176">
        <f>アンケート!P176</f>
        <v>0</v>
      </c>
      <c r="O176" s="9">
        <f>アンケート!Q176</f>
        <v>0</v>
      </c>
      <c r="P176" s="29"/>
    </row>
    <row r="177" spans="1:16" x14ac:dyDescent="0.45">
      <c r="A177" s="8">
        <v>175</v>
      </c>
      <c r="B177">
        <f>アンケート!D177</f>
        <v>4</v>
      </c>
      <c r="C177">
        <f>アンケート!F177</f>
        <v>2</v>
      </c>
      <c r="D177">
        <f>アンケート!G177</f>
        <v>1</v>
      </c>
      <c r="E177" s="9">
        <f>アンケート!H177</f>
        <v>2</v>
      </c>
      <c r="G177" s="8">
        <f>アンケート!I177</f>
        <v>4</v>
      </c>
      <c r="H177">
        <f>アンケート!J177</f>
        <v>0</v>
      </c>
      <c r="I177">
        <f>アンケート!K177</f>
        <v>0</v>
      </c>
      <c r="J177">
        <f>アンケート!L177</f>
        <v>0</v>
      </c>
      <c r="K177" s="9">
        <f>アンケート!M177</f>
        <v>0</v>
      </c>
      <c r="L177" s="107"/>
      <c r="M177" s="8">
        <f>アンケート!O177</f>
        <v>2</v>
      </c>
      <c r="N177">
        <f>アンケート!P177</f>
        <v>0</v>
      </c>
      <c r="O177" s="9">
        <f>アンケート!Q177</f>
        <v>0</v>
      </c>
      <c r="P177" s="29"/>
    </row>
    <row r="178" spans="1:16" x14ac:dyDescent="0.45">
      <c r="A178" s="8">
        <v>176</v>
      </c>
      <c r="B178">
        <f>アンケート!D178</f>
        <v>2</v>
      </c>
      <c r="C178">
        <f>アンケート!F178</f>
        <v>1</v>
      </c>
      <c r="D178">
        <f>アンケート!G178</f>
        <v>1</v>
      </c>
      <c r="E178" s="9">
        <f>アンケート!H178</f>
        <v>6</v>
      </c>
      <c r="G178" s="8">
        <f>アンケート!I178</f>
        <v>1</v>
      </c>
      <c r="H178">
        <f>アンケート!J178</f>
        <v>0</v>
      </c>
      <c r="I178">
        <f>アンケート!K178</f>
        <v>0</v>
      </c>
      <c r="J178">
        <f>アンケート!L178</f>
        <v>0</v>
      </c>
      <c r="K178" s="9">
        <f>アンケート!M178</f>
        <v>0</v>
      </c>
      <c r="L178" s="107"/>
      <c r="M178" s="8">
        <f>アンケート!O178</f>
        <v>3</v>
      </c>
      <c r="N178">
        <f>アンケート!P178</f>
        <v>0</v>
      </c>
      <c r="O178" s="9">
        <f>アンケート!Q178</f>
        <v>0</v>
      </c>
      <c r="P178" s="29"/>
    </row>
    <row r="179" spans="1:16" x14ac:dyDescent="0.45">
      <c r="A179" s="8">
        <v>177</v>
      </c>
      <c r="B179">
        <f>アンケート!D179</f>
        <v>5</v>
      </c>
      <c r="C179">
        <f>アンケート!F179</f>
        <v>2</v>
      </c>
      <c r="D179">
        <f>アンケート!G179</f>
        <v>1</v>
      </c>
      <c r="E179" s="9">
        <f>アンケート!H179</f>
        <v>1</v>
      </c>
      <c r="G179" s="8">
        <f>アンケート!I179</f>
        <v>4</v>
      </c>
      <c r="H179">
        <f>アンケート!J179</f>
        <v>0</v>
      </c>
      <c r="I179">
        <f>アンケート!K179</f>
        <v>0</v>
      </c>
      <c r="J179">
        <f>アンケート!L179</f>
        <v>0</v>
      </c>
      <c r="K179" s="9">
        <f>アンケート!M179</f>
        <v>0</v>
      </c>
      <c r="L179" s="107"/>
      <c r="M179" s="8">
        <f>アンケート!O179</f>
        <v>2</v>
      </c>
      <c r="N179">
        <f>アンケート!P179</f>
        <v>0</v>
      </c>
      <c r="O179" s="9">
        <f>アンケート!Q179</f>
        <v>0</v>
      </c>
      <c r="P179" s="29"/>
    </row>
    <row r="180" spans="1:16" x14ac:dyDescent="0.45">
      <c r="A180" s="8">
        <v>178</v>
      </c>
      <c r="B180">
        <f>アンケート!D180</f>
        <v>5</v>
      </c>
      <c r="C180">
        <f>アンケート!F180</f>
        <v>2</v>
      </c>
      <c r="D180">
        <f>アンケート!G180</f>
        <v>0</v>
      </c>
      <c r="E180" s="9">
        <f>アンケート!H180</f>
        <v>0</v>
      </c>
      <c r="G180" s="8">
        <f>アンケート!I180</f>
        <v>5</v>
      </c>
      <c r="H180">
        <f>アンケート!J180</f>
        <v>0</v>
      </c>
      <c r="I180">
        <f>アンケート!K180</f>
        <v>0</v>
      </c>
      <c r="J180">
        <f>アンケート!L180</f>
        <v>0</v>
      </c>
      <c r="K180" s="9">
        <f>アンケート!M180</f>
        <v>0</v>
      </c>
      <c r="L180" s="107"/>
      <c r="M180" s="8">
        <f>アンケート!O180</f>
        <v>3</v>
      </c>
      <c r="N180">
        <f>アンケート!P180</f>
        <v>0</v>
      </c>
      <c r="O180" s="9">
        <f>アンケート!Q180</f>
        <v>0</v>
      </c>
      <c r="P180" s="29"/>
    </row>
    <row r="181" spans="1:16" x14ac:dyDescent="0.45">
      <c r="A181" s="8">
        <v>179</v>
      </c>
      <c r="B181">
        <f>アンケート!D181</f>
        <v>4</v>
      </c>
      <c r="C181">
        <f>アンケート!F181</f>
        <v>2</v>
      </c>
      <c r="D181">
        <f>アンケート!G181</f>
        <v>1</v>
      </c>
      <c r="E181" s="9">
        <f>アンケート!H181</f>
        <v>4</v>
      </c>
      <c r="G181" s="8">
        <f>アンケート!I181</f>
        <v>1</v>
      </c>
      <c r="H181">
        <f>アンケート!J181</f>
        <v>4</v>
      </c>
      <c r="I181">
        <f>アンケート!K181</f>
        <v>0</v>
      </c>
      <c r="J181">
        <f>アンケート!L181</f>
        <v>0</v>
      </c>
      <c r="K181" s="9">
        <f>アンケート!M181</f>
        <v>0</v>
      </c>
      <c r="L181" s="107"/>
      <c r="M181" s="8">
        <f>アンケート!O181</f>
        <v>3</v>
      </c>
      <c r="N181">
        <f>アンケート!P181</f>
        <v>0</v>
      </c>
      <c r="O181" s="9">
        <f>アンケート!Q181</f>
        <v>0</v>
      </c>
      <c r="P181" s="29"/>
    </row>
    <row r="182" spans="1:16" x14ac:dyDescent="0.45">
      <c r="A182" s="8">
        <v>180</v>
      </c>
      <c r="B182">
        <f>アンケート!D182</f>
        <v>2</v>
      </c>
      <c r="C182">
        <f>アンケート!F182</f>
        <v>1</v>
      </c>
      <c r="D182">
        <f>アンケート!G182</f>
        <v>1</v>
      </c>
      <c r="E182" s="9">
        <f>アンケート!H182</f>
        <v>4</v>
      </c>
      <c r="G182" s="8">
        <f>アンケート!I182</f>
        <v>4</v>
      </c>
      <c r="H182">
        <f>アンケート!J182</f>
        <v>0</v>
      </c>
      <c r="I182">
        <f>アンケート!K182</f>
        <v>0</v>
      </c>
      <c r="J182">
        <f>アンケート!L182</f>
        <v>0</v>
      </c>
      <c r="K182" s="9">
        <f>アンケート!M182</f>
        <v>0</v>
      </c>
      <c r="L182" s="107"/>
      <c r="M182" s="8">
        <f>アンケート!O182</f>
        <v>3</v>
      </c>
      <c r="N182">
        <f>アンケート!P182</f>
        <v>0</v>
      </c>
      <c r="O182" s="9">
        <f>アンケート!Q182</f>
        <v>0</v>
      </c>
      <c r="P182" s="29"/>
    </row>
    <row r="183" spans="1:16" x14ac:dyDescent="0.45">
      <c r="A183" s="8">
        <v>181</v>
      </c>
      <c r="B183">
        <f>アンケート!D183</f>
        <v>3</v>
      </c>
      <c r="C183">
        <f>アンケート!F183</f>
        <v>2</v>
      </c>
      <c r="D183">
        <f>アンケート!G183</f>
        <v>1</v>
      </c>
      <c r="E183" s="9">
        <f>アンケート!H183</f>
        <v>2</v>
      </c>
      <c r="G183" s="8">
        <f>アンケート!I183</f>
        <v>0</v>
      </c>
      <c r="H183">
        <f>アンケート!J183</f>
        <v>0</v>
      </c>
      <c r="I183">
        <f>アンケート!K183</f>
        <v>0</v>
      </c>
      <c r="J183">
        <f>アンケート!L183</f>
        <v>0</v>
      </c>
      <c r="K183" s="9">
        <f>アンケート!M183</f>
        <v>0</v>
      </c>
      <c r="L183" s="107"/>
      <c r="M183" s="8">
        <f>アンケート!O183</f>
        <v>1</v>
      </c>
      <c r="N183">
        <f>アンケート!P183</f>
        <v>0</v>
      </c>
      <c r="O183" s="9">
        <f>アンケート!Q183</f>
        <v>0</v>
      </c>
      <c r="P183" s="29"/>
    </row>
    <row r="184" spans="1:16" x14ac:dyDescent="0.45">
      <c r="A184" s="8">
        <v>182</v>
      </c>
      <c r="B184">
        <f>アンケート!D184</f>
        <v>4</v>
      </c>
      <c r="C184">
        <f>アンケート!F184</f>
        <v>2</v>
      </c>
      <c r="D184">
        <f>アンケート!G184</f>
        <v>1</v>
      </c>
      <c r="E184" s="9">
        <f>アンケート!H184</f>
        <v>4</v>
      </c>
      <c r="G184" s="8">
        <f>アンケート!I184</f>
        <v>2</v>
      </c>
      <c r="H184">
        <f>アンケート!J184</f>
        <v>0</v>
      </c>
      <c r="I184">
        <f>アンケート!K184</f>
        <v>0</v>
      </c>
      <c r="J184">
        <f>アンケート!L184</f>
        <v>0</v>
      </c>
      <c r="K184" s="9">
        <f>アンケート!M184</f>
        <v>0</v>
      </c>
      <c r="L184" s="107"/>
      <c r="M184" s="8">
        <f>アンケート!O184</f>
        <v>5</v>
      </c>
      <c r="N184">
        <f>アンケート!P184</f>
        <v>7</v>
      </c>
      <c r="O184" s="9">
        <f>アンケート!Q184</f>
        <v>0</v>
      </c>
      <c r="P184" s="29"/>
    </row>
    <row r="185" spans="1:16" x14ac:dyDescent="0.45">
      <c r="A185" s="8">
        <v>183</v>
      </c>
      <c r="B185">
        <f>アンケート!D185</f>
        <v>4</v>
      </c>
      <c r="C185">
        <f>アンケート!F185</f>
        <v>2</v>
      </c>
      <c r="D185">
        <f>アンケート!G185</f>
        <v>1</v>
      </c>
      <c r="E185" s="9">
        <f>アンケート!H185</f>
        <v>2</v>
      </c>
      <c r="G185" s="8">
        <f>アンケート!I185</f>
        <v>2</v>
      </c>
      <c r="H185">
        <f>アンケート!J185</f>
        <v>4</v>
      </c>
      <c r="I185">
        <f>アンケート!K185</f>
        <v>0</v>
      </c>
      <c r="J185">
        <f>アンケート!L185</f>
        <v>0</v>
      </c>
      <c r="K185" s="9">
        <f>アンケート!M185</f>
        <v>0</v>
      </c>
      <c r="L185" s="107"/>
      <c r="M185" s="8">
        <f>アンケート!O185</f>
        <v>6</v>
      </c>
      <c r="N185">
        <f>アンケート!P185</f>
        <v>0</v>
      </c>
      <c r="O185" s="9">
        <f>アンケート!Q185</f>
        <v>0</v>
      </c>
      <c r="P185" s="29"/>
    </row>
    <row r="186" spans="1:16" x14ac:dyDescent="0.45">
      <c r="A186" s="8">
        <v>184</v>
      </c>
      <c r="B186">
        <f>アンケート!D186</f>
        <v>4</v>
      </c>
      <c r="C186">
        <f>アンケート!F186</f>
        <v>2</v>
      </c>
      <c r="D186">
        <f>アンケート!G186</f>
        <v>1</v>
      </c>
      <c r="E186" s="9">
        <f>アンケート!H186</f>
        <v>6</v>
      </c>
      <c r="G186" s="8">
        <f>アンケート!I186</f>
        <v>1</v>
      </c>
      <c r="H186">
        <f>アンケート!J186</f>
        <v>0</v>
      </c>
      <c r="I186">
        <f>アンケート!K186</f>
        <v>0</v>
      </c>
      <c r="J186">
        <f>アンケート!L186</f>
        <v>0</v>
      </c>
      <c r="K186" s="9">
        <f>アンケート!M186</f>
        <v>0</v>
      </c>
      <c r="L186" s="107"/>
      <c r="M186" s="8">
        <f>アンケート!O186</f>
        <v>6</v>
      </c>
      <c r="N186">
        <f>アンケート!P186</f>
        <v>0</v>
      </c>
      <c r="O186" s="9">
        <f>アンケート!Q186</f>
        <v>0</v>
      </c>
      <c r="P186" s="29"/>
    </row>
    <row r="187" spans="1:16" x14ac:dyDescent="0.45">
      <c r="A187" s="8">
        <v>185</v>
      </c>
      <c r="B187">
        <f>アンケート!D187</f>
        <v>1</v>
      </c>
      <c r="C187">
        <f>アンケート!F187</f>
        <v>0</v>
      </c>
      <c r="D187">
        <f>アンケート!G187</f>
        <v>0</v>
      </c>
      <c r="E187" s="9">
        <f>アンケート!H187</f>
        <v>4</v>
      </c>
      <c r="G187" s="8">
        <f>アンケート!I187</f>
        <v>4</v>
      </c>
      <c r="H187">
        <f>アンケート!J187</f>
        <v>0</v>
      </c>
      <c r="I187">
        <f>アンケート!K187</f>
        <v>0</v>
      </c>
      <c r="J187">
        <f>アンケート!L187</f>
        <v>0</v>
      </c>
      <c r="K187" s="9">
        <f>アンケート!M187</f>
        <v>0</v>
      </c>
      <c r="L187" s="107"/>
      <c r="M187" s="8">
        <f>アンケート!O187</f>
        <v>1</v>
      </c>
      <c r="N187">
        <f>アンケート!P187</f>
        <v>0</v>
      </c>
      <c r="O187" s="9">
        <f>アンケート!Q187</f>
        <v>0</v>
      </c>
      <c r="P187" s="29"/>
    </row>
    <row r="188" spans="1:16" x14ac:dyDescent="0.45">
      <c r="A188" s="8">
        <v>186</v>
      </c>
      <c r="B188">
        <f>アンケート!D188</f>
        <v>4</v>
      </c>
      <c r="C188">
        <f>アンケート!F188</f>
        <v>2</v>
      </c>
      <c r="D188">
        <f>アンケート!G188</f>
        <v>1</v>
      </c>
      <c r="E188" s="9">
        <f>アンケート!H188</f>
        <v>1</v>
      </c>
      <c r="G188" s="8">
        <f>アンケート!I188</f>
        <v>4</v>
      </c>
      <c r="H188">
        <f>アンケート!J188</f>
        <v>0</v>
      </c>
      <c r="I188">
        <f>アンケート!K188</f>
        <v>0</v>
      </c>
      <c r="J188">
        <f>アンケート!L188</f>
        <v>0</v>
      </c>
      <c r="K188" s="9">
        <f>アンケート!M188</f>
        <v>0</v>
      </c>
      <c r="L188" s="107"/>
      <c r="M188" s="8">
        <f>アンケート!O188</f>
        <v>5</v>
      </c>
      <c r="N188">
        <f>アンケート!P188</f>
        <v>0</v>
      </c>
      <c r="O188" s="9">
        <f>アンケート!Q188</f>
        <v>0</v>
      </c>
      <c r="P188" s="29"/>
    </row>
    <row r="189" spans="1:16" x14ac:dyDescent="0.45">
      <c r="A189" s="8">
        <v>187</v>
      </c>
      <c r="B189">
        <f>アンケート!D189</f>
        <v>2</v>
      </c>
      <c r="C189">
        <f>アンケート!F189</f>
        <v>2</v>
      </c>
      <c r="D189">
        <f>アンケート!G189</f>
        <v>1</v>
      </c>
      <c r="E189" s="9">
        <f>アンケート!H189</f>
        <v>5</v>
      </c>
      <c r="G189" s="8">
        <f>アンケート!I189</f>
        <v>1</v>
      </c>
      <c r="H189">
        <f>アンケート!J189</f>
        <v>0</v>
      </c>
      <c r="I189">
        <f>アンケート!K189</f>
        <v>0</v>
      </c>
      <c r="J189">
        <f>アンケート!L189</f>
        <v>0</v>
      </c>
      <c r="K189" s="9">
        <f>アンケート!M189</f>
        <v>0</v>
      </c>
      <c r="L189" s="107"/>
      <c r="M189" s="8">
        <f>アンケート!O189</f>
        <v>3</v>
      </c>
      <c r="N189">
        <f>アンケート!P189</f>
        <v>0</v>
      </c>
      <c r="O189" s="9">
        <f>アンケート!Q189</f>
        <v>0</v>
      </c>
      <c r="P189" s="29"/>
    </row>
    <row r="190" spans="1:16" x14ac:dyDescent="0.45">
      <c r="A190" s="8">
        <v>188</v>
      </c>
      <c r="B190">
        <f>アンケート!D190</f>
        <v>2</v>
      </c>
      <c r="C190">
        <f>アンケート!F190</f>
        <v>2</v>
      </c>
      <c r="D190">
        <f>アンケート!G190</f>
        <v>1</v>
      </c>
      <c r="E190" s="9">
        <f>アンケート!H190</f>
        <v>3</v>
      </c>
      <c r="G190" s="8">
        <f>アンケート!I190</f>
        <v>1</v>
      </c>
      <c r="H190">
        <f>アンケート!J190</f>
        <v>2</v>
      </c>
      <c r="I190">
        <f>アンケート!K190</f>
        <v>0</v>
      </c>
      <c r="J190">
        <f>アンケート!L190</f>
        <v>0</v>
      </c>
      <c r="K190" s="9">
        <f>アンケート!M190</f>
        <v>0</v>
      </c>
      <c r="L190" s="107"/>
      <c r="M190" s="8">
        <f>アンケート!O190</f>
        <v>8</v>
      </c>
      <c r="N190">
        <f>アンケート!P190</f>
        <v>0</v>
      </c>
      <c r="O190" s="9">
        <f>アンケート!Q190</f>
        <v>0</v>
      </c>
      <c r="P190" s="29"/>
    </row>
    <row r="191" spans="1:16" x14ac:dyDescent="0.45">
      <c r="A191" s="8">
        <v>189</v>
      </c>
      <c r="B191">
        <f>アンケート!D191</f>
        <v>3</v>
      </c>
      <c r="C191">
        <f>アンケート!F191</f>
        <v>2</v>
      </c>
      <c r="D191">
        <f>アンケート!G191</f>
        <v>1</v>
      </c>
      <c r="E191" s="9">
        <f>アンケート!H191</f>
        <v>4</v>
      </c>
      <c r="G191" s="8">
        <f>アンケート!I191</f>
        <v>4</v>
      </c>
      <c r="H191">
        <f>アンケート!J191</f>
        <v>0</v>
      </c>
      <c r="I191">
        <f>アンケート!K191</f>
        <v>0</v>
      </c>
      <c r="J191">
        <f>アンケート!L191</f>
        <v>0</v>
      </c>
      <c r="K191" s="9">
        <f>アンケート!M191</f>
        <v>0</v>
      </c>
      <c r="L191" s="107"/>
      <c r="M191" s="8">
        <f>アンケート!O191</f>
        <v>3</v>
      </c>
      <c r="N191">
        <f>アンケート!P191</f>
        <v>0</v>
      </c>
      <c r="O191" s="9">
        <f>アンケート!Q191</f>
        <v>0</v>
      </c>
      <c r="P191" s="29"/>
    </row>
    <row r="192" spans="1:16" x14ac:dyDescent="0.45">
      <c r="A192" s="8">
        <v>190</v>
      </c>
      <c r="B192">
        <f>アンケート!D192</f>
        <v>3</v>
      </c>
      <c r="C192">
        <f>アンケート!F192</f>
        <v>2</v>
      </c>
      <c r="D192">
        <f>アンケート!G192</f>
        <v>1</v>
      </c>
      <c r="E192" s="9">
        <f>アンケート!H192</f>
        <v>2</v>
      </c>
      <c r="G192" s="8">
        <f>アンケート!I192</f>
        <v>3</v>
      </c>
      <c r="H192">
        <f>アンケート!J192</f>
        <v>4</v>
      </c>
      <c r="I192">
        <f>アンケート!K192</f>
        <v>0</v>
      </c>
      <c r="J192">
        <f>アンケート!L192</f>
        <v>0</v>
      </c>
      <c r="K192" s="9">
        <f>アンケート!M192</f>
        <v>0</v>
      </c>
      <c r="L192" s="107"/>
      <c r="M192" s="8">
        <f>アンケート!O192</f>
        <v>3</v>
      </c>
      <c r="N192">
        <f>アンケート!P192</f>
        <v>0</v>
      </c>
      <c r="O192" s="9">
        <f>アンケート!Q192</f>
        <v>0</v>
      </c>
      <c r="P192" s="29"/>
    </row>
    <row r="193" spans="1:16" x14ac:dyDescent="0.45">
      <c r="A193" s="8">
        <v>191</v>
      </c>
      <c r="B193">
        <f>アンケート!D193</f>
        <v>5</v>
      </c>
      <c r="C193">
        <f>アンケート!F193</f>
        <v>2</v>
      </c>
      <c r="D193">
        <f>アンケート!G193</f>
        <v>1</v>
      </c>
      <c r="E193" s="9">
        <f>アンケート!H193</f>
        <v>4</v>
      </c>
      <c r="G193" s="8">
        <f>アンケート!I193</f>
        <v>4</v>
      </c>
      <c r="H193">
        <f>アンケート!J193</f>
        <v>0</v>
      </c>
      <c r="I193">
        <f>アンケート!K193</f>
        <v>0</v>
      </c>
      <c r="J193">
        <f>アンケート!L193</f>
        <v>0</v>
      </c>
      <c r="K193" s="9">
        <f>アンケート!M193</f>
        <v>0</v>
      </c>
      <c r="L193" s="107"/>
      <c r="M193" s="8">
        <f>アンケート!O193</f>
        <v>2</v>
      </c>
      <c r="N193">
        <f>アンケート!P193</f>
        <v>0</v>
      </c>
      <c r="O193" s="9">
        <f>アンケート!Q193</f>
        <v>0</v>
      </c>
      <c r="P193" s="29"/>
    </row>
    <row r="194" spans="1:16" x14ac:dyDescent="0.45">
      <c r="A194" s="8">
        <v>192</v>
      </c>
      <c r="B194">
        <f>アンケート!D194</f>
        <v>5</v>
      </c>
      <c r="C194">
        <f>アンケート!F194</f>
        <v>2</v>
      </c>
      <c r="D194">
        <f>アンケート!G194</f>
        <v>1</v>
      </c>
      <c r="E194" s="9">
        <f>アンケート!H194</f>
        <v>2</v>
      </c>
      <c r="G194" s="8">
        <f>アンケート!I194</f>
        <v>7</v>
      </c>
      <c r="H194">
        <f>アンケート!J194</f>
        <v>0</v>
      </c>
      <c r="I194">
        <f>アンケート!K194</f>
        <v>0</v>
      </c>
      <c r="J194">
        <f>アンケート!L194</f>
        <v>0</v>
      </c>
      <c r="K194" s="9">
        <f>アンケート!M194</f>
        <v>0</v>
      </c>
      <c r="L194" s="107"/>
      <c r="M194" s="8">
        <f>アンケート!O194</f>
        <v>6</v>
      </c>
      <c r="N194">
        <f>アンケート!P194</f>
        <v>0</v>
      </c>
      <c r="O194" s="9">
        <f>アンケート!Q194</f>
        <v>0</v>
      </c>
      <c r="P194" s="29"/>
    </row>
    <row r="195" spans="1:16" x14ac:dyDescent="0.45">
      <c r="A195" s="8">
        <v>193</v>
      </c>
      <c r="B195">
        <f>アンケート!D195</f>
        <v>5</v>
      </c>
      <c r="C195">
        <f>アンケート!F195</f>
        <v>2</v>
      </c>
      <c r="D195">
        <f>アンケート!G195</f>
        <v>1</v>
      </c>
      <c r="E195" s="9">
        <f>アンケート!H195</f>
        <v>1</v>
      </c>
      <c r="G195" s="8">
        <f>アンケート!I195</f>
        <v>4</v>
      </c>
      <c r="H195">
        <f>アンケート!J195</f>
        <v>7</v>
      </c>
      <c r="I195">
        <f>アンケート!K195</f>
        <v>0</v>
      </c>
      <c r="J195">
        <f>アンケート!L195</f>
        <v>0</v>
      </c>
      <c r="K195" s="9">
        <f>アンケート!M195</f>
        <v>0</v>
      </c>
      <c r="L195" s="107"/>
      <c r="M195" s="8">
        <f>アンケート!O195</f>
        <v>0</v>
      </c>
      <c r="N195">
        <f>アンケート!P195</f>
        <v>0</v>
      </c>
      <c r="O195" s="9">
        <f>アンケート!Q195</f>
        <v>0</v>
      </c>
      <c r="P195" s="29"/>
    </row>
    <row r="196" spans="1:16" x14ac:dyDescent="0.45">
      <c r="A196" s="8">
        <v>194</v>
      </c>
      <c r="B196">
        <f>アンケート!D196</f>
        <v>0</v>
      </c>
      <c r="C196">
        <f>アンケート!F196</f>
        <v>2</v>
      </c>
      <c r="D196">
        <f>アンケート!G196</f>
        <v>1</v>
      </c>
      <c r="E196" s="9">
        <f>アンケート!H196</f>
        <v>4</v>
      </c>
      <c r="G196" s="8">
        <f>アンケート!I196</f>
        <v>4</v>
      </c>
      <c r="H196">
        <f>アンケート!J196</f>
        <v>0</v>
      </c>
      <c r="I196">
        <f>アンケート!K196</f>
        <v>0</v>
      </c>
      <c r="J196">
        <f>アンケート!L196</f>
        <v>0</v>
      </c>
      <c r="K196" s="9">
        <f>アンケート!M196</f>
        <v>0</v>
      </c>
      <c r="L196" s="107"/>
      <c r="M196" s="8">
        <f>アンケート!O196</f>
        <v>2</v>
      </c>
      <c r="N196">
        <f>アンケート!P196</f>
        <v>0</v>
      </c>
      <c r="O196" s="9">
        <f>アンケート!Q196</f>
        <v>0</v>
      </c>
      <c r="P196" s="29"/>
    </row>
    <row r="197" spans="1:16" x14ac:dyDescent="0.45">
      <c r="A197" s="8">
        <v>195</v>
      </c>
      <c r="B197">
        <f>アンケート!D197</f>
        <v>2</v>
      </c>
      <c r="C197">
        <f>アンケート!F197</f>
        <v>2</v>
      </c>
      <c r="D197">
        <f>アンケート!G197</f>
        <v>1</v>
      </c>
      <c r="E197" s="9">
        <f>アンケート!H197</f>
        <v>4</v>
      </c>
      <c r="G197" s="8">
        <f>アンケート!I197</f>
        <v>4</v>
      </c>
      <c r="H197">
        <f>アンケート!J197</f>
        <v>0</v>
      </c>
      <c r="I197">
        <f>アンケート!K197</f>
        <v>0</v>
      </c>
      <c r="J197">
        <f>アンケート!L197</f>
        <v>0</v>
      </c>
      <c r="K197" s="9">
        <f>アンケート!M197</f>
        <v>0</v>
      </c>
      <c r="L197" s="107"/>
      <c r="M197" s="8">
        <f>アンケート!O197</f>
        <v>3</v>
      </c>
      <c r="N197">
        <f>アンケート!P197</f>
        <v>0</v>
      </c>
      <c r="O197" s="9">
        <f>アンケート!Q197</f>
        <v>0</v>
      </c>
      <c r="P197" s="29"/>
    </row>
    <row r="198" spans="1:16" x14ac:dyDescent="0.45">
      <c r="A198" s="8">
        <v>196</v>
      </c>
      <c r="B198">
        <f>アンケート!D198</f>
        <v>3</v>
      </c>
      <c r="C198">
        <f>アンケート!F198</f>
        <v>2</v>
      </c>
      <c r="D198">
        <f>アンケート!G198</f>
        <v>1</v>
      </c>
      <c r="E198" s="9">
        <f>アンケート!H198</f>
        <v>6</v>
      </c>
      <c r="G198" s="8">
        <f>アンケート!I198</f>
        <v>4</v>
      </c>
      <c r="H198">
        <f>アンケート!J198</f>
        <v>0</v>
      </c>
      <c r="I198">
        <f>アンケート!K198</f>
        <v>0</v>
      </c>
      <c r="J198">
        <f>アンケート!L198</f>
        <v>0</v>
      </c>
      <c r="K198" s="9">
        <f>アンケート!M198</f>
        <v>0</v>
      </c>
      <c r="L198" s="107"/>
      <c r="M198" s="8">
        <f>アンケート!O198</f>
        <v>3</v>
      </c>
      <c r="N198">
        <f>アンケート!P198</f>
        <v>0</v>
      </c>
      <c r="O198" s="9">
        <f>アンケート!Q198</f>
        <v>0</v>
      </c>
      <c r="P198" s="29"/>
    </row>
    <row r="199" spans="1:16" x14ac:dyDescent="0.45">
      <c r="A199" s="8">
        <v>197</v>
      </c>
      <c r="B199">
        <f>アンケート!D199</f>
        <v>3</v>
      </c>
      <c r="C199">
        <f>アンケート!F199</f>
        <v>2</v>
      </c>
      <c r="D199">
        <f>アンケート!G199</f>
        <v>1</v>
      </c>
      <c r="E199" s="9">
        <f>アンケート!H199</f>
        <v>2</v>
      </c>
      <c r="G199" s="8">
        <f>アンケート!I199</f>
        <v>4</v>
      </c>
      <c r="H199">
        <f>アンケート!J199</f>
        <v>0</v>
      </c>
      <c r="I199">
        <f>アンケート!K199</f>
        <v>0</v>
      </c>
      <c r="J199">
        <f>アンケート!L199</f>
        <v>0</v>
      </c>
      <c r="K199" s="9">
        <f>アンケート!M199</f>
        <v>0</v>
      </c>
      <c r="L199" s="107"/>
      <c r="M199" s="8">
        <f>アンケート!O199</f>
        <v>2</v>
      </c>
      <c r="N199">
        <f>アンケート!P199</f>
        <v>0</v>
      </c>
      <c r="O199" s="9">
        <f>アンケート!Q199</f>
        <v>0</v>
      </c>
      <c r="P199" s="29"/>
    </row>
    <row r="200" spans="1:16" x14ac:dyDescent="0.45">
      <c r="A200" s="8">
        <v>198</v>
      </c>
      <c r="B200">
        <f>アンケート!D200</f>
        <v>2</v>
      </c>
      <c r="C200">
        <f>アンケート!F200</f>
        <v>2</v>
      </c>
      <c r="D200">
        <f>アンケート!G200</f>
        <v>1</v>
      </c>
      <c r="E200" s="9">
        <f>アンケート!H200</f>
        <v>2</v>
      </c>
      <c r="G200" s="8">
        <f>アンケート!I200</f>
        <v>3</v>
      </c>
      <c r="H200">
        <f>アンケート!J200</f>
        <v>0</v>
      </c>
      <c r="I200">
        <f>アンケート!K200</f>
        <v>0</v>
      </c>
      <c r="J200">
        <f>アンケート!L200</f>
        <v>0</v>
      </c>
      <c r="K200" s="9">
        <f>アンケート!M200</f>
        <v>0</v>
      </c>
      <c r="L200" s="107"/>
      <c r="M200" s="8">
        <f>アンケート!O200</f>
        <v>2</v>
      </c>
      <c r="N200">
        <f>アンケート!P200</f>
        <v>0</v>
      </c>
      <c r="O200" s="9">
        <f>アンケート!Q200</f>
        <v>0</v>
      </c>
      <c r="P200" s="29"/>
    </row>
    <row r="201" spans="1:16" x14ac:dyDescent="0.45">
      <c r="A201" s="8">
        <v>199</v>
      </c>
      <c r="B201">
        <f>アンケート!D201</f>
        <v>3</v>
      </c>
      <c r="C201">
        <f>アンケート!F201</f>
        <v>1</v>
      </c>
      <c r="D201">
        <f>アンケート!G201</f>
        <v>1</v>
      </c>
      <c r="E201" s="9">
        <f>アンケート!H201</f>
        <v>2</v>
      </c>
      <c r="G201" s="8">
        <f>アンケート!I201</f>
        <v>4</v>
      </c>
      <c r="H201">
        <f>アンケート!J201</f>
        <v>0</v>
      </c>
      <c r="I201">
        <f>アンケート!K201</f>
        <v>0</v>
      </c>
      <c r="J201">
        <f>アンケート!L201</f>
        <v>0</v>
      </c>
      <c r="K201" s="9">
        <f>アンケート!M201</f>
        <v>0</v>
      </c>
      <c r="L201" s="107"/>
      <c r="M201" s="8">
        <f>アンケート!O201</f>
        <v>2</v>
      </c>
      <c r="N201">
        <f>アンケート!P201</f>
        <v>0</v>
      </c>
      <c r="O201" s="9">
        <f>アンケート!Q201</f>
        <v>0</v>
      </c>
      <c r="P201" s="29"/>
    </row>
    <row r="202" spans="1:16" ht="18.600000000000001" thickBot="1" x14ac:dyDescent="0.5">
      <c r="A202" s="61">
        <v>200</v>
      </c>
      <c r="B202" s="59">
        <f>アンケート!D202</f>
        <v>2</v>
      </c>
      <c r="C202" s="59">
        <f>アンケート!F202</f>
        <v>1</v>
      </c>
      <c r="D202" s="59">
        <f>アンケート!G202</f>
        <v>1</v>
      </c>
      <c r="E202" s="58">
        <f>アンケート!H202</f>
        <v>4</v>
      </c>
      <c r="G202" s="8">
        <f>アンケート!I202</f>
        <v>1</v>
      </c>
      <c r="H202">
        <f>アンケート!J202</f>
        <v>0</v>
      </c>
      <c r="I202">
        <f>アンケート!K202</f>
        <v>0</v>
      </c>
      <c r="J202">
        <f>アンケート!L202</f>
        <v>0</v>
      </c>
      <c r="K202" s="9">
        <f>アンケート!M202</f>
        <v>0</v>
      </c>
      <c r="L202" s="108"/>
      <c r="M202" s="8">
        <f>アンケート!O202</f>
        <v>3</v>
      </c>
      <c r="N202">
        <f>アンケート!P202</f>
        <v>0</v>
      </c>
      <c r="O202" s="9">
        <f>アンケート!Q202</f>
        <v>0</v>
      </c>
      <c r="P202" s="110"/>
    </row>
    <row r="203" spans="1:16" x14ac:dyDescent="0.45">
      <c r="A203" s="86">
        <v>201</v>
      </c>
      <c r="B203" s="60">
        <f>アンケート!D203</f>
        <v>1</v>
      </c>
      <c r="C203" s="60">
        <f>アンケート!F203</f>
        <v>2</v>
      </c>
      <c r="D203" s="60">
        <f>アンケート!G203</f>
        <v>1</v>
      </c>
      <c r="E203" s="92">
        <f>アンケート!H203</f>
        <v>6</v>
      </c>
      <c r="G203" s="8">
        <f>アンケート!I203</f>
        <v>4</v>
      </c>
      <c r="H203">
        <f>アンケート!J203</f>
        <v>0</v>
      </c>
      <c r="I203">
        <f>アンケート!K203</f>
        <v>0</v>
      </c>
      <c r="J203">
        <f>アンケート!L203</f>
        <v>0</v>
      </c>
      <c r="K203" s="9">
        <f>アンケート!M203</f>
        <v>0</v>
      </c>
      <c r="L203" s="106"/>
      <c r="M203" s="8">
        <f>アンケート!O203</f>
        <v>0</v>
      </c>
      <c r="N203">
        <f>アンケート!P203</f>
        <v>0</v>
      </c>
      <c r="O203" s="9">
        <f>アンケート!Q203</f>
        <v>0</v>
      </c>
      <c r="P203" s="109"/>
    </row>
    <row r="204" spans="1:16" x14ac:dyDescent="0.45">
      <c r="A204" s="8">
        <v>202</v>
      </c>
      <c r="B204">
        <f>アンケート!D204</f>
        <v>3</v>
      </c>
      <c r="C204">
        <f>アンケート!F204</f>
        <v>2</v>
      </c>
      <c r="D204">
        <f>アンケート!G204</f>
        <v>1</v>
      </c>
      <c r="E204" s="9">
        <f>アンケート!H204</f>
        <v>6</v>
      </c>
      <c r="G204" s="8">
        <f>アンケート!I204</f>
        <v>1</v>
      </c>
      <c r="H204">
        <f>アンケート!J204</f>
        <v>0</v>
      </c>
      <c r="I204">
        <f>アンケート!K204</f>
        <v>0</v>
      </c>
      <c r="J204">
        <f>アンケート!L204</f>
        <v>0</v>
      </c>
      <c r="K204" s="9">
        <f>アンケート!M204</f>
        <v>0</v>
      </c>
      <c r="L204" s="107"/>
      <c r="M204" s="8">
        <f>アンケート!O204</f>
        <v>3</v>
      </c>
      <c r="N204">
        <f>アンケート!P204</f>
        <v>0</v>
      </c>
      <c r="O204" s="9">
        <f>アンケート!Q204</f>
        <v>0</v>
      </c>
      <c r="P204" s="29"/>
    </row>
    <row r="205" spans="1:16" x14ac:dyDescent="0.45">
      <c r="A205" s="8">
        <v>203</v>
      </c>
      <c r="B205">
        <f>アンケート!D205</f>
        <v>3</v>
      </c>
      <c r="C205">
        <f>アンケート!F205</f>
        <v>2</v>
      </c>
      <c r="D205">
        <f>アンケート!G205</f>
        <v>1</v>
      </c>
      <c r="E205" s="9">
        <f>アンケート!H205</f>
        <v>5</v>
      </c>
      <c r="G205" s="8">
        <f>アンケート!I205</f>
        <v>4</v>
      </c>
      <c r="H205">
        <f>アンケート!J205</f>
        <v>0</v>
      </c>
      <c r="I205">
        <f>アンケート!K205</f>
        <v>0</v>
      </c>
      <c r="J205">
        <f>アンケート!L205</f>
        <v>0</v>
      </c>
      <c r="K205" s="9">
        <f>アンケート!M205</f>
        <v>0</v>
      </c>
      <c r="L205" s="107"/>
      <c r="M205" s="8">
        <f>アンケート!O205</f>
        <v>2</v>
      </c>
      <c r="N205">
        <f>アンケート!P205</f>
        <v>0</v>
      </c>
      <c r="O205" s="9">
        <f>アンケート!Q205</f>
        <v>0</v>
      </c>
      <c r="P205" s="29"/>
    </row>
    <row r="206" spans="1:16" x14ac:dyDescent="0.45">
      <c r="A206" s="8">
        <v>204</v>
      </c>
      <c r="B206">
        <f>アンケート!D206</f>
        <v>4</v>
      </c>
      <c r="C206">
        <f>アンケート!F206</f>
        <v>2</v>
      </c>
      <c r="D206">
        <f>アンケート!G206</f>
        <v>1</v>
      </c>
      <c r="E206" s="9">
        <f>アンケート!H206</f>
        <v>4</v>
      </c>
      <c r="G206" s="8">
        <f>アンケート!I206</f>
        <v>4</v>
      </c>
      <c r="H206">
        <f>アンケート!J206</f>
        <v>0</v>
      </c>
      <c r="I206">
        <f>アンケート!K206</f>
        <v>0</v>
      </c>
      <c r="J206">
        <f>アンケート!L206</f>
        <v>0</v>
      </c>
      <c r="K206" s="9">
        <f>アンケート!M206</f>
        <v>0</v>
      </c>
      <c r="L206" s="107"/>
      <c r="M206" s="8">
        <f>アンケート!O206</f>
        <v>3</v>
      </c>
      <c r="N206">
        <f>アンケート!P206</f>
        <v>0</v>
      </c>
      <c r="O206" s="9">
        <f>アンケート!Q206</f>
        <v>0</v>
      </c>
      <c r="P206" s="29"/>
    </row>
    <row r="207" spans="1:16" x14ac:dyDescent="0.45">
      <c r="A207" s="8">
        <v>205</v>
      </c>
      <c r="B207">
        <f>アンケート!D207</f>
        <v>3</v>
      </c>
      <c r="C207">
        <f>アンケート!F207</f>
        <v>2</v>
      </c>
      <c r="D207">
        <f>アンケート!G207</f>
        <v>1</v>
      </c>
      <c r="E207" s="9">
        <f>アンケート!H207</f>
        <v>2</v>
      </c>
      <c r="G207" s="8">
        <f>アンケート!I207</f>
        <v>4</v>
      </c>
      <c r="H207">
        <f>アンケート!J207</f>
        <v>0</v>
      </c>
      <c r="I207">
        <f>アンケート!K207</f>
        <v>0</v>
      </c>
      <c r="J207">
        <f>アンケート!L207</f>
        <v>0</v>
      </c>
      <c r="K207" s="9">
        <f>アンケート!M207</f>
        <v>0</v>
      </c>
      <c r="L207" s="107"/>
      <c r="M207" s="8">
        <f>アンケート!O207</f>
        <v>3</v>
      </c>
      <c r="N207">
        <f>アンケート!P207</f>
        <v>0</v>
      </c>
      <c r="O207" s="9">
        <f>アンケート!Q207</f>
        <v>0</v>
      </c>
      <c r="P207" s="29"/>
    </row>
    <row r="208" spans="1:16" x14ac:dyDescent="0.45">
      <c r="A208" s="8">
        <v>206</v>
      </c>
      <c r="B208">
        <f>アンケート!D208</f>
        <v>2</v>
      </c>
      <c r="C208">
        <f>アンケート!F208</f>
        <v>2</v>
      </c>
      <c r="D208">
        <f>アンケート!G208</f>
        <v>1</v>
      </c>
      <c r="E208" s="9">
        <f>アンケート!H208</f>
        <v>6</v>
      </c>
      <c r="G208" s="8">
        <f>アンケート!I208</f>
        <v>4</v>
      </c>
      <c r="H208">
        <f>アンケート!J208</f>
        <v>0</v>
      </c>
      <c r="I208">
        <f>アンケート!K208</f>
        <v>0</v>
      </c>
      <c r="J208">
        <f>アンケート!L208</f>
        <v>0</v>
      </c>
      <c r="K208" s="9">
        <f>アンケート!M208</f>
        <v>0</v>
      </c>
      <c r="L208" s="107"/>
      <c r="M208" s="8">
        <f>アンケート!O208</f>
        <v>3</v>
      </c>
      <c r="N208">
        <f>アンケート!P208</f>
        <v>0</v>
      </c>
      <c r="O208" s="9">
        <f>アンケート!Q208</f>
        <v>0</v>
      </c>
      <c r="P208" s="29"/>
    </row>
    <row r="209" spans="1:16" x14ac:dyDescent="0.45">
      <c r="A209" s="8">
        <v>207</v>
      </c>
      <c r="B209">
        <f>アンケート!D209</f>
        <v>1</v>
      </c>
      <c r="C209">
        <f>アンケート!F209</f>
        <v>2</v>
      </c>
      <c r="D209">
        <f>アンケート!G209</f>
        <v>1</v>
      </c>
      <c r="E209" s="9">
        <f>アンケート!H209</f>
        <v>3</v>
      </c>
      <c r="G209" s="8">
        <f>アンケート!I209</f>
        <v>4</v>
      </c>
      <c r="H209">
        <f>アンケート!J209</f>
        <v>0</v>
      </c>
      <c r="I209">
        <f>アンケート!K209</f>
        <v>0</v>
      </c>
      <c r="J209">
        <f>アンケート!L209</f>
        <v>0</v>
      </c>
      <c r="K209" s="9">
        <f>アンケート!M209</f>
        <v>0</v>
      </c>
      <c r="L209" s="107"/>
      <c r="M209" s="8">
        <f>アンケート!O209</f>
        <v>1</v>
      </c>
      <c r="N209">
        <f>アンケート!P209</f>
        <v>0</v>
      </c>
      <c r="O209" s="9">
        <f>アンケート!Q209</f>
        <v>0</v>
      </c>
      <c r="P209" s="29"/>
    </row>
    <row r="210" spans="1:16" x14ac:dyDescent="0.45">
      <c r="A210" s="8">
        <v>208</v>
      </c>
      <c r="B210">
        <f>アンケート!D210</f>
        <v>4</v>
      </c>
      <c r="C210">
        <f>アンケート!F210</f>
        <v>2</v>
      </c>
      <c r="D210">
        <f>アンケート!G210</f>
        <v>1</v>
      </c>
      <c r="E210" s="9">
        <f>アンケート!H210</f>
        <v>3</v>
      </c>
      <c r="G210" s="8">
        <f>アンケート!I210</f>
        <v>4</v>
      </c>
      <c r="H210">
        <f>アンケート!J210</f>
        <v>0</v>
      </c>
      <c r="I210">
        <f>アンケート!K210</f>
        <v>0</v>
      </c>
      <c r="J210">
        <f>アンケート!L210</f>
        <v>0</v>
      </c>
      <c r="K210" s="9">
        <f>アンケート!M210</f>
        <v>0</v>
      </c>
      <c r="L210" s="107"/>
      <c r="M210" s="8">
        <f>アンケート!O210</f>
        <v>6</v>
      </c>
      <c r="N210">
        <f>アンケート!P210</f>
        <v>0</v>
      </c>
      <c r="O210" s="9">
        <f>アンケート!Q210</f>
        <v>0</v>
      </c>
      <c r="P210" s="29"/>
    </row>
    <row r="211" spans="1:16" x14ac:dyDescent="0.45">
      <c r="A211" s="8">
        <v>209</v>
      </c>
      <c r="B211">
        <f>アンケート!D211</f>
        <v>5</v>
      </c>
      <c r="C211">
        <f>アンケート!F211</f>
        <v>2</v>
      </c>
      <c r="D211">
        <f>アンケート!G211</f>
        <v>1</v>
      </c>
      <c r="E211" s="9">
        <f>アンケート!H211</f>
        <v>4</v>
      </c>
      <c r="G211" s="8">
        <f>アンケート!I211</f>
        <v>4</v>
      </c>
      <c r="H211">
        <f>アンケート!J211</f>
        <v>0</v>
      </c>
      <c r="I211">
        <f>アンケート!K211</f>
        <v>0</v>
      </c>
      <c r="J211">
        <f>アンケート!L211</f>
        <v>0</v>
      </c>
      <c r="K211" s="9">
        <f>アンケート!M211</f>
        <v>0</v>
      </c>
      <c r="L211" s="107"/>
      <c r="M211" s="8">
        <f>アンケート!O211</f>
        <v>2</v>
      </c>
      <c r="N211">
        <f>アンケート!P211</f>
        <v>0</v>
      </c>
      <c r="O211" s="9">
        <f>アンケート!Q211</f>
        <v>0</v>
      </c>
      <c r="P211" s="29"/>
    </row>
    <row r="212" spans="1:16" x14ac:dyDescent="0.45">
      <c r="A212" s="8">
        <v>210</v>
      </c>
      <c r="B212">
        <f>アンケート!D212</f>
        <v>3</v>
      </c>
      <c r="C212">
        <f>アンケート!F212</f>
        <v>2</v>
      </c>
      <c r="D212">
        <f>アンケート!G212</f>
        <v>1</v>
      </c>
      <c r="E212" s="9">
        <f>アンケート!H212</f>
        <v>4</v>
      </c>
      <c r="G212" s="8">
        <f>アンケート!I212</f>
        <v>4</v>
      </c>
      <c r="H212">
        <f>アンケート!J212</f>
        <v>0</v>
      </c>
      <c r="I212">
        <f>アンケート!K212</f>
        <v>0</v>
      </c>
      <c r="J212">
        <f>アンケート!L212</f>
        <v>0</v>
      </c>
      <c r="K212" s="9">
        <f>アンケート!M212</f>
        <v>0</v>
      </c>
      <c r="L212" s="107"/>
      <c r="M212" s="8">
        <f>アンケート!O212</f>
        <v>3</v>
      </c>
      <c r="N212">
        <f>アンケート!P212</f>
        <v>0</v>
      </c>
      <c r="O212" s="9">
        <f>アンケート!Q212</f>
        <v>0</v>
      </c>
      <c r="P212" s="29"/>
    </row>
    <row r="213" spans="1:16" x14ac:dyDescent="0.45">
      <c r="A213" s="8">
        <v>211</v>
      </c>
      <c r="B213">
        <f>アンケート!D213</f>
        <v>3</v>
      </c>
      <c r="C213">
        <f>アンケート!F213</f>
        <v>2</v>
      </c>
      <c r="D213">
        <f>アンケート!G213</f>
        <v>1</v>
      </c>
      <c r="E213" s="9">
        <f>アンケート!H213</f>
        <v>4</v>
      </c>
      <c r="G213" s="8">
        <f>アンケート!I213</f>
        <v>4</v>
      </c>
      <c r="H213">
        <f>アンケート!J213</f>
        <v>0</v>
      </c>
      <c r="I213">
        <f>アンケート!K213</f>
        <v>0</v>
      </c>
      <c r="J213">
        <f>アンケート!L213</f>
        <v>0</v>
      </c>
      <c r="K213" s="9">
        <f>アンケート!M213</f>
        <v>0</v>
      </c>
      <c r="L213" s="107"/>
      <c r="M213" s="8">
        <f>アンケート!O213</f>
        <v>3</v>
      </c>
      <c r="N213">
        <f>アンケート!P213</f>
        <v>0</v>
      </c>
      <c r="O213" s="9">
        <f>アンケート!Q213</f>
        <v>0</v>
      </c>
      <c r="P213" s="29"/>
    </row>
    <row r="214" spans="1:16" x14ac:dyDescent="0.45">
      <c r="A214" s="8">
        <v>212</v>
      </c>
      <c r="B214">
        <f>アンケート!D214</f>
        <v>4</v>
      </c>
      <c r="C214">
        <f>アンケート!F214</f>
        <v>2</v>
      </c>
      <c r="D214">
        <f>アンケート!G214</f>
        <v>1</v>
      </c>
      <c r="E214" s="9">
        <f>アンケート!H214</f>
        <v>2</v>
      </c>
      <c r="G214" s="8">
        <f>アンケート!I214</f>
        <v>4</v>
      </c>
      <c r="H214">
        <f>アンケート!J214</f>
        <v>0</v>
      </c>
      <c r="I214">
        <f>アンケート!K214</f>
        <v>0</v>
      </c>
      <c r="J214">
        <f>アンケート!L214</f>
        <v>0</v>
      </c>
      <c r="K214" s="9">
        <f>アンケート!M214</f>
        <v>0</v>
      </c>
      <c r="L214" s="107"/>
      <c r="M214" s="8">
        <f>アンケート!O214</f>
        <v>6</v>
      </c>
      <c r="N214">
        <f>アンケート!P214</f>
        <v>0</v>
      </c>
      <c r="O214" s="9">
        <f>アンケート!Q214</f>
        <v>0</v>
      </c>
      <c r="P214" s="29"/>
    </row>
    <row r="215" spans="1:16" x14ac:dyDescent="0.45">
      <c r="A215" s="8">
        <v>213</v>
      </c>
      <c r="B215">
        <f>アンケート!D215</f>
        <v>3</v>
      </c>
      <c r="C215">
        <f>アンケート!F215</f>
        <v>2</v>
      </c>
      <c r="D215">
        <f>アンケート!G215</f>
        <v>1</v>
      </c>
      <c r="E215" s="9">
        <f>アンケート!H215</f>
        <v>4</v>
      </c>
      <c r="G215" s="8">
        <f>アンケート!I215</f>
        <v>4</v>
      </c>
      <c r="H215">
        <f>アンケート!J215</f>
        <v>0</v>
      </c>
      <c r="I215">
        <f>アンケート!K215</f>
        <v>0</v>
      </c>
      <c r="J215">
        <f>アンケート!L215</f>
        <v>0</v>
      </c>
      <c r="K215" s="9">
        <f>アンケート!M215</f>
        <v>0</v>
      </c>
      <c r="L215" s="107"/>
      <c r="M215" s="8">
        <f>アンケート!O215</f>
        <v>3</v>
      </c>
      <c r="N215">
        <f>アンケート!P215</f>
        <v>0</v>
      </c>
      <c r="O215" s="9">
        <f>アンケート!Q215</f>
        <v>0</v>
      </c>
      <c r="P215" s="29"/>
    </row>
    <row r="216" spans="1:16" x14ac:dyDescent="0.45">
      <c r="A216" s="8">
        <v>214</v>
      </c>
      <c r="B216">
        <f>アンケート!D216</f>
        <v>2</v>
      </c>
      <c r="C216">
        <f>アンケート!F216</f>
        <v>2</v>
      </c>
      <c r="D216">
        <f>アンケート!G216</f>
        <v>1</v>
      </c>
      <c r="E216" s="9">
        <f>アンケート!H216</f>
        <v>4</v>
      </c>
      <c r="G216" s="8">
        <f>アンケート!I216</f>
        <v>1</v>
      </c>
      <c r="H216">
        <f>アンケート!J216</f>
        <v>0</v>
      </c>
      <c r="I216">
        <f>アンケート!K216</f>
        <v>0</v>
      </c>
      <c r="J216">
        <f>アンケート!L216</f>
        <v>0</v>
      </c>
      <c r="K216" s="9">
        <f>アンケート!M216</f>
        <v>0</v>
      </c>
      <c r="L216" s="107"/>
      <c r="M216" s="8">
        <f>アンケート!O216</f>
        <v>2</v>
      </c>
      <c r="N216">
        <f>アンケート!P216</f>
        <v>0</v>
      </c>
      <c r="O216" s="9">
        <f>アンケート!Q216</f>
        <v>0</v>
      </c>
      <c r="P216" s="29"/>
    </row>
    <row r="217" spans="1:16" x14ac:dyDescent="0.45">
      <c r="A217" s="8">
        <v>215</v>
      </c>
      <c r="B217">
        <f>アンケート!D217</f>
        <v>0</v>
      </c>
      <c r="C217">
        <f>アンケート!F217</f>
        <v>2</v>
      </c>
      <c r="D217">
        <f>アンケート!G217</f>
        <v>1</v>
      </c>
      <c r="E217" s="9">
        <f>アンケート!H217</f>
        <v>2</v>
      </c>
      <c r="G217" s="8">
        <f>アンケート!I217</f>
        <v>4</v>
      </c>
      <c r="H217">
        <f>アンケート!J217</f>
        <v>0</v>
      </c>
      <c r="I217">
        <f>アンケート!K217</f>
        <v>0</v>
      </c>
      <c r="J217">
        <f>アンケート!L217</f>
        <v>0</v>
      </c>
      <c r="K217" s="9">
        <f>アンケート!M217</f>
        <v>0</v>
      </c>
      <c r="L217" s="107"/>
      <c r="M217" s="8">
        <f>アンケート!O217</f>
        <v>5</v>
      </c>
      <c r="N217">
        <f>アンケート!P217</f>
        <v>0</v>
      </c>
      <c r="O217" s="9">
        <f>アンケート!Q217</f>
        <v>0</v>
      </c>
      <c r="P217" s="29"/>
    </row>
    <row r="218" spans="1:16" x14ac:dyDescent="0.45">
      <c r="A218" s="8">
        <v>216</v>
      </c>
      <c r="B218">
        <f>アンケート!D218</f>
        <v>0</v>
      </c>
      <c r="C218">
        <f>アンケート!F218</f>
        <v>2</v>
      </c>
      <c r="D218">
        <f>アンケート!G218</f>
        <v>1</v>
      </c>
      <c r="E218" s="9">
        <f>アンケート!H218</f>
        <v>2</v>
      </c>
      <c r="G218" s="8">
        <f>アンケート!I218</f>
        <v>4</v>
      </c>
      <c r="H218">
        <f>アンケート!J218</f>
        <v>0</v>
      </c>
      <c r="I218">
        <f>アンケート!K218</f>
        <v>0</v>
      </c>
      <c r="J218">
        <f>アンケート!L218</f>
        <v>0</v>
      </c>
      <c r="K218" s="9">
        <f>アンケート!M218</f>
        <v>0</v>
      </c>
      <c r="L218" s="107"/>
      <c r="M218" s="8">
        <f>アンケート!O218</f>
        <v>3</v>
      </c>
      <c r="N218">
        <f>アンケート!P218</f>
        <v>0</v>
      </c>
      <c r="O218" s="9">
        <f>アンケート!Q218</f>
        <v>0</v>
      </c>
      <c r="P218" s="29"/>
    </row>
    <row r="219" spans="1:16" x14ac:dyDescent="0.45">
      <c r="A219" s="8">
        <v>217</v>
      </c>
      <c r="B219">
        <f>アンケート!D219</f>
        <v>3</v>
      </c>
      <c r="C219">
        <f>アンケート!F219</f>
        <v>2</v>
      </c>
      <c r="D219">
        <f>アンケート!G219</f>
        <v>1</v>
      </c>
      <c r="E219" s="9">
        <f>アンケート!H219</f>
        <v>2</v>
      </c>
      <c r="G219" s="8">
        <f>アンケート!I219</f>
        <v>4</v>
      </c>
      <c r="H219">
        <f>アンケート!J219</f>
        <v>0</v>
      </c>
      <c r="I219">
        <f>アンケート!K219</f>
        <v>0</v>
      </c>
      <c r="J219">
        <f>アンケート!L219</f>
        <v>0</v>
      </c>
      <c r="K219" s="9">
        <f>アンケート!M219</f>
        <v>0</v>
      </c>
      <c r="L219" s="107"/>
      <c r="M219" s="8">
        <f>アンケート!O219</f>
        <v>6</v>
      </c>
      <c r="N219">
        <f>アンケート!P219</f>
        <v>0</v>
      </c>
      <c r="O219" s="9">
        <f>アンケート!Q219</f>
        <v>0</v>
      </c>
      <c r="P219" s="29"/>
    </row>
    <row r="220" spans="1:16" x14ac:dyDescent="0.45">
      <c r="A220" s="8">
        <v>218</v>
      </c>
      <c r="B220">
        <f>アンケート!D220</f>
        <v>2</v>
      </c>
      <c r="C220">
        <f>アンケート!F220</f>
        <v>2</v>
      </c>
      <c r="D220">
        <f>アンケート!G220</f>
        <v>1</v>
      </c>
      <c r="E220" s="9">
        <f>アンケート!H220</f>
        <v>4</v>
      </c>
      <c r="G220" s="8">
        <f>アンケート!I220</f>
        <v>4</v>
      </c>
      <c r="H220">
        <f>アンケート!J220</f>
        <v>0</v>
      </c>
      <c r="I220">
        <f>アンケート!K220</f>
        <v>0</v>
      </c>
      <c r="J220">
        <f>アンケート!L220</f>
        <v>0</v>
      </c>
      <c r="K220" s="9">
        <f>アンケート!M220</f>
        <v>0</v>
      </c>
      <c r="L220" s="107"/>
      <c r="M220" s="8">
        <f>アンケート!O220</f>
        <v>3</v>
      </c>
      <c r="N220">
        <f>アンケート!P220</f>
        <v>0</v>
      </c>
      <c r="O220" s="9">
        <f>アンケート!Q220</f>
        <v>0</v>
      </c>
      <c r="P220" s="29"/>
    </row>
    <row r="221" spans="1:16" x14ac:dyDescent="0.45">
      <c r="A221" s="8">
        <v>219</v>
      </c>
      <c r="B221">
        <f>アンケート!D221</f>
        <v>1</v>
      </c>
      <c r="C221">
        <f>アンケート!F221</f>
        <v>1</v>
      </c>
      <c r="D221">
        <f>アンケート!G221</f>
        <v>1</v>
      </c>
      <c r="E221" s="9">
        <f>アンケート!H221</f>
        <v>1</v>
      </c>
      <c r="G221" s="8">
        <f>アンケート!I221</f>
        <v>1</v>
      </c>
      <c r="H221">
        <f>アンケート!J221</f>
        <v>0</v>
      </c>
      <c r="I221">
        <f>アンケート!K221</f>
        <v>0</v>
      </c>
      <c r="J221">
        <f>アンケート!L221</f>
        <v>0</v>
      </c>
      <c r="K221" s="9">
        <f>アンケート!M221</f>
        <v>0</v>
      </c>
      <c r="L221" s="107"/>
      <c r="M221" s="8">
        <f>アンケート!O221</f>
        <v>2</v>
      </c>
      <c r="N221">
        <f>アンケート!P221</f>
        <v>0</v>
      </c>
      <c r="O221" s="9">
        <f>アンケート!Q221</f>
        <v>0</v>
      </c>
      <c r="P221" s="29"/>
    </row>
    <row r="222" spans="1:16" x14ac:dyDescent="0.45">
      <c r="A222" s="8">
        <v>220</v>
      </c>
      <c r="B222">
        <f>アンケート!D222</f>
        <v>3</v>
      </c>
      <c r="C222">
        <f>アンケート!F222</f>
        <v>2</v>
      </c>
      <c r="D222">
        <f>アンケート!G222</f>
        <v>1</v>
      </c>
      <c r="E222" s="9">
        <f>アンケート!H222</f>
        <v>2</v>
      </c>
      <c r="G222" s="8">
        <f>アンケート!I222</f>
        <v>2</v>
      </c>
      <c r="H222">
        <f>アンケート!J222</f>
        <v>0</v>
      </c>
      <c r="I222">
        <f>アンケート!K222</f>
        <v>0</v>
      </c>
      <c r="J222">
        <f>アンケート!L222</f>
        <v>0</v>
      </c>
      <c r="K222" s="9">
        <f>アンケート!M222</f>
        <v>0</v>
      </c>
      <c r="L222" s="107"/>
      <c r="M222" s="8">
        <f>アンケート!O222</f>
        <v>0</v>
      </c>
      <c r="N222">
        <f>アンケート!P222</f>
        <v>0</v>
      </c>
      <c r="O222" s="9">
        <f>アンケート!Q222</f>
        <v>0</v>
      </c>
      <c r="P222" s="29"/>
    </row>
    <row r="223" spans="1:16" x14ac:dyDescent="0.45">
      <c r="A223" s="8">
        <v>221</v>
      </c>
      <c r="B223">
        <f>アンケート!D223</f>
        <v>3</v>
      </c>
      <c r="C223">
        <f>アンケート!F223</f>
        <v>2</v>
      </c>
      <c r="D223">
        <f>アンケート!G223</f>
        <v>1</v>
      </c>
      <c r="E223" s="9">
        <f>アンケート!H223</f>
        <v>2</v>
      </c>
      <c r="G223" s="8">
        <f>アンケート!I223</f>
        <v>3</v>
      </c>
      <c r="H223">
        <f>アンケート!J223</f>
        <v>4</v>
      </c>
      <c r="I223">
        <f>アンケート!K223</f>
        <v>0</v>
      </c>
      <c r="J223">
        <f>アンケート!L223</f>
        <v>0</v>
      </c>
      <c r="K223" s="9">
        <f>アンケート!M223</f>
        <v>0</v>
      </c>
      <c r="L223" s="107"/>
      <c r="M223" s="8">
        <f>アンケート!O223</f>
        <v>3</v>
      </c>
      <c r="N223">
        <f>アンケート!P223</f>
        <v>0</v>
      </c>
      <c r="O223" s="9">
        <f>アンケート!Q223</f>
        <v>0</v>
      </c>
      <c r="P223" s="29"/>
    </row>
    <row r="224" spans="1:16" x14ac:dyDescent="0.45">
      <c r="A224" s="8">
        <v>222</v>
      </c>
      <c r="B224">
        <f>アンケート!D224</f>
        <v>2</v>
      </c>
      <c r="C224">
        <f>アンケート!F224</f>
        <v>2</v>
      </c>
      <c r="D224">
        <f>アンケート!G224</f>
        <v>1</v>
      </c>
      <c r="E224" s="9">
        <f>アンケート!H224</f>
        <v>2</v>
      </c>
      <c r="G224" s="8">
        <f>アンケート!I224</f>
        <v>4</v>
      </c>
      <c r="H224">
        <f>アンケート!J224</f>
        <v>0</v>
      </c>
      <c r="I224">
        <f>アンケート!K224</f>
        <v>0</v>
      </c>
      <c r="J224">
        <f>アンケート!L224</f>
        <v>0</v>
      </c>
      <c r="K224" s="9">
        <f>アンケート!M224</f>
        <v>0</v>
      </c>
      <c r="L224" s="107"/>
      <c r="M224" s="8">
        <f>アンケート!O224</f>
        <v>3</v>
      </c>
      <c r="N224">
        <f>アンケート!P224</f>
        <v>0</v>
      </c>
      <c r="O224" s="9">
        <f>アンケート!Q224</f>
        <v>0</v>
      </c>
      <c r="P224" s="29"/>
    </row>
    <row r="225" spans="1:16" x14ac:dyDescent="0.45">
      <c r="A225" s="8">
        <v>223</v>
      </c>
      <c r="B225">
        <f>アンケート!D225</f>
        <v>4</v>
      </c>
      <c r="C225">
        <f>アンケート!F225</f>
        <v>2</v>
      </c>
      <c r="D225">
        <f>アンケート!G225</f>
        <v>1</v>
      </c>
      <c r="E225" s="9">
        <f>アンケート!H225</f>
        <v>5</v>
      </c>
      <c r="G225" s="8">
        <f>アンケート!I225</f>
        <v>4</v>
      </c>
      <c r="H225">
        <f>アンケート!J225</f>
        <v>0</v>
      </c>
      <c r="I225">
        <f>アンケート!K225</f>
        <v>0</v>
      </c>
      <c r="J225">
        <f>アンケート!L225</f>
        <v>0</v>
      </c>
      <c r="K225" s="9">
        <f>アンケート!M225</f>
        <v>0</v>
      </c>
      <c r="L225" s="107"/>
      <c r="M225" s="8">
        <f>アンケート!O225</f>
        <v>6</v>
      </c>
      <c r="N225">
        <f>アンケート!P225</f>
        <v>0</v>
      </c>
      <c r="O225" s="9">
        <f>アンケート!Q225</f>
        <v>0</v>
      </c>
      <c r="P225" s="29"/>
    </row>
    <row r="226" spans="1:16" x14ac:dyDescent="0.45">
      <c r="A226" s="8">
        <v>224</v>
      </c>
      <c r="B226">
        <f>アンケート!D226</f>
        <v>5</v>
      </c>
      <c r="C226">
        <f>アンケート!F226</f>
        <v>2</v>
      </c>
      <c r="D226">
        <f>アンケート!G226</f>
        <v>1</v>
      </c>
      <c r="E226" s="9">
        <f>アンケート!H226</f>
        <v>4</v>
      </c>
      <c r="G226" s="8">
        <f>アンケート!I226</f>
        <v>4</v>
      </c>
      <c r="H226">
        <f>アンケート!J226</f>
        <v>0</v>
      </c>
      <c r="I226">
        <f>アンケート!K226</f>
        <v>0</v>
      </c>
      <c r="J226">
        <f>アンケート!L226</f>
        <v>0</v>
      </c>
      <c r="K226" s="9">
        <f>アンケート!M226</f>
        <v>0</v>
      </c>
      <c r="L226" s="107"/>
      <c r="M226" s="8">
        <f>アンケート!O226</f>
        <v>8</v>
      </c>
      <c r="N226">
        <f>アンケート!P226</f>
        <v>0</v>
      </c>
      <c r="O226" s="9">
        <f>アンケート!Q226</f>
        <v>0</v>
      </c>
      <c r="P226" s="29"/>
    </row>
    <row r="227" spans="1:16" x14ac:dyDescent="0.45">
      <c r="A227" s="8">
        <v>225</v>
      </c>
      <c r="B227">
        <f>アンケート!D227</f>
        <v>4</v>
      </c>
      <c r="C227">
        <f>アンケート!F227</f>
        <v>2</v>
      </c>
      <c r="D227">
        <f>アンケート!G227</f>
        <v>1</v>
      </c>
      <c r="E227" s="9">
        <f>アンケート!H227</f>
        <v>2</v>
      </c>
      <c r="G227" s="8">
        <f>アンケート!I227</f>
        <v>4</v>
      </c>
      <c r="H227">
        <f>アンケート!J227</f>
        <v>0</v>
      </c>
      <c r="I227">
        <f>アンケート!K227</f>
        <v>0</v>
      </c>
      <c r="J227">
        <f>アンケート!L227</f>
        <v>0</v>
      </c>
      <c r="K227" s="9">
        <f>アンケート!M227</f>
        <v>0</v>
      </c>
      <c r="L227" s="107"/>
      <c r="M227" s="8">
        <f>アンケート!O227</f>
        <v>3</v>
      </c>
      <c r="N227">
        <f>アンケート!P227</f>
        <v>0</v>
      </c>
      <c r="O227" s="9">
        <f>アンケート!Q227</f>
        <v>0</v>
      </c>
      <c r="P227" s="29"/>
    </row>
    <row r="228" spans="1:16" x14ac:dyDescent="0.45">
      <c r="A228" s="8">
        <v>226</v>
      </c>
      <c r="B228">
        <f>アンケート!D228</f>
        <v>2</v>
      </c>
      <c r="C228">
        <f>アンケート!F228</f>
        <v>2</v>
      </c>
      <c r="D228">
        <f>アンケート!G228</f>
        <v>1</v>
      </c>
      <c r="E228" s="9">
        <f>アンケート!H228</f>
        <v>6</v>
      </c>
      <c r="G228" s="8">
        <f>アンケート!I228</f>
        <v>4</v>
      </c>
      <c r="H228">
        <f>アンケート!J228</f>
        <v>0</v>
      </c>
      <c r="I228">
        <f>アンケート!K228</f>
        <v>0</v>
      </c>
      <c r="J228">
        <f>アンケート!L228</f>
        <v>0</v>
      </c>
      <c r="K228" s="9">
        <f>アンケート!M228</f>
        <v>0</v>
      </c>
      <c r="L228" s="107"/>
      <c r="M228" s="8">
        <f>アンケート!O228</f>
        <v>3</v>
      </c>
      <c r="N228">
        <f>アンケート!P228</f>
        <v>0</v>
      </c>
      <c r="O228" s="9">
        <f>アンケート!Q228</f>
        <v>0</v>
      </c>
      <c r="P228" s="29"/>
    </row>
    <row r="229" spans="1:16" x14ac:dyDescent="0.45">
      <c r="A229" s="8">
        <v>227</v>
      </c>
      <c r="B229">
        <f>アンケート!D229</f>
        <v>0</v>
      </c>
      <c r="C229">
        <f>アンケート!F229</f>
        <v>2</v>
      </c>
      <c r="D229">
        <f>アンケート!G229</f>
        <v>1</v>
      </c>
      <c r="E229" s="9">
        <f>アンケート!H229</f>
        <v>2</v>
      </c>
      <c r="G229" s="8">
        <f>アンケート!I229</f>
        <v>4</v>
      </c>
      <c r="H229">
        <f>アンケート!J229</f>
        <v>0</v>
      </c>
      <c r="I229">
        <f>アンケート!K229</f>
        <v>0</v>
      </c>
      <c r="J229">
        <f>アンケート!L229</f>
        <v>0</v>
      </c>
      <c r="K229" s="9">
        <f>アンケート!M229</f>
        <v>0</v>
      </c>
      <c r="L229" s="107"/>
      <c r="M229" s="8">
        <f>アンケート!O229</f>
        <v>2</v>
      </c>
      <c r="N229">
        <f>アンケート!P229</f>
        <v>0</v>
      </c>
      <c r="O229" s="9">
        <f>アンケート!Q229</f>
        <v>0</v>
      </c>
      <c r="P229" s="29"/>
    </row>
    <row r="230" spans="1:16" x14ac:dyDescent="0.45">
      <c r="A230" s="8">
        <v>228</v>
      </c>
      <c r="B230">
        <f>アンケート!D230</f>
        <v>2</v>
      </c>
      <c r="C230">
        <f>アンケート!F230</f>
        <v>0</v>
      </c>
      <c r="D230">
        <f>アンケート!G230</f>
        <v>1</v>
      </c>
      <c r="E230" s="9">
        <f>アンケート!H230</f>
        <v>6</v>
      </c>
      <c r="G230" s="8">
        <f>アンケート!I230</f>
        <v>3</v>
      </c>
      <c r="H230">
        <f>アンケート!J230</f>
        <v>0</v>
      </c>
      <c r="I230">
        <f>アンケート!K230</f>
        <v>0</v>
      </c>
      <c r="J230">
        <f>アンケート!L230</f>
        <v>0</v>
      </c>
      <c r="K230" s="9">
        <f>アンケート!M230</f>
        <v>0</v>
      </c>
      <c r="L230" s="107"/>
      <c r="M230" s="8">
        <f>アンケート!O230</f>
        <v>2</v>
      </c>
      <c r="N230">
        <f>アンケート!P230</f>
        <v>0</v>
      </c>
      <c r="O230" s="9">
        <f>アンケート!Q230</f>
        <v>0</v>
      </c>
      <c r="P230" s="29"/>
    </row>
    <row r="231" spans="1:16" x14ac:dyDescent="0.45">
      <c r="A231" s="8">
        <v>229</v>
      </c>
      <c r="B231">
        <f>アンケート!D231</f>
        <v>5</v>
      </c>
      <c r="C231">
        <f>アンケート!F231</f>
        <v>2</v>
      </c>
      <c r="D231">
        <f>アンケート!G231</f>
        <v>1</v>
      </c>
      <c r="E231" s="9">
        <f>アンケート!H231</f>
        <v>4</v>
      </c>
      <c r="G231" s="8">
        <f>アンケート!I231</f>
        <v>0</v>
      </c>
      <c r="H231">
        <f>アンケート!J231</f>
        <v>0</v>
      </c>
      <c r="I231">
        <f>アンケート!K231</f>
        <v>0</v>
      </c>
      <c r="J231">
        <f>アンケート!L231</f>
        <v>0</v>
      </c>
      <c r="K231" s="9">
        <f>アンケート!M231</f>
        <v>0</v>
      </c>
      <c r="L231" s="107"/>
      <c r="M231" s="8">
        <f>アンケート!O231</f>
        <v>0</v>
      </c>
      <c r="N231">
        <f>アンケート!P231</f>
        <v>0</v>
      </c>
      <c r="O231" s="9">
        <f>アンケート!Q231</f>
        <v>0</v>
      </c>
      <c r="P231" s="29"/>
    </row>
    <row r="232" spans="1:16" x14ac:dyDescent="0.45">
      <c r="A232" s="8">
        <v>230</v>
      </c>
      <c r="B232">
        <f>アンケート!D232</f>
        <v>2</v>
      </c>
      <c r="C232">
        <f>アンケート!F232</f>
        <v>2</v>
      </c>
      <c r="D232">
        <f>アンケート!G232</f>
        <v>1</v>
      </c>
      <c r="E232" s="9">
        <f>アンケート!H232</f>
        <v>5</v>
      </c>
      <c r="G232" s="8">
        <f>アンケート!I232</f>
        <v>4</v>
      </c>
      <c r="H232">
        <f>アンケート!J232</f>
        <v>0</v>
      </c>
      <c r="I232">
        <f>アンケート!K232</f>
        <v>0</v>
      </c>
      <c r="J232">
        <f>アンケート!L232</f>
        <v>0</v>
      </c>
      <c r="K232" s="9">
        <f>アンケート!M232</f>
        <v>0</v>
      </c>
      <c r="L232" s="107"/>
      <c r="M232" s="8">
        <f>アンケート!O232</f>
        <v>3</v>
      </c>
      <c r="N232">
        <f>アンケート!P232</f>
        <v>0</v>
      </c>
      <c r="O232" s="9">
        <f>アンケート!Q232</f>
        <v>0</v>
      </c>
      <c r="P232" s="29"/>
    </row>
    <row r="233" spans="1:16" x14ac:dyDescent="0.45">
      <c r="A233" s="8">
        <v>231</v>
      </c>
      <c r="B233">
        <f>アンケート!D233</f>
        <v>1</v>
      </c>
      <c r="C233">
        <f>アンケート!F233</f>
        <v>2</v>
      </c>
      <c r="D233">
        <f>アンケート!G233</f>
        <v>1</v>
      </c>
      <c r="E233" s="9">
        <f>アンケート!H233</f>
        <v>3</v>
      </c>
      <c r="G233" s="8">
        <f>アンケート!I233</f>
        <v>4</v>
      </c>
      <c r="H233">
        <f>アンケート!J233</f>
        <v>0</v>
      </c>
      <c r="I233">
        <f>アンケート!K233</f>
        <v>0</v>
      </c>
      <c r="J233">
        <f>アンケート!L233</f>
        <v>0</v>
      </c>
      <c r="K233" s="9">
        <f>アンケート!M233</f>
        <v>0</v>
      </c>
      <c r="L233" s="107"/>
      <c r="M233" s="8">
        <f>アンケート!O233</f>
        <v>2</v>
      </c>
      <c r="N233">
        <f>アンケート!P233</f>
        <v>0</v>
      </c>
      <c r="O233" s="9">
        <f>アンケート!Q233</f>
        <v>0</v>
      </c>
      <c r="P233" s="29"/>
    </row>
    <row r="234" spans="1:16" x14ac:dyDescent="0.45">
      <c r="A234" s="8">
        <v>232</v>
      </c>
      <c r="B234">
        <f>アンケート!D234</f>
        <v>4</v>
      </c>
      <c r="C234">
        <f>アンケート!F234</f>
        <v>0</v>
      </c>
      <c r="D234">
        <f>アンケート!G234</f>
        <v>1</v>
      </c>
      <c r="E234" s="9">
        <f>アンケート!H234</f>
        <v>3</v>
      </c>
      <c r="G234" s="8">
        <f>アンケート!I234</f>
        <v>4</v>
      </c>
      <c r="H234">
        <f>アンケート!J234</f>
        <v>0</v>
      </c>
      <c r="I234">
        <f>アンケート!K234</f>
        <v>0</v>
      </c>
      <c r="J234">
        <f>アンケート!L234</f>
        <v>0</v>
      </c>
      <c r="K234" s="9">
        <f>アンケート!M234</f>
        <v>0</v>
      </c>
      <c r="L234" s="107"/>
      <c r="M234" s="8">
        <f>アンケート!O234</f>
        <v>3</v>
      </c>
      <c r="N234">
        <f>アンケート!P234</f>
        <v>0</v>
      </c>
      <c r="O234" s="9">
        <f>アンケート!Q234</f>
        <v>0</v>
      </c>
      <c r="P234" s="29"/>
    </row>
    <row r="235" spans="1:16" x14ac:dyDescent="0.45">
      <c r="A235" s="8">
        <v>233</v>
      </c>
      <c r="B235">
        <f>アンケート!D235</f>
        <v>3</v>
      </c>
      <c r="C235">
        <f>アンケート!F235</f>
        <v>2</v>
      </c>
      <c r="D235">
        <f>アンケート!G235</f>
        <v>1</v>
      </c>
      <c r="E235" s="9">
        <f>アンケート!H235</f>
        <v>4</v>
      </c>
      <c r="G235" s="8">
        <f>アンケート!I235</f>
        <v>4</v>
      </c>
      <c r="H235">
        <f>アンケート!J235</f>
        <v>0</v>
      </c>
      <c r="I235">
        <f>アンケート!K235</f>
        <v>0</v>
      </c>
      <c r="J235">
        <f>アンケート!L235</f>
        <v>0</v>
      </c>
      <c r="K235" s="9">
        <f>アンケート!M235</f>
        <v>0</v>
      </c>
      <c r="L235" s="107"/>
      <c r="M235" s="8">
        <f>アンケート!O235</f>
        <v>3</v>
      </c>
      <c r="N235">
        <f>アンケート!P235</f>
        <v>0</v>
      </c>
      <c r="O235" s="9">
        <f>アンケート!Q235</f>
        <v>0</v>
      </c>
      <c r="P235" s="29"/>
    </row>
    <row r="236" spans="1:16" x14ac:dyDescent="0.45">
      <c r="A236" s="8">
        <v>234</v>
      </c>
      <c r="B236">
        <f>アンケート!D236</f>
        <v>5</v>
      </c>
      <c r="C236">
        <f>アンケート!F236</f>
        <v>2</v>
      </c>
      <c r="D236">
        <f>アンケート!G236</f>
        <v>1</v>
      </c>
      <c r="E236" s="9">
        <f>アンケート!H236</f>
        <v>3</v>
      </c>
      <c r="G236" s="8">
        <f>アンケート!I236</f>
        <v>3</v>
      </c>
      <c r="H236">
        <f>アンケート!J236</f>
        <v>4</v>
      </c>
      <c r="I236">
        <f>アンケート!K236</f>
        <v>0</v>
      </c>
      <c r="J236">
        <f>アンケート!L236</f>
        <v>0</v>
      </c>
      <c r="K236" s="9">
        <f>アンケート!M236</f>
        <v>0</v>
      </c>
      <c r="L236" s="107"/>
      <c r="M236" s="8">
        <f>アンケート!O236</f>
        <v>6</v>
      </c>
      <c r="N236">
        <f>アンケート!P236</f>
        <v>0</v>
      </c>
      <c r="O236" s="9">
        <f>アンケート!Q236</f>
        <v>0</v>
      </c>
      <c r="P236" s="29"/>
    </row>
    <row r="237" spans="1:16" x14ac:dyDescent="0.45">
      <c r="A237" s="8">
        <v>235</v>
      </c>
      <c r="B237">
        <f>アンケート!D237</f>
        <v>2</v>
      </c>
      <c r="C237">
        <f>アンケート!F237</f>
        <v>2</v>
      </c>
      <c r="D237">
        <f>アンケート!G237</f>
        <v>1</v>
      </c>
      <c r="E237" s="9">
        <f>アンケート!H237</f>
        <v>6</v>
      </c>
      <c r="G237" s="8">
        <f>アンケート!I237</f>
        <v>4</v>
      </c>
      <c r="H237">
        <f>アンケート!J237</f>
        <v>0</v>
      </c>
      <c r="I237">
        <f>アンケート!K237</f>
        <v>0</v>
      </c>
      <c r="J237">
        <f>アンケート!L237</f>
        <v>0</v>
      </c>
      <c r="K237" s="9">
        <f>アンケート!M237</f>
        <v>0</v>
      </c>
      <c r="L237" s="107"/>
      <c r="M237" s="8">
        <f>アンケート!O237</f>
        <v>3</v>
      </c>
      <c r="N237">
        <f>アンケート!P237</f>
        <v>0</v>
      </c>
      <c r="O237" s="9">
        <f>アンケート!Q237</f>
        <v>0</v>
      </c>
      <c r="P237" s="29"/>
    </row>
    <row r="238" spans="1:16" x14ac:dyDescent="0.45">
      <c r="A238" s="8">
        <v>236</v>
      </c>
      <c r="B238">
        <f>アンケート!D238</f>
        <v>3</v>
      </c>
      <c r="C238">
        <f>アンケート!F238</f>
        <v>2</v>
      </c>
      <c r="D238">
        <f>アンケート!G238</f>
        <v>1</v>
      </c>
      <c r="E238" s="9">
        <f>アンケート!H238</f>
        <v>6</v>
      </c>
      <c r="G238" s="8">
        <f>アンケート!I238</f>
        <v>4</v>
      </c>
      <c r="H238">
        <f>アンケート!J238</f>
        <v>0</v>
      </c>
      <c r="I238">
        <f>アンケート!K238</f>
        <v>0</v>
      </c>
      <c r="J238">
        <f>アンケート!L238</f>
        <v>0</v>
      </c>
      <c r="K238" s="9">
        <f>アンケート!M238</f>
        <v>0</v>
      </c>
      <c r="L238" s="107"/>
      <c r="M238" s="8">
        <f>アンケート!O238</f>
        <v>3</v>
      </c>
      <c r="N238">
        <f>アンケート!P238</f>
        <v>0</v>
      </c>
      <c r="O238" s="9">
        <f>アンケート!Q238</f>
        <v>0</v>
      </c>
      <c r="P238" s="29"/>
    </row>
    <row r="239" spans="1:16" x14ac:dyDescent="0.45">
      <c r="A239" s="8">
        <v>237</v>
      </c>
      <c r="B239">
        <f>アンケート!D239</f>
        <v>2</v>
      </c>
      <c r="C239">
        <f>アンケート!F239</f>
        <v>2</v>
      </c>
      <c r="D239">
        <f>アンケート!G239</f>
        <v>1</v>
      </c>
      <c r="E239" s="9">
        <f>アンケート!H239</f>
        <v>6</v>
      </c>
      <c r="G239" s="8">
        <f>アンケート!I239</f>
        <v>4</v>
      </c>
      <c r="H239">
        <f>アンケート!J239</f>
        <v>0</v>
      </c>
      <c r="I239">
        <f>アンケート!K239</f>
        <v>0</v>
      </c>
      <c r="J239">
        <f>アンケート!L239</f>
        <v>0</v>
      </c>
      <c r="K239" s="9">
        <f>アンケート!M239</f>
        <v>0</v>
      </c>
      <c r="L239" s="107"/>
      <c r="M239" s="8">
        <f>アンケート!O239</f>
        <v>3</v>
      </c>
      <c r="N239">
        <f>アンケート!P239</f>
        <v>0</v>
      </c>
      <c r="O239" s="9">
        <f>アンケート!Q239</f>
        <v>0</v>
      </c>
      <c r="P239" s="29"/>
    </row>
    <row r="240" spans="1:16" x14ac:dyDescent="0.45">
      <c r="A240" s="8">
        <v>238</v>
      </c>
      <c r="B240">
        <f>アンケート!D240</f>
        <v>1</v>
      </c>
      <c r="C240">
        <f>アンケート!F240</f>
        <v>2</v>
      </c>
      <c r="D240">
        <f>アンケート!G240</f>
        <v>1</v>
      </c>
      <c r="E240" s="9">
        <f>アンケート!H240</f>
        <v>4</v>
      </c>
      <c r="G240" s="8">
        <f>アンケート!I240</f>
        <v>4</v>
      </c>
      <c r="H240">
        <f>アンケート!J240</f>
        <v>0</v>
      </c>
      <c r="I240">
        <f>アンケート!K240</f>
        <v>0</v>
      </c>
      <c r="J240">
        <f>アンケート!L240</f>
        <v>0</v>
      </c>
      <c r="K240" s="9">
        <f>アンケート!M240</f>
        <v>0</v>
      </c>
      <c r="L240" s="107"/>
      <c r="M240" s="8">
        <f>アンケート!O240</f>
        <v>2</v>
      </c>
      <c r="N240">
        <f>アンケート!P240</f>
        <v>0</v>
      </c>
      <c r="O240" s="9">
        <f>アンケート!Q240</f>
        <v>0</v>
      </c>
      <c r="P240" s="29"/>
    </row>
    <row r="241" spans="1:16" x14ac:dyDescent="0.45">
      <c r="A241" s="8">
        <v>239</v>
      </c>
      <c r="B241">
        <f>アンケート!D241</f>
        <v>1</v>
      </c>
      <c r="C241">
        <f>アンケート!F241</f>
        <v>2</v>
      </c>
      <c r="D241">
        <f>アンケート!G241</f>
        <v>1</v>
      </c>
      <c r="E241" s="9">
        <f>アンケート!H241</f>
        <v>2</v>
      </c>
      <c r="G241" s="8">
        <f>アンケート!I241</f>
        <v>4</v>
      </c>
      <c r="H241">
        <f>アンケート!J241</f>
        <v>0</v>
      </c>
      <c r="I241">
        <f>アンケート!K241</f>
        <v>0</v>
      </c>
      <c r="J241">
        <f>アンケート!L241</f>
        <v>0</v>
      </c>
      <c r="K241" s="9">
        <f>アンケート!M241</f>
        <v>0</v>
      </c>
      <c r="L241" s="107"/>
      <c r="M241" s="8">
        <f>アンケート!O241</f>
        <v>2</v>
      </c>
      <c r="N241">
        <f>アンケート!P241</f>
        <v>0</v>
      </c>
      <c r="O241" s="9">
        <f>アンケート!Q241</f>
        <v>0</v>
      </c>
      <c r="P241" s="29"/>
    </row>
    <row r="242" spans="1:16" x14ac:dyDescent="0.45">
      <c r="A242" s="8">
        <v>240</v>
      </c>
      <c r="B242">
        <f>アンケート!D242</f>
        <v>2</v>
      </c>
      <c r="C242">
        <f>アンケート!F242</f>
        <v>2</v>
      </c>
      <c r="D242">
        <f>アンケート!G242</f>
        <v>1</v>
      </c>
      <c r="E242" s="9">
        <f>アンケート!H242</f>
        <v>4</v>
      </c>
      <c r="G242" s="8">
        <f>アンケート!I242</f>
        <v>3</v>
      </c>
      <c r="H242">
        <f>アンケート!J242</f>
        <v>0</v>
      </c>
      <c r="I242">
        <f>アンケート!K242</f>
        <v>0</v>
      </c>
      <c r="J242">
        <f>アンケート!L242</f>
        <v>0</v>
      </c>
      <c r="K242" s="9">
        <f>アンケート!M242</f>
        <v>0</v>
      </c>
      <c r="L242" s="107"/>
      <c r="M242" s="8">
        <f>アンケート!O242</f>
        <v>3</v>
      </c>
      <c r="N242">
        <f>アンケート!P242</f>
        <v>0</v>
      </c>
      <c r="O242" s="9">
        <f>アンケート!Q242</f>
        <v>0</v>
      </c>
      <c r="P242" s="29"/>
    </row>
    <row r="243" spans="1:16" x14ac:dyDescent="0.45">
      <c r="A243" s="8">
        <v>241</v>
      </c>
      <c r="B243">
        <f>アンケート!D243</f>
        <v>4</v>
      </c>
      <c r="C243">
        <f>アンケート!F243</f>
        <v>2</v>
      </c>
      <c r="D243">
        <f>アンケート!G243</f>
        <v>1</v>
      </c>
      <c r="E243" s="9">
        <f>アンケート!H243</f>
        <v>2</v>
      </c>
      <c r="G243" s="8">
        <f>アンケート!I243</f>
        <v>4</v>
      </c>
      <c r="H243">
        <f>アンケート!J243</f>
        <v>0</v>
      </c>
      <c r="I243">
        <f>アンケート!K243</f>
        <v>0</v>
      </c>
      <c r="J243">
        <f>アンケート!L243</f>
        <v>0</v>
      </c>
      <c r="K243" s="9">
        <f>アンケート!M243</f>
        <v>0</v>
      </c>
      <c r="L243" s="107"/>
      <c r="M243" s="8">
        <f>アンケート!O243</f>
        <v>6</v>
      </c>
      <c r="N243">
        <f>アンケート!P243</f>
        <v>0</v>
      </c>
      <c r="O243" s="9">
        <f>アンケート!Q243</f>
        <v>0</v>
      </c>
      <c r="P243" s="29"/>
    </row>
    <row r="244" spans="1:16" x14ac:dyDescent="0.45">
      <c r="A244" s="8">
        <v>242</v>
      </c>
      <c r="B244">
        <f>アンケート!D244</f>
        <v>1</v>
      </c>
      <c r="C244">
        <f>アンケート!F244</f>
        <v>2</v>
      </c>
      <c r="D244">
        <f>アンケート!G244</f>
        <v>1</v>
      </c>
      <c r="E244" s="9">
        <f>アンケート!H244</f>
        <v>2</v>
      </c>
      <c r="G244" s="8">
        <f>アンケート!I244</f>
        <v>4</v>
      </c>
      <c r="H244">
        <f>アンケート!J244</f>
        <v>0</v>
      </c>
      <c r="I244">
        <f>アンケート!K244</f>
        <v>0</v>
      </c>
      <c r="J244">
        <f>アンケート!L244</f>
        <v>0</v>
      </c>
      <c r="K244" s="9">
        <f>アンケート!M244</f>
        <v>0</v>
      </c>
      <c r="L244" s="107"/>
      <c r="M244" s="8">
        <f>アンケート!O244</f>
        <v>0</v>
      </c>
      <c r="N244">
        <f>アンケート!P244</f>
        <v>0</v>
      </c>
      <c r="O244" s="9">
        <f>アンケート!Q244</f>
        <v>0</v>
      </c>
      <c r="P244" s="29"/>
    </row>
    <row r="245" spans="1:16" x14ac:dyDescent="0.45">
      <c r="A245" s="8">
        <v>243</v>
      </c>
      <c r="B245">
        <f>アンケート!D245</f>
        <v>2</v>
      </c>
      <c r="C245">
        <f>アンケート!F245</f>
        <v>1</v>
      </c>
      <c r="D245">
        <f>アンケート!G245</f>
        <v>1</v>
      </c>
      <c r="E245" s="9">
        <f>アンケート!H245</f>
        <v>1</v>
      </c>
      <c r="G245" s="8">
        <f>アンケート!I245</f>
        <v>1</v>
      </c>
      <c r="H245">
        <f>アンケート!J245</f>
        <v>0</v>
      </c>
      <c r="I245">
        <f>アンケート!K245</f>
        <v>0</v>
      </c>
      <c r="J245">
        <f>アンケート!L245</f>
        <v>0</v>
      </c>
      <c r="K245" s="9">
        <f>アンケート!M245</f>
        <v>0</v>
      </c>
      <c r="L245" s="107"/>
      <c r="M245" s="8">
        <f>アンケート!O245</f>
        <v>2</v>
      </c>
      <c r="N245">
        <f>アンケート!P245</f>
        <v>0</v>
      </c>
      <c r="O245" s="9">
        <f>アンケート!Q245</f>
        <v>0</v>
      </c>
      <c r="P245" s="29"/>
    </row>
    <row r="246" spans="1:16" x14ac:dyDescent="0.45">
      <c r="A246" s="8">
        <v>244</v>
      </c>
      <c r="B246">
        <f>アンケート!D246</f>
        <v>1</v>
      </c>
      <c r="C246">
        <f>アンケート!F246</f>
        <v>2</v>
      </c>
      <c r="D246">
        <f>アンケート!G246</f>
        <v>1</v>
      </c>
      <c r="E246" s="9">
        <f>アンケート!H246</f>
        <v>3</v>
      </c>
      <c r="G246" s="8">
        <f>アンケート!I246</f>
        <v>4</v>
      </c>
      <c r="H246">
        <f>アンケート!J246</f>
        <v>0</v>
      </c>
      <c r="I246">
        <f>アンケート!K246</f>
        <v>0</v>
      </c>
      <c r="J246">
        <f>アンケート!L246</f>
        <v>0</v>
      </c>
      <c r="K246" s="9">
        <f>アンケート!M246</f>
        <v>0</v>
      </c>
      <c r="L246" s="107"/>
      <c r="M246" s="8">
        <f>アンケート!O246</f>
        <v>0</v>
      </c>
      <c r="N246">
        <f>アンケート!P246</f>
        <v>0</v>
      </c>
      <c r="O246" s="9">
        <f>アンケート!Q246</f>
        <v>0</v>
      </c>
      <c r="P246" s="29"/>
    </row>
    <row r="247" spans="1:16" x14ac:dyDescent="0.45">
      <c r="A247" s="8">
        <v>245</v>
      </c>
      <c r="B247">
        <f>アンケート!D247</f>
        <v>3</v>
      </c>
      <c r="C247">
        <f>アンケート!F247</f>
        <v>2</v>
      </c>
      <c r="D247">
        <f>アンケート!G247</f>
        <v>1</v>
      </c>
      <c r="E247" s="9">
        <f>アンケート!H247</f>
        <v>2</v>
      </c>
      <c r="G247" s="8">
        <f>アンケート!I247</f>
        <v>4</v>
      </c>
      <c r="H247">
        <f>アンケート!J247</f>
        <v>0</v>
      </c>
      <c r="I247">
        <f>アンケート!K247</f>
        <v>0</v>
      </c>
      <c r="J247">
        <f>アンケート!L247</f>
        <v>0</v>
      </c>
      <c r="K247" s="9">
        <f>アンケート!M247</f>
        <v>0</v>
      </c>
      <c r="L247" s="107"/>
      <c r="M247" s="8">
        <f>アンケート!O247</f>
        <v>2</v>
      </c>
      <c r="N247">
        <f>アンケート!P247</f>
        <v>0</v>
      </c>
      <c r="O247" s="9">
        <f>アンケート!Q247</f>
        <v>0</v>
      </c>
      <c r="P247" s="29"/>
    </row>
    <row r="248" spans="1:16" x14ac:dyDescent="0.45">
      <c r="A248" s="8">
        <v>246</v>
      </c>
      <c r="B248">
        <f>アンケート!D248</f>
        <v>3</v>
      </c>
      <c r="C248">
        <f>アンケート!F248</f>
        <v>2</v>
      </c>
      <c r="D248">
        <f>アンケート!G248</f>
        <v>1</v>
      </c>
      <c r="E248" s="9">
        <f>アンケート!H248</f>
        <v>2</v>
      </c>
      <c r="G248" s="8">
        <f>アンケート!I248</f>
        <v>4</v>
      </c>
      <c r="H248">
        <f>アンケート!J248</f>
        <v>0</v>
      </c>
      <c r="I248">
        <f>アンケート!K248</f>
        <v>0</v>
      </c>
      <c r="J248">
        <f>アンケート!L248</f>
        <v>0</v>
      </c>
      <c r="K248" s="9">
        <f>アンケート!M248</f>
        <v>0</v>
      </c>
      <c r="L248" s="107"/>
      <c r="M248" s="8">
        <f>アンケート!O248</f>
        <v>0</v>
      </c>
      <c r="N248">
        <f>アンケート!P248</f>
        <v>0</v>
      </c>
      <c r="O248" s="9">
        <f>アンケート!Q248</f>
        <v>0</v>
      </c>
      <c r="P248" s="29"/>
    </row>
    <row r="249" spans="1:16" x14ac:dyDescent="0.45">
      <c r="A249" s="8">
        <v>247</v>
      </c>
      <c r="B249">
        <f>アンケート!D249</f>
        <v>3</v>
      </c>
      <c r="C249">
        <f>アンケート!F249</f>
        <v>2</v>
      </c>
      <c r="D249">
        <f>アンケート!G249</f>
        <v>1</v>
      </c>
      <c r="E249" s="9">
        <f>アンケート!H249</f>
        <v>3</v>
      </c>
      <c r="G249" s="8">
        <f>アンケート!I249</f>
        <v>4</v>
      </c>
      <c r="H249">
        <f>アンケート!J249</f>
        <v>0</v>
      </c>
      <c r="I249">
        <f>アンケート!K249</f>
        <v>0</v>
      </c>
      <c r="J249">
        <f>アンケート!L249</f>
        <v>0</v>
      </c>
      <c r="K249" s="9">
        <f>アンケート!M249</f>
        <v>0</v>
      </c>
      <c r="L249" s="107"/>
      <c r="M249" s="8">
        <f>アンケート!O249</f>
        <v>3</v>
      </c>
      <c r="N249">
        <f>アンケート!P249</f>
        <v>0</v>
      </c>
      <c r="O249" s="9">
        <f>アンケート!Q249</f>
        <v>0</v>
      </c>
      <c r="P249" s="29"/>
    </row>
    <row r="250" spans="1:16" x14ac:dyDescent="0.45">
      <c r="A250" s="8">
        <v>248</v>
      </c>
      <c r="B250">
        <f>アンケート!D250</f>
        <v>3</v>
      </c>
      <c r="C250">
        <f>アンケート!F250</f>
        <v>2</v>
      </c>
      <c r="D250">
        <f>アンケート!G250</f>
        <v>1</v>
      </c>
      <c r="E250" s="9">
        <f>アンケート!H250</f>
        <v>4</v>
      </c>
      <c r="G250" s="8">
        <f>アンケート!I250</f>
        <v>4</v>
      </c>
      <c r="H250">
        <f>アンケート!J250</f>
        <v>0</v>
      </c>
      <c r="I250">
        <f>アンケート!K250</f>
        <v>0</v>
      </c>
      <c r="J250">
        <f>アンケート!L250</f>
        <v>0</v>
      </c>
      <c r="K250" s="9">
        <f>アンケート!M250</f>
        <v>0</v>
      </c>
      <c r="L250" s="107"/>
      <c r="M250" s="8">
        <f>アンケート!O250</f>
        <v>3</v>
      </c>
      <c r="N250">
        <f>アンケート!P250</f>
        <v>0</v>
      </c>
      <c r="O250" s="9">
        <f>アンケート!Q250</f>
        <v>0</v>
      </c>
      <c r="P250" s="29"/>
    </row>
    <row r="251" spans="1:16" x14ac:dyDescent="0.45">
      <c r="A251" s="8">
        <v>249</v>
      </c>
      <c r="B251">
        <f>アンケート!D251</f>
        <v>1</v>
      </c>
      <c r="C251">
        <f>アンケート!F251</f>
        <v>2</v>
      </c>
      <c r="D251">
        <f>アンケート!G251</f>
        <v>1</v>
      </c>
      <c r="E251" s="9">
        <f>アンケート!H251</f>
        <v>4</v>
      </c>
      <c r="G251" s="8">
        <f>アンケート!I251</f>
        <v>4</v>
      </c>
      <c r="H251">
        <f>アンケート!J251</f>
        <v>0</v>
      </c>
      <c r="I251">
        <f>アンケート!K251</f>
        <v>0</v>
      </c>
      <c r="J251">
        <f>アンケート!L251</f>
        <v>0</v>
      </c>
      <c r="K251" s="9">
        <f>アンケート!M251</f>
        <v>0</v>
      </c>
      <c r="L251" s="107"/>
      <c r="M251" s="8">
        <f>アンケート!O251</f>
        <v>1</v>
      </c>
      <c r="N251">
        <f>アンケート!P251</f>
        <v>0</v>
      </c>
      <c r="O251" s="9">
        <f>アンケート!Q251</f>
        <v>0</v>
      </c>
      <c r="P251" s="29"/>
    </row>
    <row r="252" spans="1:16" ht="18.600000000000001" thickBot="1" x14ac:dyDescent="0.5">
      <c r="A252" s="61">
        <v>250</v>
      </c>
      <c r="B252" s="59">
        <f>アンケート!D252</f>
        <v>5</v>
      </c>
      <c r="C252" s="59">
        <f>アンケート!F252</f>
        <v>2</v>
      </c>
      <c r="D252" s="59">
        <f>アンケート!G252</f>
        <v>1</v>
      </c>
      <c r="E252" s="58">
        <f>アンケート!H252</f>
        <v>2</v>
      </c>
      <c r="G252" s="8">
        <f>アンケート!I252</f>
        <v>4</v>
      </c>
      <c r="H252">
        <f>アンケート!J252</f>
        <v>0</v>
      </c>
      <c r="I252">
        <f>アンケート!K252</f>
        <v>0</v>
      </c>
      <c r="J252">
        <f>アンケート!L252</f>
        <v>0</v>
      </c>
      <c r="K252" s="9">
        <f>アンケート!M252</f>
        <v>0</v>
      </c>
      <c r="L252" s="108"/>
      <c r="M252" s="8">
        <f>アンケート!O252</f>
        <v>3</v>
      </c>
      <c r="N252">
        <f>アンケート!P252</f>
        <v>0</v>
      </c>
      <c r="O252" s="9">
        <f>アンケート!Q252</f>
        <v>0</v>
      </c>
      <c r="P252" s="110"/>
    </row>
    <row r="253" spans="1:16" x14ac:dyDescent="0.45">
      <c r="A253" s="86">
        <v>251</v>
      </c>
      <c r="B253" s="60">
        <f>アンケート!D253</f>
        <v>4</v>
      </c>
      <c r="C253" s="60">
        <f>アンケート!F253</f>
        <v>2</v>
      </c>
      <c r="D253" s="60">
        <f>アンケート!G253</f>
        <v>1</v>
      </c>
      <c r="E253" s="92">
        <f>アンケート!H253</f>
        <v>2</v>
      </c>
      <c r="G253" s="8">
        <f>アンケート!I253</f>
        <v>4</v>
      </c>
      <c r="H253">
        <f>アンケート!J253</f>
        <v>0</v>
      </c>
      <c r="I253">
        <f>アンケート!K253</f>
        <v>0</v>
      </c>
      <c r="J253">
        <f>アンケート!L253</f>
        <v>0</v>
      </c>
      <c r="K253" s="9">
        <f>アンケート!M253</f>
        <v>0</v>
      </c>
      <c r="L253" s="106"/>
      <c r="M253" s="8">
        <f>アンケート!O253</f>
        <v>2</v>
      </c>
      <c r="N253">
        <f>アンケート!P253</f>
        <v>0</v>
      </c>
      <c r="O253" s="9">
        <f>アンケート!Q253</f>
        <v>0</v>
      </c>
      <c r="P253" s="109"/>
    </row>
    <row r="254" spans="1:16" x14ac:dyDescent="0.45">
      <c r="A254" s="8">
        <v>252</v>
      </c>
      <c r="B254">
        <f>アンケート!D254</f>
        <v>1</v>
      </c>
      <c r="C254">
        <f>アンケート!F254</f>
        <v>2</v>
      </c>
      <c r="D254">
        <f>アンケート!G254</f>
        <v>1</v>
      </c>
      <c r="E254" s="9">
        <f>アンケート!H254</f>
        <v>2</v>
      </c>
      <c r="G254" s="8">
        <f>アンケート!I254</f>
        <v>4</v>
      </c>
      <c r="H254">
        <f>アンケート!J254</f>
        <v>0</v>
      </c>
      <c r="I254">
        <f>アンケート!K254</f>
        <v>0</v>
      </c>
      <c r="J254">
        <f>アンケート!L254</f>
        <v>0</v>
      </c>
      <c r="K254" s="9">
        <f>アンケート!M254</f>
        <v>0</v>
      </c>
      <c r="L254" s="107"/>
      <c r="M254" s="8">
        <f>アンケート!O254</f>
        <v>1</v>
      </c>
      <c r="N254">
        <f>アンケート!P254</f>
        <v>0</v>
      </c>
      <c r="O254" s="9">
        <f>アンケート!Q254</f>
        <v>0</v>
      </c>
      <c r="P254" s="29"/>
    </row>
    <row r="255" spans="1:16" x14ac:dyDescent="0.45">
      <c r="A255" s="8">
        <v>253</v>
      </c>
      <c r="B255">
        <f>アンケート!D255</f>
        <v>3</v>
      </c>
      <c r="C255">
        <f>アンケート!F255</f>
        <v>2</v>
      </c>
      <c r="D255">
        <f>アンケート!G255</f>
        <v>1</v>
      </c>
      <c r="E255" s="9">
        <f>アンケート!H255</f>
        <v>2</v>
      </c>
      <c r="G255" s="8">
        <f>アンケート!I255</f>
        <v>1</v>
      </c>
      <c r="H255">
        <f>アンケート!J255</f>
        <v>0</v>
      </c>
      <c r="I255">
        <f>アンケート!K255</f>
        <v>0</v>
      </c>
      <c r="J255">
        <f>アンケート!L255</f>
        <v>0</v>
      </c>
      <c r="K255" s="9">
        <f>アンケート!M255</f>
        <v>0</v>
      </c>
      <c r="L255" s="107"/>
      <c r="M255" s="8">
        <f>アンケート!O255</f>
        <v>2</v>
      </c>
      <c r="N255">
        <f>アンケート!P255</f>
        <v>0</v>
      </c>
      <c r="O255" s="9">
        <f>アンケート!Q255</f>
        <v>0</v>
      </c>
      <c r="P255" s="29"/>
    </row>
    <row r="256" spans="1:16" x14ac:dyDescent="0.45">
      <c r="A256" s="8">
        <v>254</v>
      </c>
      <c r="B256">
        <f>アンケート!D256</f>
        <v>1</v>
      </c>
      <c r="C256">
        <f>アンケート!F256</f>
        <v>2</v>
      </c>
      <c r="D256">
        <f>アンケート!G256</f>
        <v>1</v>
      </c>
      <c r="E256" s="9">
        <f>アンケート!H256</f>
        <v>4</v>
      </c>
      <c r="G256" s="8">
        <f>アンケート!I256</f>
        <v>3</v>
      </c>
      <c r="H256">
        <f>アンケート!J256</f>
        <v>4</v>
      </c>
      <c r="I256">
        <f>アンケート!K256</f>
        <v>0</v>
      </c>
      <c r="J256">
        <f>アンケート!L256</f>
        <v>0</v>
      </c>
      <c r="K256" s="9">
        <f>アンケート!M256</f>
        <v>0</v>
      </c>
      <c r="L256" s="107"/>
      <c r="M256" s="8">
        <f>アンケート!O256</f>
        <v>1</v>
      </c>
      <c r="N256">
        <f>アンケート!P256</f>
        <v>0</v>
      </c>
      <c r="O256" s="9">
        <f>アンケート!Q256</f>
        <v>0</v>
      </c>
      <c r="P256" s="29"/>
    </row>
    <row r="257" spans="1:16" x14ac:dyDescent="0.45">
      <c r="A257" s="8">
        <v>255</v>
      </c>
      <c r="B257">
        <f>アンケート!D257</f>
        <v>2</v>
      </c>
      <c r="C257">
        <f>アンケート!F257</f>
        <v>2</v>
      </c>
      <c r="D257">
        <f>アンケート!G257</f>
        <v>1</v>
      </c>
      <c r="E257" s="9">
        <f>アンケート!H257</f>
        <v>1</v>
      </c>
      <c r="G257" s="8">
        <f>アンケート!I257</f>
        <v>1</v>
      </c>
      <c r="H257">
        <f>アンケート!J257</f>
        <v>0</v>
      </c>
      <c r="I257">
        <f>アンケート!K257</f>
        <v>0</v>
      </c>
      <c r="J257">
        <f>アンケート!L257</f>
        <v>0</v>
      </c>
      <c r="K257" s="9">
        <f>アンケート!M257</f>
        <v>0</v>
      </c>
      <c r="L257" s="107"/>
      <c r="M257" s="8">
        <f>アンケート!O257</f>
        <v>5</v>
      </c>
      <c r="N257">
        <f>アンケート!P257</f>
        <v>0</v>
      </c>
      <c r="O257" s="9">
        <f>アンケート!Q257</f>
        <v>0</v>
      </c>
      <c r="P257" s="29"/>
    </row>
    <row r="258" spans="1:16" x14ac:dyDescent="0.45">
      <c r="A258" s="8">
        <v>256</v>
      </c>
      <c r="B258">
        <f>アンケート!D258</f>
        <v>4</v>
      </c>
      <c r="C258">
        <f>アンケート!F258</f>
        <v>2</v>
      </c>
      <c r="D258">
        <f>アンケート!G258</f>
        <v>1</v>
      </c>
      <c r="E258" s="9">
        <f>アンケート!H258</f>
        <v>1</v>
      </c>
      <c r="G258" s="8">
        <f>アンケート!I258</f>
        <v>4</v>
      </c>
      <c r="H258">
        <f>アンケート!J258</f>
        <v>0</v>
      </c>
      <c r="I258">
        <f>アンケート!K258</f>
        <v>0</v>
      </c>
      <c r="J258">
        <f>アンケート!L258</f>
        <v>0</v>
      </c>
      <c r="K258" s="9">
        <f>アンケート!M258</f>
        <v>0</v>
      </c>
      <c r="L258" s="107"/>
      <c r="M258" s="8">
        <f>アンケート!O258</f>
        <v>0</v>
      </c>
      <c r="N258">
        <f>アンケート!P258</f>
        <v>0</v>
      </c>
      <c r="O258" s="9">
        <f>アンケート!Q258</f>
        <v>0</v>
      </c>
      <c r="P258" s="29"/>
    </row>
    <row r="259" spans="1:16" x14ac:dyDescent="0.45">
      <c r="A259" s="8">
        <v>257</v>
      </c>
      <c r="B259">
        <f>アンケート!D259</f>
        <v>1</v>
      </c>
      <c r="C259">
        <f>アンケート!F259</f>
        <v>2</v>
      </c>
      <c r="D259">
        <f>アンケート!G259</f>
        <v>1</v>
      </c>
      <c r="E259" s="9">
        <f>アンケート!H259</f>
        <v>0</v>
      </c>
      <c r="G259" s="8">
        <f>アンケート!I259</f>
        <v>4</v>
      </c>
      <c r="H259">
        <f>アンケート!J259</f>
        <v>0</v>
      </c>
      <c r="I259">
        <f>アンケート!K259</f>
        <v>0</v>
      </c>
      <c r="J259">
        <f>アンケート!L259</f>
        <v>0</v>
      </c>
      <c r="K259" s="9">
        <f>アンケート!M259</f>
        <v>0</v>
      </c>
      <c r="L259" s="107"/>
      <c r="M259" s="8">
        <f>アンケート!O259</f>
        <v>1</v>
      </c>
      <c r="N259">
        <f>アンケート!P259</f>
        <v>0</v>
      </c>
      <c r="O259" s="9">
        <f>アンケート!Q259</f>
        <v>0</v>
      </c>
      <c r="P259" s="29"/>
    </row>
    <row r="260" spans="1:16" x14ac:dyDescent="0.45">
      <c r="A260" s="8">
        <v>258</v>
      </c>
      <c r="B260">
        <f>アンケート!D260</f>
        <v>3</v>
      </c>
      <c r="C260">
        <f>アンケート!F260</f>
        <v>2</v>
      </c>
      <c r="D260">
        <f>アンケート!G260</f>
        <v>1</v>
      </c>
      <c r="E260" s="9">
        <f>アンケート!H260</f>
        <v>2</v>
      </c>
      <c r="G260" s="8">
        <f>アンケート!I260</f>
        <v>4</v>
      </c>
      <c r="H260">
        <f>アンケート!J260</f>
        <v>0</v>
      </c>
      <c r="I260">
        <f>アンケート!K260</f>
        <v>0</v>
      </c>
      <c r="J260">
        <f>アンケート!L260</f>
        <v>0</v>
      </c>
      <c r="K260" s="9">
        <f>アンケート!M260</f>
        <v>0</v>
      </c>
      <c r="L260" s="107"/>
      <c r="M260" s="8">
        <f>アンケート!O260</f>
        <v>1</v>
      </c>
      <c r="N260">
        <f>アンケート!P260</f>
        <v>0</v>
      </c>
      <c r="O260" s="9">
        <f>アンケート!Q260</f>
        <v>0</v>
      </c>
      <c r="P260" s="29"/>
    </row>
    <row r="261" spans="1:16" x14ac:dyDescent="0.45">
      <c r="A261" s="8">
        <v>259</v>
      </c>
      <c r="B261">
        <f>アンケート!D261</f>
        <v>5</v>
      </c>
      <c r="C261">
        <f>アンケート!F261</f>
        <v>2</v>
      </c>
      <c r="D261">
        <f>アンケート!G261</f>
        <v>1</v>
      </c>
      <c r="E261" s="9">
        <f>アンケート!H261</f>
        <v>2</v>
      </c>
      <c r="G261" s="8">
        <f>アンケート!I261</f>
        <v>4</v>
      </c>
      <c r="H261">
        <f>アンケート!J261</f>
        <v>0</v>
      </c>
      <c r="I261">
        <f>アンケート!K261</f>
        <v>0</v>
      </c>
      <c r="J261">
        <f>アンケート!L261</f>
        <v>0</v>
      </c>
      <c r="K261" s="9">
        <f>アンケート!M261</f>
        <v>0</v>
      </c>
      <c r="L261" s="107"/>
      <c r="M261" s="8">
        <f>アンケート!O261</f>
        <v>8</v>
      </c>
      <c r="N261">
        <f>アンケート!P261</f>
        <v>0</v>
      </c>
      <c r="O261" s="9">
        <f>アンケート!Q261</f>
        <v>0</v>
      </c>
      <c r="P261" s="29"/>
    </row>
    <row r="262" spans="1:16" x14ac:dyDescent="0.45">
      <c r="A262" s="8">
        <v>260</v>
      </c>
      <c r="B262">
        <f>アンケート!D262</f>
        <v>3</v>
      </c>
      <c r="C262">
        <f>アンケート!F262</f>
        <v>2</v>
      </c>
      <c r="D262">
        <f>アンケート!G262</f>
        <v>1</v>
      </c>
      <c r="E262" s="9">
        <f>アンケート!H262</f>
        <v>4</v>
      </c>
      <c r="G262" s="8">
        <f>アンケート!I262</f>
        <v>4</v>
      </c>
      <c r="H262">
        <f>アンケート!J262</f>
        <v>0</v>
      </c>
      <c r="I262">
        <f>アンケート!K262</f>
        <v>0</v>
      </c>
      <c r="J262">
        <f>アンケート!L262</f>
        <v>0</v>
      </c>
      <c r="K262" s="9">
        <f>アンケート!M262</f>
        <v>0</v>
      </c>
      <c r="L262" s="107"/>
      <c r="M262" s="8">
        <f>アンケート!O262</f>
        <v>5</v>
      </c>
      <c r="N262">
        <f>アンケート!P262</f>
        <v>0</v>
      </c>
      <c r="O262" s="9">
        <f>アンケート!Q262</f>
        <v>0</v>
      </c>
      <c r="P262" s="29"/>
    </row>
    <row r="263" spans="1:16" x14ac:dyDescent="0.45">
      <c r="A263" s="8">
        <v>261</v>
      </c>
      <c r="B263">
        <f>アンケート!D263</f>
        <v>1</v>
      </c>
      <c r="C263">
        <f>アンケート!F263</f>
        <v>2</v>
      </c>
      <c r="D263">
        <f>アンケート!G263</f>
        <v>1</v>
      </c>
      <c r="E263" s="9">
        <f>アンケート!H263</f>
        <v>0</v>
      </c>
      <c r="G263" s="8">
        <f>アンケート!I263</f>
        <v>4</v>
      </c>
      <c r="H263">
        <f>アンケート!J263</f>
        <v>0</v>
      </c>
      <c r="I263">
        <f>アンケート!K263</f>
        <v>0</v>
      </c>
      <c r="J263">
        <f>アンケート!L263</f>
        <v>0</v>
      </c>
      <c r="K263" s="9">
        <f>アンケート!M263</f>
        <v>0</v>
      </c>
      <c r="L263" s="107"/>
      <c r="M263" s="8">
        <f>アンケート!O263</f>
        <v>8</v>
      </c>
      <c r="N263">
        <f>アンケート!P263</f>
        <v>0</v>
      </c>
      <c r="O263" s="9">
        <f>アンケート!Q263</f>
        <v>0</v>
      </c>
      <c r="P263" s="29"/>
    </row>
    <row r="264" spans="1:16" x14ac:dyDescent="0.45">
      <c r="A264" s="8">
        <v>262</v>
      </c>
      <c r="B264">
        <f>アンケート!D264</f>
        <v>5</v>
      </c>
      <c r="C264">
        <f>アンケート!F264</f>
        <v>2</v>
      </c>
      <c r="D264">
        <f>アンケート!G264</f>
        <v>1</v>
      </c>
      <c r="E264" s="9">
        <f>アンケート!H264</f>
        <v>5</v>
      </c>
      <c r="G264" s="8">
        <f>アンケート!I264</f>
        <v>4</v>
      </c>
      <c r="H264">
        <f>アンケート!J264</f>
        <v>0</v>
      </c>
      <c r="I264">
        <f>アンケート!K264</f>
        <v>0</v>
      </c>
      <c r="J264">
        <f>アンケート!L264</f>
        <v>0</v>
      </c>
      <c r="K264" s="9">
        <f>アンケート!M264</f>
        <v>0</v>
      </c>
      <c r="L264" s="107"/>
      <c r="M264" s="8">
        <f>アンケート!O264</f>
        <v>3</v>
      </c>
      <c r="N264">
        <f>アンケート!P264</f>
        <v>0</v>
      </c>
      <c r="O264" s="9">
        <f>アンケート!Q264</f>
        <v>0</v>
      </c>
      <c r="P264" s="29"/>
    </row>
    <row r="265" spans="1:16" x14ac:dyDescent="0.45">
      <c r="A265" s="8">
        <v>263</v>
      </c>
      <c r="B265">
        <f>アンケート!D265</f>
        <v>5</v>
      </c>
      <c r="C265">
        <f>アンケート!F265</f>
        <v>2</v>
      </c>
      <c r="D265">
        <f>アンケート!G265</f>
        <v>1</v>
      </c>
      <c r="E265" s="9">
        <f>アンケート!H265</f>
        <v>4</v>
      </c>
      <c r="G265" s="8">
        <f>アンケート!I265</f>
        <v>4</v>
      </c>
      <c r="H265">
        <f>アンケート!J265</f>
        <v>0</v>
      </c>
      <c r="I265">
        <f>アンケート!K265</f>
        <v>0</v>
      </c>
      <c r="J265">
        <f>アンケート!L265</f>
        <v>0</v>
      </c>
      <c r="K265" s="9">
        <f>アンケート!M265</f>
        <v>0</v>
      </c>
      <c r="L265" s="107"/>
      <c r="M265" s="8">
        <f>アンケート!O265</f>
        <v>5</v>
      </c>
      <c r="N265">
        <f>アンケート!P265</f>
        <v>0</v>
      </c>
      <c r="O265" s="9">
        <f>アンケート!Q265</f>
        <v>0</v>
      </c>
      <c r="P265" s="29"/>
    </row>
    <row r="266" spans="1:16" x14ac:dyDescent="0.45">
      <c r="A266" s="8">
        <v>264</v>
      </c>
      <c r="B266">
        <f>アンケート!D266</f>
        <v>4</v>
      </c>
      <c r="C266">
        <f>アンケート!F266</f>
        <v>2</v>
      </c>
      <c r="D266">
        <f>アンケート!G266</f>
        <v>1</v>
      </c>
      <c r="E266" s="9">
        <f>アンケート!H266</f>
        <v>2</v>
      </c>
      <c r="G266" s="8">
        <f>アンケート!I266</f>
        <v>4</v>
      </c>
      <c r="H266">
        <f>アンケート!J266</f>
        <v>0</v>
      </c>
      <c r="I266">
        <f>アンケート!K266</f>
        <v>0</v>
      </c>
      <c r="J266">
        <f>アンケート!L266</f>
        <v>0</v>
      </c>
      <c r="K266" s="9">
        <f>アンケート!M266</f>
        <v>0</v>
      </c>
      <c r="L266" s="107"/>
      <c r="M266" s="8">
        <f>アンケート!O266</f>
        <v>1</v>
      </c>
      <c r="N266">
        <f>アンケート!P266</f>
        <v>0</v>
      </c>
      <c r="O266" s="9">
        <f>アンケート!Q266</f>
        <v>0</v>
      </c>
      <c r="P266" s="29"/>
    </row>
    <row r="267" spans="1:16" x14ac:dyDescent="0.45">
      <c r="A267" s="8">
        <v>265</v>
      </c>
      <c r="B267">
        <f>アンケート!D267</f>
        <v>3</v>
      </c>
      <c r="C267">
        <f>アンケート!F267</f>
        <v>2</v>
      </c>
      <c r="D267">
        <f>アンケート!G267</f>
        <v>1</v>
      </c>
      <c r="E267" s="9">
        <f>アンケート!H267</f>
        <v>1</v>
      </c>
      <c r="G267" s="8">
        <f>アンケート!I267</f>
        <v>2</v>
      </c>
      <c r="H267">
        <f>アンケート!J267</f>
        <v>0</v>
      </c>
      <c r="I267">
        <f>アンケート!K267</f>
        <v>0</v>
      </c>
      <c r="J267">
        <f>アンケート!L267</f>
        <v>0</v>
      </c>
      <c r="K267" s="9">
        <f>アンケート!M267</f>
        <v>0</v>
      </c>
      <c r="L267" s="107"/>
      <c r="M267" s="8">
        <f>アンケート!O267</f>
        <v>0</v>
      </c>
      <c r="N267">
        <f>アンケート!P267</f>
        <v>0</v>
      </c>
      <c r="O267" s="9">
        <f>アンケート!Q267</f>
        <v>0</v>
      </c>
      <c r="P267" s="29"/>
    </row>
    <row r="268" spans="1:16" x14ac:dyDescent="0.45">
      <c r="A268" s="8">
        <v>266</v>
      </c>
      <c r="B268">
        <f>アンケート!D268</f>
        <v>5</v>
      </c>
      <c r="C268">
        <f>アンケート!F268</f>
        <v>2</v>
      </c>
      <c r="D268">
        <f>アンケート!G268</f>
        <v>1</v>
      </c>
      <c r="E268" s="9">
        <f>アンケート!H268</f>
        <v>2</v>
      </c>
      <c r="G268" s="8">
        <f>アンケート!I268</f>
        <v>4</v>
      </c>
      <c r="H268">
        <f>アンケート!J268</f>
        <v>0</v>
      </c>
      <c r="I268">
        <f>アンケート!K268</f>
        <v>0</v>
      </c>
      <c r="J268">
        <f>アンケート!L268</f>
        <v>0</v>
      </c>
      <c r="K268" s="9">
        <f>アンケート!M268</f>
        <v>0</v>
      </c>
      <c r="L268" s="107"/>
      <c r="M268" s="8">
        <f>アンケート!O268</f>
        <v>6</v>
      </c>
      <c r="N268">
        <f>アンケート!P268</f>
        <v>0</v>
      </c>
      <c r="O268" s="9">
        <f>アンケート!Q268</f>
        <v>0</v>
      </c>
      <c r="P268" s="29"/>
    </row>
    <row r="269" spans="1:16" x14ac:dyDescent="0.45">
      <c r="A269" s="8">
        <v>267</v>
      </c>
      <c r="B269">
        <f>アンケート!D269</f>
        <v>1</v>
      </c>
      <c r="C269">
        <f>アンケート!F269</f>
        <v>2</v>
      </c>
      <c r="D269">
        <f>アンケート!G269</f>
        <v>1</v>
      </c>
      <c r="E269" s="9">
        <f>アンケート!H269</f>
        <v>2</v>
      </c>
      <c r="G269" s="8">
        <f>アンケート!I269</f>
        <v>4</v>
      </c>
      <c r="H269">
        <f>アンケート!J269</f>
        <v>0</v>
      </c>
      <c r="I269">
        <f>アンケート!K269</f>
        <v>0</v>
      </c>
      <c r="J269">
        <f>アンケート!L269</f>
        <v>0</v>
      </c>
      <c r="K269" s="9">
        <f>アンケート!M269</f>
        <v>0</v>
      </c>
      <c r="L269" s="107"/>
      <c r="M269" s="8">
        <f>アンケート!O269</f>
        <v>1</v>
      </c>
      <c r="N269">
        <f>アンケート!P269</f>
        <v>0</v>
      </c>
      <c r="O269" s="9">
        <f>アンケート!Q269</f>
        <v>0</v>
      </c>
      <c r="P269" s="29"/>
    </row>
    <row r="270" spans="1:16" x14ac:dyDescent="0.45">
      <c r="A270" s="8">
        <v>268</v>
      </c>
      <c r="B270">
        <f>アンケート!D270</f>
        <v>3</v>
      </c>
      <c r="C270">
        <f>アンケート!F270</f>
        <v>2</v>
      </c>
      <c r="D270">
        <f>アンケート!G270</f>
        <v>1</v>
      </c>
      <c r="E270" s="9">
        <f>アンケート!H270</f>
        <v>2</v>
      </c>
      <c r="G270" s="8">
        <f>アンケート!I270</f>
        <v>4</v>
      </c>
      <c r="H270">
        <f>アンケート!J270</f>
        <v>0</v>
      </c>
      <c r="I270">
        <f>アンケート!K270</f>
        <v>0</v>
      </c>
      <c r="J270">
        <f>アンケート!L270</f>
        <v>0</v>
      </c>
      <c r="K270" s="9">
        <f>アンケート!M270</f>
        <v>0</v>
      </c>
      <c r="L270" s="107"/>
      <c r="M270" s="8">
        <f>アンケート!O270</f>
        <v>3</v>
      </c>
      <c r="N270">
        <f>アンケート!P270</f>
        <v>0</v>
      </c>
      <c r="O270" s="9">
        <f>アンケート!Q270</f>
        <v>0</v>
      </c>
      <c r="P270" s="29"/>
    </row>
    <row r="271" spans="1:16" x14ac:dyDescent="0.45">
      <c r="A271" s="8">
        <v>269</v>
      </c>
      <c r="B271">
        <f>アンケート!D271</f>
        <v>1</v>
      </c>
      <c r="C271">
        <f>アンケート!F271</f>
        <v>2</v>
      </c>
      <c r="D271">
        <f>アンケート!G271</f>
        <v>1</v>
      </c>
      <c r="E271" s="9">
        <f>アンケート!H271</f>
        <v>2</v>
      </c>
      <c r="G271" s="8">
        <f>アンケート!I271</f>
        <v>4</v>
      </c>
      <c r="H271">
        <f>アンケート!J271</f>
        <v>0</v>
      </c>
      <c r="I271">
        <f>アンケート!K271</f>
        <v>0</v>
      </c>
      <c r="J271">
        <f>アンケート!L271</f>
        <v>0</v>
      </c>
      <c r="K271" s="9">
        <f>アンケート!M271</f>
        <v>0</v>
      </c>
      <c r="L271" s="107"/>
      <c r="M271" s="8">
        <f>アンケート!O271</f>
        <v>2</v>
      </c>
      <c r="N271">
        <f>アンケート!P271</f>
        <v>0</v>
      </c>
      <c r="O271" s="9">
        <f>アンケート!Q271</f>
        <v>0</v>
      </c>
      <c r="P271" s="29"/>
    </row>
    <row r="272" spans="1:16" x14ac:dyDescent="0.45">
      <c r="A272" s="8">
        <v>270</v>
      </c>
      <c r="B272">
        <f>アンケート!D272</f>
        <v>2</v>
      </c>
      <c r="C272">
        <f>アンケート!F272</f>
        <v>2</v>
      </c>
      <c r="D272">
        <f>アンケート!G272</f>
        <v>1</v>
      </c>
      <c r="E272" s="9">
        <f>アンケート!H272</f>
        <v>2</v>
      </c>
      <c r="G272" s="8">
        <f>アンケート!I272</f>
        <v>1</v>
      </c>
      <c r="H272">
        <f>アンケート!J272</f>
        <v>0</v>
      </c>
      <c r="I272">
        <f>アンケート!K272</f>
        <v>0</v>
      </c>
      <c r="J272">
        <f>アンケート!L272</f>
        <v>0</v>
      </c>
      <c r="K272" s="9">
        <f>アンケート!M272</f>
        <v>0</v>
      </c>
      <c r="L272" s="107"/>
      <c r="M272" s="8">
        <f>アンケート!O272</f>
        <v>3</v>
      </c>
      <c r="N272">
        <f>アンケート!P272</f>
        <v>0</v>
      </c>
      <c r="O272" s="9">
        <f>アンケート!Q272</f>
        <v>0</v>
      </c>
      <c r="P272" s="29"/>
    </row>
    <row r="273" spans="1:16" x14ac:dyDescent="0.45">
      <c r="A273" s="8">
        <v>271</v>
      </c>
      <c r="B273">
        <f>アンケート!D273</f>
        <v>2</v>
      </c>
      <c r="C273">
        <f>アンケート!F273</f>
        <v>2</v>
      </c>
      <c r="D273">
        <f>アンケート!G273</f>
        <v>1</v>
      </c>
      <c r="E273" s="9">
        <f>アンケート!H273</f>
        <v>5</v>
      </c>
      <c r="G273" s="8">
        <f>アンケート!I273</f>
        <v>4</v>
      </c>
      <c r="H273">
        <f>アンケート!J273</f>
        <v>0</v>
      </c>
      <c r="I273">
        <f>アンケート!K273</f>
        <v>0</v>
      </c>
      <c r="J273">
        <f>アンケート!L273</f>
        <v>0</v>
      </c>
      <c r="K273" s="9">
        <f>アンケート!M273</f>
        <v>0</v>
      </c>
      <c r="L273" s="107"/>
      <c r="M273" s="8">
        <f>アンケート!O273</f>
        <v>3</v>
      </c>
      <c r="N273">
        <f>アンケート!P273</f>
        <v>0</v>
      </c>
      <c r="O273" s="9">
        <f>アンケート!Q273</f>
        <v>0</v>
      </c>
      <c r="P273" s="29"/>
    </row>
    <row r="274" spans="1:16" x14ac:dyDescent="0.45">
      <c r="A274" s="8">
        <v>272</v>
      </c>
      <c r="B274">
        <f>アンケート!D274</f>
        <v>1</v>
      </c>
      <c r="C274">
        <f>アンケート!F274</f>
        <v>2</v>
      </c>
      <c r="D274">
        <f>アンケート!G274</f>
        <v>1</v>
      </c>
      <c r="E274" s="9">
        <f>アンケート!H274</f>
        <v>4</v>
      </c>
      <c r="G274" s="8">
        <f>アンケート!I274</f>
        <v>4</v>
      </c>
      <c r="H274">
        <f>アンケート!J274</f>
        <v>0</v>
      </c>
      <c r="I274">
        <f>アンケート!K274</f>
        <v>0</v>
      </c>
      <c r="J274">
        <f>アンケート!L274</f>
        <v>0</v>
      </c>
      <c r="K274" s="9">
        <f>アンケート!M274</f>
        <v>0</v>
      </c>
      <c r="L274" s="107"/>
      <c r="M274" s="8">
        <f>アンケート!O274</f>
        <v>2</v>
      </c>
      <c r="N274">
        <f>アンケート!P274</f>
        <v>0</v>
      </c>
      <c r="O274" s="9">
        <f>アンケート!Q274</f>
        <v>0</v>
      </c>
      <c r="P274" s="29"/>
    </row>
    <row r="275" spans="1:16" x14ac:dyDescent="0.45">
      <c r="A275" s="8">
        <v>273</v>
      </c>
      <c r="B275">
        <f>アンケート!D275</f>
        <v>4</v>
      </c>
      <c r="C275">
        <f>アンケート!F275</f>
        <v>2</v>
      </c>
      <c r="D275">
        <f>アンケート!G275</f>
        <v>1</v>
      </c>
      <c r="E275" s="9">
        <f>アンケート!H275</f>
        <v>2</v>
      </c>
      <c r="G275" s="8">
        <f>アンケート!I275</f>
        <v>4</v>
      </c>
      <c r="H275">
        <f>アンケート!J275</f>
        <v>0</v>
      </c>
      <c r="I275">
        <f>アンケート!K275</f>
        <v>0</v>
      </c>
      <c r="J275">
        <f>アンケート!L275</f>
        <v>0</v>
      </c>
      <c r="K275" s="9">
        <f>アンケート!M275</f>
        <v>0</v>
      </c>
      <c r="L275" s="107"/>
      <c r="M275" s="8">
        <f>アンケート!O275</f>
        <v>3</v>
      </c>
      <c r="N275">
        <f>アンケート!P275</f>
        <v>0</v>
      </c>
      <c r="O275" s="9">
        <f>アンケート!Q275</f>
        <v>0</v>
      </c>
      <c r="P275" s="29"/>
    </row>
    <row r="276" spans="1:16" x14ac:dyDescent="0.45">
      <c r="A276" s="8">
        <v>274</v>
      </c>
      <c r="B276">
        <f>アンケート!D276</f>
        <v>2</v>
      </c>
      <c r="C276">
        <f>アンケート!F276</f>
        <v>1</v>
      </c>
      <c r="D276">
        <f>アンケート!G276</f>
        <v>1</v>
      </c>
      <c r="E276" s="9">
        <f>アンケート!H276</f>
        <v>5</v>
      </c>
      <c r="G276" s="8">
        <f>アンケート!I276</f>
        <v>1</v>
      </c>
      <c r="H276">
        <f>アンケート!J276</f>
        <v>0</v>
      </c>
      <c r="I276">
        <f>アンケート!K276</f>
        <v>0</v>
      </c>
      <c r="J276">
        <f>アンケート!L276</f>
        <v>0</v>
      </c>
      <c r="K276" s="9">
        <f>アンケート!M276</f>
        <v>0</v>
      </c>
      <c r="L276" s="107"/>
      <c r="M276" s="8">
        <f>アンケート!O276</f>
        <v>3</v>
      </c>
      <c r="N276">
        <f>アンケート!P276</f>
        <v>0</v>
      </c>
      <c r="O276" s="9">
        <f>アンケート!Q276</f>
        <v>0</v>
      </c>
      <c r="P276" s="29"/>
    </row>
    <row r="277" spans="1:16" x14ac:dyDescent="0.45">
      <c r="A277" s="8">
        <v>275</v>
      </c>
      <c r="B277">
        <f>アンケート!D277</f>
        <v>3</v>
      </c>
      <c r="C277">
        <f>アンケート!F277</f>
        <v>2</v>
      </c>
      <c r="D277">
        <f>アンケート!G277</f>
        <v>1</v>
      </c>
      <c r="E277" s="9">
        <f>アンケート!H277</f>
        <v>1</v>
      </c>
      <c r="G277" s="8">
        <f>アンケート!I277</f>
        <v>3</v>
      </c>
      <c r="H277">
        <f>アンケート!J277</f>
        <v>0</v>
      </c>
      <c r="I277">
        <f>アンケート!K277</f>
        <v>0</v>
      </c>
      <c r="J277">
        <f>アンケート!L277</f>
        <v>0</v>
      </c>
      <c r="K277" s="9">
        <f>アンケート!M277</f>
        <v>0</v>
      </c>
      <c r="L277" s="107"/>
      <c r="M277" s="8">
        <f>アンケート!O277</f>
        <v>0</v>
      </c>
      <c r="N277">
        <f>アンケート!P277</f>
        <v>0</v>
      </c>
      <c r="O277" s="9">
        <f>アンケート!Q277</f>
        <v>0</v>
      </c>
      <c r="P277" s="29"/>
    </row>
    <row r="278" spans="1:16" x14ac:dyDescent="0.45">
      <c r="A278" s="8">
        <v>276</v>
      </c>
      <c r="B278">
        <f>アンケート!D278</f>
        <v>1</v>
      </c>
      <c r="C278">
        <f>アンケート!F278</f>
        <v>2</v>
      </c>
      <c r="D278">
        <f>アンケート!G278</f>
        <v>1</v>
      </c>
      <c r="E278" s="9">
        <f>アンケート!H278</f>
        <v>3</v>
      </c>
      <c r="G278" s="8">
        <f>アンケート!I278</f>
        <v>4</v>
      </c>
      <c r="H278">
        <f>アンケート!J278</f>
        <v>0</v>
      </c>
      <c r="I278">
        <f>アンケート!K278</f>
        <v>0</v>
      </c>
      <c r="J278">
        <f>アンケート!L278</f>
        <v>0</v>
      </c>
      <c r="K278" s="9">
        <f>アンケート!M278</f>
        <v>0</v>
      </c>
      <c r="L278" s="107"/>
      <c r="M278" s="8">
        <f>アンケート!O278</f>
        <v>2</v>
      </c>
      <c r="N278">
        <f>アンケート!P278</f>
        <v>0</v>
      </c>
      <c r="O278" s="9">
        <f>アンケート!Q278</f>
        <v>0</v>
      </c>
      <c r="P278" s="29"/>
    </row>
    <row r="279" spans="1:16" x14ac:dyDescent="0.45">
      <c r="A279" s="8">
        <v>277</v>
      </c>
      <c r="B279">
        <f>アンケート!D279</f>
        <v>1</v>
      </c>
      <c r="C279">
        <f>アンケート!F279</f>
        <v>2</v>
      </c>
      <c r="D279">
        <f>アンケート!G279</f>
        <v>1</v>
      </c>
      <c r="E279" s="9">
        <f>アンケート!H279</f>
        <v>3</v>
      </c>
      <c r="G279" s="8">
        <f>アンケート!I279</f>
        <v>4</v>
      </c>
      <c r="H279">
        <f>アンケート!J279</f>
        <v>0</v>
      </c>
      <c r="I279">
        <f>アンケート!K279</f>
        <v>0</v>
      </c>
      <c r="J279">
        <f>アンケート!L279</f>
        <v>0</v>
      </c>
      <c r="K279" s="9">
        <f>アンケート!M279</f>
        <v>0</v>
      </c>
      <c r="L279" s="107"/>
      <c r="M279" s="8">
        <f>アンケート!O279</f>
        <v>2</v>
      </c>
      <c r="N279">
        <f>アンケート!P279</f>
        <v>3</v>
      </c>
      <c r="O279" s="9">
        <f>アンケート!Q279</f>
        <v>0</v>
      </c>
      <c r="P279" s="29"/>
    </row>
    <row r="280" spans="1:16" x14ac:dyDescent="0.45">
      <c r="A280" s="8">
        <v>278</v>
      </c>
      <c r="B280">
        <f>アンケート!D280</f>
        <v>5</v>
      </c>
      <c r="C280">
        <f>アンケート!F280</f>
        <v>2</v>
      </c>
      <c r="D280">
        <f>アンケート!G280</f>
        <v>1</v>
      </c>
      <c r="E280" s="9">
        <f>アンケート!H280</f>
        <v>3</v>
      </c>
      <c r="G280" s="8">
        <f>アンケート!I280</f>
        <v>2</v>
      </c>
      <c r="H280">
        <f>アンケート!J280</f>
        <v>0</v>
      </c>
      <c r="I280">
        <f>アンケート!K280</f>
        <v>0</v>
      </c>
      <c r="J280">
        <f>アンケート!L280</f>
        <v>0</v>
      </c>
      <c r="K280" s="9">
        <f>アンケート!M280</f>
        <v>0</v>
      </c>
      <c r="L280" s="107"/>
      <c r="M280" s="8">
        <f>アンケート!O280</f>
        <v>3</v>
      </c>
      <c r="N280">
        <f>アンケート!P280</f>
        <v>0</v>
      </c>
      <c r="O280" s="9">
        <f>アンケート!Q280</f>
        <v>0</v>
      </c>
      <c r="P280" s="29"/>
    </row>
    <row r="281" spans="1:16" x14ac:dyDescent="0.45">
      <c r="A281" s="8">
        <v>279</v>
      </c>
      <c r="B281">
        <f>アンケート!D281</f>
        <v>2</v>
      </c>
      <c r="C281">
        <f>アンケート!F281</f>
        <v>2</v>
      </c>
      <c r="D281">
        <f>アンケート!G281</f>
        <v>1</v>
      </c>
      <c r="E281" s="9">
        <f>アンケート!H281</f>
        <v>4</v>
      </c>
      <c r="G281" s="8">
        <f>アンケート!I281</f>
        <v>4</v>
      </c>
      <c r="H281">
        <f>アンケート!J281</f>
        <v>0</v>
      </c>
      <c r="I281">
        <f>アンケート!K281</f>
        <v>0</v>
      </c>
      <c r="J281">
        <f>アンケート!L281</f>
        <v>0</v>
      </c>
      <c r="K281" s="9">
        <f>アンケート!M281</f>
        <v>0</v>
      </c>
      <c r="L281" s="107"/>
      <c r="M281" s="8">
        <f>アンケート!O281</f>
        <v>3</v>
      </c>
      <c r="N281">
        <f>アンケート!P281</f>
        <v>0</v>
      </c>
      <c r="O281" s="9">
        <f>アンケート!Q281</f>
        <v>0</v>
      </c>
      <c r="P281" s="29"/>
    </row>
    <row r="282" spans="1:16" x14ac:dyDescent="0.45">
      <c r="A282" s="8">
        <v>280</v>
      </c>
      <c r="B282">
        <f>アンケート!D282</f>
        <v>5</v>
      </c>
      <c r="C282">
        <f>アンケート!F282</f>
        <v>2</v>
      </c>
      <c r="D282">
        <f>アンケート!G282</f>
        <v>1</v>
      </c>
      <c r="E282" s="9">
        <f>アンケート!H282</f>
        <v>4</v>
      </c>
      <c r="G282" s="8">
        <f>アンケート!I282</f>
        <v>4</v>
      </c>
      <c r="H282">
        <f>アンケート!J282</f>
        <v>0</v>
      </c>
      <c r="I282">
        <f>アンケート!K282</f>
        <v>0</v>
      </c>
      <c r="J282">
        <f>アンケート!L282</f>
        <v>0</v>
      </c>
      <c r="K282" s="9">
        <f>アンケート!M282</f>
        <v>0</v>
      </c>
      <c r="L282" s="107"/>
      <c r="M282" s="8">
        <f>アンケート!O282</f>
        <v>3</v>
      </c>
      <c r="N282">
        <f>アンケート!P282</f>
        <v>0</v>
      </c>
      <c r="O282" s="9">
        <f>アンケート!Q282</f>
        <v>0</v>
      </c>
      <c r="P282" s="29"/>
    </row>
    <row r="283" spans="1:16" x14ac:dyDescent="0.45">
      <c r="A283" s="8">
        <v>281</v>
      </c>
      <c r="B283">
        <f>アンケート!D283</f>
        <v>2</v>
      </c>
      <c r="C283">
        <f>アンケート!F283</f>
        <v>1</v>
      </c>
      <c r="D283">
        <f>アンケート!G283</f>
        <v>1</v>
      </c>
      <c r="E283" s="9">
        <f>アンケート!H283</f>
        <v>4</v>
      </c>
      <c r="G283" s="8">
        <f>アンケート!I283</f>
        <v>2</v>
      </c>
      <c r="H283">
        <f>アンケート!J283</f>
        <v>0</v>
      </c>
      <c r="I283">
        <f>アンケート!K283</f>
        <v>0</v>
      </c>
      <c r="J283">
        <f>アンケート!L283</f>
        <v>0</v>
      </c>
      <c r="K283" s="9">
        <f>アンケート!M283</f>
        <v>0</v>
      </c>
      <c r="L283" s="107"/>
      <c r="M283" s="8">
        <f>アンケート!O283</f>
        <v>3</v>
      </c>
      <c r="N283">
        <f>アンケート!P283</f>
        <v>0</v>
      </c>
      <c r="O283" s="9">
        <f>アンケート!Q283</f>
        <v>0</v>
      </c>
      <c r="P283" s="29"/>
    </row>
    <row r="284" spans="1:16" x14ac:dyDescent="0.45">
      <c r="A284" s="8">
        <v>282</v>
      </c>
      <c r="B284">
        <f>アンケート!D284</f>
        <v>2</v>
      </c>
      <c r="C284">
        <f>アンケート!F284</f>
        <v>2</v>
      </c>
      <c r="D284">
        <f>アンケート!G284</f>
        <v>1</v>
      </c>
      <c r="E284" s="9">
        <f>アンケート!H284</f>
        <v>4</v>
      </c>
      <c r="G284" s="8">
        <f>アンケート!I284</f>
        <v>3</v>
      </c>
      <c r="H284">
        <f>アンケート!J284</f>
        <v>4</v>
      </c>
      <c r="I284">
        <f>アンケート!K284</f>
        <v>0</v>
      </c>
      <c r="J284">
        <f>アンケート!L284</f>
        <v>0</v>
      </c>
      <c r="K284" s="9">
        <f>アンケート!M284</f>
        <v>0</v>
      </c>
      <c r="L284" s="107"/>
      <c r="M284" s="8">
        <f>アンケート!O284</f>
        <v>3</v>
      </c>
      <c r="N284">
        <f>アンケート!P284</f>
        <v>0</v>
      </c>
      <c r="O284" s="9">
        <f>アンケート!Q284</f>
        <v>0</v>
      </c>
      <c r="P284" s="29"/>
    </row>
    <row r="285" spans="1:16" x14ac:dyDescent="0.45">
      <c r="A285" s="8">
        <v>283</v>
      </c>
      <c r="B285">
        <f>アンケート!D285</f>
        <v>2</v>
      </c>
      <c r="C285">
        <f>アンケート!F285</f>
        <v>2</v>
      </c>
      <c r="D285">
        <f>アンケート!G285</f>
        <v>1</v>
      </c>
      <c r="E285" s="9">
        <f>アンケート!H285</f>
        <v>2</v>
      </c>
      <c r="G285" s="8">
        <f>アンケート!I285</f>
        <v>4</v>
      </c>
      <c r="H285">
        <f>アンケート!J285</f>
        <v>0</v>
      </c>
      <c r="I285">
        <f>アンケート!K285</f>
        <v>0</v>
      </c>
      <c r="J285">
        <f>アンケート!L285</f>
        <v>0</v>
      </c>
      <c r="K285" s="9">
        <f>アンケート!M285</f>
        <v>0</v>
      </c>
      <c r="L285" s="107"/>
      <c r="M285" s="8">
        <f>アンケート!O285</f>
        <v>2</v>
      </c>
      <c r="N285">
        <f>アンケート!P285</f>
        <v>0</v>
      </c>
      <c r="O285" s="9">
        <f>アンケート!Q285</f>
        <v>0</v>
      </c>
      <c r="P285" s="29"/>
    </row>
    <row r="286" spans="1:16" x14ac:dyDescent="0.45">
      <c r="A286" s="8">
        <v>284</v>
      </c>
      <c r="B286">
        <f>アンケート!D286</f>
        <v>1</v>
      </c>
      <c r="C286">
        <f>アンケート!F286</f>
        <v>2</v>
      </c>
      <c r="D286">
        <f>アンケート!G286</f>
        <v>1</v>
      </c>
      <c r="E286" s="9">
        <f>アンケート!H286</f>
        <v>4</v>
      </c>
      <c r="G286" s="8">
        <f>アンケート!I286</f>
        <v>4</v>
      </c>
      <c r="H286">
        <f>アンケート!J286</f>
        <v>0</v>
      </c>
      <c r="I286">
        <f>アンケート!K286</f>
        <v>0</v>
      </c>
      <c r="J286">
        <f>アンケート!L286</f>
        <v>0</v>
      </c>
      <c r="K286" s="9">
        <f>アンケート!M286</f>
        <v>0</v>
      </c>
      <c r="L286" s="107"/>
      <c r="M286" s="8">
        <f>アンケート!O286</f>
        <v>2</v>
      </c>
      <c r="N286">
        <f>アンケート!P286</f>
        <v>0</v>
      </c>
      <c r="O286" s="9">
        <f>アンケート!Q286</f>
        <v>0</v>
      </c>
      <c r="P286" s="29"/>
    </row>
    <row r="287" spans="1:16" x14ac:dyDescent="0.45">
      <c r="A287" s="8">
        <v>285</v>
      </c>
      <c r="B287">
        <f>アンケート!D287</f>
        <v>1</v>
      </c>
      <c r="C287">
        <f>アンケート!F287</f>
        <v>2</v>
      </c>
      <c r="D287">
        <f>アンケート!G287</f>
        <v>1</v>
      </c>
      <c r="E287" s="9">
        <f>アンケート!H287</f>
        <v>2</v>
      </c>
      <c r="G287" s="8">
        <f>アンケート!I287</f>
        <v>4</v>
      </c>
      <c r="H287">
        <f>アンケート!J287</f>
        <v>0</v>
      </c>
      <c r="I287">
        <f>アンケート!K287</f>
        <v>0</v>
      </c>
      <c r="J287">
        <f>アンケート!L287</f>
        <v>0</v>
      </c>
      <c r="K287" s="9">
        <f>アンケート!M287</f>
        <v>0</v>
      </c>
      <c r="L287" s="107"/>
      <c r="M287" s="8">
        <f>アンケート!O287</f>
        <v>3</v>
      </c>
      <c r="N287">
        <f>アンケート!P287</f>
        <v>0</v>
      </c>
      <c r="O287" s="9">
        <f>アンケート!Q287</f>
        <v>0</v>
      </c>
      <c r="P287" s="29"/>
    </row>
    <row r="288" spans="1:16" x14ac:dyDescent="0.45">
      <c r="A288" s="8">
        <v>286</v>
      </c>
      <c r="B288">
        <f>アンケート!D288</f>
        <v>5</v>
      </c>
      <c r="C288">
        <f>アンケート!F288</f>
        <v>2</v>
      </c>
      <c r="D288">
        <f>アンケート!G288</f>
        <v>1</v>
      </c>
      <c r="E288" s="9">
        <f>アンケート!H288</f>
        <v>3</v>
      </c>
      <c r="G288" s="8">
        <f>アンケート!I288</f>
        <v>4</v>
      </c>
      <c r="H288">
        <f>アンケート!J288</f>
        <v>0</v>
      </c>
      <c r="I288">
        <f>アンケート!K288</f>
        <v>0</v>
      </c>
      <c r="J288">
        <f>アンケート!L288</f>
        <v>0</v>
      </c>
      <c r="K288" s="9">
        <f>アンケート!M288</f>
        <v>0</v>
      </c>
      <c r="L288" s="107"/>
      <c r="M288" s="8">
        <f>アンケート!O288</f>
        <v>0</v>
      </c>
      <c r="N288">
        <f>アンケート!P288</f>
        <v>0</v>
      </c>
      <c r="O288" s="9">
        <f>アンケート!Q288</f>
        <v>0</v>
      </c>
      <c r="P288" s="29"/>
    </row>
    <row r="289" spans="1:16" x14ac:dyDescent="0.45">
      <c r="A289" s="8">
        <v>287</v>
      </c>
      <c r="B289">
        <f>アンケート!D289</f>
        <v>1</v>
      </c>
      <c r="C289">
        <f>アンケート!F289</f>
        <v>1</v>
      </c>
      <c r="D289">
        <f>アンケート!G289</f>
        <v>1</v>
      </c>
      <c r="E289" s="9">
        <f>アンケート!H289</f>
        <v>2</v>
      </c>
      <c r="G289" s="8">
        <f>アンケート!I289</f>
        <v>2</v>
      </c>
      <c r="H289">
        <f>アンケート!J289</f>
        <v>0</v>
      </c>
      <c r="I289">
        <f>アンケート!K289</f>
        <v>0</v>
      </c>
      <c r="J289">
        <f>アンケート!L289</f>
        <v>0</v>
      </c>
      <c r="K289" s="9">
        <f>アンケート!M289</f>
        <v>0</v>
      </c>
      <c r="L289" s="107"/>
      <c r="M289" s="8">
        <f>アンケート!O289</f>
        <v>1</v>
      </c>
      <c r="N289">
        <f>アンケート!P289</f>
        <v>0</v>
      </c>
      <c r="O289" s="9">
        <f>アンケート!Q289</f>
        <v>0</v>
      </c>
      <c r="P289" s="29"/>
    </row>
    <row r="290" spans="1:16" x14ac:dyDescent="0.45">
      <c r="A290" s="8">
        <v>288</v>
      </c>
      <c r="B290">
        <f>アンケート!D290</f>
        <v>1</v>
      </c>
      <c r="C290">
        <f>アンケート!F290</f>
        <v>2</v>
      </c>
      <c r="D290">
        <f>アンケート!G290</f>
        <v>1</v>
      </c>
      <c r="E290" s="9">
        <f>アンケート!H290</f>
        <v>2</v>
      </c>
      <c r="G290" s="8">
        <f>アンケート!I290</f>
        <v>4</v>
      </c>
      <c r="H290">
        <f>アンケート!J290</f>
        <v>0</v>
      </c>
      <c r="I290">
        <f>アンケート!K290</f>
        <v>0</v>
      </c>
      <c r="J290">
        <f>アンケート!L290</f>
        <v>0</v>
      </c>
      <c r="K290" s="9">
        <f>アンケート!M290</f>
        <v>0</v>
      </c>
      <c r="L290" s="107"/>
      <c r="M290" s="8">
        <f>アンケート!O290</f>
        <v>2</v>
      </c>
      <c r="N290">
        <f>アンケート!P290</f>
        <v>0</v>
      </c>
      <c r="O290" s="9">
        <f>アンケート!Q290</f>
        <v>0</v>
      </c>
      <c r="P290" s="29"/>
    </row>
    <row r="291" spans="1:16" x14ac:dyDescent="0.45">
      <c r="A291" s="8">
        <v>289</v>
      </c>
      <c r="B291">
        <f>アンケート!D291</f>
        <v>2</v>
      </c>
      <c r="C291">
        <f>アンケート!F291</f>
        <v>2</v>
      </c>
      <c r="D291">
        <f>アンケート!G291</f>
        <v>1</v>
      </c>
      <c r="E291" s="9">
        <f>アンケート!H291</f>
        <v>4</v>
      </c>
      <c r="G291" s="8">
        <f>アンケート!I291</f>
        <v>4</v>
      </c>
      <c r="H291">
        <f>アンケート!J291</f>
        <v>0</v>
      </c>
      <c r="I291">
        <f>アンケート!K291</f>
        <v>0</v>
      </c>
      <c r="J291">
        <f>アンケート!L291</f>
        <v>0</v>
      </c>
      <c r="K291" s="9">
        <f>アンケート!M291</f>
        <v>0</v>
      </c>
      <c r="L291" s="107"/>
      <c r="M291" s="8">
        <f>アンケート!O291</f>
        <v>3</v>
      </c>
      <c r="N291">
        <f>アンケート!P291</f>
        <v>0</v>
      </c>
      <c r="O291" s="9">
        <f>アンケート!Q291</f>
        <v>0</v>
      </c>
      <c r="P291" s="29"/>
    </row>
    <row r="292" spans="1:16" x14ac:dyDescent="0.45">
      <c r="A292" s="8">
        <v>290</v>
      </c>
      <c r="B292">
        <f>アンケート!D292</f>
        <v>5</v>
      </c>
      <c r="C292">
        <f>アンケート!F292</f>
        <v>2</v>
      </c>
      <c r="D292">
        <f>アンケート!G292</f>
        <v>1</v>
      </c>
      <c r="E292" s="9">
        <f>アンケート!H292</f>
        <v>2</v>
      </c>
      <c r="G292" s="8">
        <f>アンケート!I292</f>
        <v>1</v>
      </c>
      <c r="H292">
        <f>アンケート!J292</f>
        <v>0</v>
      </c>
      <c r="I292">
        <f>アンケート!K292</f>
        <v>0</v>
      </c>
      <c r="J292">
        <f>アンケート!L292</f>
        <v>0</v>
      </c>
      <c r="K292" s="9">
        <f>アンケート!M292</f>
        <v>0</v>
      </c>
      <c r="L292" s="107"/>
      <c r="M292" s="8">
        <f>アンケート!O292</f>
        <v>5</v>
      </c>
      <c r="N292">
        <f>アンケート!P292</f>
        <v>0</v>
      </c>
      <c r="O292" s="9">
        <f>アンケート!Q292</f>
        <v>0</v>
      </c>
      <c r="P292" s="29"/>
    </row>
    <row r="293" spans="1:16" x14ac:dyDescent="0.45">
      <c r="A293" s="8">
        <v>291</v>
      </c>
      <c r="B293">
        <f>アンケート!D293</f>
        <v>1</v>
      </c>
      <c r="C293">
        <f>アンケート!F293</f>
        <v>2</v>
      </c>
      <c r="D293">
        <f>アンケート!G293</f>
        <v>1</v>
      </c>
      <c r="E293" s="9">
        <f>アンケート!H293</f>
        <v>5</v>
      </c>
      <c r="G293" s="8">
        <f>アンケート!I293</f>
        <v>1</v>
      </c>
      <c r="H293">
        <f>アンケート!J293</f>
        <v>0</v>
      </c>
      <c r="I293">
        <f>アンケート!K293</f>
        <v>0</v>
      </c>
      <c r="J293">
        <f>アンケート!L293</f>
        <v>0</v>
      </c>
      <c r="K293" s="9">
        <f>アンケート!M293</f>
        <v>0</v>
      </c>
      <c r="L293" s="107"/>
      <c r="M293" s="8">
        <f>アンケート!O293</f>
        <v>1</v>
      </c>
      <c r="N293">
        <f>アンケート!P293</f>
        <v>0</v>
      </c>
      <c r="O293" s="9">
        <f>アンケート!Q293</f>
        <v>0</v>
      </c>
      <c r="P293" s="29"/>
    </row>
    <row r="294" spans="1:16" x14ac:dyDescent="0.45">
      <c r="A294" s="8">
        <v>292</v>
      </c>
      <c r="B294">
        <f>アンケート!D294</f>
        <v>2</v>
      </c>
      <c r="C294">
        <f>アンケート!F294</f>
        <v>2</v>
      </c>
      <c r="D294">
        <f>アンケート!G294</f>
        <v>1</v>
      </c>
      <c r="E294" s="9">
        <f>アンケート!H294</f>
        <v>4</v>
      </c>
      <c r="G294" s="8">
        <f>アンケート!I294</f>
        <v>4</v>
      </c>
      <c r="H294">
        <f>アンケート!J294</f>
        <v>0</v>
      </c>
      <c r="I294">
        <f>アンケート!K294</f>
        <v>0</v>
      </c>
      <c r="J294">
        <f>アンケート!L294</f>
        <v>0</v>
      </c>
      <c r="K294" s="9">
        <f>アンケート!M294</f>
        <v>0</v>
      </c>
      <c r="L294" s="107"/>
      <c r="M294" s="8">
        <f>アンケート!O294</f>
        <v>3</v>
      </c>
      <c r="N294">
        <f>アンケート!P294</f>
        <v>0</v>
      </c>
      <c r="O294" s="9">
        <f>アンケート!Q294</f>
        <v>0</v>
      </c>
      <c r="P294" s="29"/>
    </row>
    <row r="295" spans="1:16" x14ac:dyDescent="0.45">
      <c r="A295" s="8">
        <v>293</v>
      </c>
      <c r="B295">
        <f>アンケート!D295</f>
        <v>4</v>
      </c>
      <c r="C295">
        <f>アンケート!F295</f>
        <v>2</v>
      </c>
      <c r="D295">
        <f>アンケート!G295</f>
        <v>1</v>
      </c>
      <c r="E295" s="9">
        <f>アンケート!H295</f>
        <v>1</v>
      </c>
      <c r="G295" s="8">
        <f>アンケート!I295</f>
        <v>4</v>
      </c>
      <c r="H295">
        <f>アンケート!J295</f>
        <v>0</v>
      </c>
      <c r="I295">
        <f>アンケート!K295</f>
        <v>0</v>
      </c>
      <c r="J295">
        <f>アンケート!L295</f>
        <v>0</v>
      </c>
      <c r="K295" s="9">
        <f>アンケート!M295</f>
        <v>0</v>
      </c>
      <c r="L295" s="107"/>
      <c r="M295" s="8">
        <f>アンケート!O295</f>
        <v>3</v>
      </c>
      <c r="N295">
        <f>アンケート!P295</f>
        <v>0</v>
      </c>
      <c r="O295" s="9">
        <f>アンケート!Q295</f>
        <v>0</v>
      </c>
      <c r="P295" s="29"/>
    </row>
    <row r="296" spans="1:16" x14ac:dyDescent="0.45">
      <c r="A296" s="8">
        <v>294</v>
      </c>
      <c r="B296">
        <f>アンケート!D296</f>
        <v>3</v>
      </c>
      <c r="C296">
        <f>アンケート!F296</f>
        <v>2</v>
      </c>
      <c r="D296">
        <f>アンケート!G296</f>
        <v>1</v>
      </c>
      <c r="E296" s="9">
        <f>アンケート!H296</f>
        <v>2</v>
      </c>
      <c r="G296" s="8">
        <f>アンケート!I296</f>
        <v>4</v>
      </c>
      <c r="H296">
        <f>アンケート!J296</f>
        <v>0</v>
      </c>
      <c r="I296">
        <f>アンケート!K296</f>
        <v>0</v>
      </c>
      <c r="J296">
        <f>アンケート!L296</f>
        <v>0</v>
      </c>
      <c r="K296" s="9">
        <f>アンケート!M296</f>
        <v>0</v>
      </c>
      <c r="L296" s="107"/>
      <c r="M296" s="8">
        <f>アンケート!O296</f>
        <v>2</v>
      </c>
      <c r="N296">
        <f>アンケート!P296</f>
        <v>0</v>
      </c>
      <c r="O296" s="9">
        <f>アンケート!Q296</f>
        <v>0</v>
      </c>
      <c r="P296" s="29"/>
    </row>
    <row r="297" spans="1:16" x14ac:dyDescent="0.45">
      <c r="A297" s="8">
        <v>295</v>
      </c>
      <c r="B297">
        <f>アンケート!D297</f>
        <v>4</v>
      </c>
      <c r="C297">
        <f>アンケート!F297</f>
        <v>2</v>
      </c>
      <c r="D297">
        <f>アンケート!G297</f>
        <v>1</v>
      </c>
      <c r="E297" s="9">
        <f>アンケート!H297</f>
        <v>2</v>
      </c>
      <c r="G297" s="8">
        <f>アンケート!I297</f>
        <v>4</v>
      </c>
      <c r="H297">
        <f>アンケート!J297</f>
        <v>0</v>
      </c>
      <c r="I297">
        <f>アンケート!K297</f>
        <v>0</v>
      </c>
      <c r="J297">
        <f>アンケート!L297</f>
        <v>0</v>
      </c>
      <c r="K297" s="9">
        <f>アンケート!M297</f>
        <v>0</v>
      </c>
      <c r="L297" s="107"/>
      <c r="M297" s="8">
        <f>アンケート!O297</f>
        <v>8</v>
      </c>
      <c r="N297">
        <f>アンケート!P297</f>
        <v>0</v>
      </c>
      <c r="O297" s="9">
        <f>アンケート!Q297</f>
        <v>0</v>
      </c>
      <c r="P297" s="29"/>
    </row>
    <row r="298" spans="1:16" x14ac:dyDescent="0.45">
      <c r="A298" s="8">
        <v>296</v>
      </c>
      <c r="B298">
        <f>アンケート!D298</f>
        <v>2</v>
      </c>
      <c r="C298">
        <f>アンケート!F298</f>
        <v>1</v>
      </c>
      <c r="D298">
        <f>アンケート!G298</f>
        <v>1</v>
      </c>
      <c r="E298" s="9">
        <f>アンケート!H298</f>
        <v>4</v>
      </c>
      <c r="G298" s="8">
        <f>アンケート!I298</f>
        <v>1</v>
      </c>
      <c r="H298">
        <f>アンケート!J298</f>
        <v>0</v>
      </c>
      <c r="I298">
        <f>アンケート!K298</f>
        <v>0</v>
      </c>
      <c r="J298">
        <f>アンケート!L298</f>
        <v>0</v>
      </c>
      <c r="K298" s="9">
        <f>アンケート!M298</f>
        <v>0</v>
      </c>
      <c r="L298" s="107"/>
      <c r="M298" s="8">
        <f>アンケート!O298</f>
        <v>5</v>
      </c>
      <c r="N298">
        <f>アンケート!P298</f>
        <v>0</v>
      </c>
      <c r="O298" s="9">
        <f>アンケート!Q298</f>
        <v>0</v>
      </c>
      <c r="P298" s="29"/>
    </row>
    <row r="299" spans="1:16" x14ac:dyDescent="0.45">
      <c r="A299" s="8">
        <v>297</v>
      </c>
      <c r="B299">
        <f>アンケート!D299</f>
        <v>3</v>
      </c>
      <c r="C299">
        <f>アンケート!F299</f>
        <v>2</v>
      </c>
      <c r="D299">
        <f>アンケート!G299</f>
        <v>1</v>
      </c>
      <c r="E299" s="9">
        <f>アンケート!H299</f>
        <v>2</v>
      </c>
      <c r="G299" s="8">
        <f>アンケート!I299</f>
        <v>1</v>
      </c>
      <c r="H299">
        <f>アンケート!J299</f>
        <v>0</v>
      </c>
      <c r="I299">
        <f>アンケート!K299</f>
        <v>0</v>
      </c>
      <c r="J299">
        <f>アンケート!L299</f>
        <v>0</v>
      </c>
      <c r="K299" s="9">
        <f>アンケート!M299</f>
        <v>0</v>
      </c>
      <c r="L299" s="107"/>
      <c r="M299" s="8">
        <f>アンケート!O299</f>
        <v>3</v>
      </c>
      <c r="N299">
        <f>アンケート!P299</f>
        <v>0</v>
      </c>
      <c r="O299" s="9">
        <f>アンケート!Q299</f>
        <v>0</v>
      </c>
      <c r="P299" s="29"/>
    </row>
    <row r="300" spans="1:16" x14ac:dyDescent="0.45">
      <c r="A300" s="8">
        <v>298</v>
      </c>
      <c r="B300">
        <f>アンケート!D300</f>
        <v>5</v>
      </c>
      <c r="C300">
        <f>アンケート!F300</f>
        <v>2</v>
      </c>
      <c r="D300">
        <f>アンケート!G300</f>
        <v>1</v>
      </c>
      <c r="E300" s="9">
        <f>アンケート!H300</f>
        <v>2</v>
      </c>
      <c r="G300" s="8">
        <f>アンケート!I300</f>
        <v>4</v>
      </c>
      <c r="H300">
        <f>アンケート!J300</f>
        <v>0</v>
      </c>
      <c r="I300">
        <f>アンケート!K300</f>
        <v>0</v>
      </c>
      <c r="J300">
        <f>アンケート!L300</f>
        <v>0</v>
      </c>
      <c r="K300" s="9">
        <f>アンケート!M300</f>
        <v>0</v>
      </c>
      <c r="L300" s="107"/>
      <c r="M300" s="8">
        <f>アンケート!O300</f>
        <v>3</v>
      </c>
      <c r="N300">
        <f>アンケート!P300</f>
        <v>0</v>
      </c>
      <c r="O300" s="9">
        <f>アンケート!Q300</f>
        <v>0</v>
      </c>
      <c r="P300" s="29"/>
    </row>
    <row r="301" spans="1:16" x14ac:dyDescent="0.45">
      <c r="A301" s="8">
        <v>299</v>
      </c>
      <c r="B301">
        <f>アンケート!D301</f>
        <v>3</v>
      </c>
      <c r="C301">
        <f>アンケート!F301</f>
        <v>2</v>
      </c>
      <c r="D301">
        <f>アンケート!G301</f>
        <v>1</v>
      </c>
      <c r="E301" s="9">
        <f>アンケート!H301</f>
        <v>4</v>
      </c>
      <c r="G301" s="8">
        <f>アンケート!I301</f>
        <v>4</v>
      </c>
      <c r="H301">
        <f>アンケート!J301</f>
        <v>0</v>
      </c>
      <c r="I301">
        <f>アンケート!K301</f>
        <v>0</v>
      </c>
      <c r="J301">
        <f>アンケート!L301</f>
        <v>0</v>
      </c>
      <c r="K301" s="9">
        <f>アンケート!M301</f>
        <v>0</v>
      </c>
      <c r="L301" s="107"/>
      <c r="M301" s="8">
        <f>アンケート!O301</f>
        <v>0</v>
      </c>
      <c r="N301">
        <f>アンケート!P301</f>
        <v>0</v>
      </c>
      <c r="O301" s="9">
        <f>アンケート!Q301</f>
        <v>0</v>
      </c>
      <c r="P301" s="29"/>
    </row>
    <row r="302" spans="1:16" ht="18.600000000000001" thickBot="1" x14ac:dyDescent="0.5">
      <c r="A302" s="61">
        <v>300</v>
      </c>
      <c r="B302" s="59">
        <f>アンケート!D302</f>
        <v>4</v>
      </c>
      <c r="C302" s="59">
        <f>アンケート!F302</f>
        <v>1</v>
      </c>
      <c r="D302" s="59">
        <f>アンケート!G302</f>
        <v>1</v>
      </c>
      <c r="E302" s="58">
        <f>アンケート!H302</f>
        <v>2</v>
      </c>
      <c r="G302" s="8">
        <f>アンケート!I302</f>
        <v>1</v>
      </c>
      <c r="H302">
        <f>アンケート!J302</f>
        <v>0</v>
      </c>
      <c r="I302">
        <f>アンケート!K302</f>
        <v>0</v>
      </c>
      <c r="J302">
        <f>アンケート!L302</f>
        <v>0</v>
      </c>
      <c r="K302" s="9">
        <f>アンケート!M302</f>
        <v>0</v>
      </c>
      <c r="L302" s="108"/>
      <c r="M302" s="8">
        <f>アンケート!O302</f>
        <v>2</v>
      </c>
      <c r="N302">
        <f>アンケート!P302</f>
        <v>0</v>
      </c>
      <c r="O302" s="9">
        <f>アンケート!Q302</f>
        <v>0</v>
      </c>
      <c r="P302" s="110"/>
    </row>
    <row r="303" spans="1:16" x14ac:dyDescent="0.45">
      <c r="A303" s="86">
        <v>301</v>
      </c>
      <c r="B303" s="60">
        <f>アンケート!D303</f>
        <v>3</v>
      </c>
      <c r="C303" s="60">
        <f>アンケート!F303</f>
        <v>2</v>
      </c>
      <c r="D303" s="60">
        <f>アンケート!G303</f>
        <v>1</v>
      </c>
      <c r="E303" s="92">
        <f>アンケート!H303</f>
        <v>6</v>
      </c>
      <c r="G303" s="8">
        <f>アンケート!I303</f>
        <v>4</v>
      </c>
      <c r="H303">
        <f>アンケート!J303</f>
        <v>0</v>
      </c>
      <c r="I303">
        <f>アンケート!K303</f>
        <v>0</v>
      </c>
      <c r="J303">
        <f>アンケート!L303</f>
        <v>0</v>
      </c>
      <c r="K303" s="9">
        <f>アンケート!M303</f>
        <v>0</v>
      </c>
      <c r="L303" s="106"/>
      <c r="M303" s="8">
        <f>アンケート!O303</f>
        <v>3</v>
      </c>
      <c r="N303">
        <f>アンケート!P303</f>
        <v>0</v>
      </c>
      <c r="O303" s="9">
        <f>アンケート!Q303</f>
        <v>0</v>
      </c>
      <c r="P303" s="109"/>
    </row>
    <row r="304" spans="1:16" x14ac:dyDescent="0.45">
      <c r="A304" s="8">
        <v>302</v>
      </c>
      <c r="B304">
        <f>アンケート!D304</f>
        <v>2</v>
      </c>
      <c r="C304">
        <f>アンケート!F304</f>
        <v>2</v>
      </c>
      <c r="D304">
        <f>アンケート!G304</f>
        <v>1</v>
      </c>
      <c r="E304" s="9">
        <f>アンケート!H304</f>
        <v>2</v>
      </c>
      <c r="G304" s="8">
        <f>アンケート!I304</f>
        <v>4</v>
      </c>
      <c r="H304">
        <f>アンケート!J304</f>
        <v>0</v>
      </c>
      <c r="I304">
        <f>アンケート!K304</f>
        <v>0</v>
      </c>
      <c r="J304">
        <f>アンケート!L304</f>
        <v>0</v>
      </c>
      <c r="K304" s="9">
        <f>アンケート!M304</f>
        <v>0</v>
      </c>
      <c r="L304" s="107"/>
      <c r="M304" s="8">
        <f>アンケート!O304</f>
        <v>3</v>
      </c>
      <c r="N304">
        <f>アンケート!P304</f>
        <v>0</v>
      </c>
      <c r="O304" s="9">
        <f>アンケート!Q304</f>
        <v>0</v>
      </c>
      <c r="P304" s="29"/>
    </row>
    <row r="305" spans="1:16" x14ac:dyDescent="0.45">
      <c r="A305" s="8">
        <v>303</v>
      </c>
      <c r="B305">
        <f>アンケート!D305</f>
        <v>5</v>
      </c>
      <c r="C305">
        <f>アンケート!F305</f>
        <v>2</v>
      </c>
      <c r="D305">
        <f>アンケート!G305</f>
        <v>1</v>
      </c>
      <c r="E305" s="9">
        <f>アンケート!H305</f>
        <v>2</v>
      </c>
      <c r="G305" s="8">
        <f>アンケート!I305</f>
        <v>7</v>
      </c>
      <c r="H305">
        <f>アンケート!J305</f>
        <v>0</v>
      </c>
      <c r="I305">
        <f>アンケート!K305</f>
        <v>0</v>
      </c>
      <c r="J305">
        <f>アンケート!L305</f>
        <v>0</v>
      </c>
      <c r="K305" s="9">
        <f>アンケート!M305</f>
        <v>0</v>
      </c>
      <c r="L305" s="107"/>
      <c r="M305" s="8">
        <f>アンケート!O305</f>
        <v>2</v>
      </c>
      <c r="N305">
        <f>アンケート!P305</f>
        <v>0</v>
      </c>
      <c r="O305" s="9">
        <f>アンケート!Q305</f>
        <v>0</v>
      </c>
      <c r="P305" s="29"/>
    </row>
    <row r="306" spans="1:16" x14ac:dyDescent="0.45">
      <c r="A306" s="8">
        <v>304</v>
      </c>
      <c r="B306">
        <f>アンケート!D306</f>
        <v>4</v>
      </c>
      <c r="C306">
        <f>アンケート!F306</f>
        <v>2</v>
      </c>
      <c r="D306">
        <f>アンケート!G306</f>
        <v>1</v>
      </c>
      <c r="E306" s="9">
        <f>アンケート!H306</f>
        <v>2</v>
      </c>
      <c r="G306" s="8">
        <f>アンケート!I306</f>
        <v>1</v>
      </c>
      <c r="H306">
        <f>アンケート!J306</f>
        <v>0</v>
      </c>
      <c r="I306">
        <f>アンケート!K306</f>
        <v>0</v>
      </c>
      <c r="J306">
        <f>アンケート!L306</f>
        <v>0</v>
      </c>
      <c r="K306" s="9">
        <f>アンケート!M306</f>
        <v>0</v>
      </c>
      <c r="L306" s="107"/>
      <c r="M306" s="8">
        <f>アンケート!O306</f>
        <v>2</v>
      </c>
      <c r="N306">
        <f>アンケート!P306</f>
        <v>0</v>
      </c>
      <c r="O306" s="9">
        <f>アンケート!Q306</f>
        <v>0</v>
      </c>
      <c r="P306" s="29"/>
    </row>
    <row r="307" spans="1:16" x14ac:dyDescent="0.45">
      <c r="A307" s="8">
        <v>305</v>
      </c>
      <c r="B307">
        <f>アンケート!D307</f>
        <v>3</v>
      </c>
      <c r="C307">
        <f>アンケート!F307</f>
        <v>2</v>
      </c>
      <c r="D307">
        <f>アンケート!G307</f>
        <v>1</v>
      </c>
      <c r="E307" s="9">
        <f>アンケート!H307</f>
        <v>2</v>
      </c>
      <c r="G307" s="8">
        <f>アンケート!I307</f>
        <v>4</v>
      </c>
      <c r="H307">
        <f>アンケート!J307</f>
        <v>0</v>
      </c>
      <c r="I307">
        <f>アンケート!K307</f>
        <v>0</v>
      </c>
      <c r="J307">
        <f>アンケート!L307</f>
        <v>0</v>
      </c>
      <c r="K307" s="9">
        <f>アンケート!M307</f>
        <v>0</v>
      </c>
      <c r="L307" s="107"/>
      <c r="M307" s="8">
        <f>アンケート!O307</f>
        <v>3</v>
      </c>
      <c r="N307">
        <f>アンケート!P307</f>
        <v>0</v>
      </c>
      <c r="O307" s="9">
        <f>アンケート!Q307</f>
        <v>0</v>
      </c>
      <c r="P307" s="29"/>
    </row>
    <row r="308" spans="1:16" x14ac:dyDescent="0.45">
      <c r="A308" s="8">
        <v>306</v>
      </c>
      <c r="B308">
        <f>アンケート!D308</f>
        <v>2</v>
      </c>
      <c r="C308">
        <f>アンケート!F308</f>
        <v>2</v>
      </c>
      <c r="D308">
        <f>アンケート!G308</f>
        <v>1</v>
      </c>
      <c r="E308" s="9">
        <f>アンケート!H308</f>
        <v>3</v>
      </c>
      <c r="G308" s="8">
        <f>アンケート!I308</f>
        <v>4</v>
      </c>
      <c r="H308">
        <f>アンケート!J308</f>
        <v>0</v>
      </c>
      <c r="I308">
        <f>アンケート!K308</f>
        <v>0</v>
      </c>
      <c r="J308">
        <f>アンケート!L308</f>
        <v>0</v>
      </c>
      <c r="K308" s="9">
        <f>アンケート!M308</f>
        <v>0</v>
      </c>
      <c r="L308" s="107"/>
      <c r="M308" s="8">
        <f>アンケート!O308</f>
        <v>2</v>
      </c>
      <c r="N308">
        <f>アンケート!P308</f>
        <v>0</v>
      </c>
      <c r="O308" s="9">
        <f>アンケート!Q308</f>
        <v>0</v>
      </c>
      <c r="P308" s="29"/>
    </row>
    <row r="309" spans="1:16" x14ac:dyDescent="0.45">
      <c r="A309" s="8">
        <v>307</v>
      </c>
      <c r="B309">
        <f>アンケート!D309</f>
        <v>2</v>
      </c>
      <c r="C309">
        <f>アンケート!F309</f>
        <v>2</v>
      </c>
      <c r="D309">
        <f>アンケート!G309</f>
        <v>1</v>
      </c>
      <c r="E309" s="9">
        <f>アンケート!H309</f>
        <v>4</v>
      </c>
      <c r="G309" s="8">
        <f>アンケート!I309</f>
        <v>4</v>
      </c>
      <c r="H309">
        <f>アンケート!J309</f>
        <v>0</v>
      </c>
      <c r="I309">
        <f>アンケート!K309</f>
        <v>0</v>
      </c>
      <c r="J309">
        <f>アンケート!L309</f>
        <v>0</v>
      </c>
      <c r="K309" s="9">
        <f>アンケート!M309</f>
        <v>0</v>
      </c>
      <c r="L309" s="107"/>
      <c r="M309" s="8">
        <f>アンケート!O309</f>
        <v>3</v>
      </c>
      <c r="N309">
        <f>アンケート!P309</f>
        <v>0</v>
      </c>
      <c r="O309" s="9">
        <f>アンケート!Q309</f>
        <v>0</v>
      </c>
      <c r="P309" s="29"/>
    </row>
    <row r="310" spans="1:16" x14ac:dyDescent="0.45">
      <c r="A310" s="8">
        <v>308</v>
      </c>
      <c r="B310">
        <f>アンケート!D310</f>
        <v>2</v>
      </c>
      <c r="C310">
        <f>アンケート!F310</f>
        <v>1</v>
      </c>
      <c r="D310">
        <f>アンケート!G310</f>
        <v>1</v>
      </c>
      <c r="E310" s="9">
        <f>アンケート!H310</f>
        <v>2</v>
      </c>
      <c r="G310" s="8">
        <f>アンケート!I310</f>
        <v>0</v>
      </c>
      <c r="H310">
        <f>アンケート!J310</f>
        <v>0</v>
      </c>
      <c r="I310">
        <f>アンケート!K310</f>
        <v>0</v>
      </c>
      <c r="J310">
        <f>アンケート!L310</f>
        <v>0</v>
      </c>
      <c r="K310" s="9">
        <f>アンケート!M310</f>
        <v>0</v>
      </c>
      <c r="L310" s="107"/>
      <c r="M310" s="8">
        <f>アンケート!O310</f>
        <v>0</v>
      </c>
      <c r="N310">
        <f>アンケート!P310</f>
        <v>0</v>
      </c>
      <c r="O310" s="9">
        <f>アンケート!Q310</f>
        <v>0</v>
      </c>
      <c r="P310" s="29"/>
    </row>
    <row r="311" spans="1:16" x14ac:dyDescent="0.45">
      <c r="A311" s="8">
        <v>309</v>
      </c>
      <c r="B311">
        <f>アンケート!D311</f>
        <v>0</v>
      </c>
      <c r="C311">
        <f>アンケート!F311</f>
        <v>2</v>
      </c>
      <c r="D311">
        <f>アンケート!G311</f>
        <v>1</v>
      </c>
      <c r="E311" s="9">
        <f>アンケート!H311</f>
        <v>2</v>
      </c>
      <c r="G311" s="8">
        <f>アンケート!I311</f>
        <v>0</v>
      </c>
      <c r="H311">
        <f>アンケート!J311</f>
        <v>0</v>
      </c>
      <c r="I311">
        <f>アンケート!K311</f>
        <v>0</v>
      </c>
      <c r="J311">
        <f>アンケート!L311</f>
        <v>0</v>
      </c>
      <c r="K311" s="9">
        <f>アンケート!M311</f>
        <v>0</v>
      </c>
      <c r="L311" s="107"/>
      <c r="M311" s="8">
        <f>アンケート!O311</f>
        <v>3</v>
      </c>
      <c r="N311">
        <f>アンケート!P311</f>
        <v>0</v>
      </c>
      <c r="O311" s="9">
        <f>アンケート!Q311</f>
        <v>0</v>
      </c>
      <c r="P311" s="29"/>
    </row>
    <row r="312" spans="1:16" x14ac:dyDescent="0.45">
      <c r="A312" s="8">
        <v>310</v>
      </c>
      <c r="B312">
        <f>アンケート!D312</f>
        <v>3</v>
      </c>
      <c r="C312">
        <f>アンケート!F312</f>
        <v>2</v>
      </c>
      <c r="D312">
        <f>アンケート!G312</f>
        <v>1</v>
      </c>
      <c r="E312" s="9">
        <f>アンケート!H312</f>
        <v>3</v>
      </c>
      <c r="G312" s="8">
        <f>アンケート!I312</f>
        <v>4</v>
      </c>
      <c r="H312">
        <f>アンケート!J312</f>
        <v>0</v>
      </c>
      <c r="I312">
        <f>アンケート!K312</f>
        <v>0</v>
      </c>
      <c r="J312">
        <f>アンケート!L312</f>
        <v>0</v>
      </c>
      <c r="K312" s="9">
        <f>アンケート!M312</f>
        <v>0</v>
      </c>
      <c r="L312" s="107"/>
      <c r="M312" s="8">
        <f>アンケート!O312</f>
        <v>2</v>
      </c>
      <c r="N312">
        <f>アンケート!P312</f>
        <v>0</v>
      </c>
      <c r="O312" s="9">
        <f>アンケート!Q312</f>
        <v>0</v>
      </c>
      <c r="P312" s="29"/>
    </row>
    <row r="313" spans="1:16" x14ac:dyDescent="0.45">
      <c r="A313" s="8">
        <v>311</v>
      </c>
      <c r="B313">
        <f>アンケート!D313</f>
        <v>2</v>
      </c>
      <c r="C313">
        <f>アンケート!F313</f>
        <v>2</v>
      </c>
      <c r="D313">
        <f>アンケート!G313</f>
        <v>1</v>
      </c>
      <c r="E313" s="9">
        <f>アンケート!H313</f>
        <v>5</v>
      </c>
      <c r="G313" s="8">
        <f>アンケート!I313</f>
        <v>4</v>
      </c>
      <c r="H313">
        <f>アンケート!J313</f>
        <v>0</v>
      </c>
      <c r="I313">
        <f>アンケート!K313</f>
        <v>0</v>
      </c>
      <c r="J313">
        <f>アンケート!L313</f>
        <v>0</v>
      </c>
      <c r="K313" s="9">
        <f>アンケート!M313</f>
        <v>0</v>
      </c>
      <c r="L313" s="107"/>
      <c r="M313" s="8">
        <f>アンケート!O313</f>
        <v>2</v>
      </c>
      <c r="N313">
        <f>アンケート!P313</f>
        <v>0</v>
      </c>
      <c r="O313" s="9">
        <f>アンケート!Q313</f>
        <v>0</v>
      </c>
      <c r="P313" s="29"/>
    </row>
    <row r="314" spans="1:16" x14ac:dyDescent="0.45">
      <c r="A314" s="8">
        <v>312</v>
      </c>
      <c r="B314">
        <f>アンケート!D314</f>
        <v>1</v>
      </c>
      <c r="C314">
        <f>アンケート!F314</f>
        <v>2</v>
      </c>
      <c r="D314">
        <f>アンケート!G314</f>
        <v>1</v>
      </c>
      <c r="E314" s="9">
        <f>アンケート!H314</f>
        <v>5</v>
      </c>
      <c r="G314" s="8">
        <f>アンケート!I314</f>
        <v>4</v>
      </c>
      <c r="H314">
        <f>アンケート!J314</f>
        <v>0</v>
      </c>
      <c r="I314">
        <f>アンケート!K314</f>
        <v>0</v>
      </c>
      <c r="J314">
        <f>アンケート!L314</f>
        <v>0</v>
      </c>
      <c r="K314" s="9">
        <f>アンケート!M314</f>
        <v>0</v>
      </c>
      <c r="L314" s="107"/>
      <c r="M314" s="8">
        <f>アンケート!O314</f>
        <v>0</v>
      </c>
      <c r="N314">
        <f>アンケート!P314</f>
        <v>0</v>
      </c>
      <c r="O314" s="9">
        <f>アンケート!Q314</f>
        <v>0</v>
      </c>
      <c r="P314" s="29"/>
    </row>
    <row r="315" spans="1:16" x14ac:dyDescent="0.45">
      <c r="A315" s="8">
        <v>313</v>
      </c>
      <c r="B315">
        <f>アンケート!D315</f>
        <v>2</v>
      </c>
      <c r="C315">
        <f>アンケート!F315</f>
        <v>1</v>
      </c>
      <c r="D315">
        <f>アンケート!G315</f>
        <v>1</v>
      </c>
      <c r="E315" s="9">
        <f>アンケート!H315</f>
        <v>6</v>
      </c>
      <c r="G315" s="8">
        <f>アンケート!I315</f>
        <v>1</v>
      </c>
      <c r="H315">
        <f>アンケート!J315</f>
        <v>0</v>
      </c>
      <c r="I315">
        <f>アンケート!K315</f>
        <v>0</v>
      </c>
      <c r="J315">
        <f>アンケート!L315</f>
        <v>0</v>
      </c>
      <c r="K315" s="9">
        <f>アンケート!M315</f>
        <v>0</v>
      </c>
      <c r="L315" s="107"/>
      <c r="M315" s="8">
        <f>アンケート!O315</f>
        <v>3</v>
      </c>
      <c r="N315">
        <f>アンケート!P315</f>
        <v>0</v>
      </c>
      <c r="O315" s="9">
        <f>アンケート!Q315</f>
        <v>0</v>
      </c>
      <c r="P315" s="29"/>
    </row>
    <row r="316" spans="1:16" x14ac:dyDescent="0.45">
      <c r="A316" s="8">
        <v>314</v>
      </c>
      <c r="B316">
        <f>アンケート!D316</f>
        <v>3</v>
      </c>
      <c r="C316">
        <f>アンケート!F316</f>
        <v>2</v>
      </c>
      <c r="D316">
        <f>アンケート!G316</f>
        <v>1</v>
      </c>
      <c r="E316" s="9">
        <f>アンケート!H316</f>
        <v>2</v>
      </c>
      <c r="G316" s="8">
        <f>アンケート!I316</f>
        <v>3</v>
      </c>
      <c r="H316">
        <f>アンケート!J316</f>
        <v>4</v>
      </c>
      <c r="I316">
        <f>アンケート!K316</f>
        <v>0</v>
      </c>
      <c r="J316">
        <f>アンケート!L316</f>
        <v>0</v>
      </c>
      <c r="K316" s="9">
        <f>アンケート!M316</f>
        <v>0</v>
      </c>
      <c r="L316" s="107"/>
      <c r="M316" s="8">
        <f>アンケート!O316</f>
        <v>3</v>
      </c>
      <c r="N316">
        <f>アンケート!P316</f>
        <v>0</v>
      </c>
      <c r="O316" s="9">
        <f>アンケート!Q316</f>
        <v>0</v>
      </c>
      <c r="P316" s="29"/>
    </row>
    <row r="317" spans="1:16" x14ac:dyDescent="0.45">
      <c r="A317" s="8">
        <v>315</v>
      </c>
      <c r="B317">
        <f>アンケート!D317</f>
        <v>3</v>
      </c>
      <c r="C317">
        <f>アンケート!F317</f>
        <v>2</v>
      </c>
      <c r="D317">
        <f>アンケート!G317</f>
        <v>1</v>
      </c>
      <c r="E317" s="9">
        <f>アンケート!H317</f>
        <v>4</v>
      </c>
      <c r="G317" s="8">
        <f>アンケート!I317</f>
        <v>2</v>
      </c>
      <c r="H317">
        <f>アンケート!J317</f>
        <v>4</v>
      </c>
      <c r="I317">
        <f>アンケート!K317</f>
        <v>0</v>
      </c>
      <c r="J317">
        <f>アンケート!L317</f>
        <v>0</v>
      </c>
      <c r="K317" s="9">
        <f>アンケート!M317</f>
        <v>0</v>
      </c>
      <c r="L317" s="107"/>
      <c r="M317" s="8">
        <f>アンケート!O317</f>
        <v>3</v>
      </c>
      <c r="N317">
        <f>アンケート!P317</f>
        <v>0</v>
      </c>
      <c r="O317" s="9">
        <f>アンケート!Q317</f>
        <v>0</v>
      </c>
      <c r="P317" s="29"/>
    </row>
    <row r="318" spans="1:16" x14ac:dyDescent="0.45">
      <c r="A318" s="8">
        <v>316</v>
      </c>
      <c r="B318">
        <f>アンケート!D318</f>
        <v>1</v>
      </c>
      <c r="C318">
        <f>アンケート!F318</f>
        <v>2</v>
      </c>
      <c r="D318">
        <f>アンケート!G318</f>
        <v>1</v>
      </c>
      <c r="E318" s="9">
        <f>アンケート!H318</f>
        <v>3</v>
      </c>
      <c r="G318" s="8">
        <f>アンケート!I318</f>
        <v>4</v>
      </c>
      <c r="H318">
        <f>アンケート!J318</f>
        <v>0</v>
      </c>
      <c r="I318">
        <f>アンケート!K318</f>
        <v>0</v>
      </c>
      <c r="J318">
        <f>アンケート!L318</f>
        <v>0</v>
      </c>
      <c r="K318" s="9">
        <f>アンケート!M318</f>
        <v>0</v>
      </c>
      <c r="L318" s="107"/>
      <c r="M318" s="8">
        <f>アンケート!O318</f>
        <v>1</v>
      </c>
      <c r="N318">
        <f>アンケート!P318</f>
        <v>0</v>
      </c>
      <c r="O318" s="9">
        <f>アンケート!Q318</f>
        <v>0</v>
      </c>
      <c r="P318" s="29"/>
    </row>
    <row r="319" spans="1:16" x14ac:dyDescent="0.45">
      <c r="A319" s="8">
        <v>317</v>
      </c>
      <c r="B319">
        <f>アンケート!D319</f>
        <v>3</v>
      </c>
      <c r="C319">
        <f>アンケート!F319</f>
        <v>2</v>
      </c>
      <c r="D319">
        <f>アンケート!G319</f>
        <v>1</v>
      </c>
      <c r="E319" s="9">
        <f>アンケート!H319</f>
        <v>2</v>
      </c>
      <c r="G319" s="8">
        <f>アンケート!I319</f>
        <v>4</v>
      </c>
      <c r="H319">
        <f>アンケート!J319</f>
        <v>0</v>
      </c>
      <c r="I319">
        <f>アンケート!K319</f>
        <v>0</v>
      </c>
      <c r="J319">
        <f>アンケート!L319</f>
        <v>0</v>
      </c>
      <c r="K319" s="9">
        <f>アンケート!M319</f>
        <v>0</v>
      </c>
      <c r="L319" s="107"/>
      <c r="M319" s="8">
        <f>アンケート!O319</f>
        <v>3</v>
      </c>
      <c r="N319">
        <f>アンケート!P319</f>
        <v>0</v>
      </c>
      <c r="O319" s="9">
        <f>アンケート!Q319</f>
        <v>0</v>
      </c>
      <c r="P319" s="29"/>
    </row>
    <row r="320" spans="1:16" x14ac:dyDescent="0.45">
      <c r="A320" s="8">
        <v>318</v>
      </c>
      <c r="B320">
        <f>アンケート!D320</f>
        <v>3</v>
      </c>
      <c r="C320">
        <f>アンケート!F320</f>
        <v>2</v>
      </c>
      <c r="D320">
        <f>アンケート!G320</f>
        <v>1</v>
      </c>
      <c r="E320" s="9">
        <f>アンケート!H320</f>
        <v>2</v>
      </c>
      <c r="G320" s="8">
        <f>アンケート!I320</f>
        <v>4</v>
      </c>
      <c r="H320">
        <f>アンケート!J320</f>
        <v>0</v>
      </c>
      <c r="I320">
        <f>アンケート!K320</f>
        <v>0</v>
      </c>
      <c r="J320">
        <f>アンケート!L320</f>
        <v>0</v>
      </c>
      <c r="K320" s="9">
        <f>アンケート!M320</f>
        <v>0</v>
      </c>
      <c r="L320" s="107"/>
      <c r="M320" s="8">
        <f>アンケート!O320</f>
        <v>8</v>
      </c>
      <c r="N320">
        <f>アンケート!P320</f>
        <v>0</v>
      </c>
      <c r="O320" s="9">
        <f>アンケート!Q320</f>
        <v>0</v>
      </c>
      <c r="P320" s="29"/>
    </row>
    <row r="321" spans="1:16" x14ac:dyDescent="0.45">
      <c r="A321" s="8">
        <v>319</v>
      </c>
      <c r="B321">
        <f>アンケート!D321</f>
        <v>5</v>
      </c>
      <c r="C321">
        <f>アンケート!F321</f>
        <v>2</v>
      </c>
      <c r="D321">
        <f>アンケート!G321</f>
        <v>1</v>
      </c>
      <c r="E321" s="9">
        <f>アンケート!H321</f>
        <v>4</v>
      </c>
      <c r="G321" s="8">
        <f>アンケート!I321</f>
        <v>3</v>
      </c>
      <c r="H321">
        <f>アンケート!J321</f>
        <v>0</v>
      </c>
      <c r="I321">
        <f>アンケート!K321</f>
        <v>0</v>
      </c>
      <c r="J321">
        <f>アンケート!L321</f>
        <v>0</v>
      </c>
      <c r="K321" s="9">
        <f>アンケート!M321</f>
        <v>0</v>
      </c>
      <c r="L321" s="107"/>
      <c r="M321" s="8">
        <f>アンケート!O321</f>
        <v>1</v>
      </c>
      <c r="N321">
        <f>アンケート!P321</f>
        <v>2</v>
      </c>
      <c r="O321" s="9">
        <f>アンケート!Q321</f>
        <v>3</v>
      </c>
      <c r="P321" s="29"/>
    </row>
    <row r="322" spans="1:16" x14ac:dyDescent="0.45">
      <c r="A322" s="8">
        <v>320</v>
      </c>
      <c r="B322">
        <f>アンケート!D322</f>
        <v>5</v>
      </c>
      <c r="C322">
        <f>アンケート!F322</f>
        <v>2</v>
      </c>
      <c r="D322">
        <f>アンケート!G322</f>
        <v>1</v>
      </c>
      <c r="E322" s="9">
        <f>アンケート!H322</f>
        <v>3</v>
      </c>
      <c r="G322" s="8">
        <f>アンケート!I322</f>
        <v>4</v>
      </c>
      <c r="H322">
        <f>アンケート!J322</f>
        <v>0</v>
      </c>
      <c r="I322">
        <f>アンケート!K322</f>
        <v>0</v>
      </c>
      <c r="J322">
        <f>アンケート!L322</f>
        <v>0</v>
      </c>
      <c r="K322" s="9">
        <f>アンケート!M322</f>
        <v>0</v>
      </c>
      <c r="L322" s="107"/>
      <c r="M322" s="8">
        <f>アンケート!O322</f>
        <v>2</v>
      </c>
      <c r="N322">
        <f>アンケート!P322</f>
        <v>0</v>
      </c>
      <c r="O322" s="9">
        <f>アンケート!Q322</f>
        <v>0</v>
      </c>
      <c r="P322" s="29"/>
    </row>
    <row r="323" spans="1:16" x14ac:dyDescent="0.45">
      <c r="A323" s="8">
        <v>321</v>
      </c>
      <c r="B323">
        <f>アンケート!D323</f>
        <v>1</v>
      </c>
      <c r="C323">
        <f>アンケート!F323</f>
        <v>2</v>
      </c>
      <c r="D323">
        <f>アンケート!G323</f>
        <v>1</v>
      </c>
      <c r="E323" s="9">
        <f>アンケート!H323</f>
        <v>1</v>
      </c>
      <c r="G323" s="8">
        <f>アンケート!I323</f>
        <v>4</v>
      </c>
      <c r="H323">
        <f>アンケート!J323</f>
        <v>0</v>
      </c>
      <c r="I323">
        <f>アンケート!K323</f>
        <v>0</v>
      </c>
      <c r="J323">
        <f>アンケート!L323</f>
        <v>0</v>
      </c>
      <c r="K323" s="9">
        <f>アンケート!M323</f>
        <v>0</v>
      </c>
      <c r="L323" s="107"/>
      <c r="M323" s="8">
        <f>アンケート!O323</f>
        <v>2</v>
      </c>
      <c r="N323">
        <f>アンケート!P323</f>
        <v>0</v>
      </c>
      <c r="O323" s="9">
        <f>アンケート!Q323</f>
        <v>0</v>
      </c>
      <c r="P323" s="29"/>
    </row>
    <row r="324" spans="1:16" x14ac:dyDescent="0.45">
      <c r="A324" s="8">
        <v>322</v>
      </c>
      <c r="B324">
        <f>アンケート!D324</f>
        <v>5</v>
      </c>
      <c r="C324">
        <f>アンケート!F324</f>
        <v>2</v>
      </c>
      <c r="D324">
        <f>アンケート!G324</f>
        <v>1</v>
      </c>
      <c r="E324" s="9">
        <f>アンケート!H324</f>
        <v>2</v>
      </c>
      <c r="G324" s="8">
        <f>アンケート!I324</f>
        <v>4</v>
      </c>
      <c r="H324">
        <f>アンケート!J324</f>
        <v>0</v>
      </c>
      <c r="I324">
        <f>アンケート!K324</f>
        <v>0</v>
      </c>
      <c r="J324">
        <f>アンケート!L324</f>
        <v>0</v>
      </c>
      <c r="K324" s="9">
        <f>アンケート!M324</f>
        <v>0</v>
      </c>
      <c r="L324" s="107"/>
      <c r="M324" s="8">
        <f>アンケート!O324</f>
        <v>2</v>
      </c>
      <c r="N324">
        <f>アンケート!P324</f>
        <v>0</v>
      </c>
      <c r="O324" s="9">
        <f>アンケート!Q324</f>
        <v>0</v>
      </c>
      <c r="P324" s="29"/>
    </row>
    <row r="325" spans="1:16" x14ac:dyDescent="0.45">
      <c r="A325" s="8">
        <v>323</v>
      </c>
      <c r="B325">
        <f>アンケート!D325</f>
        <v>1</v>
      </c>
      <c r="C325">
        <f>アンケート!F325</f>
        <v>2</v>
      </c>
      <c r="D325">
        <f>アンケート!G325</f>
        <v>1</v>
      </c>
      <c r="E325" s="9">
        <f>アンケート!H325</f>
        <v>4</v>
      </c>
      <c r="G325" s="8">
        <f>アンケート!I325</f>
        <v>4</v>
      </c>
      <c r="H325">
        <f>アンケート!J325</f>
        <v>0</v>
      </c>
      <c r="I325">
        <f>アンケート!K325</f>
        <v>0</v>
      </c>
      <c r="J325">
        <f>アンケート!L325</f>
        <v>0</v>
      </c>
      <c r="K325" s="9">
        <f>アンケート!M325</f>
        <v>0</v>
      </c>
      <c r="L325" s="107"/>
      <c r="M325" s="8">
        <f>アンケート!O325</f>
        <v>1</v>
      </c>
      <c r="N325">
        <f>アンケート!P325</f>
        <v>2</v>
      </c>
      <c r="O325" s="9">
        <f>アンケート!Q325</f>
        <v>0</v>
      </c>
      <c r="P325" s="29"/>
    </row>
    <row r="326" spans="1:16" x14ac:dyDescent="0.45">
      <c r="A326" s="8">
        <v>324</v>
      </c>
      <c r="B326">
        <f>アンケート!D326</f>
        <v>3</v>
      </c>
      <c r="C326">
        <f>アンケート!F326</f>
        <v>2</v>
      </c>
      <c r="D326">
        <f>アンケート!G326</f>
        <v>1</v>
      </c>
      <c r="E326" s="9">
        <f>アンケート!H326</f>
        <v>4</v>
      </c>
      <c r="G326" s="8">
        <f>アンケート!I326</f>
        <v>1</v>
      </c>
      <c r="H326">
        <f>アンケート!J326</f>
        <v>0</v>
      </c>
      <c r="I326">
        <f>アンケート!K326</f>
        <v>0</v>
      </c>
      <c r="J326">
        <f>アンケート!L326</f>
        <v>0</v>
      </c>
      <c r="K326" s="9">
        <f>アンケート!M326</f>
        <v>0</v>
      </c>
      <c r="L326" s="107"/>
      <c r="M326" s="8">
        <f>アンケート!O326</f>
        <v>2</v>
      </c>
      <c r="N326">
        <f>アンケート!P326</f>
        <v>0</v>
      </c>
      <c r="O326" s="9">
        <f>アンケート!Q326</f>
        <v>0</v>
      </c>
      <c r="P326" s="29"/>
    </row>
    <row r="327" spans="1:16" x14ac:dyDescent="0.45">
      <c r="A327" s="8">
        <v>325</v>
      </c>
      <c r="B327">
        <f>アンケート!D327</f>
        <v>4</v>
      </c>
      <c r="C327">
        <f>アンケート!F327</f>
        <v>2</v>
      </c>
      <c r="D327">
        <f>アンケート!G327</f>
        <v>1</v>
      </c>
      <c r="E327" s="9">
        <f>アンケート!H327</f>
        <v>2</v>
      </c>
      <c r="G327" s="8">
        <f>アンケート!I327</f>
        <v>0</v>
      </c>
      <c r="H327">
        <f>アンケート!J327</f>
        <v>0</v>
      </c>
      <c r="I327">
        <f>アンケート!K327</f>
        <v>0</v>
      </c>
      <c r="J327">
        <f>アンケート!L327</f>
        <v>0</v>
      </c>
      <c r="K327" s="9">
        <f>アンケート!M327</f>
        <v>0</v>
      </c>
      <c r="L327" s="107"/>
      <c r="M327" s="8">
        <f>アンケート!O327</f>
        <v>0</v>
      </c>
      <c r="N327">
        <f>アンケート!P327</f>
        <v>0</v>
      </c>
      <c r="O327" s="9">
        <f>アンケート!Q327</f>
        <v>0</v>
      </c>
      <c r="P327" s="29"/>
    </row>
    <row r="328" spans="1:16" x14ac:dyDescent="0.45">
      <c r="A328" s="8">
        <v>326</v>
      </c>
      <c r="B328">
        <f>アンケート!D328</f>
        <v>1</v>
      </c>
      <c r="C328">
        <f>アンケート!F328</f>
        <v>2</v>
      </c>
      <c r="D328">
        <f>アンケート!G328</f>
        <v>1</v>
      </c>
      <c r="E328" s="9">
        <f>アンケート!H328</f>
        <v>3</v>
      </c>
      <c r="G328" s="8">
        <f>アンケート!I328</f>
        <v>1</v>
      </c>
      <c r="H328">
        <f>アンケート!J328</f>
        <v>4</v>
      </c>
      <c r="I328">
        <f>アンケート!K328</f>
        <v>0</v>
      </c>
      <c r="J328">
        <f>アンケート!L328</f>
        <v>0</v>
      </c>
      <c r="K328" s="9">
        <f>アンケート!M328</f>
        <v>0</v>
      </c>
      <c r="L328" s="107"/>
      <c r="M328" s="8">
        <f>アンケート!O328</f>
        <v>2</v>
      </c>
      <c r="N328">
        <f>アンケート!P328</f>
        <v>3</v>
      </c>
      <c r="O328" s="9">
        <f>アンケート!Q328</f>
        <v>0</v>
      </c>
      <c r="P328" s="29"/>
    </row>
    <row r="329" spans="1:16" x14ac:dyDescent="0.45">
      <c r="A329" s="8">
        <v>327</v>
      </c>
      <c r="B329">
        <f>アンケート!D329</f>
        <v>2</v>
      </c>
      <c r="C329">
        <f>アンケート!F329</f>
        <v>2</v>
      </c>
      <c r="D329">
        <f>アンケート!G329</f>
        <v>1</v>
      </c>
      <c r="E329" s="9">
        <f>アンケート!H329</f>
        <v>4</v>
      </c>
      <c r="G329" s="8">
        <f>アンケート!I329</f>
        <v>1</v>
      </c>
      <c r="H329">
        <f>アンケート!J329</f>
        <v>0</v>
      </c>
      <c r="I329">
        <f>アンケート!K329</f>
        <v>0</v>
      </c>
      <c r="J329">
        <f>アンケート!L329</f>
        <v>0</v>
      </c>
      <c r="K329" s="9">
        <f>アンケート!M329</f>
        <v>0</v>
      </c>
      <c r="L329" s="107"/>
      <c r="M329" s="8">
        <f>アンケート!O329</f>
        <v>3</v>
      </c>
      <c r="N329">
        <f>アンケート!P329</f>
        <v>0</v>
      </c>
      <c r="O329" s="9">
        <f>アンケート!Q329</f>
        <v>0</v>
      </c>
      <c r="P329" s="29"/>
    </row>
    <row r="330" spans="1:16" x14ac:dyDescent="0.45">
      <c r="A330" s="8">
        <v>328</v>
      </c>
      <c r="B330">
        <f>アンケート!D330</f>
        <v>4</v>
      </c>
      <c r="C330">
        <f>アンケート!F330</f>
        <v>2</v>
      </c>
      <c r="D330">
        <f>アンケート!G330</f>
        <v>1</v>
      </c>
      <c r="E330" s="9">
        <f>アンケート!H330</f>
        <v>1</v>
      </c>
      <c r="G330" s="8">
        <f>アンケート!I330</f>
        <v>4</v>
      </c>
      <c r="H330">
        <f>アンケート!J330</f>
        <v>0</v>
      </c>
      <c r="I330">
        <f>アンケート!K330</f>
        <v>0</v>
      </c>
      <c r="J330">
        <f>アンケート!L330</f>
        <v>0</v>
      </c>
      <c r="K330" s="9">
        <f>アンケート!M330</f>
        <v>0</v>
      </c>
      <c r="L330" s="107"/>
      <c r="M330" s="8">
        <f>アンケート!O330</f>
        <v>6</v>
      </c>
      <c r="N330">
        <f>アンケート!P330</f>
        <v>0</v>
      </c>
      <c r="O330" s="9">
        <f>アンケート!Q330</f>
        <v>0</v>
      </c>
      <c r="P330" s="29"/>
    </row>
    <row r="331" spans="1:16" x14ac:dyDescent="0.45">
      <c r="A331" s="8">
        <v>329</v>
      </c>
      <c r="B331">
        <f>アンケート!D331</f>
        <v>3</v>
      </c>
      <c r="C331">
        <f>アンケート!F331</f>
        <v>2</v>
      </c>
      <c r="D331">
        <f>アンケート!G331</f>
        <v>1</v>
      </c>
      <c r="E331" s="9">
        <f>アンケート!H331</f>
        <v>2</v>
      </c>
      <c r="G331" s="8">
        <f>アンケート!I331</f>
        <v>4</v>
      </c>
      <c r="H331">
        <f>アンケート!J331</f>
        <v>0</v>
      </c>
      <c r="I331">
        <f>アンケート!K331</f>
        <v>0</v>
      </c>
      <c r="J331">
        <f>アンケート!L331</f>
        <v>0</v>
      </c>
      <c r="K331" s="9">
        <f>アンケート!M331</f>
        <v>0</v>
      </c>
      <c r="L331" s="107"/>
      <c r="M331" s="8">
        <f>アンケート!O331</f>
        <v>3</v>
      </c>
      <c r="N331">
        <f>アンケート!P331</f>
        <v>0</v>
      </c>
      <c r="O331" s="9">
        <f>アンケート!Q331</f>
        <v>0</v>
      </c>
      <c r="P331" s="29"/>
    </row>
    <row r="332" spans="1:16" x14ac:dyDescent="0.45">
      <c r="A332" s="8">
        <v>330</v>
      </c>
      <c r="B332">
        <f>アンケート!D332</f>
        <v>2</v>
      </c>
      <c r="C332">
        <f>アンケート!F332</f>
        <v>2</v>
      </c>
      <c r="D332">
        <f>アンケート!G332</f>
        <v>1</v>
      </c>
      <c r="E332" s="9">
        <f>アンケート!H332</f>
        <v>4</v>
      </c>
      <c r="G332" s="8">
        <f>アンケート!I332</f>
        <v>4</v>
      </c>
      <c r="H332">
        <f>アンケート!J332</f>
        <v>0</v>
      </c>
      <c r="I332">
        <f>アンケート!K332</f>
        <v>0</v>
      </c>
      <c r="J332">
        <f>アンケート!L332</f>
        <v>0</v>
      </c>
      <c r="K332" s="9">
        <f>アンケート!M332</f>
        <v>0</v>
      </c>
      <c r="L332" s="107"/>
      <c r="M332" s="8">
        <f>アンケート!O332</f>
        <v>2</v>
      </c>
      <c r="N332">
        <f>アンケート!P332</f>
        <v>0</v>
      </c>
      <c r="O332" s="9">
        <f>アンケート!Q332</f>
        <v>0</v>
      </c>
      <c r="P332" s="29"/>
    </row>
    <row r="333" spans="1:16" x14ac:dyDescent="0.45">
      <c r="A333" s="8">
        <v>331</v>
      </c>
      <c r="B333">
        <f>アンケート!D333</f>
        <v>5</v>
      </c>
      <c r="C333">
        <f>アンケート!F333</f>
        <v>2</v>
      </c>
      <c r="D333">
        <f>アンケート!G333</f>
        <v>1</v>
      </c>
      <c r="E333" s="9">
        <f>アンケート!H333</f>
        <v>2</v>
      </c>
      <c r="G333" s="8">
        <f>アンケート!I333</f>
        <v>4</v>
      </c>
      <c r="H333">
        <f>アンケート!J333</f>
        <v>0</v>
      </c>
      <c r="I333">
        <f>アンケート!K333</f>
        <v>0</v>
      </c>
      <c r="J333">
        <f>アンケート!L333</f>
        <v>0</v>
      </c>
      <c r="K333" s="9">
        <f>アンケート!M333</f>
        <v>0</v>
      </c>
      <c r="L333" s="107"/>
      <c r="M333" s="8">
        <f>アンケート!O333</f>
        <v>1</v>
      </c>
      <c r="N333">
        <f>アンケート!P333</f>
        <v>0</v>
      </c>
      <c r="O333" s="9">
        <f>アンケート!Q333</f>
        <v>0</v>
      </c>
      <c r="P333" s="29"/>
    </row>
    <row r="334" spans="1:16" x14ac:dyDescent="0.45">
      <c r="A334" s="8">
        <v>332</v>
      </c>
      <c r="B334">
        <f>アンケート!D334</f>
        <v>5</v>
      </c>
      <c r="C334">
        <f>アンケート!F334</f>
        <v>2</v>
      </c>
      <c r="D334">
        <f>アンケート!G334</f>
        <v>1</v>
      </c>
      <c r="E334" s="9">
        <f>アンケート!H334</f>
        <v>2</v>
      </c>
      <c r="G334" s="8">
        <f>アンケート!I334</f>
        <v>4</v>
      </c>
      <c r="H334">
        <f>アンケート!J334</f>
        <v>0</v>
      </c>
      <c r="I334">
        <f>アンケート!K334</f>
        <v>0</v>
      </c>
      <c r="J334">
        <f>アンケート!L334</f>
        <v>0</v>
      </c>
      <c r="K334" s="9">
        <f>アンケート!M334</f>
        <v>0</v>
      </c>
      <c r="L334" s="107"/>
      <c r="M334" s="8">
        <f>アンケート!O334</f>
        <v>2</v>
      </c>
      <c r="N334">
        <f>アンケート!P334</f>
        <v>0</v>
      </c>
      <c r="O334" s="9">
        <f>アンケート!Q334</f>
        <v>0</v>
      </c>
      <c r="P334" s="29"/>
    </row>
    <row r="335" spans="1:16" x14ac:dyDescent="0.45">
      <c r="A335" s="8">
        <v>333</v>
      </c>
      <c r="B335">
        <f>アンケート!D335</f>
        <v>5</v>
      </c>
      <c r="C335">
        <f>アンケート!F335</f>
        <v>2</v>
      </c>
      <c r="D335">
        <f>アンケート!G335</f>
        <v>1</v>
      </c>
      <c r="E335" s="9">
        <f>アンケート!H335</f>
        <v>6</v>
      </c>
      <c r="G335" s="8">
        <f>アンケート!I335</f>
        <v>4</v>
      </c>
      <c r="H335">
        <f>アンケート!J335</f>
        <v>0</v>
      </c>
      <c r="I335">
        <f>アンケート!K335</f>
        <v>0</v>
      </c>
      <c r="J335">
        <f>アンケート!L335</f>
        <v>0</v>
      </c>
      <c r="K335" s="9">
        <f>アンケート!M335</f>
        <v>0</v>
      </c>
      <c r="L335" s="107"/>
      <c r="M335" s="8">
        <f>アンケート!O335</f>
        <v>2</v>
      </c>
      <c r="N335">
        <f>アンケート!P335</f>
        <v>0</v>
      </c>
      <c r="O335" s="9">
        <f>アンケート!Q335</f>
        <v>0</v>
      </c>
      <c r="P335" s="29"/>
    </row>
    <row r="336" spans="1:16" x14ac:dyDescent="0.45">
      <c r="A336" s="8">
        <v>334</v>
      </c>
      <c r="B336">
        <f>アンケート!D336</f>
        <v>5</v>
      </c>
      <c r="C336">
        <f>アンケート!F336</f>
        <v>2</v>
      </c>
      <c r="D336">
        <f>アンケート!G336</f>
        <v>1</v>
      </c>
      <c r="E336" s="9">
        <f>アンケート!H336</f>
        <v>6</v>
      </c>
      <c r="G336" s="8">
        <f>アンケート!I336</f>
        <v>4</v>
      </c>
      <c r="H336">
        <f>アンケート!J336</f>
        <v>0</v>
      </c>
      <c r="I336">
        <f>アンケート!K336</f>
        <v>0</v>
      </c>
      <c r="J336">
        <f>アンケート!L336</f>
        <v>0</v>
      </c>
      <c r="K336" s="9">
        <f>アンケート!M336</f>
        <v>0</v>
      </c>
      <c r="L336" s="107"/>
      <c r="M336" s="8">
        <f>アンケート!O336</f>
        <v>0</v>
      </c>
      <c r="N336">
        <f>アンケート!P336</f>
        <v>0</v>
      </c>
      <c r="O336" s="9">
        <f>アンケート!Q336</f>
        <v>0</v>
      </c>
      <c r="P336" s="29"/>
    </row>
    <row r="337" spans="1:16" x14ac:dyDescent="0.45">
      <c r="A337" s="8">
        <v>335</v>
      </c>
      <c r="B337">
        <f>アンケート!D337</f>
        <v>2</v>
      </c>
      <c r="C337">
        <f>アンケート!F337</f>
        <v>2</v>
      </c>
      <c r="D337">
        <f>アンケート!G337</f>
        <v>1</v>
      </c>
      <c r="E337" s="9">
        <f>アンケート!H337</f>
        <v>4</v>
      </c>
      <c r="G337" s="8">
        <f>アンケート!I337</f>
        <v>3</v>
      </c>
      <c r="H337">
        <f>アンケート!J337</f>
        <v>0</v>
      </c>
      <c r="I337">
        <f>アンケート!K337</f>
        <v>0</v>
      </c>
      <c r="J337">
        <f>アンケート!L337</f>
        <v>0</v>
      </c>
      <c r="K337" s="9">
        <f>アンケート!M337</f>
        <v>0</v>
      </c>
      <c r="L337" s="107"/>
      <c r="M337" s="8">
        <f>アンケート!O337</f>
        <v>2</v>
      </c>
      <c r="N337">
        <f>アンケート!P337</f>
        <v>0</v>
      </c>
      <c r="O337" s="9">
        <f>アンケート!Q337</f>
        <v>0</v>
      </c>
      <c r="P337" s="29"/>
    </row>
    <row r="338" spans="1:16" x14ac:dyDescent="0.45">
      <c r="A338" s="8">
        <v>336</v>
      </c>
      <c r="B338">
        <f>アンケート!D338</f>
        <v>2</v>
      </c>
      <c r="C338">
        <f>アンケート!F338</f>
        <v>2</v>
      </c>
      <c r="D338">
        <f>アンケート!G338</f>
        <v>1</v>
      </c>
      <c r="E338" s="9">
        <f>アンケート!H338</f>
        <v>4</v>
      </c>
      <c r="G338" s="8">
        <f>アンケート!I338</f>
        <v>4</v>
      </c>
      <c r="H338">
        <f>アンケート!J338</f>
        <v>0</v>
      </c>
      <c r="I338">
        <f>アンケート!K338</f>
        <v>0</v>
      </c>
      <c r="J338">
        <f>アンケート!L338</f>
        <v>0</v>
      </c>
      <c r="K338" s="9">
        <f>アンケート!M338</f>
        <v>0</v>
      </c>
      <c r="L338" s="107"/>
      <c r="M338" s="8">
        <f>アンケート!O338</f>
        <v>3</v>
      </c>
      <c r="N338">
        <f>アンケート!P338</f>
        <v>0</v>
      </c>
      <c r="O338" s="9">
        <f>アンケート!Q338</f>
        <v>0</v>
      </c>
      <c r="P338" s="29"/>
    </row>
    <row r="339" spans="1:16" x14ac:dyDescent="0.45">
      <c r="A339" s="8">
        <v>337</v>
      </c>
      <c r="B339">
        <f>アンケート!D339</f>
        <v>2</v>
      </c>
      <c r="C339">
        <f>アンケート!F339</f>
        <v>2</v>
      </c>
      <c r="D339">
        <f>アンケート!G339</f>
        <v>1</v>
      </c>
      <c r="E339" s="9">
        <f>アンケート!H339</f>
        <v>3</v>
      </c>
      <c r="G339" s="8">
        <f>アンケート!I339</f>
        <v>4</v>
      </c>
      <c r="H339">
        <f>アンケート!J339</f>
        <v>0</v>
      </c>
      <c r="I339">
        <f>アンケート!K339</f>
        <v>0</v>
      </c>
      <c r="J339">
        <f>アンケート!L339</f>
        <v>0</v>
      </c>
      <c r="K339" s="9">
        <f>アンケート!M339</f>
        <v>0</v>
      </c>
      <c r="L339" s="107"/>
      <c r="M339" s="8">
        <f>アンケート!O339</f>
        <v>2</v>
      </c>
      <c r="N339">
        <f>アンケート!P339</f>
        <v>0</v>
      </c>
      <c r="O339" s="9">
        <f>アンケート!Q339</f>
        <v>0</v>
      </c>
      <c r="P339" s="29"/>
    </row>
    <row r="340" spans="1:16" x14ac:dyDescent="0.45">
      <c r="A340" s="8">
        <v>338</v>
      </c>
      <c r="B340">
        <f>アンケート!D340</f>
        <v>3</v>
      </c>
      <c r="C340">
        <f>アンケート!F340</f>
        <v>3</v>
      </c>
      <c r="D340">
        <f>アンケート!G340</f>
        <v>2</v>
      </c>
      <c r="E340" s="9">
        <f>アンケート!H340</f>
        <v>2</v>
      </c>
      <c r="G340" s="8">
        <f>アンケート!I340</f>
        <v>4</v>
      </c>
      <c r="H340">
        <f>アンケート!J340</f>
        <v>0</v>
      </c>
      <c r="I340">
        <f>アンケート!K340</f>
        <v>0</v>
      </c>
      <c r="J340">
        <f>アンケート!L340</f>
        <v>0</v>
      </c>
      <c r="K340" s="9">
        <f>アンケート!M340</f>
        <v>0</v>
      </c>
      <c r="L340" s="107"/>
      <c r="M340" s="8">
        <f>アンケート!O340</f>
        <v>3</v>
      </c>
      <c r="N340">
        <f>アンケート!P340</f>
        <v>0</v>
      </c>
      <c r="O340" s="9">
        <f>アンケート!Q340</f>
        <v>0</v>
      </c>
      <c r="P340" s="29"/>
    </row>
    <row r="341" spans="1:16" x14ac:dyDescent="0.45">
      <c r="A341" s="8">
        <v>339</v>
      </c>
      <c r="B341">
        <f>アンケート!D341</f>
        <v>3</v>
      </c>
      <c r="C341">
        <f>アンケート!F341</f>
        <v>2</v>
      </c>
      <c r="D341">
        <f>アンケート!G341</f>
        <v>1</v>
      </c>
      <c r="E341" s="9">
        <f>アンケート!H341</f>
        <v>3</v>
      </c>
      <c r="G341" s="8">
        <f>アンケート!I341</f>
        <v>4</v>
      </c>
      <c r="H341">
        <f>アンケート!J341</f>
        <v>0</v>
      </c>
      <c r="I341">
        <f>アンケート!K341</f>
        <v>0</v>
      </c>
      <c r="J341">
        <f>アンケート!L341</f>
        <v>0</v>
      </c>
      <c r="K341" s="9">
        <f>アンケート!M341</f>
        <v>0</v>
      </c>
      <c r="L341" s="107"/>
      <c r="M341" s="8">
        <f>アンケート!O341</f>
        <v>3</v>
      </c>
      <c r="N341">
        <f>アンケート!P341</f>
        <v>0</v>
      </c>
      <c r="O341" s="9">
        <f>アンケート!Q341</f>
        <v>0</v>
      </c>
      <c r="P341" s="29"/>
    </row>
    <row r="342" spans="1:16" x14ac:dyDescent="0.45">
      <c r="A342" s="8">
        <v>340</v>
      </c>
      <c r="B342">
        <f>アンケート!D342</f>
        <v>1</v>
      </c>
      <c r="C342">
        <f>アンケート!F342</f>
        <v>2</v>
      </c>
      <c r="D342">
        <f>アンケート!G342</f>
        <v>1</v>
      </c>
      <c r="E342" s="9">
        <f>アンケート!H342</f>
        <v>1</v>
      </c>
      <c r="G342" s="8">
        <f>アンケート!I342</f>
        <v>4</v>
      </c>
      <c r="H342">
        <f>アンケート!J342</f>
        <v>0</v>
      </c>
      <c r="I342">
        <f>アンケート!K342</f>
        <v>0</v>
      </c>
      <c r="J342">
        <f>アンケート!L342</f>
        <v>0</v>
      </c>
      <c r="K342" s="9">
        <f>アンケート!M342</f>
        <v>0</v>
      </c>
      <c r="L342" s="107"/>
      <c r="M342" s="8">
        <f>アンケート!O342</f>
        <v>1</v>
      </c>
      <c r="N342">
        <f>アンケート!P342</f>
        <v>0</v>
      </c>
      <c r="O342" s="9">
        <f>アンケート!Q342</f>
        <v>0</v>
      </c>
      <c r="P342" s="29"/>
    </row>
    <row r="343" spans="1:16" x14ac:dyDescent="0.45">
      <c r="A343" s="8">
        <v>341</v>
      </c>
      <c r="B343">
        <f>アンケート!D343</f>
        <v>3</v>
      </c>
      <c r="C343">
        <f>アンケート!F343</f>
        <v>2</v>
      </c>
      <c r="D343">
        <f>アンケート!G343</f>
        <v>1</v>
      </c>
      <c r="E343" s="9">
        <f>アンケート!H343</f>
        <v>2</v>
      </c>
      <c r="G343" s="8">
        <f>アンケート!I343</f>
        <v>4</v>
      </c>
      <c r="H343">
        <f>アンケート!J343</f>
        <v>0</v>
      </c>
      <c r="I343">
        <f>アンケート!K343</f>
        <v>0</v>
      </c>
      <c r="J343">
        <f>アンケート!L343</f>
        <v>0</v>
      </c>
      <c r="K343" s="9">
        <f>アンケート!M343</f>
        <v>0</v>
      </c>
      <c r="L343" s="107"/>
      <c r="M343" s="8">
        <f>アンケート!O343</f>
        <v>2</v>
      </c>
      <c r="N343">
        <f>アンケート!P343</f>
        <v>0</v>
      </c>
      <c r="O343" s="9">
        <f>アンケート!Q343</f>
        <v>0</v>
      </c>
      <c r="P343" s="29"/>
    </row>
    <row r="344" spans="1:16" x14ac:dyDescent="0.45">
      <c r="A344" s="8">
        <v>342</v>
      </c>
      <c r="B344">
        <f>アンケート!D344</f>
        <v>4</v>
      </c>
      <c r="C344">
        <f>アンケート!F344</f>
        <v>2</v>
      </c>
      <c r="D344">
        <f>アンケート!G344</f>
        <v>1</v>
      </c>
      <c r="E344" s="9">
        <f>アンケート!H344</f>
        <v>4</v>
      </c>
      <c r="G344" s="8">
        <f>アンケート!I344</f>
        <v>4</v>
      </c>
      <c r="H344">
        <f>アンケート!J344</f>
        <v>0</v>
      </c>
      <c r="I344">
        <f>アンケート!K344</f>
        <v>0</v>
      </c>
      <c r="J344">
        <f>アンケート!L344</f>
        <v>0</v>
      </c>
      <c r="K344" s="9">
        <f>アンケート!M344</f>
        <v>0</v>
      </c>
      <c r="L344" s="107"/>
      <c r="M344" s="8">
        <f>アンケート!O344</f>
        <v>2</v>
      </c>
      <c r="N344">
        <f>アンケート!P344</f>
        <v>0</v>
      </c>
      <c r="O344" s="9">
        <f>アンケート!Q344</f>
        <v>0</v>
      </c>
      <c r="P344" s="29"/>
    </row>
    <row r="345" spans="1:16" x14ac:dyDescent="0.45">
      <c r="A345" s="8">
        <v>343</v>
      </c>
      <c r="B345">
        <f>アンケート!D345</f>
        <v>5</v>
      </c>
      <c r="C345">
        <f>アンケート!F345</f>
        <v>2</v>
      </c>
      <c r="D345">
        <f>アンケート!G345</f>
        <v>1</v>
      </c>
      <c r="E345" s="9">
        <f>アンケート!H345</f>
        <v>2</v>
      </c>
      <c r="G345" s="8">
        <f>アンケート!I345</f>
        <v>4</v>
      </c>
      <c r="H345">
        <f>アンケート!J345</f>
        <v>0</v>
      </c>
      <c r="I345">
        <f>アンケート!K345</f>
        <v>0</v>
      </c>
      <c r="J345">
        <f>アンケート!L345</f>
        <v>0</v>
      </c>
      <c r="K345" s="9">
        <f>アンケート!M345</f>
        <v>0</v>
      </c>
      <c r="L345" s="107"/>
      <c r="M345" s="8">
        <f>アンケート!O345</f>
        <v>8</v>
      </c>
      <c r="N345">
        <f>アンケート!P345</f>
        <v>0</v>
      </c>
      <c r="O345" s="9">
        <f>アンケート!Q345</f>
        <v>0</v>
      </c>
      <c r="P345" s="29"/>
    </row>
    <row r="346" spans="1:16" x14ac:dyDescent="0.45">
      <c r="A346" s="8">
        <v>344</v>
      </c>
      <c r="B346">
        <f>アンケート!D346</f>
        <v>3</v>
      </c>
      <c r="C346">
        <f>アンケート!F346</f>
        <v>2</v>
      </c>
      <c r="D346">
        <f>アンケート!G346</f>
        <v>1</v>
      </c>
      <c r="E346" s="9">
        <f>アンケート!H346</f>
        <v>4</v>
      </c>
      <c r="G346" s="8">
        <f>アンケート!I346</f>
        <v>4</v>
      </c>
      <c r="H346">
        <f>アンケート!J346</f>
        <v>0</v>
      </c>
      <c r="I346">
        <f>アンケート!K346</f>
        <v>0</v>
      </c>
      <c r="J346">
        <f>アンケート!L346</f>
        <v>0</v>
      </c>
      <c r="K346" s="9">
        <f>アンケート!M346</f>
        <v>0</v>
      </c>
      <c r="L346" s="107"/>
      <c r="M346" s="8">
        <f>アンケート!O346</f>
        <v>3</v>
      </c>
      <c r="N346">
        <f>アンケート!P346</f>
        <v>4</v>
      </c>
      <c r="O346" s="9">
        <f>アンケート!Q346</f>
        <v>5</v>
      </c>
      <c r="P346" s="29"/>
    </row>
    <row r="347" spans="1:16" x14ac:dyDescent="0.45">
      <c r="A347" s="8">
        <v>345</v>
      </c>
      <c r="B347">
        <f>アンケート!D347</f>
        <v>2</v>
      </c>
      <c r="C347">
        <f>アンケート!F347</f>
        <v>1</v>
      </c>
      <c r="D347">
        <f>アンケート!G347</f>
        <v>1</v>
      </c>
      <c r="E347" s="9">
        <f>アンケート!H347</f>
        <v>2</v>
      </c>
      <c r="G347" s="8">
        <f>アンケート!I347</f>
        <v>7</v>
      </c>
      <c r="H347">
        <f>アンケート!J347</f>
        <v>0</v>
      </c>
      <c r="I347">
        <f>アンケート!K347</f>
        <v>0</v>
      </c>
      <c r="J347">
        <f>アンケート!L347</f>
        <v>0</v>
      </c>
      <c r="K347" s="9">
        <f>アンケート!M347</f>
        <v>0</v>
      </c>
      <c r="L347" s="107"/>
      <c r="M347" s="8">
        <f>アンケート!O347</f>
        <v>3</v>
      </c>
      <c r="N347">
        <f>アンケート!P347</f>
        <v>0</v>
      </c>
      <c r="O347" s="9">
        <f>アンケート!Q347</f>
        <v>0</v>
      </c>
      <c r="P347" s="29"/>
    </row>
    <row r="348" spans="1:16" x14ac:dyDescent="0.45">
      <c r="A348" s="8">
        <v>346</v>
      </c>
      <c r="B348">
        <f>アンケート!D348</f>
        <v>1</v>
      </c>
      <c r="C348">
        <f>アンケート!F348</f>
        <v>2</v>
      </c>
      <c r="D348">
        <f>アンケート!G348</f>
        <v>1</v>
      </c>
      <c r="E348" s="9">
        <f>アンケート!H348</f>
        <v>3</v>
      </c>
      <c r="G348" s="8">
        <f>アンケート!I348</f>
        <v>4</v>
      </c>
      <c r="H348">
        <f>アンケート!J348</f>
        <v>0</v>
      </c>
      <c r="I348">
        <f>アンケート!K348</f>
        <v>0</v>
      </c>
      <c r="J348">
        <f>アンケート!L348</f>
        <v>0</v>
      </c>
      <c r="K348" s="9">
        <f>アンケート!M348</f>
        <v>0</v>
      </c>
      <c r="L348" s="107"/>
      <c r="M348" s="8">
        <f>アンケート!O348</f>
        <v>2</v>
      </c>
      <c r="N348">
        <f>アンケート!P348</f>
        <v>0</v>
      </c>
      <c r="O348" s="9">
        <f>アンケート!Q348</f>
        <v>0</v>
      </c>
      <c r="P348" s="29"/>
    </row>
    <row r="349" spans="1:16" x14ac:dyDescent="0.45">
      <c r="A349" s="8">
        <v>347</v>
      </c>
      <c r="B349">
        <f>アンケート!D349</f>
        <v>5</v>
      </c>
      <c r="C349">
        <f>アンケート!F349</f>
        <v>2</v>
      </c>
      <c r="D349">
        <f>アンケート!G349</f>
        <v>1</v>
      </c>
      <c r="E349" s="9">
        <f>アンケート!H349</f>
        <v>3</v>
      </c>
      <c r="G349" s="8">
        <f>アンケート!I349</f>
        <v>4</v>
      </c>
      <c r="H349">
        <f>アンケート!J349</f>
        <v>0</v>
      </c>
      <c r="I349">
        <f>アンケート!K349</f>
        <v>0</v>
      </c>
      <c r="J349">
        <f>アンケート!L349</f>
        <v>0</v>
      </c>
      <c r="K349" s="9">
        <f>アンケート!M349</f>
        <v>0</v>
      </c>
      <c r="L349" s="107"/>
      <c r="M349" s="8">
        <f>アンケート!O349</f>
        <v>2</v>
      </c>
      <c r="N349">
        <f>アンケート!P349</f>
        <v>0</v>
      </c>
      <c r="O349" s="9">
        <f>アンケート!Q349</f>
        <v>0</v>
      </c>
      <c r="P349" s="29"/>
    </row>
    <row r="350" spans="1:16" x14ac:dyDescent="0.45">
      <c r="A350" s="8">
        <v>348</v>
      </c>
      <c r="B350">
        <f>アンケート!D350</f>
        <v>2</v>
      </c>
      <c r="C350">
        <f>アンケート!F350</f>
        <v>2</v>
      </c>
      <c r="D350">
        <f>アンケート!G350</f>
        <v>1</v>
      </c>
      <c r="E350" s="9">
        <f>アンケート!H350</f>
        <v>2</v>
      </c>
      <c r="G350" s="8">
        <f>アンケート!I350</f>
        <v>3</v>
      </c>
      <c r="H350">
        <f>アンケート!J350</f>
        <v>0</v>
      </c>
      <c r="I350">
        <f>アンケート!K350</f>
        <v>0</v>
      </c>
      <c r="J350">
        <f>アンケート!L350</f>
        <v>0</v>
      </c>
      <c r="K350" s="9">
        <f>アンケート!M350</f>
        <v>0</v>
      </c>
      <c r="L350" s="107"/>
      <c r="M350" s="8">
        <f>アンケート!O350</f>
        <v>3</v>
      </c>
      <c r="N350">
        <f>アンケート!P350</f>
        <v>0</v>
      </c>
      <c r="O350" s="9">
        <f>アンケート!Q350</f>
        <v>0</v>
      </c>
      <c r="P350" s="29"/>
    </row>
    <row r="351" spans="1:16" x14ac:dyDescent="0.45">
      <c r="A351" s="8">
        <v>349</v>
      </c>
      <c r="B351">
        <f>アンケート!D351</f>
        <v>4</v>
      </c>
      <c r="C351">
        <f>アンケート!F351</f>
        <v>2</v>
      </c>
      <c r="D351">
        <f>アンケート!G351</f>
        <v>1</v>
      </c>
      <c r="E351" s="9">
        <f>アンケート!H351</f>
        <v>3</v>
      </c>
      <c r="G351" s="8">
        <f>アンケート!I351</f>
        <v>4</v>
      </c>
      <c r="H351">
        <f>アンケート!J351</f>
        <v>0</v>
      </c>
      <c r="I351">
        <f>アンケート!K351</f>
        <v>0</v>
      </c>
      <c r="J351">
        <f>アンケート!L351</f>
        <v>0</v>
      </c>
      <c r="K351" s="9">
        <f>アンケート!M351</f>
        <v>0</v>
      </c>
      <c r="L351" s="107"/>
      <c r="M351" s="8">
        <f>アンケート!O351</f>
        <v>4</v>
      </c>
      <c r="N351">
        <f>アンケート!P351</f>
        <v>0</v>
      </c>
      <c r="O351" s="9">
        <f>アンケート!Q351</f>
        <v>0</v>
      </c>
      <c r="P351" s="29"/>
    </row>
    <row r="352" spans="1:16" ht="18.600000000000001" thickBot="1" x14ac:dyDescent="0.5">
      <c r="A352" s="61">
        <v>350</v>
      </c>
      <c r="B352" s="59">
        <f>アンケート!D352</f>
        <v>2</v>
      </c>
      <c r="C352" s="59">
        <f>アンケート!F352</f>
        <v>2</v>
      </c>
      <c r="D352" s="59">
        <f>アンケート!G352</f>
        <v>1</v>
      </c>
      <c r="E352" s="58">
        <f>アンケート!H352</f>
        <v>4</v>
      </c>
      <c r="G352" s="8">
        <f>アンケート!I352</f>
        <v>4</v>
      </c>
      <c r="H352">
        <f>アンケート!J352</f>
        <v>0</v>
      </c>
      <c r="I352">
        <f>アンケート!K352</f>
        <v>0</v>
      </c>
      <c r="J352">
        <f>アンケート!L352</f>
        <v>0</v>
      </c>
      <c r="K352" s="9">
        <f>アンケート!M352</f>
        <v>0</v>
      </c>
      <c r="L352" s="108"/>
      <c r="M352" s="8">
        <f>アンケート!O352</f>
        <v>3</v>
      </c>
      <c r="N352">
        <f>アンケート!P352</f>
        <v>0</v>
      </c>
      <c r="O352" s="9">
        <f>アンケート!Q352</f>
        <v>0</v>
      </c>
      <c r="P352" s="110"/>
    </row>
    <row r="353" spans="1:16" x14ac:dyDescent="0.45">
      <c r="A353" s="86">
        <v>351</v>
      </c>
      <c r="B353" s="60">
        <f>アンケート!D353</f>
        <v>0</v>
      </c>
      <c r="C353" s="60">
        <f>アンケート!F353</f>
        <v>2</v>
      </c>
      <c r="D353" s="60">
        <f>アンケート!G353</f>
        <v>1</v>
      </c>
      <c r="E353" s="92">
        <f>アンケート!H353</f>
        <v>2</v>
      </c>
      <c r="G353" s="8">
        <f>アンケート!I353</f>
        <v>1</v>
      </c>
      <c r="H353">
        <f>アンケート!J353</f>
        <v>0</v>
      </c>
      <c r="I353">
        <f>アンケート!K353</f>
        <v>0</v>
      </c>
      <c r="J353">
        <f>アンケート!L353</f>
        <v>0</v>
      </c>
      <c r="K353" s="9">
        <f>アンケート!M353</f>
        <v>0</v>
      </c>
      <c r="L353" s="106"/>
      <c r="M353" s="8">
        <f>アンケート!O353</f>
        <v>2</v>
      </c>
      <c r="N353">
        <f>アンケート!P353</f>
        <v>3</v>
      </c>
      <c r="O353" s="9">
        <f>アンケート!Q353</f>
        <v>0</v>
      </c>
      <c r="P353" s="109"/>
    </row>
    <row r="354" spans="1:16" x14ac:dyDescent="0.45">
      <c r="A354" s="8">
        <v>352</v>
      </c>
      <c r="B354">
        <f>アンケート!D354</f>
        <v>1</v>
      </c>
      <c r="C354">
        <f>アンケート!F354</f>
        <v>2</v>
      </c>
      <c r="D354">
        <f>アンケート!G354</f>
        <v>1</v>
      </c>
      <c r="E354" s="9">
        <f>アンケート!H354</f>
        <v>5</v>
      </c>
      <c r="G354" s="8">
        <f>アンケート!I354</f>
        <v>4</v>
      </c>
      <c r="H354">
        <f>アンケート!J354</f>
        <v>0</v>
      </c>
      <c r="I354">
        <f>アンケート!K354</f>
        <v>0</v>
      </c>
      <c r="J354">
        <f>アンケート!L354</f>
        <v>0</v>
      </c>
      <c r="K354" s="9">
        <f>アンケート!M354</f>
        <v>0</v>
      </c>
      <c r="L354" s="107"/>
      <c r="M354" s="8">
        <f>アンケート!O354</f>
        <v>2</v>
      </c>
      <c r="N354">
        <f>アンケート!P354</f>
        <v>0</v>
      </c>
      <c r="O354" s="9">
        <f>アンケート!Q354</f>
        <v>0</v>
      </c>
      <c r="P354" s="29"/>
    </row>
    <row r="355" spans="1:16" x14ac:dyDescent="0.45">
      <c r="A355" s="8">
        <v>353</v>
      </c>
      <c r="B355">
        <f>アンケート!D355</f>
        <v>2</v>
      </c>
      <c r="C355">
        <f>アンケート!F355</f>
        <v>2</v>
      </c>
      <c r="D355">
        <f>アンケート!G355</f>
        <v>1</v>
      </c>
      <c r="E355" s="9">
        <f>アンケート!H355</f>
        <v>3</v>
      </c>
      <c r="G355" s="8">
        <f>アンケート!I355</f>
        <v>4</v>
      </c>
      <c r="H355">
        <f>アンケート!J355</f>
        <v>0</v>
      </c>
      <c r="I355">
        <f>アンケート!K355</f>
        <v>0</v>
      </c>
      <c r="J355">
        <f>アンケート!L355</f>
        <v>0</v>
      </c>
      <c r="K355" s="9">
        <f>アンケート!M355</f>
        <v>0</v>
      </c>
      <c r="L355" s="107"/>
      <c r="M355" s="8">
        <f>アンケート!O355</f>
        <v>2</v>
      </c>
      <c r="N355">
        <f>アンケート!P355</f>
        <v>0</v>
      </c>
      <c r="O355" s="9">
        <f>アンケート!Q355</f>
        <v>0</v>
      </c>
      <c r="P355" s="29"/>
    </row>
    <row r="356" spans="1:16" x14ac:dyDescent="0.45">
      <c r="A356" s="8">
        <v>354</v>
      </c>
      <c r="B356">
        <f>アンケート!D356</f>
        <v>4</v>
      </c>
      <c r="C356">
        <f>アンケート!F356</f>
        <v>2</v>
      </c>
      <c r="D356">
        <f>アンケート!G356</f>
        <v>1</v>
      </c>
      <c r="E356" s="9">
        <f>アンケート!H356</f>
        <v>5</v>
      </c>
      <c r="G356" s="8">
        <f>アンケート!I356</f>
        <v>4</v>
      </c>
      <c r="H356">
        <f>アンケート!J356</f>
        <v>0</v>
      </c>
      <c r="I356">
        <f>アンケート!K356</f>
        <v>0</v>
      </c>
      <c r="J356">
        <f>アンケート!L356</f>
        <v>0</v>
      </c>
      <c r="K356" s="9">
        <f>アンケート!M356</f>
        <v>0</v>
      </c>
      <c r="L356" s="107"/>
      <c r="M356" s="8">
        <f>アンケート!O356</f>
        <v>2</v>
      </c>
      <c r="N356">
        <f>アンケート!P356</f>
        <v>0</v>
      </c>
      <c r="O356" s="9">
        <f>アンケート!Q356</f>
        <v>0</v>
      </c>
      <c r="P356" s="29"/>
    </row>
    <row r="357" spans="1:16" x14ac:dyDescent="0.45">
      <c r="A357" s="8">
        <v>355</v>
      </c>
      <c r="B357">
        <f>アンケート!D357</f>
        <v>2</v>
      </c>
      <c r="C357">
        <f>アンケート!F357</f>
        <v>2</v>
      </c>
      <c r="D357">
        <f>アンケート!G357</f>
        <v>1</v>
      </c>
      <c r="E357" s="9">
        <f>アンケート!H357</f>
        <v>6</v>
      </c>
      <c r="G357" s="8">
        <f>アンケート!I357</f>
        <v>4</v>
      </c>
      <c r="H357">
        <f>アンケート!J357</f>
        <v>0</v>
      </c>
      <c r="I357">
        <f>アンケート!K357</f>
        <v>0</v>
      </c>
      <c r="J357">
        <f>アンケート!L357</f>
        <v>0</v>
      </c>
      <c r="K357" s="9">
        <f>アンケート!M357</f>
        <v>0</v>
      </c>
      <c r="L357" s="107"/>
      <c r="M357" s="8">
        <f>アンケート!O357</f>
        <v>3</v>
      </c>
      <c r="N357">
        <f>アンケート!P357</f>
        <v>0</v>
      </c>
      <c r="O357" s="9">
        <f>アンケート!Q357</f>
        <v>0</v>
      </c>
      <c r="P357" s="29"/>
    </row>
    <row r="358" spans="1:16" x14ac:dyDescent="0.45">
      <c r="A358" s="8">
        <v>356</v>
      </c>
      <c r="B358">
        <f>アンケート!D358</f>
        <v>1</v>
      </c>
      <c r="C358">
        <f>アンケート!F358</f>
        <v>2</v>
      </c>
      <c r="D358">
        <f>アンケート!G358</f>
        <v>1</v>
      </c>
      <c r="E358" s="9">
        <f>アンケート!H358</f>
        <v>3</v>
      </c>
      <c r="G358" s="8">
        <f>アンケート!I358</f>
        <v>4</v>
      </c>
      <c r="H358">
        <f>アンケート!J358</f>
        <v>0</v>
      </c>
      <c r="I358">
        <f>アンケート!K358</f>
        <v>0</v>
      </c>
      <c r="J358">
        <f>アンケート!L358</f>
        <v>0</v>
      </c>
      <c r="K358" s="9">
        <f>アンケート!M358</f>
        <v>0</v>
      </c>
      <c r="L358" s="107"/>
      <c r="M358" s="8">
        <f>アンケート!O358</f>
        <v>1</v>
      </c>
      <c r="N358">
        <f>アンケート!P358</f>
        <v>0</v>
      </c>
      <c r="O358" s="9">
        <f>アンケート!Q358</f>
        <v>0</v>
      </c>
      <c r="P358" s="29"/>
    </row>
    <row r="359" spans="1:16" x14ac:dyDescent="0.45">
      <c r="A359" s="8">
        <v>357</v>
      </c>
      <c r="B359">
        <f>アンケート!D359</f>
        <v>4</v>
      </c>
      <c r="C359">
        <f>アンケート!F359</f>
        <v>2</v>
      </c>
      <c r="D359">
        <f>アンケート!G359</f>
        <v>1</v>
      </c>
      <c r="E359" s="9">
        <f>アンケート!H359</f>
        <v>2</v>
      </c>
      <c r="G359" s="8">
        <f>アンケート!I359</f>
        <v>4</v>
      </c>
      <c r="H359">
        <f>アンケート!J359</f>
        <v>0</v>
      </c>
      <c r="I359">
        <f>アンケート!K359</f>
        <v>0</v>
      </c>
      <c r="J359">
        <f>アンケート!L359</f>
        <v>0</v>
      </c>
      <c r="K359" s="9">
        <f>アンケート!M359</f>
        <v>0</v>
      </c>
      <c r="L359" s="107"/>
      <c r="M359" s="8">
        <f>アンケート!O359</f>
        <v>3</v>
      </c>
      <c r="N359">
        <f>アンケート!P359</f>
        <v>0</v>
      </c>
      <c r="O359" s="9">
        <f>アンケート!Q359</f>
        <v>0</v>
      </c>
      <c r="P359" s="29"/>
    </row>
    <row r="360" spans="1:16" x14ac:dyDescent="0.45">
      <c r="A360" s="8">
        <v>358</v>
      </c>
      <c r="B360">
        <f>アンケート!D360</f>
        <v>1</v>
      </c>
      <c r="C360">
        <f>アンケート!F360</f>
        <v>2</v>
      </c>
      <c r="D360">
        <f>アンケート!G360</f>
        <v>1</v>
      </c>
      <c r="E360" s="9">
        <f>アンケート!H360</f>
        <v>2</v>
      </c>
      <c r="G360" s="8">
        <f>アンケート!I360</f>
        <v>1</v>
      </c>
      <c r="H360">
        <f>アンケート!J360</f>
        <v>4</v>
      </c>
      <c r="I360">
        <f>アンケート!K360</f>
        <v>0</v>
      </c>
      <c r="J360">
        <f>アンケート!L360</f>
        <v>0</v>
      </c>
      <c r="K360" s="9">
        <f>アンケート!M360</f>
        <v>0</v>
      </c>
      <c r="L360" s="107"/>
      <c r="M360" s="8">
        <f>アンケート!O360</f>
        <v>2</v>
      </c>
      <c r="N360">
        <f>アンケート!P360</f>
        <v>0</v>
      </c>
      <c r="O360" s="9">
        <f>アンケート!Q360</f>
        <v>0</v>
      </c>
      <c r="P360" s="29"/>
    </row>
    <row r="361" spans="1:16" x14ac:dyDescent="0.45">
      <c r="A361" s="8">
        <v>359</v>
      </c>
      <c r="B361">
        <f>アンケート!D361</f>
        <v>5</v>
      </c>
      <c r="C361">
        <f>アンケート!F361</f>
        <v>1</v>
      </c>
      <c r="D361">
        <f>アンケート!G361</f>
        <v>1</v>
      </c>
      <c r="E361" s="9">
        <f>アンケート!H361</f>
        <v>2</v>
      </c>
      <c r="G361" s="8">
        <f>アンケート!I361</f>
        <v>1</v>
      </c>
      <c r="H361">
        <f>アンケート!J361</f>
        <v>0</v>
      </c>
      <c r="I361">
        <f>アンケート!K361</f>
        <v>0</v>
      </c>
      <c r="J361">
        <f>アンケート!L361</f>
        <v>0</v>
      </c>
      <c r="K361" s="9">
        <f>アンケート!M361</f>
        <v>0</v>
      </c>
      <c r="L361" s="107"/>
      <c r="M361" s="8">
        <f>アンケート!O361</f>
        <v>3</v>
      </c>
      <c r="N361">
        <f>アンケート!P361</f>
        <v>0</v>
      </c>
      <c r="O361" s="9">
        <f>アンケート!Q361</f>
        <v>0</v>
      </c>
      <c r="P361" s="29"/>
    </row>
    <row r="362" spans="1:16" x14ac:dyDescent="0.45">
      <c r="A362" s="8">
        <v>360</v>
      </c>
      <c r="B362">
        <f>アンケート!D362</f>
        <v>4</v>
      </c>
      <c r="C362">
        <f>アンケート!F362</f>
        <v>1</v>
      </c>
      <c r="D362">
        <f>アンケート!G362</f>
        <v>1</v>
      </c>
      <c r="E362" s="9">
        <f>アンケート!H362</f>
        <v>4</v>
      </c>
      <c r="G362" s="8">
        <f>アンケート!I362</f>
        <v>3</v>
      </c>
      <c r="H362">
        <f>アンケート!J362</f>
        <v>0</v>
      </c>
      <c r="I362">
        <f>アンケート!K362</f>
        <v>0</v>
      </c>
      <c r="J362">
        <f>アンケート!L362</f>
        <v>0</v>
      </c>
      <c r="K362" s="9">
        <f>アンケート!M362</f>
        <v>0</v>
      </c>
      <c r="L362" s="107"/>
      <c r="M362" s="8">
        <f>アンケート!O362</f>
        <v>6</v>
      </c>
      <c r="N362">
        <f>アンケート!P362</f>
        <v>0</v>
      </c>
      <c r="O362" s="9">
        <f>アンケート!Q362</f>
        <v>0</v>
      </c>
      <c r="P362" s="29"/>
    </row>
    <row r="363" spans="1:16" x14ac:dyDescent="0.45">
      <c r="A363" s="8">
        <v>361</v>
      </c>
      <c r="B363">
        <f>アンケート!D363</f>
        <v>3</v>
      </c>
      <c r="C363">
        <f>アンケート!F363</f>
        <v>2</v>
      </c>
      <c r="D363">
        <f>アンケート!G363</f>
        <v>2</v>
      </c>
      <c r="E363" s="9">
        <f>アンケート!H363</f>
        <v>2</v>
      </c>
      <c r="G363" s="8">
        <f>アンケート!I363</f>
        <v>4</v>
      </c>
      <c r="H363">
        <f>アンケート!J363</f>
        <v>0</v>
      </c>
      <c r="I363">
        <f>アンケート!K363</f>
        <v>0</v>
      </c>
      <c r="J363">
        <f>アンケート!L363</f>
        <v>0</v>
      </c>
      <c r="K363" s="9">
        <f>アンケート!M363</f>
        <v>0</v>
      </c>
      <c r="L363" s="107"/>
      <c r="M363" s="8">
        <f>アンケート!O363</f>
        <v>3</v>
      </c>
      <c r="N363">
        <f>アンケート!P363</f>
        <v>0</v>
      </c>
      <c r="O363" s="9">
        <f>アンケート!Q363</f>
        <v>0</v>
      </c>
      <c r="P363" s="29"/>
    </row>
    <row r="364" spans="1:16" x14ac:dyDescent="0.45">
      <c r="A364" s="8">
        <v>362</v>
      </c>
      <c r="B364">
        <f>アンケート!D364</f>
        <v>5</v>
      </c>
      <c r="C364">
        <f>アンケート!F364</f>
        <v>2</v>
      </c>
      <c r="D364">
        <f>アンケート!G364</f>
        <v>1</v>
      </c>
      <c r="E364" s="9">
        <f>アンケート!H364</f>
        <v>1</v>
      </c>
      <c r="G364" s="8">
        <f>アンケート!I364</f>
        <v>4</v>
      </c>
      <c r="H364">
        <f>アンケート!J364</f>
        <v>0</v>
      </c>
      <c r="I364">
        <f>アンケート!K364</f>
        <v>0</v>
      </c>
      <c r="J364">
        <f>アンケート!L364</f>
        <v>0</v>
      </c>
      <c r="K364" s="9">
        <f>アンケート!M364</f>
        <v>0</v>
      </c>
      <c r="L364" s="107"/>
      <c r="M364" s="8">
        <f>アンケート!O364</f>
        <v>2</v>
      </c>
      <c r="N364">
        <f>アンケート!P364</f>
        <v>0</v>
      </c>
      <c r="O364" s="9">
        <f>アンケート!Q364</f>
        <v>0</v>
      </c>
      <c r="P364" s="29"/>
    </row>
    <row r="365" spans="1:16" x14ac:dyDescent="0.45">
      <c r="A365" s="8">
        <v>363</v>
      </c>
      <c r="B365">
        <f>アンケート!D365</f>
        <v>1</v>
      </c>
      <c r="C365">
        <f>アンケート!F365</f>
        <v>2</v>
      </c>
      <c r="D365">
        <f>アンケート!G365</f>
        <v>1</v>
      </c>
      <c r="E365" s="9">
        <f>アンケート!H365</f>
        <v>2</v>
      </c>
      <c r="G365" s="8">
        <f>アンケート!I365</f>
        <v>4</v>
      </c>
      <c r="H365">
        <f>アンケート!J365</f>
        <v>0</v>
      </c>
      <c r="I365">
        <f>アンケート!K365</f>
        <v>0</v>
      </c>
      <c r="J365">
        <f>アンケート!L365</f>
        <v>0</v>
      </c>
      <c r="K365" s="9">
        <f>アンケート!M365</f>
        <v>0</v>
      </c>
      <c r="L365" s="107"/>
      <c r="M365" s="8">
        <f>アンケート!O365</f>
        <v>3</v>
      </c>
      <c r="N365">
        <f>アンケート!P365</f>
        <v>0</v>
      </c>
      <c r="O365" s="9">
        <f>アンケート!Q365</f>
        <v>0</v>
      </c>
      <c r="P365" s="29"/>
    </row>
    <row r="366" spans="1:16" x14ac:dyDescent="0.45">
      <c r="A366" s="8">
        <v>364</v>
      </c>
      <c r="B366">
        <f>アンケート!D366</f>
        <v>5</v>
      </c>
      <c r="C366">
        <f>アンケート!F366</f>
        <v>2</v>
      </c>
      <c r="D366">
        <f>アンケート!G366</f>
        <v>1</v>
      </c>
      <c r="E366" s="9">
        <f>アンケート!H366</f>
        <v>2</v>
      </c>
      <c r="G366" s="8">
        <f>アンケート!I366</f>
        <v>4</v>
      </c>
      <c r="H366">
        <f>アンケート!J366</f>
        <v>0</v>
      </c>
      <c r="I366">
        <f>アンケート!K366</f>
        <v>0</v>
      </c>
      <c r="J366">
        <f>アンケート!L366</f>
        <v>0</v>
      </c>
      <c r="K366" s="9">
        <f>アンケート!M366</f>
        <v>0</v>
      </c>
      <c r="L366" s="107"/>
      <c r="M366" s="8">
        <f>アンケート!O366</f>
        <v>6</v>
      </c>
      <c r="N366">
        <f>アンケート!P366</f>
        <v>0</v>
      </c>
      <c r="O366" s="9">
        <f>アンケート!Q366</f>
        <v>0</v>
      </c>
      <c r="P366" s="29"/>
    </row>
    <row r="367" spans="1:16" x14ac:dyDescent="0.45">
      <c r="A367" s="8">
        <v>365</v>
      </c>
      <c r="B367">
        <f>アンケート!D367</f>
        <v>3</v>
      </c>
      <c r="C367">
        <f>アンケート!F367</f>
        <v>2</v>
      </c>
      <c r="D367">
        <f>アンケート!G367</f>
        <v>1</v>
      </c>
      <c r="E367" s="9">
        <f>アンケート!H367</f>
        <v>4</v>
      </c>
      <c r="G367" s="8">
        <f>アンケート!I367</f>
        <v>1</v>
      </c>
      <c r="H367">
        <f>アンケート!J367</f>
        <v>0</v>
      </c>
      <c r="I367">
        <f>アンケート!K367</f>
        <v>0</v>
      </c>
      <c r="J367">
        <f>アンケート!L367</f>
        <v>0</v>
      </c>
      <c r="K367" s="9">
        <f>アンケート!M367</f>
        <v>0</v>
      </c>
      <c r="L367" s="107"/>
      <c r="M367" s="8">
        <f>アンケート!O367</f>
        <v>2</v>
      </c>
      <c r="N367">
        <f>アンケート!P367</f>
        <v>0</v>
      </c>
      <c r="O367" s="9">
        <f>アンケート!Q367</f>
        <v>0</v>
      </c>
      <c r="P367" s="29"/>
    </row>
    <row r="368" spans="1:16" x14ac:dyDescent="0.45">
      <c r="A368" s="8">
        <v>366</v>
      </c>
      <c r="B368">
        <f>アンケート!D368</f>
        <v>3</v>
      </c>
      <c r="C368">
        <f>アンケート!F368</f>
        <v>2</v>
      </c>
      <c r="D368">
        <f>アンケート!G368</f>
        <v>1</v>
      </c>
      <c r="E368" s="9">
        <f>アンケート!H368</f>
        <v>4</v>
      </c>
      <c r="G368" s="8">
        <f>アンケート!I368</f>
        <v>4</v>
      </c>
      <c r="H368">
        <f>アンケート!J368</f>
        <v>0</v>
      </c>
      <c r="I368">
        <f>アンケート!K368</f>
        <v>0</v>
      </c>
      <c r="J368">
        <f>アンケート!L368</f>
        <v>0</v>
      </c>
      <c r="K368" s="9">
        <f>アンケート!M368</f>
        <v>0</v>
      </c>
      <c r="L368" s="107"/>
      <c r="M368" s="8">
        <f>アンケート!O368</f>
        <v>3</v>
      </c>
      <c r="N368">
        <f>アンケート!P368</f>
        <v>0</v>
      </c>
      <c r="O368" s="9">
        <f>アンケート!Q368</f>
        <v>0</v>
      </c>
      <c r="P368" s="29"/>
    </row>
    <row r="369" spans="1:16" x14ac:dyDescent="0.45">
      <c r="A369" s="8">
        <v>367</v>
      </c>
      <c r="B369">
        <f>アンケート!D369</f>
        <v>4</v>
      </c>
      <c r="C369">
        <f>アンケート!F369</f>
        <v>2</v>
      </c>
      <c r="D369">
        <f>アンケート!G369</f>
        <v>1</v>
      </c>
      <c r="E369" s="9">
        <f>アンケート!H369</f>
        <v>2</v>
      </c>
      <c r="G369" s="8">
        <f>アンケート!I369</f>
        <v>4</v>
      </c>
      <c r="H369">
        <f>アンケート!J369</f>
        <v>0</v>
      </c>
      <c r="I369">
        <f>アンケート!K369</f>
        <v>0</v>
      </c>
      <c r="J369">
        <f>アンケート!L369</f>
        <v>0</v>
      </c>
      <c r="K369" s="9">
        <f>アンケート!M369</f>
        <v>0</v>
      </c>
      <c r="L369" s="107"/>
      <c r="M369" s="8">
        <f>アンケート!O369</f>
        <v>0</v>
      </c>
      <c r="N369">
        <f>アンケート!P369</f>
        <v>0</v>
      </c>
      <c r="O369" s="9">
        <f>アンケート!Q369</f>
        <v>0</v>
      </c>
      <c r="P369" s="29"/>
    </row>
    <row r="370" spans="1:16" x14ac:dyDescent="0.45">
      <c r="A370" s="8">
        <v>368</v>
      </c>
      <c r="B370">
        <f>アンケート!D370</f>
        <v>3</v>
      </c>
      <c r="C370">
        <f>アンケート!F370</f>
        <v>2</v>
      </c>
      <c r="D370">
        <f>アンケート!G370</f>
        <v>1</v>
      </c>
      <c r="E370" s="9">
        <f>アンケート!H370</f>
        <v>2</v>
      </c>
      <c r="G370" s="8">
        <f>アンケート!I370</f>
        <v>4</v>
      </c>
      <c r="H370">
        <f>アンケート!J370</f>
        <v>0</v>
      </c>
      <c r="I370">
        <f>アンケート!K370</f>
        <v>0</v>
      </c>
      <c r="J370">
        <f>アンケート!L370</f>
        <v>0</v>
      </c>
      <c r="K370" s="9">
        <f>アンケート!M370</f>
        <v>0</v>
      </c>
      <c r="L370" s="107"/>
      <c r="M370" s="8">
        <f>アンケート!O370</f>
        <v>3</v>
      </c>
      <c r="N370">
        <f>アンケート!P370</f>
        <v>0</v>
      </c>
      <c r="O370" s="9">
        <f>アンケート!Q370</f>
        <v>0</v>
      </c>
      <c r="P370" s="29"/>
    </row>
    <row r="371" spans="1:16" x14ac:dyDescent="0.45">
      <c r="A371" s="8">
        <v>369</v>
      </c>
      <c r="B371">
        <f>アンケート!D371</f>
        <v>2</v>
      </c>
      <c r="C371">
        <f>アンケート!F371</f>
        <v>2</v>
      </c>
      <c r="D371">
        <f>アンケート!G371</f>
        <v>1</v>
      </c>
      <c r="E371" s="9">
        <f>アンケート!H371</f>
        <v>4</v>
      </c>
      <c r="G371" s="8">
        <f>アンケート!I371</f>
        <v>4</v>
      </c>
      <c r="H371">
        <f>アンケート!J371</f>
        <v>0</v>
      </c>
      <c r="I371">
        <f>アンケート!K371</f>
        <v>0</v>
      </c>
      <c r="J371">
        <f>アンケート!L371</f>
        <v>0</v>
      </c>
      <c r="K371" s="9">
        <f>アンケート!M371</f>
        <v>0</v>
      </c>
      <c r="L371" s="107"/>
      <c r="M371" s="8">
        <f>アンケート!O371</f>
        <v>3</v>
      </c>
      <c r="N371">
        <f>アンケート!P371</f>
        <v>0</v>
      </c>
      <c r="O371" s="9">
        <f>アンケート!Q371</f>
        <v>0</v>
      </c>
      <c r="P371" s="29"/>
    </row>
    <row r="372" spans="1:16" x14ac:dyDescent="0.45">
      <c r="A372" s="8">
        <v>370</v>
      </c>
      <c r="B372">
        <f>アンケート!D372</f>
        <v>4</v>
      </c>
      <c r="C372">
        <f>アンケート!F372</f>
        <v>2</v>
      </c>
      <c r="D372">
        <f>アンケート!G372</f>
        <v>1</v>
      </c>
      <c r="E372" s="9">
        <f>アンケート!H372</f>
        <v>4</v>
      </c>
      <c r="G372" s="8">
        <f>アンケート!I372</f>
        <v>4</v>
      </c>
      <c r="H372">
        <f>アンケート!J372</f>
        <v>0</v>
      </c>
      <c r="I372">
        <f>アンケート!K372</f>
        <v>0</v>
      </c>
      <c r="J372">
        <f>アンケート!L372</f>
        <v>0</v>
      </c>
      <c r="K372" s="9">
        <f>アンケート!M372</f>
        <v>0</v>
      </c>
      <c r="L372" s="107"/>
      <c r="M372" s="8">
        <f>アンケート!O372</f>
        <v>1</v>
      </c>
      <c r="N372">
        <f>アンケート!P372</f>
        <v>0</v>
      </c>
      <c r="O372" s="9">
        <f>アンケート!Q372</f>
        <v>0</v>
      </c>
      <c r="P372" s="29"/>
    </row>
    <row r="373" spans="1:16" x14ac:dyDescent="0.45">
      <c r="A373" s="8">
        <v>371</v>
      </c>
      <c r="B373">
        <f>アンケート!D373</f>
        <v>4</v>
      </c>
      <c r="C373">
        <f>アンケート!F373</f>
        <v>2</v>
      </c>
      <c r="D373">
        <f>アンケート!G373</f>
        <v>1</v>
      </c>
      <c r="E373" s="9">
        <f>アンケート!H373</f>
        <v>1</v>
      </c>
      <c r="G373" s="8">
        <f>アンケート!I373</f>
        <v>4</v>
      </c>
      <c r="H373">
        <f>アンケート!J373</f>
        <v>0</v>
      </c>
      <c r="I373">
        <f>アンケート!K373</f>
        <v>0</v>
      </c>
      <c r="J373">
        <f>アンケート!L373</f>
        <v>0</v>
      </c>
      <c r="K373" s="9">
        <f>アンケート!M373</f>
        <v>0</v>
      </c>
      <c r="L373" s="107"/>
      <c r="M373" s="8">
        <f>アンケート!O373</f>
        <v>0</v>
      </c>
      <c r="N373">
        <f>アンケート!P373</f>
        <v>0</v>
      </c>
      <c r="O373" s="9">
        <f>アンケート!Q373</f>
        <v>0</v>
      </c>
      <c r="P373" s="29"/>
    </row>
    <row r="374" spans="1:16" x14ac:dyDescent="0.45">
      <c r="A374" s="8">
        <v>372</v>
      </c>
      <c r="B374">
        <f>アンケート!D374</f>
        <v>2</v>
      </c>
      <c r="C374">
        <f>アンケート!F374</f>
        <v>0</v>
      </c>
      <c r="D374">
        <f>アンケート!G374</f>
        <v>1</v>
      </c>
      <c r="E374" s="9">
        <f>アンケート!H374</f>
        <v>2</v>
      </c>
      <c r="G374" s="8">
        <f>アンケート!I374</f>
        <v>4</v>
      </c>
      <c r="H374">
        <f>アンケート!J374</f>
        <v>0</v>
      </c>
      <c r="I374">
        <f>アンケート!K374</f>
        <v>0</v>
      </c>
      <c r="J374">
        <f>アンケート!L374</f>
        <v>0</v>
      </c>
      <c r="K374" s="9">
        <f>アンケート!M374</f>
        <v>0</v>
      </c>
      <c r="L374" s="107"/>
      <c r="M374" s="8">
        <f>アンケート!O374</f>
        <v>3</v>
      </c>
      <c r="N374">
        <f>アンケート!P374</f>
        <v>0</v>
      </c>
      <c r="O374" s="9">
        <f>アンケート!Q374</f>
        <v>0</v>
      </c>
      <c r="P374" s="29"/>
    </row>
    <row r="375" spans="1:16" x14ac:dyDescent="0.45">
      <c r="A375" s="8">
        <v>373</v>
      </c>
      <c r="B375">
        <f>アンケート!D375</f>
        <v>3</v>
      </c>
      <c r="C375">
        <f>アンケート!F375</f>
        <v>2</v>
      </c>
      <c r="D375">
        <f>アンケート!G375</f>
        <v>1</v>
      </c>
      <c r="E375" s="9">
        <f>アンケート!H375</f>
        <v>4</v>
      </c>
      <c r="G375" s="8">
        <f>アンケート!I375</f>
        <v>4</v>
      </c>
      <c r="H375">
        <f>アンケート!J375</f>
        <v>0</v>
      </c>
      <c r="I375">
        <f>アンケート!K375</f>
        <v>0</v>
      </c>
      <c r="J375">
        <f>アンケート!L375</f>
        <v>0</v>
      </c>
      <c r="K375" s="9">
        <f>アンケート!M375</f>
        <v>0</v>
      </c>
      <c r="L375" s="107"/>
      <c r="M375" s="8">
        <f>アンケート!O375</f>
        <v>3</v>
      </c>
      <c r="N375">
        <f>アンケート!P375</f>
        <v>0</v>
      </c>
      <c r="O375" s="9">
        <f>アンケート!Q375</f>
        <v>0</v>
      </c>
      <c r="P375" s="29"/>
    </row>
    <row r="376" spans="1:16" x14ac:dyDescent="0.45">
      <c r="A376" s="8">
        <v>374</v>
      </c>
      <c r="B376">
        <f>アンケート!D376</f>
        <v>3</v>
      </c>
      <c r="C376">
        <f>アンケート!F376</f>
        <v>2</v>
      </c>
      <c r="D376">
        <f>アンケート!G376</f>
        <v>1</v>
      </c>
      <c r="E376" s="9">
        <f>アンケート!H376</f>
        <v>4</v>
      </c>
      <c r="G376" s="8">
        <f>アンケート!I376</f>
        <v>3</v>
      </c>
      <c r="H376">
        <f>アンケート!J376</f>
        <v>0</v>
      </c>
      <c r="I376">
        <f>アンケート!K376</f>
        <v>0</v>
      </c>
      <c r="J376">
        <f>アンケート!L376</f>
        <v>0</v>
      </c>
      <c r="K376" s="9">
        <f>アンケート!M376</f>
        <v>0</v>
      </c>
      <c r="L376" s="107"/>
      <c r="M376" s="8">
        <f>アンケート!O376</f>
        <v>3</v>
      </c>
      <c r="N376">
        <f>アンケート!P376</f>
        <v>0</v>
      </c>
      <c r="O376" s="9">
        <f>アンケート!Q376</f>
        <v>0</v>
      </c>
      <c r="P376" s="29"/>
    </row>
    <row r="377" spans="1:16" x14ac:dyDescent="0.45">
      <c r="A377" s="8">
        <v>375</v>
      </c>
      <c r="B377">
        <f>アンケート!D377</f>
        <v>5</v>
      </c>
      <c r="C377">
        <f>アンケート!F377</f>
        <v>2</v>
      </c>
      <c r="D377">
        <f>アンケート!G377</f>
        <v>1</v>
      </c>
      <c r="E377" s="9">
        <f>アンケート!H377</f>
        <v>1</v>
      </c>
      <c r="G377" s="8">
        <f>アンケート!I377</f>
        <v>4</v>
      </c>
      <c r="H377">
        <f>アンケート!J377</f>
        <v>0</v>
      </c>
      <c r="I377">
        <f>アンケート!K377</f>
        <v>0</v>
      </c>
      <c r="J377">
        <f>アンケート!L377</f>
        <v>0</v>
      </c>
      <c r="K377" s="9">
        <f>アンケート!M377</f>
        <v>0</v>
      </c>
      <c r="L377" s="107"/>
      <c r="M377" s="8">
        <f>アンケート!O377</f>
        <v>2</v>
      </c>
      <c r="N377">
        <f>アンケート!P377</f>
        <v>0</v>
      </c>
      <c r="O377" s="9">
        <f>アンケート!Q377</f>
        <v>0</v>
      </c>
      <c r="P377" s="29"/>
    </row>
    <row r="378" spans="1:16" x14ac:dyDescent="0.45">
      <c r="A378" s="8">
        <v>376</v>
      </c>
      <c r="B378">
        <f>アンケート!D378</f>
        <v>2</v>
      </c>
      <c r="C378">
        <f>アンケート!F378</f>
        <v>2</v>
      </c>
      <c r="D378">
        <f>アンケート!G378</f>
        <v>1</v>
      </c>
      <c r="E378" s="9">
        <f>アンケート!H378</f>
        <v>6</v>
      </c>
      <c r="G378" s="8">
        <f>アンケート!I378</f>
        <v>4</v>
      </c>
      <c r="H378">
        <f>アンケート!J378</f>
        <v>0</v>
      </c>
      <c r="I378">
        <f>アンケート!K378</f>
        <v>0</v>
      </c>
      <c r="J378">
        <f>アンケート!L378</f>
        <v>0</v>
      </c>
      <c r="K378" s="9">
        <f>アンケート!M378</f>
        <v>0</v>
      </c>
      <c r="L378" s="107"/>
      <c r="M378" s="8">
        <f>アンケート!O378</f>
        <v>2</v>
      </c>
      <c r="N378">
        <f>アンケート!P378</f>
        <v>0</v>
      </c>
      <c r="O378" s="9">
        <f>アンケート!Q378</f>
        <v>0</v>
      </c>
      <c r="P378" s="29"/>
    </row>
    <row r="379" spans="1:16" x14ac:dyDescent="0.45">
      <c r="A379" s="8">
        <v>377</v>
      </c>
      <c r="B379">
        <f>アンケート!D379</f>
        <v>0</v>
      </c>
      <c r="C379">
        <f>アンケート!F379</f>
        <v>0</v>
      </c>
      <c r="D379">
        <f>アンケート!G379</f>
        <v>0</v>
      </c>
      <c r="E379" s="9">
        <f>アンケート!H379</f>
        <v>0</v>
      </c>
      <c r="G379" s="8">
        <f>アンケート!I379</f>
        <v>0</v>
      </c>
      <c r="H379">
        <f>アンケート!J379</f>
        <v>0</v>
      </c>
      <c r="I379">
        <f>アンケート!K379</f>
        <v>0</v>
      </c>
      <c r="J379">
        <f>アンケート!L379</f>
        <v>0</v>
      </c>
      <c r="K379" s="9">
        <f>アンケート!M379</f>
        <v>0</v>
      </c>
      <c r="L379" s="107"/>
      <c r="M379" s="8">
        <f>アンケート!O379</f>
        <v>0</v>
      </c>
      <c r="N379">
        <f>アンケート!P379</f>
        <v>0</v>
      </c>
      <c r="O379" s="9">
        <f>アンケート!Q379</f>
        <v>0</v>
      </c>
      <c r="P379" s="29"/>
    </row>
    <row r="380" spans="1:16" x14ac:dyDescent="0.45">
      <c r="A380" s="8">
        <v>378</v>
      </c>
      <c r="B380">
        <f>アンケート!D380</f>
        <v>0</v>
      </c>
      <c r="C380">
        <f>アンケート!F380</f>
        <v>0</v>
      </c>
      <c r="D380">
        <f>アンケート!G380</f>
        <v>0</v>
      </c>
      <c r="E380" s="9">
        <f>アンケート!H380</f>
        <v>0</v>
      </c>
      <c r="G380" s="8">
        <f>アンケート!I380</f>
        <v>0</v>
      </c>
      <c r="H380">
        <f>アンケート!J380</f>
        <v>0</v>
      </c>
      <c r="I380">
        <f>アンケート!K380</f>
        <v>0</v>
      </c>
      <c r="J380">
        <f>アンケート!L380</f>
        <v>0</v>
      </c>
      <c r="K380" s="9">
        <f>アンケート!M380</f>
        <v>0</v>
      </c>
      <c r="L380" s="107"/>
      <c r="M380" s="8">
        <f>アンケート!O380</f>
        <v>0</v>
      </c>
      <c r="N380">
        <f>アンケート!P380</f>
        <v>0</v>
      </c>
      <c r="O380" s="9">
        <f>アンケート!Q380</f>
        <v>0</v>
      </c>
      <c r="P380" s="29"/>
    </row>
    <row r="381" spans="1:16" x14ac:dyDescent="0.45">
      <c r="A381" s="8">
        <v>379</v>
      </c>
      <c r="B381">
        <f>アンケート!D381</f>
        <v>0</v>
      </c>
      <c r="C381">
        <f>アンケート!F381</f>
        <v>0</v>
      </c>
      <c r="D381">
        <f>アンケート!G381</f>
        <v>0</v>
      </c>
      <c r="E381" s="9">
        <f>アンケート!H381</f>
        <v>0</v>
      </c>
      <c r="G381" s="8">
        <f>アンケート!I381</f>
        <v>0</v>
      </c>
      <c r="H381">
        <f>アンケート!J381</f>
        <v>0</v>
      </c>
      <c r="I381">
        <f>アンケート!K381</f>
        <v>0</v>
      </c>
      <c r="J381">
        <f>アンケート!L381</f>
        <v>0</v>
      </c>
      <c r="K381" s="9">
        <f>アンケート!M381</f>
        <v>0</v>
      </c>
      <c r="L381" s="107"/>
      <c r="M381" s="8">
        <f>アンケート!O381</f>
        <v>0</v>
      </c>
      <c r="N381">
        <f>アンケート!P381</f>
        <v>0</v>
      </c>
      <c r="O381" s="9">
        <f>アンケート!Q381</f>
        <v>0</v>
      </c>
      <c r="P381" s="29"/>
    </row>
    <row r="382" spans="1:16" x14ac:dyDescent="0.45">
      <c r="A382" s="8">
        <v>380</v>
      </c>
      <c r="B382">
        <f>アンケート!D382</f>
        <v>0</v>
      </c>
      <c r="C382">
        <f>アンケート!F382</f>
        <v>0</v>
      </c>
      <c r="D382">
        <f>アンケート!G382</f>
        <v>0</v>
      </c>
      <c r="E382" s="9">
        <f>アンケート!H382</f>
        <v>0</v>
      </c>
      <c r="G382" s="8">
        <f>アンケート!I382</f>
        <v>0</v>
      </c>
      <c r="H382">
        <f>アンケート!J382</f>
        <v>0</v>
      </c>
      <c r="I382">
        <f>アンケート!K382</f>
        <v>0</v>
      </c>
      <c r="J382">
        <f>アンケート!L382</f>
        <v>0</v>
      </c>
      <c r="K382" s="9">
        <f>アンケート!M382</f>
        <v>0</v>
      </c>
      <c r="L382" s="107"/>
      <c r="M382" s="8">
        <f>アンケート!O382</f>
        <v>0</v>
      </c>
      <c r="N382">
        <f>アンケート!P382</f>
        <v>0</v>
      </c>
      <c r="O382" s="9">
        <f>アンケート!Q382</f>
        <v>0</v>
      </c>
      <c r="P382" s="29"/>
    </row>
    <row r="383" spans="1:16" x14ac:dyDescent="0.45">
      <c r="A383" s="8">
        <v>381</v>
      </c>
      <c r="B383">
        <f>アンケート!D383</f>
        <v>0</v>
      </c>
      <c r="C383">
        <f>アンケート!F383</f>
        <v>0</v>
      </c>
      <c r="D383">
        <f>アンケート!G383</f>
        <v>0</v>
      </c>
      <c r="E383" s="9">
        <f>アンケート!H383</f>
        <v>0</v>
      </c>
      <c r="G383" s="8">
        <f>アンケート!I383</f>
        <v>0</v>
      </c>
      <c r="H383">
        <f>アンケート!J383</f>
        <v>0</v>
      </c>
      <c r="I383">
        <f>アンケート!K383</f>
        <v>0</v>
      </c>
      <c r="J383">
        <f>アンケート!L383</f>
        <v>0</v>
      </c>
      <c r="K383" s="9">
        <f>アンケート!M383</f>
        <v>0</v>
      </c>
      <c r="L383" s="107"/>
      <c r="M383" s="8">
        <f>アンケート!O383</f>
        <v>0</v>
      </c>
      <c r="N383">
        <f>アンケート!P383</f>
        <v>0</v>
      </c>
      <c r="O383" s="9">
        <f>アンケート!Q383</f>
        <v>0</v>
      </c>
      <c r="P383" s="29"/>
    </row>
    <row r="384" spans="1:16" x14ac:dyDescent="0.45">
      <c r="A384" s="8">
        <v>382</v>
      </c>
      <c r="B384">
        <f>アンケート!D384</f>
        <v>0</v>
      </c>
      <c r="C384">
        <f>アンケート!F384</f>
        <v>0</v>
      </c>
      <c r="D384">
        <f>アンケート!G384</f>
        <v>0</v>
      </c>
      <c r="E384" s="9">
        <f>アンケート!H384</f>
        <v>0</v>
      </c>
      <c r="G384" s="8">
        <f>アンケート!I384</f>
        <v>0</v>
      </c>
      <c r="H384">
        <f>アンケート!J384</f>
        <v>0</v>
      </c>
      <c r="I384">
        <f>アンケート!K384</f>
        <v>0</v>
      </c>
      <c r="J384">
        <f>アンケート!L384</f>
        <v>0</v>
      </c>
      <c r="K384" s="9">
        <f>アンケート!M384</f>
        <v>0</v>
      </c>
      <c r="L384" s="107"/>
      <c r="M384" s="8">
        <f>アンケート!O384</f>
        <v>0</v>
      </c>
      <c r="N384">
        <f>アンケート!P384</f>
        <v>0</v>
      </c>
      <c r="O384" s="9">
        <f>アンケート!Q384</f>
        <v>0</v>
      </c>
      <c r="P384" s="29"/>
    </row>
    <row r="385" spans="1:16" x14ac:dyDescent="0.45">
      <c r="A385" s="8">
        <v>383</v>
      </c>
      <c r="B385">
        <f>アンケート!D385</f>
        <v>0</v>
      </c>
      <c r="C385">
        <f>アンケート!F385</f>
        <v>0</v>
      </c>
      <c r="D385">
        <f>アンケート!G385</f>
        <v>0</v>
      </c>
      <c r="E385" s="9">
        <f>アンケート!H385</f>
        <v>0</v>
      </c>
      <c r="G385" s="8">
        <f>アンケート!I385</f>
        <v>0</v>
      </c>
      <c r="H385">
        <f>アンケート!J385</f>
        <v>0</v>
      </c>
      <c r="I385">
        <f>アンケート!K385</f>
        <v>0</v>
      </c>
      <c r="J385">
        <f>アンケート!L385</f>
        <v>0</v>
      </c>
      <c r="K385" s="9">
        <f>アンケート!M385</f>
        <v>0</v>
      </c>
      <c r="L385" s="107"/>
      <c r="M385" s="8">
        <f>アンケート!O385</f>
        <v>0</v>
      </c>
      <c r="N385">
        <f>アンケート!P385</f>
        <v>0</v>
      </c>
      <c r="O385" s="9">
        <f>アンケート!Q385</f>
        <v>0</v>
      </c>
      <c r="P385" s="29"/>
    </row>
    <row r="386" spans="1:16" x14ac:dyDescent="0.45">
      <c r="A386" s="8">
        <v>384</v>
      </c>
      <c r="B386">
        <f>アンケート!D386</f>
        <v>0</v>
      </c>
      <c r="C386">
        <f>アンケート!F386</f>
        <v>0</v>
      </c>
      <c r="D386">
        <f>アンケート!G386</f>
        <v>0</v>
      </c>
      <c r="E386" s="9">
        <f>アンケート!H386</f>
        <v>0</v>
      </c>
      <c r="G386" s="8">
        <f>アンケート!I386</f>
        <v>0</v>
      </c>
      <c r="H386">
        <f>アンケート!J386</f>
        <v>0</v>
      </c>
      <c r="I386">
        <f>アンケート!K386</f>
        <v>0</v>
      </c>
      <c r="J386">
        <f>アンケート!L386</f>
        <v>0</v>
      </c>
      <c r="K386" s="9">
        <f>アンケート!M386</f>
        <v>0</v>
      </c>
      <c r="L386" s="107"/>
      <c r="M386" s="8">
        <f>アンケート!O386</f>
        <v>0</v>
      </c>
      <c r="N386">
        <f>アンケート!P386</f>
        <v>0</v>
      </c>
      <c r="O386" s="9">
        <f>アンケート!Q386</f>
        <v>0</v>
      </c>
      <c r="P386" s="29"/>
    </row>
    <row r="387" spans="1:16" x14ac:dyDescent="0.45">
      <c r="A387" s="8">
        <v>385</v>
      </c>
      <c r="B387">
        <f>アンケート!D387</f>
        <v>0</v>
      </c>
      <c r="C387">
        <f>アンケート!F387</f>
        <v>0</v>
      </c>
      <c r="D387">
        <f>アンケート!G387</f>
        <v>0</v>
      </c>
      <c r="E387" s="9">
        <f>アンケート!H387</f>
        <v>0</v>
      </c>
      <c r="G387" s="8">
        <f>アンケート!I387</f>
        <v>0</v>
      </c>
      <c r="H387">
        <f>アンケート!J387</f>
        <v>0</v>
      </c>
      <c r="I387">
        <f>アンケート!K387</f>
        <v>0</v>
      </c>
      <c r="J387">
        <f>アンケート!L387</f>
        <v>0</v>
      </c>
      <c r="K387" s="9">
        <f>アンケート!M387</f>
        <v>0</v>
      </c>
      <c r="L387" s="107"/>
      <c r="M387" s="8">
        <f>アンケート!O387</f>
        <v>0</v>
      </c>
      <c r="N387">
        <f>アンケート!P387</f>
        <v>0</v>
      </c>
      <c r="O387" s="9">
        <f>アンケート!Q387</f>
        <v>0</v>
      </c>
      <c r="P387" s="29"/>
    </row>
    <row r="388" spans="1:16" x14ac:dyDescent="0.45">
      <c r="A388" s="8">
        <v>386</v>
      </c>
      <c r="B388">
        <f>アンケート!D388</f>
        <v>0</v>
      </c>
      <c r="C388">
        <f>アンケート!F388</f>
        <v>0</v>
      </c>
      <c r="D388">
        <f>アンケート!G388</f>
        <v>0</v>
      </c>
      <c r="E388" s="9">
        <f>アンケート!H388</f>
        <v>0</v>
      </c>
      <c r="G388" s="8">
        <f>アンケート!I388</f>
        <v>0</v>
      </c>
      <c r="H388">
        <f>アンケート!J388</f>
        <v>0</v>
      </c>
      <c r="I388">
        <f>アンケート!K388</f>
        <v>0</v>
      </c>
      <c r="J388">
        <f>アンケート!L388</f>
        <v>0</v>
      </c>
      <c r="K388" s="9">
        <f>アンケート!M388</f>
        <v>0</v>
      </c>
      <c r="L388" s="107"/>
      <c r="M388" s="8">
        <f>アンケート!O388</f>
        <v>0</v>
      </c>
      <c r="N388">
        <f>アンケート!P388</f>
        <v>0</v>
      </c>
      <c r="O388" s="9">
        <f>アンケート!Q388</f>
        <v>0</v>
      </c>
      <c r="P388" s="29"/>
    </row>
    <row r="389" spans="1:16" x14ac:dyDescent="0.45">
      <c r="A389" s="8">
        <v>387</v>
      </c>
      <c r="B389">
        <f>アンケート!D389</f>
        <v>0</v>
      </c>
      <c r="C389">
        <f>アンケート!F389</f>
        <v>0</v>
      </c>
      <c r="D389">
        <f>アンケート!G389</f>
        <v>0</v>
      </c>
      <c r="E389" s="9">
        <f>アンケート!H389</f>
        <v>0</v>
      </c>
      <c r="G389" s="8">
        <f>アンケート!I389</f>
        <v>0</v>
      </c>
      <c r="H389">
        <f>アンケート!J389</f>
        <v>0</v>
      </c>
      <c r="I389">
        <f>アンケート!K389</f>
        <v>0</v>
      </c>
      <c r="J389">
        <f>アンケート!L389</f>
        <v>0</v>
      </c>
      <c r="K389" s="9">
        <f>アンケート!M389</f>
        <v>0</v>
      </c>
      <c r="L389" s="107"/>
      <c r="M389" s="8">
        <f>アンケート!O389</f>
        <v>0</v>
      </c>
      <c r="N389">
        <f>アンケート!P389</f>
        <v>0</v>
      </c>
      <c r="O389" s="9">
        <f>アンケート!Q389</f>
        <v>0</v>
      </c>
      <c r="P389" s="29"/>
    </row>
    <row r="390" spans="1:16" x14ac:dyDescent="0.45">
      <c r="A390" s="8">
        <v>388</v>
      </c>
      <c r="B390">
        <f>アンケート!D390</f>
        <v>0</v>
      </c>
      <c r="C390">
        <f>アンケート!F390</f>
        <v>0</v>
      </c>
      <c r="D390">
        <f>アンケート!G390</f>
        <v>0</v>
      </c>
      <c r="E390" s="9">
        <f>アンケート!H390</f>
        <v>0</v>
      </c>
      <c r="G390" s="8">
        <f>アンケート!I390</f>
        <v>0</v>
      </c>
      <c r="H390">
        <f>アンケート!J390</f>
        <v>0</v>
      </c>
      <c r="I390">
        <f>アンケート!K390</f>
        <v>0</v>
      </c>
      <c r="J390">
        <f>アンケート!L390</f>
        <v>0</v>
      </c>
      <c r="K390" s="9">
        <f>アンケート!M390</f>
        <v>0</v>
      </c>
      <c r="L390" s="107"/>
      <c r="M390" s="8">
        <f>アンケート!O390</f>
        <v>0</v>
      </c>
      <c r="N390">
        <f>アンケート!P390</f>
        <v>0</v>
      </c>
      <c r="O390" s="9">
        <f>アンケート!Q390</f>
        <v>0</v>
      </c>
      <c r="P390" s="29"/>
    </row>
    <row r="391" spans="1:16" x14ac:dyDescent="0.45">
      <c r="A391" s="8">
        <v>389</v>
      </c>
      <c r="B391">
        <f>アンケート!D391</f>
        <v>0</v>
      </c>
      <c r="C391">
        <f>アンケート!F391</f>
        <v>0</v>
      </c>
      <c r="D391">
        <f>アンケート!G391</f>
        <v>0</v>
      </c>
      <c r="E391" s="9">
        <f>アンケート!H391</f>
        <v>0</v>
      </c>
      <c r="G391" s="8">
        <f>アンケート!I391</f>
        <v>0</v>
      </c>
      <c r="H391">
        <f>アンケート!J391</f>
        <v>0</v>
      </c>
      <c r="I391">
        <f>アンケート!K391</f>
        <v>0</v>
      </c>
      <c r="J391">
        <f>アンケート!L391</f>
        <v>0</v>
      </c>
      <c r="K391" s="9">
        <f>アンケート!M391</f>
        <v>0</v>
      </c>
      <c r="L391" s="107"/>
      <c r="M391" s="8">
        <f>アンケート!O391</f>
        <v>0</v>
      </c>
      <c r="N391">
        <f>アンケート!P391</f>
        <v>0</v>
      </c>
      <c r="O391" s="9">
        <f>アンケート!Q391</f>
        <v>0</v>
      </c>
      <c r="P391" s="29"/>
    </row>
    <row r="392" spans="1:16" x14ac:dyDescent="0.45">
      <c r="A392" s="8">
        <v>390</v>
      </c>
      <c r="B392">
        <f>アンケート!D392</f>
        <v>0</v>
      </c>
      <c r="C392">
        <f>アンケート!F392</f>
        <v>0</v>
      </c>
      <c r="D392">
        <f>アンケート!G392</f>
        <v>0</v>
      </c>
      <c r="E392" s="9">
        <f>アンケート!H392</f>
        <v>0</v>
      </c>
      <c r="G392" s="8">
        <f>アンケート!I392</f>
        <v>0</v>
      </c>
      <c r="H392">
        <f>アンケート!J392</f>
        <v>0</v>
      </c>
      <c r="I392">
        <f>アンケート!K392</f>
        <v>0</v>
      </c>
      <c r="J392">
        <f>アンケート!L392</f>
        <v>0</v>
      </c>
      <c r="K392" s="9">
        <f>アンケート!M392</f>
        <v>0</v>
      </c>
      <c r="L392" s="107"/>
      <c r="M392" s="8">
        <f>アンケート!O392</f>
        <v>0</v>
      </c>
      <c r="N392">
        <f>アンケート!P392</f>
        <v>0</v>
      </c>
      <c r="O392" s="9">
        <f>アンケート!Q392</f>
        <v>0</v>
      </c>
      <c r="P392" s="29"/>
    </row>
    <row r="393" spans="1:16" x14ac:dyDescent="0.45">
      <c r="A393" s="8">
        <v>391</v>
      </c>
      <c r="B393">
        <f>アンケート!D393</f>
        <v>0</v>
      </c>
      <c r="C393">
        <f>アンケート!F393</f>
        <v>0</v>
      </c>
      <c r="D393">
        <f>アンケート!G393</f>
        <v>0</v>
      </c>
      <c r="E393" s="9">
        <f>アンケート!H393</f>
        <v>0</v>
      </c>
      <c r="G393" s="8">
        <f>アンケート!I393</f>
        <v>0</v>
      </c>
      <c r="H393">
        <f>アンケート!J393</f>
        <v>0</v>
      </c>
      <c r="I393">
        <f>アンケート!K393</f>
        <v>0</v>
      </c>
      <c r="J393">
        <f>アンケート!L393</f>
        <v>0</v>
      </c>
      <c r="K393" s="9">
        <f>アンケート!M393</f>
        <v>0</v>
      </c>
      <c r="L393" s="107"/>
      <c r="M393" s="8">
        <f>アンケート!O393</f>
        <v>0</v>
      </c>
      <c r="N393">
        <f>アンケート!P393</f>
        <v>0</v>
      </c>
      <c r="O393" s="9">
        <f>アンケート!Q393</f>
        <v>0</v>
      </c>
      <c r="P393" s="29"/>
    </row>
    <row r="394" spans="1:16" x14ac:dyDescent="0.45">
      <c r="A394" s="8">
        <v>392</v>
      </c>
      <c r="B394">
        <f>アンケート!D394</f>
        <v>0</v>
      </c>
      <c r="C394">
        <f>アンケート!F394</f>
        <v>0</v>
      </c>
      <c r="D394">
        <f>アンケート!G394</f>
        <v>0</v>
      </c>
      <c r="E394" s="9">
        <f>アンケート!H394</f>
        <v>0</v>
      </c>
      <c r="G394" s="8">
        <f>アンケート!I394</f>
        <v>0</v>
      </c>
      <c r="H394">
        <f>アンケート!J394</f>
        <v>0</v>
      </c>
      <c r="I394">
        <f>アンケート!K394</f>
        <v>0</v>
      </c>
      <c r="J394">
        <f>アンケート!L394</f>
        <v>0</v>
      </c>
      <c r="K394" s="9">
        <f>アンケート!M394</f>
        <v>0</v>
      </c>
      <c r="L394" s="107"/>
      <c r="M394" s="8">
        <f>アンケート!O394</f>
        <v>0</v>
      </c>
      <c r="N394">
        <f>アンケート!P394</f>
        <v>0</v>
      </c>
      <c r="O394" s="9">
        <f>アンケート!Q394</f>
        <v>0</v>
      </c>
      <c r="P394" s="29"/>
    </row>
    <row r="395" spans="1:16" x14ac:dyDescent="0.45">
      <c r="A395" s="8">
        <v>393</v>
      </c>
      <c r="B395">
        <f>アンケート!D395</f>
        <v>0</v>
      </c>
      <c r="C395">
        <f>アンケート!F395</f>
        <v>0</v>
      </c>
      <c r="D395">
        <f>アンケート!G395</f>
        <v>0</v>
      </c>
      <c r="E395" s="9">
        <f>アンケート!H395</f>
        <v>0</v>
      </c>
      <c r="G395" s="8">
        <f>アンケート!I395</f>
        <v>0</v>
      </c>
      <c r="H395">
        <f>アンケート!J395</f>
        <v>0</v>
      </c>
      <c r="I395">
        <f>アンケート!K395</f>
        <v>0</v>
      </c>
      <c r="J395">
        <f>アンケート!L395</f>
        <v>0</v>
      </c>
      <c r="K395" s="9">
        <f>アンケート!M395</f>
        <v>0</v>
      </c>
      <c r="L395" s="107"/>
      <c r="M395" s="8">
        <f>アンケート!O395</f>
        <v>0</v>
      </c>
      <c r="N395">
        <f>アンケート!P395</f>
        <v>0</v>
      </c>
      <c r="O395" s="9">
        <f>アンケート!Q395</f>
        <v>0</v>
      </c>
      <c r="P395" s="29"/>
    </row>
    <row r="396" spans="1:16" x14ac:dyDescent="0.45">
      <c r="A396" s="8">
        <v>394</v>
      </c>
      <c r="B396">
        <f>アンケート!D396</f>
        <v>0</v>
      </c>
      <c r="C396">
        <f>アンケート!F396</f>
        <v>0</v>
      </c>
      <c r="D396">
        <f>アンケート!G396</f>
        <v>0</v>
      </c>
      <c r="E396" s="9">
        <f>アンケート!H396</f>
        <v>0</v>
      </c>
      <c r="G396" s="8">
        <f>アンケート!I396</f>
        <v>0</v>
      </c>
      <c r="H396">
        <f>アンケート!J396</f>
        <v>0</v>
      </c>
      <c r="I396">
        <f>アンケート!K396</f>
        <v>0</v>
      </c>
      <c r="J396">
        <f>アンケート!L396</f>
        <v>0</v>
      </c>
      <c r="K396" s="9">
        <f>アンケート!M396</f>
        <v>0</v>
      </c>
      <c r="L396" s="107"/>
      <c r="M396" s="8">
        <f>アンケート!O396</f>
        <v>0</v>
      </c>
      <c r="N396">
        <f>アンケート!P396</f>
        <v>0</v>
      </c>
      <c r="O396" s="9">
        <f>アンケート!Q396</f>
        <v>0</v>
      </c>
      <c r="P396" s="29"/>
    </row>
    <row r="397" spans="1:16" x14ac:dyDescent="0.45">
      <c r="A397" s="8">
        <v>395</v>
      </c>
      <c r="B397">
        <f>アンケート!D397</f>
        <v>0</v>
      </c>
      <c r="C397">
        <f>アンケート!F397</f>
        <v>0</v>
      </c>
      <c r="D397">
        <f>アンケート!G397</f>
        <v>0</v>
      </c>
      <c r="E397" s="9">
        <f>アンケート!H397</f>
        <v>0</v>
      </c>
      <c r="G397" s="8">
        <f>アンケート!I397</f>
        <v>0</v>
      </c>
      <c r="H397">
        <f>アンケート!J397</f>
        <v>0</v>
      </c>
      <c r="I397">
        <f>アンケート!K397</f>
        <v>0</v>
      </c>
      <c r="J397">
        <f>アンケート!L397</f>
        <v>0</v>
      </c>
      <c r="K397" s="9">
        <f>アンケート!M397</f>
        <v>0</v>
      </c>
      <c r="L397" s="107"/>
      <c r="M397" s="8">
        <f>アンケート!O397</f>
        <v>0</v>
      </c>
      <c r="N397">
        <f>アンケート!P397</f>
        <v>0</v>
      </c>
      <c r="O397" s="9">
        <f>アンケート!Q397</f>
        <v>0</v>
      </c>
      <c r="P397" s="29"/>
    </row>
    <row r="398" spans="1:16" x14ac:dyDescent="0.45">
      <c r="A398" s="8">
        <v>396</v>
      </c>
      <c r="B398">
        <f>アンケート!D398</f>
        <v>0</v>
      </c>
      <c r="C398">
        <f>アンケート!F398</f>
        <v>0</v>
      </c>
      <c r="D398">
        <f>アンケート!G398</f>
        <v>0</v>
      </c>
      <c r="E398" s="9">
        <f>アンケート!H398</f>
        <v>0</v>
      </c>
      <c r="G398" s="8">
        <f>アンケート!I398</f>
        <v>0</v>
      </c>
      <c r="H398">
        <f>アンケート!J398</f>
        <v>0</v>
      </c>
      <c r="I398">
        <f>アンケート!K398</f>
        <v>0</v>
      </c>
      <c r="J398">
        <f>アンケート!L398</f>
        <v>0</v>
      </c>
      <c r="K398" s="9">
        <f>アンケート!M398</f>
        <v>0</v>
      </c>
      <c r="L398" s="107"/>
      <c r="M398" s="8">
        <f>アンケート!O398</f>
        <v>0</v>
      </c>
      <c r="N398">
        <f>アンケート!P398</f>
        <v>0</v>
      </c>
      <c r="O398" s="9">
        <f>アンケート!Q398</f>
        <v>0</v>
      </c>
      <c r="P398" s="29"/>
    </row>
    <row r="399" spans="1:16" x14ac:dyDescent="0.45">
      <c r="A399" s="8">
        <v>397</v>
      </c>
      <c r="B399">
        <f>アンケート!D399</f>
        <v>0</v>
      </c>
      <c r="C399">
        <f>アンケート!F399</f>
        <v>0</v>
      </c>
      <c r="D399">
        <f>アンケート!G399</f>
        <v>0</v>
      </c>
      <c r="E399" s="9">
        <f>アンケート!H399</f>
        <v>0</v>
      </c>
      <c r="G399" s="8">
        <f>アンケート!I399</f>
        <v>0</v>
      </c>
      <c r="H399">
        <f>アンケート!J399</f>
        <v>0</v>
      </c>
      <c r="I399">
        <f>アンケート!K399</f>
        <v>0</v>
      </c>
      <c r="J399">
        <f>アンケート!L399</f>
        <v>0</v>
      </c>
      <c r="K399" s="9">
        <f>アンケート!M399</f>
        <v>0</v>
      </c>
      <c r="L399" s="107"/>
      <c r="M399" s="8">
        <f>アンケート!O399</f>
        <v>0</v>
      </c>
      <c r="N399">
        <f>アンケート!P399</f>
        <v>0</v>
      </c>
      <c r="O399" s="9">
        <f>アンケート!Q399</f>
        <v>0</v>
      </c>
      <c r="P399" s="29"/>
    </row>
    <row r="400" spans="1:16" x14ac:dyDescent="0.45">
      <c r="A400" s="8">
        <v>398</v>
      </c>
      <c r="B400">
        <f>アンケート!D400</f>
        <v>0</v>
      </c>
      <c r="C400">
        <f>アンケート!F400</f>
        <v>0</v>
      </c>
      <c r="D400">
        <f>アンケート!G400</f>
        <v>0</v>
      </c>
      <c r="E400" s="9">
        <f>アンケート!H400</f>
        <v>0</v>
      </c>
      <c r="G400" s="8">
        <f>アンケート!I400</f>
        <v>0</v>
      </c>
      <c r="H400">
        <f>アンケート!J400</f>
        <v>0</v>
      </c>
      <c r="I400">
        <f>アンケート!K400</f>
        <v>0</v>
      </c>
      <c r="J400">
        <f>アンケート!L400</f>
        <v>0</v>
      </c>
      <c r="K400" s="9">
        <f>アンケート!M400</f>
        <v>0</v>
      </c>
      <c r="L400" s="107"/>
      <c r="M400" s="8">
        <f>アンケート!O400</f>
        <v>0</v>
      </c>
      <c r="N400">
        <f>アンケート!P400</f>
        <v>0</v>
      </c>
      <c r="O400" s="9">
        <f>アンケート!Q400</f>
        <v>0</v>
      </c>
      <c r="P400" s="29"/>
    </row>
    <row r="401" spans="1:16" x14ac:dyDescent="0.45">
      <c r="A401" s="8">
        <v>399</v>
      </c>
      <c r="B401">
        <f>アンケート!D401</f>
        <v>0</v>
      </c>
      <c r="C401">
        <f>アンケート!F401</f>
        <v>0</v>
      </c>
      <c r="D401">
        <f>アンケート!G401</f>
        <v>0</v>
      </c>
      <c r="E401" s="9">
        <f>アンケート!H401</f>
        <v>0</v>
      </c>
      <c r="G401" s="8">
        <f>アンケート!I401</f>
        <v>0</v>
      </c>
      <c r="H401">
        <f>アンケート!J401</f>
        <v>0</v>
      </c>
      <c r="I401">
        <f>アンケート!K401</f>
        <v>0</v>
      </c>
      <c r="J401">
        <f>アンケート!L401</f>
        <v>0</v>
      </c>
      <c r="K401" s="9">
        <f>アンケート!M401</f>
        <v>0</v>
      </c>
      <c r="L401" s="107"/>
      <c r="M401" s="8">
        <f>アンケート!O401</f>
        <v>0</v>
      </c>
      <c r="N401">
        <f>アンケート!P401</f>
        <v>0</v>
      </c>
      <c r="O401" s="9">
        <f>アンケート!Q401</f>
        <v>0</v>
      </c>
      <c r="P401" s="29"/>
    </row>
    <row r="402" spans="1:16" ht="18.600000000000001" thickBot="1" x14ac:dyDescent="0.5">
      <c r="A402" s="61">
        <v>400</v>
      </c>
      <c r="B402" s="59">
        <f>アンケート!D402</f>
        <v>0</v>
      </c>
      <c r="C402" s="59">
        <f>アンケート!F402</f>
        <v>0</v>
      </c>
      <c r="D402" s="59">
        <f>アンケート!G402</f>
        <v>0</v>
      </c>
      <c r="E402" s="58">
        <f>アンケート!H402</f>
        <v>0</v>
      </c>
      <c r="G402" s="61">
        <f>アンケート!I402</f>
        <v>0</v>
      </c>
      <c r="H402" s="59">
        <f>アンケート!J402</f>
        <v>0</v>
      </c>
      <c r="I402" s="59">
        <f>アンケート!K402</f>
        <v>0</v>
      </c>
      <c r="J402" s="59">
        <f>アンケート!L402</f>
        <v>0</v>
      </c>
      <c r="K402" s="58">
        <f>アンケート!M402</f>
        <v>0</v>
      </c>
      <c r="L402" s="108"/>
      <c r="M402" s="61">
        <f>アンケート!O402</f>
        <v>0</v>
      </c>
      <c r="N402" s="59">
        <f>アンケート!P402</f>
        <v>0</v>
      </c>
      <c r="O402" s="58">
        <f>アンケート!Q402</f>
        <v>0</v>
      </c>
      <c r="P402" s="110"/>
    </row>
    <row r="403" spans="1:16" ht="18.600000000000001" thickBot="1" x14ac:dyDescent="0.5"/>
    <row r="404" spans="1:16" ht="18.600000000000001" thickBot="1" x14ac:dyDescent="0.5">
      <c r="A404" s="47"/>
      <c r="B404" s="71" t="s">
        <v>106</v>
      </c>
      <c r="C404" s="71" t="s">
        <v>107</v>
      </c>
      <c r="D404" s="71" t="s">
        <v>110</v>
      </c>
      <c r="E404" s="66" t="s">
        <v>135</v>
      </c>
      <c r="G404" s="62" t="s">
        <v>116</v>
      </c>
      <c r="H404" s="44" t="s">
        <v>116</v>
      </c>
      <c r="I404" s="44" t="s">
        <v>115</v>
      </c>
      <c r="J404" s="44" t="s">
        <v>115</v>
      </c>
      <c r="K404" s="46" t="s">
        <v>115</v>
      </c>
      <c r="M404" s="62" t="s">
        <v>136</v>
      </c>
      <c r="N404" s="44" t="s">
        <v>136</v>
      </c>
      <c r="O404" s="46" t="s">
        <v>136</v>
      </c>
    </row>
    <row r="405" spans="1:16" x14ac:dyDescent="0.45">
      <c r="A405" s="37">
        <v>1</v>
      </c>
      <c r="B405" s="17">
        <f>COUNTIF($B$2:$B$402,1)</f>
        <v>66</v>
      </c>
      <c r="C405" s="17">
        <f>COUNTIF($C$3:$C$402,1)</f>
        <v>29</v>
      </c>
      <c r="D405" s="17">
        <f>COUNTIF($D$3:$D$402,1)</f>
        <v>371</v>
      </c>
      <c r="E405" s="17">
        <f>COUNTIF($E$3:$E$402,1)</f>
        <v>33</v>
      </c>
      <c r="G405" s="8"/>
      <c r="K405" s="9"/>
      <c r="M405" s="8"/>
      <c r="O405" s="9"/>
    </row>
    <row r="406" spans="1:16" x14ac:dyDescent="0.45">
      <c r="A406" s="17">
        <v>2</v>
      </c>
      <c r="B406" s="17">
        <f>COUNTIF($B$3:$B$402,2)</f>
        <v>101</v>
      </c>
      <c r="C406" s="17">
        <f>COUNTIF($C$3:$C$402,2)</f>
        <v>341</v>
      </c>
      <c r="D406" s="17">
        <f>COUNTIF($D$3:$D$402,2)</f>
        <v>2</v>
      </c>
      <c r="E406" s="17">
        <f>COUNTIF($E$3:$E$402,2)</f>
        <v>132</v>
      </c>
      <c r="G406" s="8"/>
      <c r="K406" s="9"/>
      <c r="M406" s="8"/>
      <c r="O406" s="9"/>
    </row>
    <row r="407" spans="1:16" x14ac:dyDescent="0.45">
      <c r="A407" s="17">
        <v>3</v>
      </c>
      <c r="B407" s="17">
        <f>COUNTIF($B$3:$B$402,3)</f>
        <v>94</v>
      </c>
      <c r="C407" s="17"/>
      <c r="D407" s="17">
        <f>COUNTIF($D$3:$D$402,3)</f>
        <v>0</v>
      </c>
      <c r="E407" s="17">
        <f>COUNTIF($E$3:$E$402,3)</f>
        <v>38</v>
      </c>
      <c r="G407" s="8"/>
      <c r="K407" s="9"/>
      <c r="M407" s="8"/>
      <c r="O407" s="9"/>
    </row>
    <row r="408" spans="1:16" x14ac:dyDescent="0.45">
      <c r="A408" s="17">
        <v>4</v>
      </c>
      <c r="B408" s="17">
        <f>COUNTIF($B$3:$B$402,4)</f>
        <v>47</v>
      </c>
      <c r="C408" s="17"/>
      <c r="D408" s="17"/>
      <c r="E408" s="17">
        <f>COUNTIF($E$3:$E$402,4)</f>
        <v>124</v>
      </c>
      <c r="G408" s="8"/>
      <c r="K408" s="9"/>
      <c r="M408" s="8"/>
      <c r="O408" s="9"/>
    </row>
    <row r="409" spans="1:16" x14ac:dyDescent="0.45">
      <c r="A409" s="17">
        <v>5</v>
      </c>
      <c r="B409" s="17">
        <f>COUNTIF($B$3:$B$402,5)</f>
        <v>59</v>
      </c>
      <c r="C409" s="17"/>
      <c r="D409" s="17"/>
      <c r="E409" s="17">
        <f>COUNTIF($E$3:$E$402,5)</f>
        <v>18</v>
      </c>
      <c r="G409" s="8"/>
      <c r="K409" s="9"/>
      <c r="M409" s="8"/>
      <c r="O409" s="9"/>
    </row>
    <row r="410" spans="1:16" ht="18.600000000000001" thickBot="1" x14ac:dyDescent="0.5">
      <c r="A410" s="17">
        <v>6</v>
      </c>
      <c r="B410" s="17"/>
      <c r="C410" s="17"/>
      <c r="D410" s="17"/>
      <c r="E410" s="17">
        <f>COUNTIF($E$3:$E$402,6)</f>
        <v>27</v>
      </c>
      <c r="G410" s="61"/>
      <c r="H410" s="59"/>
      <c r="I410" s="59"/>
      <c r="J410" s="59"/>
      <c r="K410" s="58"/>
      <c r="M410" s="61"/>
      <c r="N410" s="59"/>
      <c r="O410" s="58"/>
    </row>
  </sheetData>
  <phoneticPr fontId="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765AD-CB80-4988-B422-9AE7763C3EA7}">
  <dimension ref="A1:AT409"/>
  <sheetViews>
    <sheetView workbookViewId="0">
      <selection activeCell="X3" sqref="X3:AT11"/>
    </sheetView>
  </sheetViews>
  <sheetFormatPr defaultRowHeight="18" x14ac:dyDescent="0.45"/>
  <sheetData>
    <row r="1" spans="1:46" ht="19.8" x14ac:dyDescent="0.45">
      <c r="A1" t="s">
        <v>105</v>
      </c>
      <c r="B1" s="95" t="s">
        <v>149</v>
      </c>
      <c r="C1" s="87" t="s">
        <v>150</v>
      </c>
      <c r="D1" s="87" t="s">
        <v>151</v>
      </c>
      <c r="E1" s="87" t="s">
        <v>152</v>
      </c>
      <c r="F1" s="87" t="s">
        <v>153</v>
      </c>
      <c r="G1" s="87" t="s">
        <v>154</v>
      </c>
      <c r="H1" s="87" t="s">
        <v>155</v>
      </c>
      <c r="I1" s="87" t="s">
        <v>156</v>
      </c>
      <c r="J1" s="87" t="s">
        <v>157</v>
      </c>
      <c r="K1" s="87" t="s">
        <v>158</v>
      </c>
      <c r="L1" s="87" t="s">
        <v>159</v>
      </c>
      <c r="M1" s="87" t="s">
        <v>160</v>
      </c>
      <c r="N1" s="87" t="s">
        <v>161</v>
      </c>
      <c r="O1" s="87" t="s">
        <v>162</v>
      </c>
      <c r="P1" s="87" t="s">
        <v>163</v>
      </c>
      <c r="Q1" s="87" t="s">
        <v>164</v>
      </c>
      <c r="R1" s="87" t="s">
        <v>165</v>
      </c>
      <c r="S1" s="87" t="s">
        <v>166</v>
      </c>
      <c r="T1" s="87" t="s">
        <v>167</v>
      </c>
      <c r="U1" s="87" t="s">
        <v>168</v>
      </c>
      <c r="V1" s="88" t="s">
        <v>169</v>
      </c>
    </row>
    <row r="2" spans="1:46" ht="40.200000000000003" thickBot="1" x14ac:dyDescent="0.5">
      <c r="B2" s="126" t="s">
        <v>171</v>
      </c>
      <c r="C2" s="125" t="s">
        <v>170</v>
      </c>
      <c r="D2" s="125" t="s">
        <v>172</v>
      </c>
      <c r="E2" s="125" t="s">
        <v>173</v>
      </c>
      <c r="F2" s="125" t="s">
        <v>71</v>
      </c>
      <c r="G2" s="125" t="s">
        <v>174</v>
      </c>
      <c r="H2" s="125" t="s">
        <v>68</v>
      </c>
      <c r="I2" s="125" t="s">
        <v>175</v>
      </c>
      <c r="J2" s="125" t="s">
        <v>176</v>
      </c>
      <c r="K2" s="125" t="s">
        <v>177</v>
      </c>
      <c r="L2" s="125" t="s">
        <v>70</v>
      </c>
      <c r="M2" s="125" t="s">
        <v>178</v>
      </c>
      <c r="N2" s="125" t="s">
        <v>179</v>
      </c>
      <c r="O2" s="125" t="s">
        <v>185</v>
      </c>
      <c r="P2" s="125" t="s">
        <v>187</v>
      </c>
      <c r="Q2" s="125" t="s">
        <v>186</v>
      </c>
      <c r="R2" s="125" t="s">
        <v>180</v>
      </c>
      <c r="S2" s="125" t="s">
        <v>181</v>
      </c>
      <c r="T2" s="125" t="s">
        <v>182</v>
      </c>
      <c r="U2" s="125" t="s">
        <v>183</v>
      </c>
      <c r="V2" s="127" t="s">
        <v>184</v>
      </c>
    </row>
    <row r="3" spans="1:46" ht="19.8" x14ac:dyDescent="0.45">
      <c r="A3" s="98">
        <v>1</v>
      </c>
      <c r="B3">
        <f>アンケート!S3</f>
        <v>2</v>
      </c>
      <c r="C3">
        <f>アンケート!T3</f>
        <v>2</v>
      </c>
      <c r="D3">
        <f>アンケート!U3</f>
        <v>5</v>
      </c>
      <c r="E3">
        <f>アンケート!V3</f>
        <v>5</v>
      </c>
      <c r="F3">
        <f>アンケート!W3</f>
        <v>2</v>
      </c>
      <c r="G3">
        <f>アンケート!X3</f>
        <v>2</v>
      </c>
      <c r="H3">
        <f>アンケート!Y3</f>
        <v>3</v>
      </c>
      <c r="I3">
        <f>アンケート!Z3</f>
        <v>1</v>
      </c>
      <c r="J3">
        <f>アンケート!AA3</f>
        <v>2</v>
      </c>
      <c r="K3">
        <f>アンケート!AB3</f>
        <v>5</v>
      </c>
      <c r="L3">
        <f>アンケート!AC3</f>
        <v>2</v>
      </c>
      <c r="M3">
        <f>アンケート!AD3</f>
        <v>2</v>
      </c>
      <c r="N3">
        <f>アンケート!AE3</f>
        <v>2</v>
      </c>
      <c r="O3">
        <f>アンケート!AF3</f>
        <v>5</v>
      </c>
      <c r="P3">
        <f>アンケート!AG3</f>
        <v>5</v>
      </c>
      <c r="Q3">
        <f>アンケート!AH3</f>
        <v>2</v>
      </c>
      <c r="R3">
        <f>アンケート!AI3</f>
        <v>2</v>
      </c>
      <c r="S3">
        <f>アンケート!AJ3</f>
        <v>2</v>
      </c>
      <c r="T3">
        <f>アンケート!AK3</f>
        <v>2</v>
      </c>
      <c r="U3">
        <f>アンケート!AL3</f>
        <v>2</v>
      </c>
      <c r="V3">
        <f>アンケート!AM3</f>
        <v>2</v>
      </c>
      <c r="Z3" s="95" t="s">
        <v>149</v>
      </c>
      <c r="AA3" s="87" t="s">
        <v>150</v>
      </c>
      <c r="AB3" s="87" t="s">
        <v>151</v>
      </c>
      <c r="AC3" s="87" t="s">
        <v>152</v>
      </c>
      <c r="AD3" s="87" t="s">
        <v>153</v>
      </c>
      <c r="AE3" s="87" t="s">
        <v>154</v>
      </c>
      <c r="AF3" s="87" t="s">
        <v>155</v>
      </c>
      <c r="AG3" s="87" t="s">
        <v>156</v>
      </c>
      <c r="AH3" s="87" t="s">
        <v>157</v>
      </c>
      <c r="AI3" s="87" t="s">
        <v>158</v>
      </c>
      <c r="AJ3" s="87" t="s">
        <v>159</v>
      </c>
      <c r="AK3" s="87" t="s">
        <v>160</v>
      </c>
      <c r="AL3" s="87" t="s">
        <v>161</v>
      </c>
      <c r="AM3" s="87" t="s">
        <v>162</v>
      </c>
      <c r="AN3" s="87" t="s">
        <v>163</v>
      </c>
      <c r="AO3" s="87" t="s">
        <v>164</v>
      </c>
      <c r="AP3" s="87" t="s">
        <v>165</v>
      </c>
      <c r="AQ3" s="87" t="s">
        <v>166</v>
      </c>
      <c r="AR3" s="87" t="s">
        <v>167</v>
      </c>
      <c r="AS3" s="87" t="s">
        <v>168</v>
      </c>
      <c r="AT3" s="88" t="s">
        <v>169</v>
      </c>
    </row>
    <row r="4" spans="1:46" ht="40.200000000000003" thickBot="1" x14ac:dyDescent="0.5">
      <c r="A4" s="35">
        <v>2</v>
      </c>
      <c r="B4">
        <f>アンケート!S4</f>
        <v>2</v>
      </c>
      <c r="C4">
        <f>アンケート!T4</f>
        <v>2</v>
      </c>
      <c r="D4">
        <f>アンケート!U4</f>
        <v>2</v>
      </c>
      <c r="E4">
        <f>アンケート!V4</f>
        <v>2</v>
      </c>
      <c r="F4">
        <f>アンケート!W4</f>
        <v>2</v>
      </c>
      <c r="G4">
        <f>アンケート!X4</f>
        <v>2</v>
      </c>
      <c r="H4">
        <f>アンケート!Y4</f>
        <v>2</v>
      </c>
      <c r="I4">
        <f>アンケート!Z4</f>
        <v>2</v>
      </c>
      <c r="J4">
        <f>アンケート!AA4</f>
        <v>2</v>
      </c>
      <c r="K4">
        <f>アンケート!AB4</f>
        <v>2</v>
      </c>
      <c r="L4">
        <f>アンケート!AC4</f>
        <v>2</v>
      </c>
      <c r="M4">
        <f>アンケート!AD4</f>
        <v>2</v>
      </c>
      <c r="N4">
        <f>アンケート!AE4</f>
        <v>2</v>
      </c>
      <c r="O4">
        <f>アンケート!AF4</f>
        <v>2</v>
      </c>
      <c r="P4">
        <f>アンケート!AG4</f>
        <v>2</v>
      </c>
      <c r="Q4">
        <f>アンケート!AH4</f>
        <v>2</v>
      </c>
      <c r="R4">
        <f>アンケート!AI4</f>
        <v>2</v>
      </c>
      <c r="S4">
        <f>アンケート!AJ4</f>
        <v>2</v>
      </c>
      <c r="T4">
        <f>アンケート!AK4</f>
        <v>2</v>
      </c>
      <c r="U4">
        <f>アンケート!AL4</f>
        <v>2</v>
      </c>
      <c r="V4">
        <f>アンケート!AM4</f>
        <v>2</v>
      </c>
      <c r="Z4" s="129" t="s">
        <v>171</v>
      </c>
      <c r="AA4" s="124" t="s">
        <v>170</v>
      </c>
      <c r="AB4" s="124" t="s">
        <v>172</v>
      </c>
      <c r="AC4" s="124" t="s">
        <v>173</v>
      </c>
      <c r="AD4" s="124" t="s">
        <v>71</v>
      </c>
      <c r="AE4" s="124" t="s">
        <v>174</v>
      </c>
      <c r="AF4" s="124" t="s">
        <v>68</v>
      </c>
      <c r="AG4" s="124" t="s">
        <v>175</v>
      </c>
      <c r="AH4" s="124" t="s">
        <v>176</v>
      </c>
      <c r="AI4" s="124" t="s">
        <v>177</v>
      </c>
      <c r="AJ4" s="124" t="s">
        <v>70</v>
      </c>
      <c r="AK4" s="124" t="s">
        <v>178</v>
      </c>
      <c r="AL4" s="124" t="s">
        <v>179</v>
      </c>
      <c r="AM4" s="124" t="s">
        <v>185</v>
      </c>
      <c r="AN4" s="124" t="s">
        <v>187</v>
      </c>
      <c r="AO4" s="124" t="s">
        <v>186</v>
      </c>
      <c r="AP4" s="124" t="s">
        <v>180</v>
      </c>
      <c r="AQ4" s="124" t="s">
        <v>181</v>
      </c>
      <c r="AR4" s="124" t="s">
        <v>182</v>
      </c>
      <c r="AS4" s="124" t="s">
        <v>183</v>
      </c>
      <c r="AT4" s="128" t="s">
        <v>184</v>
      </c>
    </row>
    <row r="5" spans="1:46" x14ac:dyDescent="0.45">
      <c r="A5" s="35">
        <v>3</v>
      </c>
      <c r="B5">
        <f>アンケート!S5</f>
        <v>2</v>
      </c>
      <c r="C5">
        <f>アンケート!T5</f>
        <v>2</v>
      </c>
      <c r="D5">
        <f>アンケート!U5</f>
        <v>5</v>
      </c>
      <c r="E5">
        <f>アンケート!V5</f>
        <v>5</v>
      </c>
      <c r="F5">
        <f>アンケート!W5</f>
        <v>5</v>
      </c>
      <c r="G5">
        <f>アンケート!X5</f>
        <v>5</v>
      </c>
      <c r="H5">
        <f>アンケート!Y5</f>
        <v>2</v>
      </c>
      <c r="I5">
        <f>アンケート!Z5</f>
        <v>2</v>
      </c>
      <c r="J5">
        <f>アンケート!AA5</f>
        <v>2</v>
      </c>
      <c r="K5">
        <f>アンケート!AB5</f>
        <v>2</v>
      </c>
      <c r="L5">
        <f>アンケート!AC5</f>
        <v>2</v>
      </c>
      <c r="M5">
        <f>アンケート!AD5</f>
        <v>5</v>
      </c>
      <c r="N5">
        <f>アンケート!AE5</f>
        <v>5</v>
      </c>
      <c r="O5">
        <f>アンケート!AF5</f>
        <v>3</v>
      </c>
      <c r="P5">
        <f>アンケート!AG5</f>
        <v>3</v>
      </c>
      <c r="Q5">
        <f>アンケート!AH5</f>
        <v>2</v>
      </c>
      <c r="R5">
        <f>アンケート!AI5</f>
        <v>2</v>
      </c>
      <c r="S5">
        <f>アンケート!AJ5</f>
        <v>2</v>
      </c>
      <c r="T5">
        <f>アンケート!AK5</f>
        <v>2</v>
      </c>
      <c r="U5">
        <f>アンケート!AL5</f>
        <v>2</v>
      </c>
      <c r="V5">
        <f>アンケート!AM5</f>
        <v>1</v>
      </c>
      <c r="X5" s="115">
        <v>1</v>
      </c>
      <c r="Y5" s="86" t="s">
        <v>188</v>
      </c>
      <c r="Z5" s="86">
        <f>B405</f>
        <v>137</v>
      </c>
      <c r="AA5" s="60">
        <f t="shared" ref="AA5:AT5" si="0">C405</f>
        <v>130</v>
      </c>
      <c r="AB5" s="60">
        <f t="shared" si="0"/>
        <v>47</v>
      </c>
      <c r="AC5" s="60">
        <f t="shared" si="0"/>
        <v>78</v>
      </c>
      <c r="AD5" s="60">
        <f t="shared" si="0"/>
        <v>94</v>
      </c>
      <c r="AE5" s="60">
        <f t="shared" si="0"/>
        <v>76</v>
      </c>
      <c r="AF5" s="60">
        <f t="shared" si="0"/>
        <v>109</v>
      </c>
      <c r="AG5" s="60">
        <f t="shared" si="0"/>
        <v>122</v>
      </c>
      <c r="AH5" s="60">
        <f t="shared" si="0"/>
        <v>96</v>
      </c>
      <c r="AI5" s="60">
        <f t="shared" si="0"/>
        <v>88</v>
      </c>
      <c r="AJ5" s="60">
        <f t="shared" si="0"/>
        <v>119</v>
      </c>
      <c r="AK5" s="60">
        <f t="shared" si="0"/>
        <v>75</v>
      </c>
      <c r="AL5" s="60">
        <f t="shared" si="0"/>
        <v>91</v>
      </c>
      <c r="AM5" s="60">
        <f t="shared" si="0"/>
        <v>54</v>
      </c>
      <c r="AN5" s="60">
        <f t="shared" si="0"/>
        <v>53</v>
      </c>
      <c r="AO5" s="60">
        <f t="shared" si="0"/>
        <v>72</v>
      </c>
      <c r="AP5" s="60">
        <f t="shared" si="0"/>
        <v>100</v>
      </c>
      <c r="AQ5" s="60">
        <f t="shared" si="0"/>
        <v>111</v>
      </c>
      <c r="AR5" s="60">
        <f t="shared" si="0"/>
        <v>125</v>
      </c>
      <c r="AS5" s="60">
        <f t="shared" si="0"/>
        <v>124</v>
      </c>
      <c r="AT5" s="92">
        <f t="shared" si="0"/>
        <v>125</v>
      </c>
    </row>
    <row r="6" spans="1:46" x14ac:dyDescent="0.45">
      <c r="A6" s="35">
        <v>4</v>
      </c>
      <c r="B6">
        <f>アンケート!S6</f>
        <v>1</v>
      </c>
      <c r="C6">
        <f>アンケート!T6</f>
        <v>1</v>
      </c>
      <c r="D6">
        <f>アンケート!U6</f>
        <v>5</v>
      </c>
      <c r="E6">
        <f>アンケート!V6</f>
        <v>1</v>
      </c>
      <c r="F6">
        <f>アンケート!W6</f>
        <v>1</v>
      </c>
      <c r="G6">
        <f>アンケート!X6</f>
        <v>5</v>
      </c>
      <c r="H6">
        <f>アンケート!Y6</f>
        <v>1</v>
      </c>
      <c r="I6">
        <f>アンケート!Z6</f>
        <v>1</v>
      </c>
      <c r="J6">
        <f>アンケート!AA6</f>
        <v>1</v>
      </c>
      <c r="K6">
        <f>アンケート!AB6</f>
        <v>1</v>
      </c>
      <c r="L6">
        <f>アンケート!AC6</f>
        <v>1</v>
      </c>
      <c r="M6">
        <f>アンケート!AD6</f>
        <v>1</v>
      </c>
      <c r="N6">
        <f>アンケート!AE6</f>
        <v>1</v>
      </c>
      <c r="O6">
        <f>アンケート!AF6</f>
        <v>5</v>
      </c>
      <c r="P6">
        <f>アンケート!AG6</f>
        <v>5</v>
      </c>
      <c r="Q6">
        <f>アンケート!AH6</f>
        <v>1</v>
      </c>
      <c r="R6">
        <f>アンケート!AI6</f>
        <v>1</v>
      </c>
      <c r="S6">
        <f>アンケート!AJ6</f>
        <v>1</v>
      </c>
      <c r="T6">
        <f>アンケート!AK6</f>
        <v>1</v>
      </c>
      <c r="U6">
        <f>アンケート!AL6</f>
        <v>1</v>
      </c>
      <c r="V6">
        <f>アンケート!AM6</f>
        <v>1</v>
      </c>
      <c r="X6" s="116">
        <v>2</v>
      </c>
      <c r="Y6" s="8" t="s">
        <v>189</v>
      </c>
      <c r="Z6" s="8">
        <f t="shared" ref="Z6:Z9" si="1">B406</f>
        <v>226</v>
      </c>
      <c r="AA6">
        <f t="shared" ref="AA6:AA9" si="2">C406</f>
        <v>226</v>
      </c>
      <c r="AB6">
        <f t="shared" ref="AB6:AB9" si="3">D406</f>
        <v>66</v>
      </c>
      <c r="AC6">
        <f t="shared" ref="AC6:AC9" si="4">E406</f>
        <v>156</v>
      </c>
      <c r="AD6">
        <f t="shared" ref="AD6:AD9" si="5">F406</f>
        <v>192</v>
      </c>
      <c r="AE6">
        <f t="shared" ref="AE6:AE9" si="6">G406</f>
        <v>148</v>
      </c>
      <c r="AF6">
        <f t="shared" ref="AF6:AF9" si="7">H406</f>
        <v>210</v>
      </c>
      <c r="AG6">
        <f t="shared" ref="AG6:AG9" si="8">I406</f>
        <v>197</v>
      </c>
      <c r="AH6">
        <f t="shared" ref="AH6:AH9" si="9">J406</f>
        <v>227</v>
      </c>
      <c r="AI6">
        <f t="shared" ref="AI6:AI9" si="10">K406</f>
        <v>166</v>
      </c>
      <c r="AJ6">
        <f t="shared" ref="AJ6:AJ9" si="11">L406</f>
        <v>229</v>
      </c>
      <c r="AK6">
        <f t="shared" ref="AK6:AK9" si="12">M406</f>
        <v>177</v>
      </c>
      <c r="AL6">
        <f t="shared" ref="AL6:AL9" si="13">N406</f>
        <v>220</v>
      </c>
      <c r="AM6">
        <f t="shared" ref="AM6:AM9" si="14">O406</f>
        <v>112</v>
      </c>
      <c r="AN6">
        <f t="shared" ref="AN6:AN9" si="15">P406</f>
        <v>107</v>
      </c>
      <c r="AO6">
        <f t="shared" ref="AO6:AO9" si="16">Q406</f>
        <v>183</v>
      </c>
      <c r="AP6">
        <f t="shared" ref="AP6:AP9" si="17">R406</f>
        <v>186</v>
      </c>
      <c r="AQ6">
        <f t="shared" ref="AQ6:AQ9" si="18">S406</f>
        <v>194</v>
      </c>
      <c r="AR6">
        <f t="shared" ref="AR6:AR9" si="19">T406</f>
        <v>182</v>
      </c>
      <c r="AS6">
        <f t="shared" ref="AS6:AS9" si="20">U406</f>
        <v>204</v>
      </c>
      <c r="AT6" s="9">
        <f t="shared" ref="AT6:AT9" si="21">V406</f>
        <v>202</v>
      </c>
    </row>
    <row r="7" spans="1:46" x14ac:dyDescent="0.45">
      <c r="A7" s="35">
        <v>5</v>
      </c>
      <c r="B7">
        <f>アンケート!S7</f>
        <v>2</v>
      </c>
      <c r="C7">
        <f>アンケート!T7</f>
        <v>2</v>
      </c>
      <c r="D7">
        <f>アンケート!U7</f>
        <v>0</v>
      </c>
      <c r="E7">
        <f>アンケート!V7</f>
        <v>0</v>
      </c>
      <c r="F7">
        <f>アンケート!W7</f>
        <v>0</v>
      </c>
      <c r="G7">
        <f>アンケート!X7</f>
        <v>0</v>
      </c>
      <c r="H7">
        <f>アンケート!Y7</f>
        <v>2</v>
      </c>
      <c r="I7">
        <f>アンケート!Z7</f>
        <v>2</v>
      </c>
      <c r="J7">
        <f>アンケート!AA7</f>
        <v>2</v>
      </c>
      <c r="K7">
        <f>アンケート!AB7</f>
        <v>2</v>
      </c>
      <c r="L7">
        <f>アンケート!AC7</f>
        <v>2</v>
      </c>
      <c r="M7">
        <f>アンケート!AD7</f>
        <v>2</v>
      </c>
      <c r="N7">
        <f>アンケート!AE7</f>
        <v>2</v>
      </c>
      <c r="O7">
        <f>アンケート!AF7</f>
        <v>0</v>
      </c>
      <c r="P7">
        <f>アンケート!AG7</f>
        <v>0</v>
      </c>
      <c r="Q7">
        <f>アンケート!AH7</f>
        <v>0</v>
      </c>
      <c r="R7">
        <f>アンケート!AI7</f>
        <v>2</v>
      </c>
      <c r="S7">
        <f>アンケート!AJ7</f>
        <v>2</v>
      </c>
      <c r="T7">
        <f>アンケート!AK7</f>
        <v>0</v>
      </c>
      <c r="U7">
        <f>アンケート!AL7</f>
        <v>2</v>
      </c>
      <c r="V7">
        <f>アンケート!AM7</f>
        <v>2</v>
      </c>
      <c r="X7" s="116">
        <v>3</v>
      </c>
      <c r="Y7" s="8" t="s">
        <v>190</v>
      </c>
      <c r="Z7" s="8">
        <f t="shared" si="1"/>
        <v>0</v>
      </c>
      <c r="AA7">
        <f t="shared" si="2"/>
        <v>4</v>
      </c>
      <c r="AB7">
        <f t="shared" si="3"/>
        <v>3</v>
      </c>
      <c r="AC7">
        <f t="shared" si="4"/>
        <v>15</v>
      </c>
      <c r="AD7">
        <f t="shared" si="5"/>
        <v>18</v>
      </c>
      <c r="AE7">
        <f t="shared" si="6"/>
        <v>6</v>
      </c>
      <c r="AF7">
        <f t="shared" si="7"/>
        <v>33</v>
      </c>
      <c r="AG7">
        <f t="shared" si="8"/>
        <v>23</v>
      </c>
      <c r="AH7">
        <f t="shared" si="9"/>
        <v>21</v>
      </c>
      <c r="AI7">
        <f t="shared" si="10"/>
        <v>6</v>
      </c>
      <c r="AJ7">
        <f t="shared" si="11"/>
        <v>3</v>
      </c>
      <c r="AK7">
        <f t="shared" si="12"/>
        <v>12</v>
      </c>
      <c r="AL7">
        <f t="shared" si="13"/>
        <v>21</v>
      </c>
      <c r="AM7">
        <f t="shared" si="14"/>
        <v>18</v>
      </c>
      <c r="AN7">
        <f t="shared" si="15"/>
        <v>18</v>
      </c>
      <c r="AO7">
        <f t="shared" si="16"/>
        <v>17</v>
      </c>
      <c r="AP7">
        <f t="shared" si="17"/>
        <v>17</v>
      </c>
      <c r="AQ7">
        <f t="shared" si="18"/>
        <v>11</v>
      </c>
      <c r="AR7">
        <f t="shared" si="19"/>
        <v>10</v>
      </c>
      <c r="AS7">
        <f t="shared" si="20"/>
        <v>15</v>
      </c>
      <c r="AT7" s="9">
        <f t="shared" si="21"/>
        <v>7</v>
      </c>
    </row>
    <row r="8" spans="1:46" x14ac:dyDescent="0.45">
      <c r="A8" s="35">
        <v>6</v>
      </c>
      <c r="B8">
        <f>アンケート!S8</f>
        <v>2</v>
      </c>
      <c r="C8">
        <f>アンケート!T8</f>
        <v>5</v>
      </c>
      <c r="D8">
        <f>アンケート!U8</f>
        <v>5</v>
      </c>
      <c r="E8">
        <f>アンケート!V8</f>
        <v>5</v>
      </c>
      <c r="F8">
        <f>アンケート!W8</f>
        <v>2</v>
      </c>
      <c r="G8">
        <f>アンケート!X8</f>
        <v>5</v>
      </c>
      <c r="H8">
        <f>アンケート!Y8</f>
        <v>2</v>
      </c>
      <c r="I8">
        <f>アンケート!Z8</f>
        <v>5</v>
      </c>
      <c r="J8">
        <f>アンケート!AA8</f>
        <v>2</v>
      </c>
      <c r="K8">
        <f>アンケート!AB8</f>
        <v>5</v>
      </c>
      <c r="L8">
        <f>アンケート!AC8</f>
        <v>2</v>
      </c>
      <c r="M8">
        <f>アンケート!AD8</f>
        <v>5</v>
      </c>
      <c r="N8">
        <f>アンケート!AE8</f>
        <v>5</v>
      </c>
      <c r="O8">
        <f>アンケート!AF8</f>
        <v>5</v>
      </c>
      <c r="P8">
        <f>アンケート!AG8</f>
        <v>5</v>
      </c>
      <c r="Q8">
        <f>アンケート!AH8</f>
        <v>5</v>
      </c>
      <c r="R8">
        <f>アンケート!AI8</f>
        <v>5</v>
      </c>
      <c r="S8">
        <f>アンケート!AJ8</f>
        <v>5</v>
      </c>
      <c r="T8">
        <f>アンケート!AK8</f>
        <v>5</v>
      </c>
      <c r="U8">
        <f>アンケート!AL8</f>
        <v>5</v>
      </c>
      <c r="V8">
        <f>アンケート!AM8</f>
        <v>5</v>
      </c>
      <c r="X8" s="116">
        <v>4</v>
      </c>
      <c r="Y8" s="8" t="s">
        <v>191</v>
      </c>
      <c r="Z8" s="8">
        <f t="shared" si="1"/>
        <v>0</v>
      </c>
      <c r="AA8">
        <f t="shared" si="2"/>
        <v>0</v>
      </c>
      <c r="AB8">
        <f t="shared" si="3"/>
        <v>0</v>
      </c>
      <c r="AC8">
        <f t="shared" si="4"/>
        <v>1</v>
      </c>
      <c r="AD8">
        <f t="shared" si="5"/>
        <v>5</v>
      </c>
      <c r="AE8">
        <f t="shared" si="6"/>
        <v>2</v>
      </c>
      <c r="AF8">
        <f t="shared" si="7"/>
        <v>2</v>
      </c>
      <c r="AG8">
        <f t="shared" si="8"/>
        <v>3</v>
      </c>
      <c r="AH8">
        <f t="shared" si="9"/>
        <v>2</v>
      </c>
      <c r="AI8">
        <f t="shared" si="10"/>
        <v>2</v>
      </c>
      <c r="AJ8">
        <f t="shared" si="11"/>
        <v>1</v>
      </c>
      <c r="AK8">
        <f t="shared" si="12"/>
        <v>1</v>
      </c>
      <c r="AL8">
        <f t="shared" si="13"/>
        <v>0</v>
      </c>
      <c r="AM8">
        <f t="shared" si="14"/>
        <v>3</v>
      </c>
      <c r="AN8">
        <f t="shared" si="15"/>
        <v>2</v>
      </c>
      <c r="AO8">
        <f t="shared" si="16"/>
        <v>2</v>
      </c>
      <c r="AP8">
        <f t="shared" si="17"/>
        <v>0</v>
      </c>
      <c r="AQ8">
        <f t="shared" si="18"/>
        <v>1</v>
      </c>
      <c r="AR8">
        <f t="shared" si="19"/>
        <v>0</v>
      </c>
      <c r="AS8">
        <f t="shared" si="20"/>
        <v>0</v>
      </c>
      <c r="AT8" s="9">
        <f t="shared" si="21"/>
        <v>3</v>
      </c>
    </row>
    <row r="9" spans="1:46" ht="18.600000000000001" thickBot="1" x14ac:dyDescent="0.5">
      <c r="A9" s="35">
        <v>7</v>
      </c>
      <c r="B9">
        <f>アンケート!S9</f>
        <v>1</v>
      </c>
      <c r="C9">
        <f>アンケート!T9</f>
        <v>1</v>
      </c>
      <c r="D9">
        <f>アンケート!U9</f>
        <v>5</v>
      </c>
      <c r="E9">
        <f>アンケート!V9</f>
        <v>1</v>
      </c>
      <c r="F9">
        <f>アンケート!W9</f>
        <v>1</v>
      </c>
      <c r="G9">
        <f>アンケート!X9</f>
        <v>5</v>
      </c>
      <c r="H9">
        <f>アンケート!Y9</f>
        <v>1</v>
      </c>
      <c r="I9">
        <f>アンケート!Z9</f>
        <v>1</v>
      </c>
      <c r="J9">
        <f>アンケート!AA9</f>
        <v>1</v>
      </c>
      <c r="K9">
        <f>アンケート!AB9</f>
        <v>1</v>
      </c>
      <c r="L9">
        <f>アンケート!AC9</f>
        <v>1</v>
      </c>
      <c r="M9">
        <f>アンケート!AD9</f>
        <v>5</v>
      </c>
      <c r="N9">
        <f>アンケート!AE9</f>
        <v>1</v>
      </c>
      <c r="O9">
        <f>アンケート!AF9</f>
        <v>5</v>
      </c>
      <c r="P9">
        <f>アンケート!AG9</f>
        <v>5</v>
      </c>
      <c r="Q9">
        <f>アンケート!AH9</f>
        <v>2</v>
      </c>
      <c r="R9">
        <f>アンケート!AI9</f>
        <v>2</v>
      </c>
      <c r="S9">
        <f>アンケート!AJ9</f>
        <v>2</v>
      </c>
      <c r="T9">
        <f>アンケート!AK9</f>
        <v>1</v>
      </c>
      <c r="U9">
        <f>アンケート!AL9</f>
        <v>1</v>
      </c>
      <c r="V9">
        <f>アンケート!AM9</f>
        <v>1</v>
      </c>
      <c r="X9" s="117">
        <v>5</v>
      </c>
      <c r="Y9" s="61" t="s">
        <v>43</v>
      </c>
      <c r="Z9" s="61">
        <f t="shared" si="1"/>
        <v>1</v>
      </c>
      <c r="AA9" s="59">
        <f t="shared" si="2"/>
        <v>1</v>
      </c>
      <c r="AB9" s="59">
        <f t="shared" si="3"/>
        <v>204</v>
      </c>
      <c r="AC9" s="59">
        <f t="shared" si="4"/>
        <v>88</v>
      </c>
      <c r="AD9" s="59">
        <f t="shared" si="5"/>
        <v>35</v>
      </c>
      <c r="AE9" s="59">
        <f t="shared" si="6"/>
        <v>105</v>
      </c>
      <c r="AF9" s="59">
        <f t="shared" si="7"/>
        <v>1</v>
      </c>
      <c r="AG9" s="59">
        <f t="shared" si="8"/>
        <v>10</v>
      </c>
      <c r="AH9" s="59">
        <f t="shared" si="9"/>
        <v>4</v>
      </c>
      <c r="AI9" s="59">
        <f t="shared" si="10"/>
        <v>82</v>
      </c>
      <c r="AJ9" s="59">
        <f t="shared" si="11"/>
        <v>4</v>
      </c>
      <c r="AK9" s="59">
        <f t="shared" si="12"/>
        <v>76</v>
      </c>
      <c r="AL9" s="59">
        <f t="shared" si="13"/>
        <v>19</v>
      </c>
      <c r="AM9" s="59">
        <f t="shared" si="14"/>
        <v>151</v>
      </c>
      <c r="AN9" s="59">
        <f t="shared" si="15"/>
        <v>158</v>
      </c>
      <c r="AO9" s="59">
        <f t="shared" si="16"/>
        <v>68</v>
      </c>
      <c r="AP9" s="59">
        <f t="shared" si="17"/>
        <v>36</v>
      </c>
      <c r="AQ9" s="59">
        <f t="shared" si="18"/>
        <v>24</v>
      </c>
      <c r="AR9" s="59">
        <f t="shared" si="19"/>
        <v>24</v>
      </c>
      <c r="AS9" s="59">
        <f t="shared" si="20"/>
        <v>2</v>
      </c>
      <c r="AT9" s="58">
        <f t="shared" si="21"/>
        <v>7</v>
      </c>
    </row>
    <row r="10" spans="1:46" ht="18.600000000000001" thickBot="1" x14ac:dyDescent="0.5">
      <c r="A10" s="35">
        <v>8</v>
      </c>
      <c r="B10">
        <f>アンケート!S10</f>
        <v>1</v>
      </c>
      <c r="C10">
        <f>アンケート!T10</f>
        <v>1</v>
      </c>
      <c r="D10">
        <f>アンケート!U10</f>
        <v>1</v>
      </c>
      <c r="E10">
        <f>アンケート!V10</f>
        <v>1</v>
      </c>
      <c r="F10">
        <f>アンケート!W10</f>
        <v>1</v>
      </c>
      <c r="G10">
        <f>アンケート!X10</f>
        <v>1</v>
      </c>
      <c r="H10">
        <f>アンケート!Y10</f>
        <v>1</v>
      </c>
      <c r="I10">
        <f>アンケート!Z10</f>
        <v>1</v>
      </c>
      <c r="J10">
        <f>アンケート!AA10</f>
        <v>1</v>
      </c>
      <c r="K10">
        <f>アンケート!AB10</f>
        <v>1</v>
      </c>
      <c r="L10">
        <f>アンケート!AC10</f>
        <v>1</v>
      </c>
      <c r="M10">
        <f>アンケート!AD10</f>
        <v>1</v>
      </c>
      <c r="N10">
        <f>アンケート!AE10</f>
        <v>1</v>
      </c>
      <c r="O10">
        <f>アンケート!AF10</f>
        <v>1</v>
      </c>
      <c r="P10">
        <f>アンケート!AG10</f>
        <v>1</v>
      </c>
      <c r="Q10">
        <f>アンケート!AH10</f>
        <v>1</v>
      </c>
      <c r="R10">
        <f>アンケート!AI10</f>
        <v>1</v>
      </c>
      <c r="S10">
        <f>アンケート!AJ10</f>
        <v>1</v>
      </c>
      <c r="T10">
        <f>アンケート!AK10</f>
        <v>1</v>
      </c>
      <c r="U10">
        <f>アンケート!AL10</f>
        <v>1</v>
      </c>
      <c r="V10">
        <f>アンケート!AM10</f>
        <v>1</v>
      </c>
    </row>
    <row r="11" spans="1:46" ht="18.600000000000001" thickBot="1" x14ac:dyDescent="0.5">
      <c r="A11" s="35">
        <v>9</v>
      </c>
      <c r="B11">
        <f>アンケート!S11</f>
        <v>1</v>
      </c>
      <c r="C11">
        <f>アンケート!T11</f>
        <v>1</v>
      </c>
      <c r="D11">
        <f>アンケート!U11</f>
        <v>5</v>
      </c>
      <c r="E11">
        <f>アンケート!V11</f>
        <v>1</v>
      </c>
      <c r="F11">
        <f>アンケート!W11</f>
        <v>5</v>
      </c>
      <c r="G11">
        <f>アンケート!X11</f>
        <v>5</v>
      </c>
      <c r="H11">
        <f>アンケート!Y11</f>
        <v>1</v>
      </c>
      <c r="I11">
        <f>アンケート!Z11</f>
        <v>1</v>
      </c>
      <c r="J11">
        <f>アンケート!AA11</f>
        <v>1</v>
      </c>
      <c r="K11">
        <f>アンケート!AB11</f>
        <v>1</v>
      </c>
      <c r="L11">
        <f>アンケート!AC11</f>
        <v>1</v>
      </c>
      <c r="M11">
        <f>アンケート!AD11</f>
        <v>1</v>
      </c>
      <c r="N11">
        <f>アンケート!AE11</f>
        <v>1</v>
      </c>
      <c r="O11">
        <f>アンケート!AF11</f>
        <v>3</v>
      </c>
      <c r="P11">
        <f>アンケート!AG11</f>
        <v>2</v>
      </c>
      <c r="Q11">
        <f>アンケート!AH11</f>
        <v>5</v>
      </c>
      <c r="R11">
        <f>アンケート!AI11</f>
        <v>2</v>
      </c>
      <c r="S11">
        <f>アンケート!AJ11</f>
        <v>2</v>
      </c>
      <c r="T11">
        <f>アンケート!AK11</f>
        <v>2</v>
      </c>
      <c r="U11">
        <f>アンケート!AL11</f>
        <v>2</v>
      </c>
      <c r="V11">
        <f>アンケート!AM11</f>
        <v>1</v>
      </c>
      <c r="Y11" t="s">
        <v>24</v>
      </c>
      <c r="Z11" s="101">
        <f>SUM(Z5:Z9)</f>
        <v>364</v>
      </c>
      <c r="AA11" s="101">
        <f t="shared" ref="AA11:AT11" si="22">SUM(AA5:AA9)</f>
        <v>361</v>
      </c>
      <c r="AB11" s="101">
        <f t="shared" si="22"/>
        <v>320</v>
      </c>
      <c r="AC11" s="101">
        <f t="shared" si="22"/>
        <v>338</v>
      </c>
      <c r="AD11" s="101">
        <f t="shared" si="22"/>
        <v>344</v>
      </c>
      <c r="AE11" s="101">
        <f t="shared" si="22"/>
        <v>337</v>
      </c>
      <c r="AF11" s="101">
        <f t="shared" si="22"/>
        <v>355</v>
      </c>
      <c r="AG11" s="101">
        <f t="shared" si="22"/>
        <v>355</v>
      </c>
      <c r="AH11" s="101">
        <f t="shared" si="22"/>
        <v>350</v>
      </c>
      <c r="AI11" s="101">
        <f t="shared" si="22"/>
        <v>344</v>
      </c>
      <c r="AJ11" s="101">
        <f t="shared" si="22"/>
        <v>356</v>
      </c>
      <c r="AK11" s="101">
        <f t="shared" si="22"/>
        <v>341</v>
      </c>
      <c r="AL11" s="101">
        <f t="shared" si="22"/>
        <v>351</v>
      </c>
      <c r="AM11" s="101">
        <f t="shared" si="22"/>
        <v>338</v>
      </c>
      <c r="AN11" s="101">
        <f t="shared" si="22"/>
        <v>338</v>
      </c>
      <c r="AO11" s="101">
        <f t="shared" si="22"/>
        <v>342</v>
      </c>
      <c r="AP11" s="101">
        <f t="shared" si="22"/>
        <v>339</v>
      </c>
      <c r="AQ11" s="101">
        <f t="shared" si="22"/>
        <v>341</v>
      </c>
      <c r="AR11" s="101">
        <f t="shared" si="22"/>
        <v>341</v>
      </c>
      <c r="AS11" s="101">
        <f t="shared" si="22"/>
        <v>345</v>
      </c>
      <c r="AT11" s="101">
        <f t="shared" si="22"/>
        <v>344</v>
      </c>
    </row>
    <row r="12" spans="1:46" x14ac:dyDescent="0.45">
      <c r="A12" s="35">
        <v>10</v>
      </c>
      <c r="B12">
        <f>アンケート!S12</f>
        <v>2</v>
      </c>
      <c r="C12">
        <f>アンケート!T12</f>
        <v>2</v>
      </c>
      <c r="D12">
        <f>アンケート!U12</f>
        <v>5</v>
      </c>
      <c r="E12">
        <f>アンケート!V12</f>
        <v>2</v>
      </c>
      <c r="F12">
        <f>アンケート!W12</f>
        <v>2</v>
      </c>
      <c r="G12">
        <f>アンケート!X12</f>
        <v>2</v>
      </c>
      <c r="H12">
        <f>アンケート!Y12</f>
        <v>2</v>
      </c>
      <c r="I12">
        <f>アンケート!Z12</f>
        <v>2</v>
      </c>
      <c r="J12">
        <f>アンケート!AA12</f>
        <v>2</v>
      </c>
      <c r="K12">
        <f>アンケート!AB12</f>
        <v>2</v>
      </c>
      <c r="L12">
        <f>アンケート!AC12</f>
        <v>2</v>
      </c>
      <c r="M12">
        <f>アンケート!AD12</f>
        <v>2</v>
      </c>
      <c r="N12">
        <f>アンケート!AE12</f>
        <v>2</v>
      </c>
      <c r="O12">
        <f>アンケート!AF12</f>
        <v>2</v>
      </c>
      <c r="P12">
        <f>アンケート!AG12</f>
        <v>2</v>
      </c>
      <c r="Q12">
        <f>アンケート!AH12</f>
        <v>3</v>
      </c>
      <c r="R12">
        <f>アンケート!AI12</f>
        <v>2</v>
      </c>
      <c r="S12">
        <f>アンケート!AJ12</f>
        <v>2</v>
      </c>
      <c r="T12">
        <f>アンケート!AK12</f>
        <v>2</v>
      </c>
      <c r="U12">
        <f>アンケート!AL12</f>
        <v>2</v>
      </c>
      <c r="V12">
        <f>アンケート!AM12</f>
        <v>2</v>
      </c>
    </row>
    <row r="13" spans="1:46" x14ac:dyDescent="0.45">
      <c r="A13" s="35">
        <v>11</v>
      </c>
      <c r="B13">
        <f>アンケート!S13</f>
        <v>1</v>
      </c>
      <c r="C13">
        <f>アンケート!T13</f>
        <v>1</v>
      </c>
      <c r="D13">
        <f>アンケート!U13</f>
        <v>5</v>
      </c>
      <c r="E13">
        <f>アンケート!V13</f>
        <v>5</v>
      </c>
      <c r="F13">
        <f>アンケート!W13</f>
        <v>1</v>
      </c>
      <c r="G13">
        <f>アンケート!X13</f>
        <v>5</v>
      </c>
      <c r="H13">
        <f>アンケート!Y13</f>
        <v>2</v>
      </c>
      <c r="I13">
        <f>アンケート!Z13</f>
        <v>5</v>
      </c>
      <c r="J13">
        <f>アンケート!AA13</f>
        <v>2</v>
      </c>
      <c r="K13">
        <f>アンケート!AB13</f>
        <v>1</v>
      </c>
      <c r="L13">
        <f>アンケート!AC13</f>
        <v>2</v>
      </c>
      <c r="M13">
        <f>アンケート!AD13</f>
        <v>2</v>
      </c>
      <c r="N13">
        <f>アンケート!AE13</f>
        <v>2</v>
      </c>
      <c r="O13">
        <f>アンケート!AF13</f>
        <v>2</v>
      </c>
      <c r="P13">
        <f>アンケート!AG13</f>
        <v>2</v>
      </c>
      <c r="Q13">
        <f>アンケート!AH13</f>
        <v>2</v>
      </c>
      <c r="R13">
        <f>アンケート!AI13</f>
        <v>2</v>
      </c>
      <c r="S13">
        <f>アンケート!AJ13</f>
        <v>2</v>
      </c>
      <c r="T13">
        <f>アンケート!AK13</f>
        <v>2</v>
      </c>
      <c r="U13">
        <f>アンケート!AL13</f>
        <v>1</v>
      </c>
      <c r="V13">
        <f>アンケート!AM13</f>
        <v>2</v>
      </c>
    </row>
    <row r="14" spans="1:46" x14ac:dyDescent="0.45">
      <c r="A14" s="35">
        <v>12</v>
      </c>
      <c r="B14">
        <f>アンケート!S14</f>
        <v>1</v>
      </c>
      <c r="C14">
        <f>アンケート!T14</f>
        <v>1</v>
      </c>
      <c r="D14">
        <f>アンケート!U14</f>
        <v>5</v>
      </c>
      <c r="E14">
        <f>アンケート!V14</f>
        <v>1</v>
      </c>
      <c r="F14">
        <f>アンケート!W14</f>
        <v>1</v>
      </c>
      <c r="G14">
        <f>アンケート!X14</f>
        <v>5</v>
      </c>
      <c r="H14">
        <f>アンケート!Y14</f>
        <v>2</v>
      </c>
      <c r="I14">
        <f>アンケート!Z14</f>
        <v>1</v>
      </c>
      <c r="J14">
        <f>アンケート!AA14</f>
        <v>1</v>
      </c>
      <c r="K14">
        <f>アンケート!AB14</f>
        <v>1</v>
      </c>
      <c r="L14">
        <f>アンケート!AC14</f>
        <v>1</v>
      </c>
      <c r="M14">
        <f>アンケート!AD14</f>
        <v>1</v>
      </c>
      <c r="N14">
        <f>アンケート!AE14</f>
        <v>1</v>
      </c>
      <c r="O14">
        <f>アンケート!AF14</f>
        <v>2</v>
      </c>
      <c r="P14">
        <f>アンケート!AG14</f>
        <v>5</v>
      </c>
      <c r="Q14">
        <f>アンケート!AH14</f>
        <v>2</v>
      </c>
      <c r="R14">
        <f>アンケート!AI14</f>
        <v>2</v>
      </c>
      <c r="S14">
        <f>アンケート!AJ14</f>
        <v>2</v>
      </c>
      <c r="T14">
        <f>アンケート!AK14</f>
        <v>2</v>
      </c>
      <c r="U14">
        <f>アンケート!AL14</f>
        <v>2</v>
      </c>
      <c r="V14">
        <f>アンケート!AM14</f>
        <v>1</v>
      </c>
    </row>
    <row r="15" spans="1:46" x14ac:dyDescent="0.45">
      <c r="A15" s="35">
        <v>13</v>
      </c>
      <c r="B15">
        <f>アンケート!S15</f>
        <v>1</v>
      </c>
      <c r="C15">
        <f>アンケート!T15</f>
        <v>2</v>
      </c>
      <c r="D15">
        <f>アンケート!U15</f>
        <v>5</v>
      </c>
      <c r="E15">
        <f>アンケート!V15</f>
        <v>5</v>
      </c>
      <c r="F15">
        <f>アンケート!W15</f>
        <v>5</v>
      </c>
      <c r="G15">
        <f>アンケート!X15</f>
        <v>5</v>
      </c>
      <c r="H15">
        <f>アンケート!Y15</f>
        <v>2</v>
      </c>
      <c r="I15">
        <f>アンケート!Z15</f>
        <v>2</v>
      </c>
      <c r="J15">
        <f>アンケート!AA15</f>
        <v>2</v>
      </c>
      <c r="K15">
        <f>アンケート!AB15</f>
        <v>2</v>
      </c>
      <c r="L15">
        <f>アンケート!AC15</f>
        <v>5</v>
      </c>
      <c r="M15">
        <f>アンケート!AD15</f>
        <v>2</v>
      </c>
      <c r="N15">
        <f>アンケート!AE15</f>
        <v>2</v>
      </c>
      <c r="O15">
        <f>アンケート!AF15</f>
        <v>5</v>
      </c>
      <c r="P15">
        <f>アンケート!AG15</f>
        <v>5</v>
      </c>
      <c r="Q15">
        <f>アンケート!AH15</f>
        <v>5</v>
      </c>
      <c r="R15">
        <f>アンケート!AI15</f>
        <v>2</v>
      </c>
      <c r="S15">
        <f>アンケート!AJ15</f>
        <v>2</v>
      </c>
      <c r="T15">
        <f>アンケート!AK15</f>
        <v>2</v>
      </c>
      <c r="U15">
        <f>アンケート!AL15</f>
        <v>2</v>
      </c>
      <c r="V15">
        <f>アンケート!AM15</f>
        <v>2</v>
      </c>
    </row>
    <row r="16" spans="1:46" x14ac:dyDescent="0.45">
      <c r="A16" s="35">
        <v>14</v>
      </c>
      <c r="B16">
        <f>アンケート!S16</f>
        <v>2</v>
      </c>
      <c r="C16">
        <f>アンケート!T16</f>
        <v>2</v>
      </c>
      <c r="D16">
        <f>アンケート!U16</f>
        <v>2</v>
      </c>
      <c r="E16">
        <f>アンケート!V16</f>
        <v>2</v>
      </c>
      <c r="F16">
        <f>アンケート!W16</f>
        <v>2</v>
      </c>
      <c r="G16">
        <f>アンケート!X16</f>
        <v>2</v>
      </c>
      <c r="H16">
        <f>アンケート!Y16</f>
        <v>2</v>
      </c>
      <c r="I16">
        <f>アンケート!Z16</f>
        <v>2</v>
      </c>
      <c r="J16">
        <f>アンケート!AA16</f>
        <v>2</v>
      </c>
      <c r="K16">
        <f>アンケート!AB16</f>
        <v>2</v>
      </c>
      <c r="L16">
        <f>アンケート!AC16</f>
        <v>2</v>
      </c>
      <c r="M16">
        <f>アンケート!AD16</f>
        <v>2</v>
      </c>
      <c r="N16">
        <f>アンケート!AE16</f>
        <v>2</v>
      </c>
      <c r="O16">
        <f>アンケート!AF16</f>
        <v>2</v>
      </c>
      <c r="P16">
        <f>アンケート!AG16</f>
        <v>2</v>
      </c>
      <c r="Q16">
        <f>アンケート!AH16</f>
        <v>2</v>
      </c>
      <c r="R16">
        <f>アンケート!AI16</f>
        <v>2</v>
      </c>
      <c r="S16">
        <f>アンケート!AJ16</f>
        <v>2</v>
      </c>
      <c r="T16">
        <f>アンケート!AK16</f>
        <v>2</v>
      </c>
      <c r="U16">
        <f>アンケート!AL16</f>
        <v>2</v>
      </c>
      <c r="V16">
        <f>アンケート!AM16</f>
        <v>2</v>
      </c>
    </row>
    <row r="17" spans="1:22" x14ac:dyDescent="0.45">
      <c r="A17" s="35">
        <v>15</v>
      </c>
      <c r="B17">
        <f>アンケート!S17</f>
        <v>2</v>
      </c>
      <c r="C17">
        <f>アンケート!T17</f>
        <v>2</v>
      </c>
      <c r="D17">
        <f>アンケート!U17</f>
        <v>5</v>
      </c>
      <c r="E17">
        <f>アンケート!V17</f>
        <v>5</v>
      </c>
      <c r="F17">
        <f>アンケート!W17</f>
        <v>4</v>
      </c>
      <c r="G17">
        <f>アンケート!X17</f>
        <v>5</v>
      </c>
      <c r="H17">
        <f>アンケート!Y17</f>
        <v>1</v>
      </c>
      <c r="I17">
        <f>アンケート!Z17</f>
        <v>2</v>
      </c>
      <c r="J17">
        <f>アンケート!AA17</f>
        <v>1</v>
      </c>
      <c r="K17">
        <f>アンケート!AB17</f>
        <v>1</v>
      </c>
      <c r="L17">
        <f>アンケート!AC17</f>
        <v>1</v>
      </c>
      <c r="M17">
        <f>アンケート!AD17</f>
        <v>2</v>
      </c>
      <c r="N17">
        <f>アンケート!AE17</f>
        <v>3</v>
      </c>
      <c r="O17">
        <f>アンケート!AF17</f>
        <v>5</v>
      </c>
      <c r="P17">
        <f>アンケート!AG17</f>
        <v>5</v>
      </c>
      <c r="Q17">
        <f>アンケート!AH17</f>
        <v>5</v>
      </c>
      <c r="R17">
        <f>アンケート!AI17</f>
        <v>1</v>
      </c>
      <c r="S17">
        <f>アンケート!AJ17</f>
        <v>1</v>
      </c>
      <c r="T17">
        <f>アンケート!AK17</f>
        <v>1</v>
      </c>
      <c r="U17">
        <f>アンケート!AL17</f>
        <v>1</v>
      </c>
      <c r="V17">
        <f>アンケート!AM17</f>
        <v>1</v>
      </c>
    </row>
    <row r="18" spans="1:22" x14ac:dyDescent="0.45">
      <c r="A18" s="35">
        <v>16</v>
      </c>
      <c r="B18">
        <f>アンケート!S18</f>
        <v>2</v>
      </c>
      <c r="C18">
        <f>アンケート!T18</f>
        <v>2</v>
      </c>
      <c r="D18">
        <f>アンケート!U18</f>
        <v>5</v>
      </c>
      <c r="E18">
        <f>アンケート!V18</f>
        <v>3</v>
      </c>
      <c r="F18">
        <f>アンケート!W18</f>
        <v>2</v>
      </c>
      <c r="G18">
        <f>アンケート!X18</f>
        <v>2</v>
      </c>
      <c r="H18">
        <f>アンケート!Y18</f>
        <v>2</v>
      </c>
      <c r="I18">
        <f>アンケート!Z18</f>
        <v>2</v>
      </c>
      <c r="J18">
        <f>アンケート!AA18</f>
        <v>2</v>
      </c>
      <c r="K18">
        <f>アンケート!AB18</f>
        <v>5</v>
      </c>
      <c r="L18">
        <f>アンケート!AC18</f>
        <v>2</v>
      </c>
      <c r="M18">
        <f>アンケート!AD18</f>
        <v>5</v>
      </c>
      <c r="N18">
        <f>アンケート!AE18</f>
        <v>2</v>
      </c>
      <c r="O18">
        <f>アンケート!AF18</f>
        <v>5</v>
      </c>
      <c r="P18">
        <f>アンケート!AG18</f>
        <v>5</v>
      </c>
      <c r="Q18">
        <f>アンケート!AH18</f>
        <v>5</v>
      </c>
      <c r="R18">
        <f>アンケート!AI18</f>
        <v>5</v>
      </c>
      <c r="S18">
        <f>アンケート!AJ18</f>
        <v>5</v>
      </c>
      <c r="T18">
        <f>アンケート!AK18</f>
        <v>5</v>
      </c>
      <c r="U18">
        <f>アンケート!AL18</f>
        <v>2</v>
      </c>
      <c r="V18">
        <f>アンケート!AM18</f>
        <v>2</v>
      </c>
    </row>
    <row r="19" spans="1:22" x14ac:dyDescent="0.45">
      <c r="A19" s="35">
        <v>17</v>
      </c>
      <c r="B19">
        <f>アンケート!S19</f>
        <v>2</v>
      </c>
      <c r="C19">
        <f>アンケート!T19</f>
        <v>2</v>
      </c>
      <c r="D19">
        <f>アンケート!U19</f>
        <v>2</v>
      </c>
      <c r="E19">
        <f>アンケート!V19</f>
        <v>2</v>
      </c>
      <c r="F19">
        <f>アンケート!W19</f>
        <v>2</v>
      </c>
      <c r="G19">
        <f>アンケート!X19</f>
        <v>2</v>
      </c>
      <c r="H19">
        <f>アンケート!Y19</f>
        <v>2</v>
      </c>
      <c r="I19">
        <f>アンケート!Z19</f>
        <v>5</v>
      </c>
      <c r="J19">
        <f>アンケート!AA19</f>
        <v>2</v>
      </c>
      <c r="K19">
        <f>アンケート!AB19</f>
        <v>2</v>
      </c>
      <c r="L19">
        <f>アンケート!AC19</f>
        <v>2</v>
      </c>
      <c r="M19">
        <f>アンケート!AD19</f>
        <v>2</v>
      </c>
      <c r="N19">
        <f>アンケート!AE19</f>
        <v>2</v>
      </c>
      <c r="O19">
        <f>アンケート!AF19</f>
        <v>5</v>
      </c>
      <c r="P19">
        <f>アンケート!AG19</f>
        <v>5</v>
      </c>
      <c r="Q19">
        <f>アンケート!AH19</f>
        <v>5</v>
      </c>
      <c r="R19">
        <f>アンケート!AI19</f>
        <v>2</v>
      </c>
      <c r="S19">
        <f>アンケート!AJ19</f>
        <v>2</v>
      </c>
      <c r="T19">
        <f>アンケート!AK19</f>
        <v>2</v>
      </c>
      <c r="U19">
        <f>アンケート!AL19</f>
        <v>2</v>
      </c>
      <c r="V19">
        <f>アンケート!AM19</f>
        <v>2</v>
      </c>
    </row>
    <row r="20" spans="1:22" x14ac:dyDescent="0.45">
      <c r="A20" s="35">
        <v>18</v>
      </c>
      <c r="B20">
        <f>アンケート!S20</f>
        <v>2</v>
      </c>
      <c r="C20">
        <f>アンケート!T20</f>
        <v>2</v>
      </c>
      <c r="D20">
        <f>アンケート!U20</f>
        <v>5</v>
      </c>
      <c r="E20">
        <f>アンケート!V20</f>
        <v>5</v>
      </c>
      <c r="F20">
        <f>アンケート!W20</f>
        <v>2</v>
      </c>
      <c r="G20">
        <f>アンケート!X20</f>
        <v>5</v>
      </c>
      <c r="H20">
        <f>アンケート!Y20</f>
        <v>2</v>
      </c>
      <c r="I20">
        <f>アンケート!Z20</f>
        <v>2</v>
      </c>
      <c r="J20">
        <f>アンケート!AA20</f>
        <v>2</v>
      </c>
      <c r="K20">
        <f>アンケート!AB20</f>
        <v>5</v>
      </c>
      <c r="L20">
        <f>アンケート!AC20</f>
        <v>2</v>
      </c>
      <c r="M20">
        <f>アンケート!AD20</f>
        <v>3</v>
      </c>
      <c r="N20">
        <f>アンケート!AE20</f>
        <v>2</v>
      </c>
      <c r="O20">
        <f>アンケート!AF20</f>
        <v>2</v>
      </c>
      <c r="P20">
        <f>アンケート!AG20</f>
        <v>2</v>
      </c>
      <c r="Q20">
        <f>アンケート!AH20</f>
        <v>2</v>
      </c>
      <c r="R20">
        <f>アンケート!AI20</f>
        <v>2</v>
      </c>
      <c r="S20">
        <f>アンケート!AJ20</f>
        <v>2</v>
      </c>
      <c r="T20">
        <f>アンケート!AK20</f>
        <v>2</v>
      </c>
      <c r="U20">
        <f>アンケート!AL20</f>
        <v>2</v>
      </c>
      <c r="V20">
        <f>アンケート!AM20</f>
        <v>2</v>
      </c>
    </row>
    <row r="21" spans="1:22" x14ac:dyDescent="0.45">
      <c r="A21" s="35">
        <v>19</v>
      </c>
      <c r="B21">
        <f>アンケート!S21</f>
        <v>2</v>
      </c>
      <c r="C21">
        <f>アンケート!T21</f>
        <v>2</v>
      </c>
      <c r="D21">
        <f>アンケート!U21</f>
        <v>2</v>
      </c>
      <c r="E21">
        <f>アンケート!V21</f>
        <v>2</v>
      </c>
      <c r="F21">
        <f>アンケート!W21</f>
        <v>1</v>
      </c>
      <c r="G21">
        <f>アンケート!X21</f>
        <v>1</v>
      </c>
      <c r="H21">
        <f>アンケート!Y21</f>
        <v>1</v>
      </c>
      <c r="I21">
        <f>アンケート!Z21</f>
        <v>1</v>
      </c>
      <c r="J21">
        <f>アンケート!AA21</f>
        <v>1</v>
      </c>
      <c r="K21">
        <f>アンケート!AB21</f>
        <v>1</v>
      </c>
      <c r="L21">
        <f>アンケート!AC21</f>
        <v>1</v>
      </c>
      <c r="M21">
        <f>アンケート!AD21</f>
        <v>2</v>
      </c>
      <c r="N21">
        <f>アンケート!AE21</f>
        <v>1</v>
      </c>
      <c r="O21">
        <f>アンケート!AF21</f>
        <v>1</v>
      </c>
      <c r="P21">
        <f>アンケート!AG21</f>
        <v>1</v>
      </c>
      <c r="Q21">
        <f>アンケート!AH21</f>
        <v>1</v>
      </c>
      <c r="R21">
        <f>アンケート!AI21</f>
        <v>1</v>
      </c>
      <c r="S21">
        <f>アンケート!AJ21</f>
        <v>1</v>
      </c>
      <c r="T21">
        <f>アンケート!AK21</f>
        <v>1</v>
      </c>
      <c r="U21">
        <f>アンケート!AL21</f>
        <v>1</v>
      </c>
      <c r="V21">
        <f>アンケート!AM21</f>
        <v>1</v>
      </c>
    </row>
    <row r="22" spans="1:22" x14ac:dyDescent="0.45">
      <c r="A22" s="35">
        <v>20</v>
      </c>
      <c r="B22">
        <f>アンケート!S22</f>
        <v>1</v>
      </c>
      <c r="C22">
        <f>アンケート!T22</f>
        <v>1</v>
      </c>
      <c r="D22">
        <f>アンケート!U22</f>
        <v>5</v>
      </c>
      <c r="E22">
        <f>アンケート!V22</f>
        <v>1</v>
      </c>
      <c r="F22">
        <f>アンケート!W22</f>
        <v>1</v>
      </c>
      <c r="G22">
        <f>アンケート!X22</f>
        <v>5</v>
      </c>
      <c r="H22">
        <f>アンケート!Y22</f>
        <v>1</v>
      </c>
      <c r="I22">
        <f>アンケート!Z22</f>
        <v>1</v>
      </c>
      <c r="J22">
        <f>アンケート!AA22</f>
        <v>1</v>
      </c>
      <c r="K22">
        <f>アンケート!AB22</f>
        <v>5</v>
      </c>
      <c r="L22">
        <f>アンケート!AC22</f>
        <v>1</v>
      </c>
      <c r="M22">
        <f>アンケート!AD22</f>
        <v>1</v>
      </c>
      <c r="N22">
        <f>アンケート!AE22</f>
        <v>1</v>
      </c>
      <c r="O22">
        <f>アンケート!AF22</f>
        <v>5</v>
      </c>
      <c r="P22">
        <f>アンケート!AG22</f>
        <v>5</v>
      </c>
      <c r="Q22">
        <f>アンケート!AH22</f>
        <v>5</v>
      </c>
      <c r="R22">
        <f>アンケート!AI22</f>
        <v>1</v>
      </c>
      <c r="S22">
        <f>アンケート!AJ22</f>
        <v>1</v>
      </c>
      <c r="T22">
        <f>アンケート!AK22</f>
        <v>1</v>
      </c>
      <c r="U22">
        <f>アンケート!AL22</f>
        <v>1</v>
      </c>
      <c r="V22">
        <f>アンケート!AM22</f>
        <v>1</v>
      </c>
    </row>
    <row r="23" spans="1:22" x14ac:dyDescent="0.45">
      <c r="A23" s="35">
        <v>21</v>
      </c>
      <c r="B23">
        <f>アンケート!S23</f>
        <v>2</v>
      </c>
      <c r="C23">
        <f>アンケート!T23</f>
        <v>2</v>
      </c>
      <c r="D23">
        <f>アンケート!U23</f>
        <v>5</v>
      </c>
      <c r="E23">
        <f>アンケート!V23</f>
        <v>2</v>
      </c>
      <c r="F23">
        <f>アンケート!W23</f>
        <v>2</v>
      </c>
      <c r="G23">
        <f>アンケート!X23</f>
        <v>2</v>
      </c>
      <c r="H23">
        <f>アンケート!Y23</f>
        <v>3</v>
      </c>
      <c r="I23">
        <f>アンケート!Z23</f>
        <v>2</v>
      </c>
      <c r="J23">
        <f>アンケート!AA23</f>
        <v>3</v>
      </c>
      <c r="K23">
        <f>アンケート!AB23</f>
        <v>1</v>
      </c>
      <c r="L23">
        <f>アンケート!AC23</f>
        <v>2</v>
      </c>
      <c r="M23">
        <f>アンケート!AD23</f>
        <v>2</v>
      </c>
      <c r="N23">
        <f>アンケート!AE23</f>
        <v>2</v>
      </c>
      <c r="O23">
        <f>アンケート!AF23</f>
        <v>5</v>
      </c>
      <c r="P23">
        <f>アンケート!AG23</f>
        <v>5</v>
      </c>
      <c r="Q23">
        <f>アンケート!AH23</f>
        <v>2</v>
      </c>
      <c r="R23">
        <f>アンケート!AI23</f>
        <v>2</v>
      </c>
      <c r="S23">
        <f>アンケート!AJ23</f>
        <v>2</v>
      </c>
      <c r="T23">
        <f>アンケート!AK23</f>
        <v>2</v>
      </c>
      <c r="U23">
        <f>アンケート!AL23</f>
        <v>2</v>
      </c>
      <c r="V23">
        <f>アンケート!AM23</f>
        <v>3</v>
      </c>
    </row>
    <row r="24" spans="1:22" x14ac:dyDescent="0.45">
      <c r="A24" s="35">
        <v>22</v>
      </c>
      <c r="B24">
        <f>アンケート!S24</f>
        <v>1</v>
      </c>
      <c r="C24">
        <f>アンケート!T24</f>
        <v>1</v>
      </c>
      <c r="D24">
        <f>アンケート!U24</f>
        <v>1</v>
      </c>
      <c r="E24">
        <f>アンケート!V24</f>
        <v>1</v>
      </c>
      <c r="F24">
        <f>アンケート!W24</f>
        <v>1</v>
      </c>
      <c r="G24">
        <f>アンケート!X24</f>
        <v>1</v>
      </c>
      <c r="H24">
        <f>アンケート!Y24</f>
        <v>3</v>
      </c>
      <c r="I24">
        <f>アンケート!Z24</f>
        <v>1</v>
      </c>
      <c r="J24">
        <f>アンケート!AA24</f>
        <v>1</v>
      </c>
      <c r="K24">
        <f>アンケート!AB24</f>
        <v>1</v>
      </c>
      <c r="L24">
        <f>アンケート!AC24</f>
        <v>1</v>
      </c>
      <c r="M24">
        <f>アンケート!AD24</f>
        <v>1</v>
      </c>
      <c r="N24">
        <f>アンケート!AE24</f>
        <v>1</v>
      </c>
      <c r="O24">
        <f>アンケート!AF24</f>
        <v>1</v>
      </c>
      <c r="P24">
        <f>アンケート!AG24</f>
        <v>1</v>
      </c>
      <c r="Q24">
        <f>アンケート!AH24</f>
        <v>1</v>
      </c>
      <c r="R24">
        <f>アンケート!AI24</f>
        <v>1</v>
      </c>
      <c r="S24">
        <f>アンケート!AJ24</f>
        <v>1</v>
      </c>
      <c r="T24">
        <f>アンケート!AK24</f>
        <v>1</v>
      </c>
      <c r="U24">
        <f>アンケート!AL24</f>
        <v>1</v>
      </c>
      <c r="V24">
        <f>アンケート!AM24</f>
        <v>1</v>
      </c>
    </row>
    <row r="25" spans="1:22" x14ac:dyDescent="0.45">
      <c r="A25" s="35">
        <v>23</v>
      </c>
      <c r="B25">
        <f>アンケート!S25</f>
        <v>2</v>
      </c>
      <c r="C25">
        <f>アンケート!T25</f>
        <v>2</v>
      </c>
      <c r="D25">
        <f>アンケート!U25</f>
        <v>2</v>
      </c>
      <c r="E25">
        <f>アンケート!V25</f>
        <v>2</v>
      </c>
      <c r="F25">
        <f>アンケート!W25</f>
        <v>2</v>
      </c>
      <c r="G25">
        <f>アンケート!X25</f>
        <v>2</v>
      </c>
      <c r="H25">
        <f>アンケート!Y25</f>
        <v>1</v>
      </c>
      <c r="I25">
        <f>アンケート!Z25</f>
        <v>1</v>
      </c>
      <c r="J25">
        <f>アンケート!AA25</f>
        <v>1</v>
      </c>
      <c r="K25">
        <f>アンケート!AB25</f>
        <v>2</v>
      </c>
      <c r="L25">
        <f>アンケート!AC25</f>
        <v>1</v>
      </c>
      <c r="M25">
        <f>アンケート!AD25</f>
        <v>2</v>
      </c>
      <c r="N25">
        <f>アンケート!AE25</f>
        <v>2</v>
      </c>
      <c r="O25">
        <f>アンケート!AF25</f>
        <v>1</v>
      </c>
      <c r="P25">
        <f>アンケート!AG25</f>
        <v>2</v>
      </c>
      <c r="Q25">
        <f>アンケート!AH25</f>
        <v>2</v>
      </c>
      <c r="R25">
        <f>アンケート!AI25</f>
        <v>2</v>
      </c>
      <c r="S25">
        <f>アンケート!AJ25</f>
        <v>1</v>
      </c>
      <c r="T25">
        <f>アンケート!AK25</f>
        <v>1</v>
      </c>
      <c r="U25">
        <f>アンケート!AL25</f>
        <v>1</v>
      </c>
      <c r="V25">
        <f>アンケート!AM25</f>
        <v>1</v>
      </c>
    </row>
    <row r="26" spans="1:22" x14ac:dyDescent="0.45">
      <c r="A26" s="35">
        <v>24</v>
      </c>
      <c r="B26">
        <f>アンケート!S26</f>
        <v>0</v>
      </c>
      <c r="C26">
        <f>アンケート!T26</f>
        <v>0</v>
      </c>
      <c r="D26">
        <f>アンケート!U26</f>
        <v>0</v>
      </c>
      <c r="E26">
        <f>アンケート!V26</f>
        <v>0</v>
      </c>
      <c r="F26">
        <f>アンケート!W26</f>
        <v>3</v>
      </c>
      <c r="G26">
        <f>アンケート!X26</f>
        <v>0</v>
      </c>
      <c r="H26">
        <f>アンケート!Y26</f>
        <v>0</v>
      </c>
      <c r="I26">
        <f>アンケート!Z26</f>
        <v>0</v>
      </c>
      <c r="J26">
        <f>アンケート!AA26</f>
        <v>0</v>
      </c>
      <c r="K26">
        <f>アンケート!AB26</f>
        <v>0</v>
      </c>
      <c r="L26">
        <f>アンケート!AC26</f>
        <v>0</v>
      </c>
      <c r="M26">
        <f>アンケート!AD26</f>
        <v>0</v>
      </c>
      <c r="N26">
        <f>アンケート!AE26</f>
        <v>0</v>
      </c>
      <c r="O26">
        <f>アンケート!AF26</f>
        <v>0</v>
      </c>
      <c r="P26">
        <f>アンケート!AG26</f>
        <v>0</v>
      </c>
      <c r="Q26">
        <f>アンケート!AH26</f>
        <v>0</v>
      </c>
      <c r="R26">
        <f>アンケート!AI26</f>
        <v>0</v>
      </c>
      <c r="S26">
        <f>アンケート!AJ26</f>
        <v>0</v>
      </c>
      <c r="T26">
        <f>アンケート!AK26</f>
        <v>0</v>
      </c>
      <c r="U26">
        <f>アンケート!AL26</f>
        <v>0</v>
      </c>
      <c r="V26">
        <f>アンケート!AM26</f>
        <v>0</v>
      </c>
    </row>
    <row r="27" spans="1:22" x14ac:dyDescent="0.45">
      <c r="A27" s="35">
        <v>25</v>
      </c>
      <c r="B27">
        <f>アンケート!S27</f>
        <v>2</v>
      </c>
      <c r="C27">
        <f>アンケート!T27</f>
        <v>2</v>
      </c>
      <c r="D27">
        <f>アンケート!U27</f>
        <v>5</v>
      </c>
      <c r="E27">
        <f>アンケート!V27</f>
        <v>5</v>
      </c>
      <c r="F27">
        <f>アンケート!W27</f>
        <v>2</v>
      </c>
      <c r="G27">
        <f>アンケート!X27</f>
        <v>2</v>
      </c>
      <c r="H27">
        <f>アンケート!Y27</f>
        <v>2</v>
      </c>
      <c r="I27">
        <f>アンケート!Z27</f>
        <v>2</v>
      </c>
      <c r="J27">
        <f>アンケート!AA27</f>
        <v>2</v>
      </c>
      <c r="K27">
        <f>アンケート!AB27</f>
        <v>2</v>
      </c>
      <c r="L27">
        <f>アンケート!AC27</f>
        <v>2</v>
      </c>
      <c r="M27">
        <f>アンケート!AD27</f>
        <v>2</v>
      </c>
      <c r="N27">
        <f>アンケート!AE27</f>
        <v>2</v>
      </c>
      <c r="O27">
        <f>アンケート!AF27</f>
        <v>5</v>
      </c>
      <c r="P27">
        <f>アンケート!AG27</f>
        <v>5</v>
      </c>
      <c r="Q27">
        <f>アンケート!AH27</f>
        <v>5</v>
      </c>
      <c r="R27">
        <f>アンケート!AI27</f>
        <v>2</v>
      </c>
      <c r="S27">
        <f>アンケート!AJ27</f>
        <v>2</v>
      </c>
      <c r="T27">
        <f>アンケート!AK27</f>
        <v>1</v>
      </c>
      <c r="U27">
        <f>アンケート!AL27</f>
        <v>2</v>
      </c>
      <c r="V27">
        <f>アンケート!AM27</f>
        <v>2</v>
      </c>
    </row>
    <row r="28" spans="1:22" x14ac:dyDescent="0.45">
      <c r="A28" s="35">
        <v>26</v>
      </c>
      <c r="B28">
        <f>アンケート!S28</f>
        <v>2</v>
      </c>
      <c r="C28">
        <f>アンケート!T28</f>
        <v>2</v>
      </c>
      <c r="D28">
        <f>アンケート!U28</f>
        <v>0</v>
      </c>
      <c r="E28">
        <f>アンケート!V28</f>
        <v>0</v>
      </c>
      <c r="F28">
        <f>アンケート!W28</f>
        <v>0</v>
      </c>
      <c r="G28">
        <f>アンケート!X28</f>
        <v>0</v>
      </c>
      <c r="H28">
        <f>アンケート!Y28</f>
        <v>0</v>
      </c>
      <c r="I28">
        <f>アンケート!Z28</f>
        <v>2</v>
      </c>
      <c r="J28">
        <f>アンケート!AA28</f>
        <v>2</v>
      </c>
      <c r="K28">
        <f>アンケート!AB28</f>
        <v>0</v>
      </c>
      <c r="L28">
        <f>アンケート!AC28</f>
        <v>2</v>
      </c>
      <c r="M28">
        <f>アンケート!AD28</f>
        <v>0</v>
      </c>
      <c r="N28">
        <f>アンケート!AE28</f>
        <v>0</v>
      </c>
      <c r="O28">
        <f>アンケート!AF28</f>
        <v>0</v>
      </c>
      <c r="P28">
        <f>アンケート!AG28</f>
        <v>0</v>
      </c>
      <c r="Q28">
        <f>アンケート!AH28</f>
        <v>0</v>
      </c>
      <c r="R28">
        <f>アンケート!AI28</f>
        <v>2</v>
      </c>
      <c r="S28">
        <f>アンケート!AJ28</f>
        <v>0</v>
      </c>
      <c r="T28">
        <f>アンケート!AK28</f>
        <v>0</v>
      </c>
      <c r="U28">
        <f>アンケート!AL28</f>
        <v>0</v>
      </c>
      <c r="V28">
        <f>アンケート!AM28</f>
        <v>0</v>
      </c>
    </row>
    <row r="29" spans="1:22" x14ac:dyDescent="0.45">
      <c r="A29" s="35">
        <v>27</v>
      </c>
      <c r="B29">
        <f>アンケート!S29</f>
        <v>1</v>
      </c>
      <c r="C29">
        <f>アンケート!T29</f>
        <v>1</v>
      </c>
      <c r="D29">
        <f>アンケート!U29</f>
        <v>5</v>
      </c>
      <c r="E29">
        <f>アンケート!V29</f>
        <v>1</v>
      </c>
      <c r="F29">
        <f>アンケート!W29</f>
        <v>1</v>
      </c>
      <c r="G29">
        <f>アンケート!X29</f>
        <v>1</v>
      </c>
      <c r="H29">
        <f>アンケート!Y29</f>
        <v>1</v>
      </c>
      <c r="I29">
        <f>アンケート!Z29</f>
        <v>2</v>
      </c>
      <c r="J29">
        <f>アンケート!AA29</f>
        <v>1</v>
      </c>
      <c r="K29">
        <f>アンケート!AB29</f>
        <v>1</v>
      </c>
      <c r="L29">
        <f>アンケート!AC29</f>
        <v>1</v>
      </c>
      <c r="M29">
        <f>アンケート!AD29</f>
        <v>1</v>
      </c>
      <c r="N29">
        <f>アンケート!AE29</f>
        <v>2</v>
      </c>
      <c r="O29">
        <f>アンケート!AF29</f>
        <v>5</v>
      </c>
      <c r="P29">
        <f>アンケート!AG29</f>
        <v>5</v>
      </c>
      <c r="Q29">
        <f>アンケート!AH29</f>
        <v>1</v>
      </c>
      <c r="R29">
        <f>アンケート!AI29</f>
        <v>1</v>
      </c>
      <c r="S29">
        <f>アンケート!AJ29</f>
        <v>1</v>
      </c>
      <c r="T29">
        <f>アンケート!AK29</f>
        <v>1</v>
      </c>
      <c r="U29">
        <f>アンケート!AL29</f>
        <v>2</v>
      </c>
      <c r="V29">
        <f>アンケート!AM29</f>
        <v>1</v>
      </c>
    </row>
    <row r="30" spans="1:22" x14ac:dyDescent="0.45">
      <c r="A30" s="35">
        <v>28</v>
      </c>
      <c r="B30">
        <f>アンケート!S30</f>
        <v>2</v>
      </c>
      <c r="C30">
        <f>アンケート!T30</f>
        <v>2</v>
      </c>
      <c r="D30">
        <f>アンケート!U30</f>
        <v>5</v>
      </c>
      <c r="E30">
        <f>アンケート!V30</f>
        <v>2</v>
      </c>
      <c r="F30">
        <f>アンケート!W30</f>
        <v>2</v>
      </c>
      <c r="G30">
        <f>アンケート!X30</f>
        <v>2</v>
      </c>
      <c r="H30">
        <f>アンケート!Y30</f>
        <v>2</v>
      </c>
      <c r="I30">
        <f>アンケート!Z30</f>
        <v>2</v>
      </c>
      <c r="J30">
        <f>アンケート!AA30</f>
        <v>2</v>
      </c>
      <c r="K30">
        <f>アンケート!AB30</f>
        <v>5</v>
      </c>
      <c r="L30">
        <f>アンケート!AC30</f>
        <v>2</v>
      </c>
      <c r="M30">
        <f>アンケート!AD30</f>
        <v>2</v>
      </c>
      <c r="N30">
        <f>アンケート!AE30</f>
        <v>2</v>
      </c>
      <c r="O30">
        <f>アンケート!AF30</f>
        <v>5</v>
      </c>
      <c r="P30">
        <f>アンケート!AG30</f>
        <v>5</v>
      </c>
      <c r="Q30">
        <f>アンケート!AH30</f>
        <v>2</v>
      </c>
      <c r="R30">
        <f>アンケート!AI30</f>
        <v>2</v>
      </c>
      <c r="S30">
        <f>アンケート!AJ30</f>
        <v>2</v>
      </c>
      <c r="T30">
        <f>アンケート!AK30</f>
        <v>2</v>
      </c>
      <c r="U30">
        <f>アンケート!AL30</f>
        <v>2</v>
      </c>
      <c r="V30">
        <f>アンケート!AM30</f>
        <v>2</v>
      </c>
    </row>
    <row r="31" spans="1:22" x14ac:dyDescent="0.45">
      <c r="A31" s="35">
        <v>29</v>
      </c>
      <c r="B31">
        <f>アンケート!S31</f>
        <v>2</v>
      </c>
      <c r="C31">
        <f>アンケート!T31</f>
        <v>2</v>
      </c>
      <c r="D31">
        <f>アンケート!U31</f>
        <v>0</v>
      </c>
      <c r="E31">
        <f>アンケート!V31</f>
        <v>2</v>
      </c>
      <c r="F31">
        <f>アンケート!W31</f>
        <v>2</v>
      </c>
      <c r="G31">
        <f>アンケート!X31</f>
        <v>2</v>
      </c>
      <c r="H31">
        <f>アンケート!Y31</f>
        <v>1</v>
      </c>
      <c r="I31">
        <f>アンケート!Z31</f>
        <v>2</v>
      </c>
      <c r="J31">
        <f>アンケート!AA31</f>
        <v>2</v>
      </c>
      <c r="K31">
        <f>アンケート!AB31</f>
        <v>2</v>
      </c>
      <c r="L31">
        <f>アンケート!AC31</f>
        <v>2</v>
      </c>
      <c r="M31">
        <f>アンケート!AD31</f>
        <v>2</v>
      </c>
      <c r="N31">
        <f>アンケート!AE31</f>
        <v>2</v>
      </c>
      <c r="O31">
        <f>アンケート!AF31</f>
        <v>2</v>
      </c>
      <c r="P31">
        <f>アンケート!AG31</f>
        <v>2</v>
      </c>
      <c r="Q31">
        <f>アンケート!AH31</f>
        <v>2</v>
      </c>
      <c r="R31">
        <f>アンケート!AI31</f>
        <v>2</v>
      </c>
      <c r="S31">
        <f>アンケート!AJ31</f>
        <v>2</v>
      </c>
      <c r="T31">
        <f>アンケート!AK31</f>
        <v>2</v>
      </c>
      <c r="U31">
        <f>アンケート!AL31</f>
        <v>2</v>
      </c>
      <c r="V31">
        <f>アンケート!AM31</f>
        <v>2</v>
      </c>
    </row>
    <row r="32" spans="1:22" x14ac:dyDescent="0.45">
      <c r="A32" s="35">
        <v>30</v>
      </c>
      <c r="B32">
        <f>アンケート!S32</f>
        <v>2</v>
      </c>
      <c r="C32">
        <f>アンケート!T32</f>
        <v>2</v>
      </c>
      <c r="D32">
        <f>アンケート!U32</f>
        <v>2</v>
      </c>
      <c r="E32">
        <f>アンケート!V32</f>
        <v>2</v>
      </c>
      <c r="F32">
        <f>アンケート!W32</f>
        <v>2</v>
      </c>
      <c r="G32">
        <f>アンケート!X32</f>
        <v>2</v>
      </c>
      <c r="H32">
        <f>アンケート!Y32</f>
        <v>2</v>
      </c>
      <c r="I32">
        <f>アンケート!Z32</f>
        <v>2</v>
      </c>
      <c r="J32">
        <f>アンケート!AA32</f>
        <v>2</v>
      </c>
      <c r="K32">
        <f>アンケート!AB32</f>
        <v>2</v>
      </c>
      <c r="L32">
        <f>アンケート!AC32</f>
        <v>2</v>
      </c>
      <c r="M32">
        <f>アンケート!AD32</f>
        <v>2</v>
      </c>
      <c r="N32">
        <f>アンケート!AE32</f>
        <v>2</v>
      </c>
      <c r="O32">
        <f>アンケート!AF32</f>
        <v>2</v>
      </c>
      <c r="P32">
        <f>アンケート!AG32</f>
        <v>2</v>
      </c>
      <c r="Q32">
        <f>アンケート!AH32</f>
        <v>2</v>
      </c>
      <c r="R32">
        <f>アンケート!AI32</f>
        <v>2</v>
      </c>
      <c r="S32">
        <f>アンケート!AJ32</f>
        <v>2</v>
      </c>
      <c r="T32">
        <f>アンケート!AK32</f>
        <v>2</v>
      </c>
      <c r="U32">
        <f>アンケート!AL32</f>
        <v>2</v>
      </c>
      <c r="V32">
        <f>アンケート!AM32</f>
        <v>2</v>
      </c>
    </row>
    <row r="33" spans="1:22" x14ac:dyDescent="0.45">
      <c r="A33" s="35">
        <v>31</v>
      </c>
      <c r="B33">
        <f>アンケート!S33</f>
        <v>2</v>
      </c>
      <c r="C33">
        <f>アンケート!T33</f>
        <v>1</v>
      </c>
      <c r="D33">
        <f>アンケート!U33</f>
        <v>5</v>
      </c>
      <c r="E33">
        <f>アンケート!V33</f>
        <v>2</v>
      </c>
      <c r="F33">
        <f>アンケート!W33</f>
        <v>2</v>
      </c>
      <c r="G33">
        <f>アンケート!X33</f>
        <v>5</v>
      </c>
      <c r="H33">
        <f>アンケート!Y33</f>
        <v>1</v>
      </c>
      <c r="I33">
        <f>アンケート!Z33</f>
        <v>2</v>
      </c>
      <c r="J33">
        <f>アンケート!AA33</f>
        <v>2</v>
      </c>
      <c r="K33">
        <f>アンケート!AB33</f>
        <v>2</v>
      </c>
      <c r="L33">
        <f>アンケート!AC33</f>
        <v>2</v>
      </c>
      <c r="M33">
        <f>アンケート!AD33</f>
        <v>2</v>
      </c>
      <c r="N33">
        <f>アンケート!AE33</f>
        <v>2</v>
      </c>
      <c r="O33">
        <f>アンケート!AF33</f>
        <v>5</v>
      </c>
      <c r="P33">
        <f>アンケート!AG33</f>
        <v>5</v>
      </c>
      <c r="Q33">
        <f>アンケート!AH33</f>
        <v>2</v>
      </c>
      <c r="R33">
        <f>アンケート!AI33</f>
        <v>2</v>
      </c>
      <c r="S33">
        <f>アンケート!AJ33</f>
        <v>2</v>
      </c>
      <c r="T33">
        <f>アンケート!AK33</f>
        <v>5</v>
      </c>
      <c r="U33">
        <f>アンケート!AL33</f>
        <v>2</v>
      </c>
      <c r="V33">
        <f>アンケート!AM33</f>
        <v>2</v>
      </c>
    </row>
    <row r="34" spans="1:22" x14ac:dyDescent="0.45">
      <c r="A34" s="35">
        <v>32</v>
      </c>
      <c r="B34">
        <f>アンケート!S34</f>
        <v>2</v>
      </c>
      <c r="C34">
        <f>アンケート!T34</f>
        <v>2</v>
      </c>
      <c r="D34">
        <f>アンケート!U34</f>
        <v>5</v>
      </c>
      <c r="E34">
        <f>アンケート!V34</f>
        <v>2</v>
      </c>
      <c r="F34">
        <f>アンケート!W34</f>
        <v>5</v>
      </c>
      <c r="G34">
        <f>アンケート!X34</f>
        <v>5</v>
      </c>
      <c r="H34">
        <f>アンケート!Y34</f>
        <v>2</v>
      </c>
      <c r="I34">
        <f>アンケート!Z34</f>
        <v>2</v>
      </c>
      <c r="J34">
        <f>アンケート!AA34</f>
        <v>2</v>
      </c>
      <c r="K34">
        <f>アンケート!AB34</f>
        <v>2</v>
      </c>
      <c r="L34">
        <f>アンケート!AC34</f>
        <v>2</v>
      </c>
      <c r="M34">
        <f>アンケート!AD34</f>
        <v>2</v>
      </c>
      <c r="N34">
        <f>アンケート!AE34</f>
        <v>2</v>
      </c>
      <c r="O34">
        <f>アンケート!AF34</f>
        <v>5</v>
      </c>
      <c r="P34">
        <f>アンケート!AG34</f>
        <v>5</v>
      </c>
      <c r="Q34">
        <f>アンケート!AH34</f>
        <v>2</v>
      </c>
      <c r="R34">
        <f>アンケート!AI34</f>
        <v>2</v>
      </c>
      <c r="S34">
        <f>アンケート!AJ34</f>
        <v>2</v>
      </c>
      <c r="T34">
        <f>アンケート!AK34</f>
        <v>2</v>
      </c>
      <c r="U34">
        <f>アンケート!AL34</f>
        <v>2</v>
      </c>
      <c r="V34">
        <f>アンケート!AM34</f>
        <v>2</v>
      </c>
    </row>
    <row r="35" spans="1:22" x14ac:dyDescent="0.45">
      <c r="A35" s="35">
        <v>33</v>
      </c>
      <c r="B35">
        <f>アンケート!S35</f>
        <v>2</v>
      </c>
      <c r="C35">
        <f>アンケート!T35</f>
        <v>2</v>
      </c>
      <c r="D35">
        <f>アンケート!U35</f>
        <v>0</v>
      </c>
      <c r="E35">
        <f>アンケート!V35</f>
        <v>2</v>
      </c>
      <c r="F35">
        <f>アンケート!W35</f>
        <v>2</v>
      </c>
      <c r="G35">
        <f>アンケート!X35</f>
        <v>3</v>
      </c>
      <c r="H35">
        <f>アンケート!Y35</f>
        <v>2</v>
      </c>
      <c r="I35">
        <f>アンケート!Z35</f>
        <v>2</v>
      </c>
      <c r="J35">
        <f>アンケート!AA35</f>
        <v>2</v>
      </c>
      <c r="K35">
        <f>アンケート!AB35</f>
        <v>2</v>
      </c>
      <c r="L35">
        <f>アンケート!AC35</f>
        <v>2</v>
      </c>
      <c r="M35">
        <f>アンケート!AD35</f>
        <v>2</v>
      </c>
      <c r="N35">
        <f>アンケート!AE35</f>
        <v>5</v>
      </c>
      <c r="O35">
        <f>アンケート!AF35</f>
        <v>5</v>
      </c>
      <c r="P35">
        <f>アンケート!AG35</f>
        <v>5</v>
      </c>
      <c r="Q35">
        <f>アンケート!AH35</f>
        <v>5</v>
      </c>
      <c r="R35">
        <f>アンケート!AI35</f>
        <v>5</v>
      </c>
      <c r="S35">
        <f>アンケート!AJ35</f>
        <v>5</v>
      </c>
      <c r="T35">
        <f>アンケート!AK35</f>
        <v>5</v>
      </c>
      <c r="U35">
        <f>アンケート!AL35</f>
        <v>2</v>
      </c>
      <c r="V35">
        <f>アンケート!AM35</f>
        <v>5</v>
      </c>
    </row>
    <row r="36" spans="1:22" x14ac:dyDescent="0.45">
      <c r="A36" s="35">
        <v>34</v>
      </c>
      <c r="B36">
        <f>アンケート!S36</f>
        <v>2</v>
      </c>
      <c r="C36">
        <f>アンケート!T36</f>
        <v>2</v>
      </c>
      <c r="D36">
        <f>アンケート!U36</f>
        <v>0</v>
      </c>
      <c r="E36">
        <f>アンケート!V36</f>
        <v>0</v>
      </c>
      <c r="F36">
        <f>アンケート!W36</f>
        <v>0</v>
      </c>
      <c r="G36">
        <f>アンケート!X36</f>
        <v>0</v>
      </c>
      <c r="H36">
        <f>アンケート!Y36</f>
        <v>1</v>
      </c>
      <c r="I36">
        <f>アンケート!Z36</f>
        <v>0</v>
      </c>
      <c r="J36">
        <f>アンケート!AA36</f>
        <v>1</v>
      </c>
      <c r="K36">
        <f>アンケート!AB36</f>
        <v>0</v>
      </c>
      <c r="L36">
        <f>アンケート!AC36</f>
        <v>0</v>
      </c>
      <c r="M36">
        <f>アンケート!AD36</f>
        <v>0</v>
      </c>
      <c r="N36">
        <f>アンケート!AE36</f>
        <v>1</v>
      </c>
      <c r="O36">
        <f>アンケート!AF36</f>
        <v>0</v>
      </c>
      <c r="P36">
        <f>アンケート!AG36</f>
        <v>0</v>
      </c>
      <c r="Q36">
        <f>アンケート!AH36</f>
        <v>1</v>
      </c>
      <c r="R36">
        <f>アンケート!AI36</f>
        <v>0</v>
      </c>
      <c r="S36">
        <f>アンケート!AJ36</f>
        <v>0</v>
      </c>
      <c r="T36">
        <f>アンケート!AK36</f>
        <v>0</v>
      </c>
      <c r="U36">
        <f>アンケート!AL36</f>
        <v>0</v>
      </c>
      <c r="V36">
        <f>アンケート!AM36</f>
        <v>0</v>
      </c>
    </row>
    <row r="37" spans="1:22" x14ac:dyDescent="0.45">
      <c r="A37" s="35">
        <v>35</v>
      </c>
      <c r="B37">
        <f>アンケート!S37</f>
        <v>1</v>
      </c>
      <c r="C37">
        <f>アンケート!T37</f>
        <v>1</v>
      </c>
      <c r="D37">
        <f>アンケート!U37</f>
        <v>1</v>
      </c>
      <c r="E37">
        <f>アンケート!V37</f>
        <v>1</v>
      </c>
      <c r="F37">
        <f>アンケート!W37</f>
        <v>1</v>
      </c>
      <c r="G37">
        <f>アンケート!X37</f>
        <v>1</v>
      </c>
      <c r="H37">
        <f>アンケート!Y37</f>
        <v>1</v>
      </c>
      <c r="I37">
        <f>アンケート!Z37</f>
        <v>1</v>
      </c>
      <c r="J37">
        <f>アンケート!AA37</f>
        <v>1</v>
      </c>
      <c r="K37">
        <f>アンケート!AB37</f>
        <v>1</v>
      </c>
      <c r="L37">
        <f>アンケート!AC37</f>
        <v>1</v>
      </c>
      <c r="M37">
        <f>アンケート!AD37</f>
        <v>1</v>
      </c>
      <c r="N37">
        <f>アンケート!AE37</f>
        <v>1</v>
      </c>
      <c r="O37">
        <f>アンケート!AF37</f>
        <v>1</v>
      </c>
      <c r="P37">
        <f>アンケート!AG37</f>
        <v>1</v>
      </c>
      <c r="Q37">
        <f>アンケート!AH37</f>
        <v>1</v>
      </c>
      <c r="R37">
        <f>アンケート!AI37</f>
        <v>1</v>
      </c>
      <c r="S37">
        <f>アンケート!AJ37</f>
        <v>1</v>
      </c>
      <c r="T37">
        <f>アンケート!AK37</f>
        <v>1</v>
      </c>
      <c r="U37">
        <f>アンケート!AL37</f>
        <v>1</v>
      </c>
      <c r="V37">
        <f>アンケート!AM37</f>
        <v>1</v>
      </c>
    </row>
    <row r="38" spans="1:22" x14ac:dyDescent="0.45">
      <c r="A38" s="35">
        <v>36</v>
      </c>
      <c r="B38">
        <f>アンケート!S38</f>
        <v>2</v>
      </c>
      <c r="C38">
        <f>アンケート!T38</f>
        <v>2</v>
      </c>
      <c r="D38">
        <f>アンケート!U38</f>
        <v>2</v>
      </c>
      <c r="E38">
        <f>アンケート!V38</f>
        <v>2</v>
      </c>
      <c r="F38">
        <f>アンケート!W38</f>
        <v>2</v>
      </c>
      <c r="G38">
        <f>アンケート!X38</f>
        <v>2</v>
      </c>
      <c r="H38">
        <f>アンケート!Y38</f>
        <v>2</v>
      </c>
      <c r="I38">
        <f>アンケート!Z38</f>
        <v>2</v>
      </c>
      <c r="J38">
        <f>アンケート!AA38</f>
        <v>2</v>
      </c>
      <c r="K38">
        <f>アンケート!AB38</f>
        <v>2</v>
      </c>
      <c r="L38">
        <f>アンケート!AC38</f>
        <v>2</v>
      </c>
      <c r="M38">
        <f>アンケート!AD38</f>
        <v>2</v>
      </c>
      <c r="N38">
        <f>アンケート!AE38</f>
        <v>2</v>
      </c>
      <c r="O38">
        <f>アンケート!AF38</f>
        <v>2</v>
      </c>
      <c r="P38">
        <f>アンケート!AG38</f>
        <v>2</v>
      </c>
      <c r="Q38">
        <f>アンケート!AH38</f>
        <v>2</v>
      </c>
      <c r="R38">
        <f>アンケート!AI38</f>
        <v>2</v>
      </c>
      <c r="S38">
        <f>アンケート!AJ38</f>
        <v>2</v>
      </c>
      <c r="T38">
        <f>アンケート!AK38</f>
        <v>2</v>
      </c>
      <c r="U38">
        <f>アンケート!AL38</f>
        <v>2</v>
      </c>
      <c r="V38">
        <f>アンケート!AM38</f>
        <v>2</v>
      </c>
    </row>
    <row r="39" spans="1:22" x14ac:dyDescent="0.45">
      <c r="A39" s="35">
        <v>37</v>
      </c>
      <c r="B39">
        <f>アンケート!S39</f>
        <v>1</v>
      </c>
      <c r="C39">
        <f>アンケート!T39</f>
        <v>1</v>
      </c>
      <c r="D39">
        <f>アンケート!U39</f>
        <v>5</v>
      </c>
      <c r="E39">
        <f>アンケート!V39</f>
        <v>1</v>
      </c>
      <c r="F39">
        <f>アンケート!W39</f>
        <v>1</v>
      </c>
      <c r="G39">
        <f>アンケート!X39</f>
        <v>1</v>
      </c>
      <c r="H39">
        <f>アンケート!Y39</f>
        <v>1</v>
      </c>
      <c r="I39">
        <f>アンケート!Z39</f>
        <v>1</v>
      </c>
      <c r="J39">
        <f>アンケート!AA39</f>
        <v>1</v>
      </c>
      <c r="K39">
        <f>アンケート!AB39</f>
        <v>5</v>
      </c>
      <c r="L39">
        <f>アンケート!AC39</f>
        <v>1</v>
      </c>
      <c r="M39">
        <f>アンケート!AD39</f>
        <v>1</v>
      </c>
      <c r="N39">
        <f>アンケート!AE39</f>
        <v>1</v>
      </c>
      <c r="O39">
        <f>アンケート!AF39</f>
        <v>5</v>
      </c>
      <c r="P39">
        <f>アンケート!AG39</f>
        <v>5</v>
      </c>
      <c r="Q39">
        <f>アンケート!AH39</f>
        <v>5</v>
      </c>
      <c r="R39">
        <f>アンケート!AI39</f>
        <v>1</v>
      </c>
      <c r="S39">
        <f>アンケート!AJ39</f>
        <v>1</v>
      </c>
      <c r="T39">
        <f>アンケート!AK39</f>
        <v>1</v>
      </c>
      <c r="U39">
        <f>アンケート!AL39</f>
        <v>1</v>
      </c>
      <c r="V39">
        <f>アンケート!AM39</f>
        <v>1</v>
      </c>
    </row>
    <row r="40" spans="1:22" x14ac:dyDescent="0.45">
      <c r="A40" s="35">
        <v>38</v>
      </c>
      <c r="B40">
        <f>アンケート!S40</f>
        <v>1</v>
      </c>
      <c r="C40">
        <f>アンケート!T40</f>
        <v>1</v>
      </c>
      <c r="D40">
        <f>アンケート!U40</f>
        <v>1</v>
      </c>
      <c r="E40">
        <f>アンケート!V40</f>
        <v>1</v>
      </c>
      <c r="F40">
        <f>アンケート!W40</f>
        <v>1</v>
      </c>
      <c r="G40">
        <f>アンケート!X40</f>
        <v>1</v>
      </c>
      <c r="H40">
        <f>アンケート!Y40</f>
        <v>1</v>
      </c>
      <c r="I40">
        <f>アンケート!Z40</f>
        <v>1</v>
      </c>
      <c r="J40">
        <f>アンケート!AA40</f>
        <v>1</v>
      </c>
      <c r="K40">
        <f>アンケート!AB40</f>
        <v>5</v>
      </c>
      <c r="L40">
        <f>アンケート!AC40</f>
        <v>1</v>
      </c>
      <c r="M40">
        <f>アンケート!AD40</f>
        <v>1</v>
      </c>
      <c r="N40">
        <f>アンケート!AE40</f>
        <v>1</v>
      </c>
      <c r="O40">
        <f>アンケート!AF40</f>
        <v>5</v>
      </c>
      <c r="P40">
        <f>アンケート!AG40</f>
        <v>5</v>
      </c>
      <c r="Q40">
        <f>アンケート!AH40</f>
        <v>5</v>
      </c>
      <c r="R40">
        <f>アンケート!AI40</f>
        <v>1</v>
      </c>
      <c r="S40">
        <f>アンケート!AJ40</f>
        <v>1</v>
      </c>
      <c r="T40">
        <f>アンケート!AK40</f>
        <v>1</v>
      </c>
      <c r="U40">
        <f>アンケート!AL40</f>
        <v>1</v>
      </c>
      <c r="V40">
        <f>アンケート!AM40</f>
        <v>1</v>
      </c>
    </row>
    <row r="41" spans="1:22" x14ac:dyDescent="0.45">
      <c r="A41" s="35">
        <v>39</v>
      </c>
      <c r="B41">
        <f>アンケート!S41</f>
        <v>1</v>
      </c>
      <c r="C41">
        <f>アンケート!T41</f>
        <v>1</v>
      </c>
      <c r="D41">
        <f>アンケート!U41</f>
        <v>5</v>
      </c>
      <c r="E41">
        <f>アンケート!V41</f>
        <v>5</v>
      </c>
      <c r="F41">
        <f>アンケート!W41</f>
        <v>2</v>
      </c>
      <c r="G41">
        <f>アンケート!X41</f>
        <v>5</v>
      </c>
      <c r="H41">
        <f>アンケート!Y41</f>
        <v>1</v>
      </c>
      <c r="I41">
        <f>アンケート!Z41</f>
        <v>2</v>
      </c>
      <c r="J41">
        <f>アンケート!AA41</f>
        <v>2</v>
      </c>
      <c r="K41">
        <f>アンケート!AB41</f>
        <v>5</v>
      </c>
      <c r="L41">
        <f>アンケート!AC41</f>
        <v>1</v>
      </c>
      <c r="M41">
        <f>アンケート!AD41</f>
        <v>1</v>
      </c>
      <c r="N41">
        <f>アンケート!AE41</f>
        <v>1</v>
      </c>
      <c r="O41">
        <f>アンケート!AF41</f>
        <v>5</v>
      </c>
      <c r="P41">
        <f>アンケート!AG41</f>
        <v>5</v>
      </c>
      <c r="Q41">
        <f>アンケート!AH41</f>
        <v>5</v>
      </c>
      <c r="R41">
        <f>アンケート!AI41</f>
        <v>1</v>
      </c>
      <c r="S41">
        <f>アンケート!AJ41</f>
        <v>1</v>
      </c>
      <c r="T41">
        <f>アンケート!AK41</f>
        <v>1</v>
      </c>
      <c r="U41">
        <f>アンケート!AL41</f>
        <v>1</v>
      </c>
      <c r="V41">
        <f>アンケート!AM41</f>
        <v>1</v>
      </c>
    </row>
    <row r="42" spans="1:22" x14ac:dyDescent="0.45">
      <c r="A42" s="35">
        <v>40</v>
      </c>
      <c r="B42">
        <f>アンケート!S42</f>
        <v>1</v>
      </c>
      <c r="C42">
        <f>アンケート!T42</f>
        <v>1</v>
      </c>
      <c r="D42">
        <f>アンケート!U42</f>
        <v>5</v>
      </c>
      <c r="E42">
        <f>アンケート!V42</f>
        <v>5</v>
      </c>
      <c r="F42">
        <f>アンケート!W42</f>
        <v>2</v>
      </c>
      <c r="G42">
        <f>アンケート!X42</f>
        <v>2</v>
      </c>
      <c r="H42">
        <f>アンケート!Y42</f>
        <v>2</v>
      </c>
      <c r="I42">
        <f>アンケート!Z42</f>
        <v>2</v>
      </c>
      <c r="J42">
        <f>アンケート!AA42</f>
        <v>2</v>
      </c>
      <c r="K42">
        <f>アンケート!AB42</f>
        <v>1</v>
      </c>
      <c r="L42">
        <f>アンケート!AC42</f>
        <v>2</v>
      </c>
      <c r="M42">
        <f>アンケート!AD42</f>
        <v>2</v>
      </c>
      <c r="N42">
        <f>アンケート!AE42</f>
        <v>2</v>
      </c>
      <c r="O42">
        <f>アンケート!AF42</f>
        <v>5</v>
      </c>
      <c r="P42">
        <f>アンケート!AG42</f>
        <v>5</v>
      </c>
      <c r="Q42">
        <f>アンケート!AH42</f>
        <v>5</v>
      </c>
      <c r="R42">
        <f>アンケート!AI42</f>
        <v>1</v>
      </c>
      <c r="S42">
        <f>アンケート!AJ42</f>
        <v>1</v>
      </c>
      <c r="T42">
        <f>アンケート!AK42</f>
        <v>1</v>
      </c>
      <c r="U42">
        <f>アンケート!AL42</f>
        <v>1</v>
      </c>
      <c r="V42">
        <f>アンケート!AM42</f>
        <v>1</v>
      </c>
    </row>
    <row r="43" spans="1:22" x14ac:dyDescent="0.45">
      <c r="A43" s="35">
        <v>41</v>
      </c>
      <c r="B43">
        <f>アンケート!S43</f>
        <v>1</v>
      </c>
      <c r="C43">
        <f>アンケート!T43</f>
        <v>1</v>
      </c>
      <c r="D43">
        <f>アンケート!U43</f>
        <v>1</v>
      </c>
      <c r="E43">
        <f>アンケート!V43</f>
        <v>1</v>
      </c>
      <c r="F43">
        <f>アンケート!W43</f>
        <v>5</v>
      </c>
      <c r="G43">
        <f>アンケート!X43</f>
        <v>5</v>
      </c>
      <c r="H43">
        <f>アンケート!Y43</f>
        <v>1</v>
      </c>
      <c r="I43">
        <f>アンケート!Z43</f>
        <v>1</v>
      </c>
      <c r="J43">
        <f>アンケート!AA43</f>
        <v>1</v>
      </c>
      <c r="K43">
        <f>アンケート!AB43</f>
        <v>1</v>
      </c>
      <c r="L43">
        <f>アンケート!AC43</f>
        <v>1</v>
      </c>
      <c r="M43">
        <f>アンケート!AD43</f>
        <v>1</v>
      </c>
      <c r="N43">
        <f>アンケート!AE43</f>
        <v>1</v>
      </c>
      <c r="O43">
        <f>アンケート!AF43</f>
        <v>1</v>
      </c>
      <c r="P43">
        <f>アンケート!AG43</f>
        <v>1</v>
      </c>
      <c r="Q43">
        <f>アンケート!AH43</f>
        <v>1</v>
      </c>
      <c r="R43">
        <f>アンケート!AI43</f>
        <v>1</v>
      </c>
      <c r="S43">
        <f>アンケート!AJ43</f>
        <v>1</v>
      </c>
      <c r="T43">
        <f>アンケート!AK43</f>
        <v>1</v>
      </c>
      <c r="U43">
        <f>アンケート!AL43</f>
        <v>1</v>
      </c>
      <c r="V43">
        <f>アンケート!AM43</f>
        <v>1</v>
      </c>
    </row>
    <row r="44" spans="1:22" x14ac:dyDescent="0.45">
      <c r="A44" s="35">
        <v>42</v>
      </c>
      <c r="B44">
        <f>アンケート!S44</f>
        <v>2</v>
      </c>
      <c r="C44">
        <f>アンケート!T44</f>
        <v>2</v>
      </c>
      <c r="D44">
        <f>アンケート!U44</f>
        <v>0</v>
      </c>
      <c r="E44">
        <f>アンケート!V44</f>
        <v>0</v>
      </c>
      <c r="F44">
        <f>アンケート!W44</f>
        <v>2</v>
      </c>
      <c r="G44">
        <f>アンケート!X44</f>
        <v>0</v>
      </c>
      <c r="H44">
        <f>アンケート!Y44</f>
        <v>2</v>
      </c>
      <c r="I44">
        <f>アンケート!Z44</f>
        <v>2</v>
      </c>
      <c r="J44">
        <f>アンケート!AA44</f>
        <v>0</v>
      </c>
      <c r="K44">
        <f>アンケート!AB44</f>
        <v>0</v>
      </c>
      <c r="L44">
        <f>アンケート!AC44</f>
        <v>0</v>
      </c>
      <c r="M44">
        <f>アンケート!AD44</f>
        <v>0</v>
      </c>
      <c r="N44">
        <f>アンケート!AE44</f>
        <v>0</v>
      </c>
      <c r="O44">
        <f>アンケート!AF44</f>
        <v>0</v>
      </c>
      <c r="P44">
        <f>アンケート!AG44</f>
        <v>0</v>
      </c>
      <c r="Q44">
        <f>アンケート!AH44</f>
        <v>0</v>
      </c>
      <c r="R44">
        <f>アンケート!AI44</f>
        <v>0</v>
      </c>
      <c r="S44">
        <f>アンケート!AJ44</f>
        <v>0</v>
      </c>
      <c r="T44">
        <f>アンケート!AK44</f>
        <v>2</v>
      </c>
      <c r="U44">
        <f>アンケート!AL44</f>
        <v>2</v>
      </c>
      <c r="V44">
        <f>アンケート!AM44</f>
        <v>0</v>
      </c>
    </row>
    <row r="45" spans="1:22" x14ac:dyDescent="0.45">
      <c r="A45" s="35">
        <v>43</v>
      </c>
      <c r="B45">
        <f>アンケート!S45</f>
        <v>1</v>
      </c>
      <c r="C45">
        <f>アンケート!T45</f>
        <v>1</v>
      </c>
      <c r="D45">
        <f>アンケート!U45</f>
        <v>5</v>
      </c>
      <c r="E45">
        <f>アンケート!V45</f>
        <v>5</v>
      </c>
      <c r="F45">
        <f>アンケート!W45</f>
        <v>5</v>
      </c>
      <c r="G45">
        <f>アンケート!X45</f>
        <v>5</v>
      </c>
      <c r="H45">
        <f>アンケート!Y45</f>
        <v>2</v>
      </c>
      <c r="I45">
        <f>アンケート!Z45</f>
        <v>1</v>
      </c>
      <c r="J45">
        <f>アンケート!AA45</f>
        <v>2</v>
      </c>
      <c r="K45">
        <f>アンケート!AB45</f>
        <v>5</v>
      </c>
      <c r="L45">
        <f>アンケート!AC45</f>
        <v>2</v>
      </c>
      <c r="M45">
        <f>アンケート!AD45</f>
        <v>5</v>
      </c>
      <c r="N45">
        <f>アンケート!AE45</f>
        <v>2</v>
      </c>
      <c r="O45">
        <f>アンケート!AF45</f>
        <v>5</v>
      </c>
      <c r="P45">
        <f>アンケート!AG45</f>
        <v>5</v>
      </c>
      <c r="Q45">
        <f>アンケート!AH45</f>
        <v>5</v>
      </c>
      <c r="R45">
        <f>アンケート!AI45</f>
        <v>2</v>
      </c>
      <c r="S45">
        <f>アンケート!AJ45</f>
        <v>2</v>
      </c>
      <c r="T45">
        <f>アンケート!AK45</f>
        <v>2</v>
      </c>
      <c r="U45">
        <f>アンケート!AL45</f>
        <v>2</v>
      </c>
      <c r="V45">
        <f>アンケート!AM45</f>
        <v>1</v>
      </c>
    </row>
    <row r="46" spans="1:22" x14ac:dyDescent="0.45">
      <c r="A46" s="35">
        <v>44</v>
      </c>
      <c r="B46">
        <f>アンケート!S46</f>
        <v>0</v>
      </c>
      <c r="C46">
        <f>アンケート!T46</f>
        <v>2</v>
      </c>
      <c r="D46">
        <f>アンケート!U46</f>
        <v>5</v>
      </c>
      <c r="E46">
        <f>アンケート!V46</f>
        <v>5</v>
      </c>
      <c r="F46">
        <f>アンケート!W46</f>
        <v>4</v>
      </c>
      <c r="G46">
        <f>アンケート!X46</f>
        <v>4</v>
      </c>
      <c r="H46">
        <f>アンケート!Y46</f>
        <v>2</v>
      </c>
      <c r="I46">
        <f>アンケート!Z46</f>
        <v>1</v>
      </c>
      <c r="J46">
        <f>アンケート!AA46</f>
        <v>3</v>
      </c>
      <c r="K46">
        <f>アンケート!AB46</f>
        <v>1</v>
      </c>
      <c r="L46">
        <f>アンケート!AC46</f>
        <v>1</v>
      </c>
      <c r="M46">
        <f>アンケート!AD46</f>
        <v>2</v>
      </c>
      <c r="N46">
        <f>アンケート!AE46</f>
        <v>2</v>
      </c>
      <c r="O46">
        <f>アンケート!AF46</f>
        <v>5</v>
      </c>
      <c r="P46">
        <f>アンケート!AG46</f>
        <v>5</v>
      </c>
      <c r="Q46">
        <f>アンケート!AH46</f>
        <v>2</v>
      </c>
      <c r="R46">
        <f>アンケート!AI46</f>
        <v>1</v>
      </c>
      <c r="S46">
        <f>アンケート!AJ46</f>
        <v>1</v>
      </c>
      <c r="T46">
        <f>アンケート!AK46</f>
        <v>1</v>
      </c>
      <c r="U46">
        <f>アンケート!AL46</f>
        <v>1</v>
      </c>
      <c r="V46">
        <f>アンケート!AM46</f>
        <v>1</v>
      </c>
    </row>
    <row r="47" spans="1:22" x14ac:dyDescent="0.45">
      <c r="A47" s="35">
        <v>45</v>
      </c>
      <c r="B47">
        <f>アンケート!S47</f>
        <v>2</v>
      </c>
      <c r="C47">
        <f>アンケート!T47</f>
        <v>2</v>
      </c>
      <c r="D47">
        <f>アンケート!U47</f>
        <v>5</v>
      </c>
      <c r="E47">
        <f>アンケート!V47</f>
        <v>2</v>
      </c>
      <c r="F47">
        <f>アンケート!W47</f>
        <v>2</v>
      </c>
      <c r="G47">
        <f>アンケート!X47</f>
        <v>2</v>
      </c>
      <c r="H47">
        <f>アンケート!Y47</f>
        <v>2</v>
      </c>
      <c r="I47">
        <f>アンケート!Z47</f>
        <v>2</v>
      </c>
      <c r="J47">
        <f>アンケート!AA47</f>
        <v>2</v>
      </c>
      <c r="K47">
        <f>アンケート!AB47</f>
        <v>2</v>
      </c>
      <c r="L47">
        <f>アンケート!AC47</f>
        <v>2</v>
      </c>
      <c r="M47">
        <f>アンケート!AD47</f>
        <v>2</v>
      </c>
      <c r="N47">
        <f>アンケート!AE47</f>
        <v>2</v>
      </c>
      <c r="O47">
        <f>アンケート!AF47</f>
        <v>2</v>
      </c>
      <c r="P47">
        <f>アンケート!AG47</f>
        <v>2</v>
      </c>
      <c r="Q47">
        <f>アンケート!AH47</f>
        <v>2</v>
      </c>
      <c r="R47">
        <f>アンケート!AI47</f>
        <v>5</v>
      </c>
      <c r="S47">
        <f>アンケート!AJ47</f>
        <v>5</v>
      </c>
      <c r="T47">
        <f>アンケート!AK47</f>
        <v>2</v>
      </c>
      <c r="U47">
        <f>アンケート!AL47</f>
        <v>2</v>
      </c>
      <c r="V47">
        <f>アンケート!AM47</f>
        <v>2</v>
      </c>
    </row>
    <row r="48" spans="1:22" x14ac:dyDescent="0.45">
      <c r="A48" s="35">
        <v>46</v>
      </c>
      <c r="B48">
        <f>アンケート!S48</f>
        <v>2</v>
      </c>
      <c r="C48">
        <f>アンケート!T48</f>
        <v>0</v>
      </c>
      <c r="D48">
        <f>アンケート!U48</f>
        <v>0</v>
      </c>
      <c r="E48">
        <f>アンケート!V48</f>
        <v>0</v>
      </c>
      <c r="F48">
        <f>アンケート!W48</f>
        <v>0</v>
      </c>
      <c r="G48">
        <f>アンケート!X48</f>
        <v>0</v>
      </c>
      <c r="H48">
        <f>アンケート!Y48</f>
        <v>0</v>
      </c>
      <c r="I48">
        <f>アンケート!Z48</f>
        <v>0</v>
      </c>
      <c r="J48">
        <f>アンケート!AA48</f>
        <v>0</v>
      </c>
      <c r="K48">
        <f>アンケート!AB48</f>
        <v>0</v>
      </c>
      <c r="L48">
        <f>アンケート!AC48</f>
        <v>0</v>
      </c>
      <c r="M48">
        <f>アンケート!AD48</f>
        <v>0</v>
      </c>
      <c r="N48">
        <f>アンケート!AE48</f>
        <v>0</v>
      </c>
      <c r="O48">
        <f>アンケート!AF48</f>
        <v>0</v>
      </c>
      <c r="P48">
        <f>アンケート!AG48</f>
        <v>0</v>
      </c>
      <c r="Q48">
        <f>アンケート!AH48</f>
        <v>0</v>
      </c>
      <c r="R48">
        <f>アンケート!AI48</f>
        <v>0</v>
      </c>
      <c r="S48">
        <f>アンケート!AJ48</f>
        <v>2</v>
      </c>
      <c r="T48">
        <f>アンケート!AK48</f>
        <v>0</v>
      </c>
      <c r="U48">
        <f>アンケート!AL48</f>
        <v>0</v>
      </c>
      <c r="V48">
        <f>アンケート!AM48</f>
        <v>0</v>
      </c>
    </row>
    <row r="49" spans="1:22" x14ac:dyDescent="0.45">
      <c r="A49" s="35">
        <v>47</v>
      </c>
      <c r="B49">
        <f>アンケート!S49</f>
        <v>2</v>
      </c>
      <c r="C49">
        <f>アンケート!T49</f>
        <v>2</v>
      </c>
      <c r="D49">
        <f>アンケート!U49</f>
        <v>5</v>
      </c>
      <c r="E49">
        <f>アンケート!V49</f>
        <v>5</v>
      </c>
      <c r="F49">
        <f>アンケート!W49</f>
        <v>2</v>
      </c>
      <c r="G49">
        <f>アンケート!X49</f>
        <v>2</v>
      </c>
      <c r="H49">
        <f>アンケート!Y49</f>
        <v>2</v>
      </c>
      <c r="I49">
        <f>アンケート!Z49</f>
        <v>1</v>
      </c>
      <c r="J49">
        <f>アンケート!AA49</f>
        <v>2</v>
      </c>
      <c r="K49">
        <f>アンケート!AB49</f>
        <v>3</v>
      </c>
      <c r="L49">
        <f>アンケート!AC49</f>
        <v>2</v>
      </c>
      <c r="M49">
        <f>アンケート!AD49</f>
        <v>2</v>
      </c>
      <c r="N49">
        <f>アンケート!AE49</f>
        <v>2</v>
      </c>
      <c r="O49">
        <f>アンケート!AF49</f>
        <v>2</v>
      </c>
      <c r="P49">
        <f>アンケート!AG49</f>
        <v>3</v>
      </c>
      <c r="Q49">
        <f>アンケート!AH49</f>
        <v>3</v>
      </c>
      <c r="R49">
        <f>アンケート!AI49</f>
        <v>2</v>
      </c>
      <c r="S49">
        <f>アンケート!AJ49</f>
        <v>2</v>
      </c>
      <c r="T49">
        <f>アンケート!AK49</f>
        <v>1</v>
      </c>
      <c r="U49">
        <f>アンケート!AL49</f>
        <v>2</v>
      </c>
      <c r="V49">
        <f>アンケート!AM49</f>
        <v>2</v>
      </c>
    </row>
    <row r="50" spans="1:22" x14ac:dyDescent="0.45">
      <c r="A50" s="35">
        <v>48</v>
      </c>
      <c r="B50">
        <f>アンケート!S50</f>
        <v>1</v>
      </c>
      <c r="C50">
        <f>アンケート!T50</f>
        <v>1</v>
      </c>
      <c r="D50">
        <f>アンケート!U50</f>
        <v>5</v>
      </c>
      <c r="E50">
        <f>アンケート!V50</f>
        <v>1</v>
      </c>
      <c r="F50">
        <f>アンケート!W50</f>
        <v>1</v>
      </c>
      <c r="G50">
        <f>アンケート!X50</f>
        <v>1</v>
      </c>
      <c r="H50">
        <f>アンケート!Y50</f>
        <v>1</v>
      </c>
      <c r="I50">
        <f>アンケート!Z50</f>
        <v>1</v>
      </c>
      <c r="J50">
        <f>アンケート!AA50</f>
        <v>1</v>
      </c>
      <c r="K50">
        <f>アンケート!AB50</f>
        <v>5</v>
      </c>
      <c r="L50">
        <f>アンケート!AC50</f>
        <v>1</v>
      </c>
      <c r="M50">
        <f>アンケート!AD50</f>
        <v>5</v>
      </c>
      <c r="N50">
        <f>アンケート!AE50</f>
        <v>1</v>
      </c>
      <c r="O50">
        <f>アンケート!AF50</f>
        <v>5</v>
      </c>
      <c r="P50">
        <f>アンケート!AG50</f>
        <v>5</v>
      </c>
      <c r="Q50">
        <f>アンケート!AH50</f>
        <v>2</v>
      </c>
      <c r="R50">
        <f>アンケート!AI50</f>
        <v>2</v>
      </c>
      <c r="S50">
        <f>アンケート!AJ50</f>
        <v>2</v>
      </c>
      <c r="T50">
        <f>アンケート!AK50</f>
        <v>1</v>
      </c>
      <c r="U50">
        <f>アンケート!AL50</f>
        <v>1</v>
      </c>
      <c r="V50">
        <f>アンケート!AM50</f>
        <v>1</v>
      </c>
    </row>
    <row r="51" spans="1:22" x14ac:dyDescent="0.45">
      <c r="A51" s="35">
        <v>49</v>
      </c>
      <c r="B51">
        <f>アンケート!S51</f>
        <v>2</v>
      </c>
      <c r="C51">
        <f>アンケート!T51</f>
        <v>2</v>
      </c>
      <c r="D51">
        <f>アンケート!U51</f>
        <v>5</v>
      </c>
      <c r="E51">
        <f>アンケート!V51</f>
        <v>5</v>
      </c>
      <c r="F51">
        <f>アンケート!W51</f>
        <v>2</v>
      </c>
      <c r="G51">
        <f>アンケート!X51</f>
        <v>5</v>
      </c>
      <c r="H51">
        <f>アンケート!Y51</f>
        <v>2</v>
      </c>
      <c r="I51">
        <f>アンケート!Z51</f>
        <v>2</v>
      </c>
      <c r="J51">
        <f>アンケート!AA51</f>
        <v>2</v>
      </c>
      <c r="K51">
        <f>アンケート!AB51</f>
        <v>5</v>
      </c>
      <c r="L51">
        <f>アンケート!AC51</f>
        <v>2</v>
      </c>
      <c r="M51">
        <f>アンケート!AD51</f>
        <v>5</v>
      </c>
      <c r="N51">
        <f>アンケート!AE51</f>
        <v>2</v>
      </c>
      <c r="O51">
        <f>アンケート!AF51</f>
        <v>4</v>
      </c>
      <c r="P51">
        <f>アンケート!AG51</f>
        <v>2</v>
      </c>
      <c r="Q51">
        <f>アンケート!AH51</f>
        <v>2</v>
      </c>
      <c r="R51">
        <f>アンケート!AI51</f>
        <v>2</v>
      </c>
      <c r="S51">
        <f>アンケート!AJ51</f>
        <v>2</v>
      </c>
      <c r="T51">
        <f>アンケート!AK51</f>
        <v>2</v>
      </c>
      <c r="U51">
        <f>アンケート!AL51</f>
        <v>2</v>
      </c>
      <c r="V51">
        <f>アンケート!AM51</f>
        <v>2</v>
      </c>
    </row>
    <row r="52" spans="1:22" x14ac:dyDescent="0.45">
      <c r="A52" s="35">
        <v>50</v>
      </c>
      <c r="B52">
        <f>アンケート!S52</f>
        <v>2</v>
      </c>
      <c r="C52">
        <f>アンケート!T52</f>
        <v>2</v>
      </c>
      <c r="D52">
        <f>アンケート!U52</f>
        <v>0</v>
      </c>
      <c r="E52">
        <f>アンケート!V52</f>
        <v>0</v>
      </c>
      <c r="F52">
        <f>アンケート!W52</f>
        <v>0</v>
      </c>
      <c r="G52">
        <f>アンケート!X52</f>
        <v>0</v>
      </c>
      <c r="H52">
        <f>アンケート!Y52</f>
        <v>0</v>
      </c>
      <c r="I52">
        <f>アンケート!Z52</f>
        <v>0</v>
      </c>
      <c r="J52">
        <f>アンケート!AA52</f>
        <v>4</v>
      </c>
      <c r="K52">
        <f>アンケート!AB52</f>
        <v>2</v>
      </c>
      <c r="L52">
        <f>アンケート!AC52</f>
        <v>2</v>
      </c>
      <c r="M52">
        <f>アンケート!AD52</f>
        <v>2</v>
      </c>
      <c r="N52">
        <f>アンケート!AE52</f>
        <v>2</v>
      </c>
      <c r="O52">
        <f>アンケート!AF52</f>
        <v>0</v>
      </c>
      <c r="P52">
        <f>アンケート!AG52</f>
        <v>0</v>
      </c>
      <c r="Q52">
        <f>アンケート!AH52</f>
        <v>4</v>
      </c>
      <c r="R52">
        <f>アンケート!AI52</f>
        <v>0</v>
      </c>
      <c r="S52">
        <f>アンケート!AJ52</f>
        <v>0</v>
      </c>
      <c r="T52">
        <f>アンケート!AK52</f>
        <v>2</v>
      </c>
      <c r="U52">
        <f>アンケート!AL52</f>
        <v>2</v>
      </c>
      <c r="V52">
        <f>アンケート!AM52</f>
        <v>2</v>
      </c>
    </row>
    <row r="53" spans="1:22" x14ac:dyDescent="0.45">
      <c r="A53" s="35">
        <v>51</v>
      </c>
      <c r="B53">
        <f>アンケート!S53</f>
        <v>2</v>
      </c>
      <c r="C53">
        <f>アンケート!T53</f>
        <v>2</v>
      </c>
      <c r="D53">
        <f>アンケート!U53</f>
        <v>5</v>
      </c>
      <c r="E53">
        <f>アンケート!V53</f>
        <v>2</v>
      </c>
      <c r="F53">
        <f>アンケート!W53</f>
        <v>2</v>
      </c>
      <c r="G53">
        <f>アンケート!X53</f>
        <v>2</v>
      </c>
      <c r="H53">
        <f>アンケート!Y53</f>
        <v>2</v>
      </c>
      <c r="I53">
        <f>アンケート!Z53</f>
        <v>1</v>
      </c>
      <c r="J53">
        <f>アンケート!AA53</f>
        <v>1</v>
      </c>
      <c r="K53">
        <f>アンケート!AB53</f>
        <v>1</v>
      </c>
      <c r="L53">
        <f>アンケート!AC53</f>
        <v>1</v>
      </c>
      <c r="M53">
        <f>アンケート!AD53</f>
        <v>2</v>
      </c>
      <c r="N53">
        <f>アンケート!AE53</f>
        <v>2</v>
      </c>
      <c r="O53">
        <f>アンケート!AF53</f>
        <v>5</v>
      </c>
      <c r="P53">
        <f>アンケート!AG53</f>
        <v>5</v>
      </c>
      <c r="Q53">
        <f>アンケート!AH53</f>
        <v>3</v>
      </c>
      <c r="R53">
        <f>アンケート!AI53</f>
        <v>2</v>
      </c>
      <c r="S53">
        <f>アンケート!AJ53</f>
        <v>2</v>
      </c>
      <c r="T53">
        <f>アンケート!AK53</f>
        <v>1</v>
      </c>
      <c r="U53">
        <f>アンケート!AL53</f>
        <v>3</v>
      </c>
      <c r="V53">
        <f>アンケート!AM53</f>
        <v>1</v>
      </c>
    </row>
    <row r="54" spans="1:22" x14ac:dyDescent="0.45">
      <c r="A54" s="35">
        <v>52</v>
      </c>
      <c r="B54">
        <f>アンケート!S54</f>
        <v>1</v>
      </c>
      <c r="C54">
        <f>アンケート!T54</f>
        <v>1</v>
      </c>
      <c r="D54">
        <f>アンケート!U54</f>
        <v>1</v>
      </c>
      <c r="E54">
        <f>アンケート!V54</f>
        <v>1</v>
      </c>
      <c r="F54">
        <f>アンケート!W54</f>
        <v>1</v>
      </c>
      <c r="G54">
        <f>アンケート!X54</f>
        <v>1</v>
      </c>
      <c r="H54">
        <f>アンケート!Y54</f>
        <v>1</v>
      </c>
      <c r="I54">
        <f>アンケート!Z54</f>
        <v>1</v>
      </c>
      <c r="J54">
        <f>アンケート!AA54</f>
        <v>1</v>
      </c>
      <c r="K54">
        <f>アンケート!AB54</f>
        <v>1</v>
      </c>
      <c r="L54">
        <f>アンケート!AC54</f>
        <v>1</v>
      </c>
      <c r="M54">
        <f>アンケート!AD54</f>
        <v>1</v>
      </c>
      <c r="N54">
        <f>アンケート!AE54</f>
        <v>1</v>
      </c>
      <c r="O54">
        <f>アンケート!AF54</f>
        <v>1</v>
      </c>
      <c r="P54">
        <f>アンケート!AG54</f>
        <v>1</v>
      </c>
      <c r="Q54">
        <f>アンケート!AH54</f>
        <v>1</v>
      </c>
      <c r="R54">
        <f>アンケート!AI54</f>
        <v>1</v>
      </c>
      <c r="S54">
        <f>アンケート!AJ54</f>
        <v>1</v>
      </c>
      <c r="T54">
        <f>アンケート!AK54</f>
        <v>1</v>
      </c>
      <c r="U54">
        <f>アンケート!AL54</f>
        <v>1</v>
      </c>
      <c r="V54">
        <f>アンケート!AM54</f>
        <v>1</v>
      </c>
    </row>
    <row r="55" spans="1:22" x14ac:dyDescent="0.45">
      <c r="A55" s="35">
        <v>53</v>
      </c>
      <c r="B55">
        <f>アンケート!S55</f>
        <v>2</v>
      </c>
      <c r="C55">
        <f>アンケート!T55</f>
        <v>2</v>
      </c>
      <c r="D55">
        <f>アンケート!U55</f>
        <v>0</v>
      </c>
      <c r="E55">
        <f>アンケート!V55</f>
        <v>0</v>
      </c>
      <c r="F55">
        <f>アンケート!W55</f>
        <v>0</v>
      </c>
      <c r="G55">
        <f>アンケート!X55</f>
        <v>0</v>
      </c>
      <c r="H55">
        <f>アンケート!Y55</f>
        <v>0</v>
      </c>
      <c r="I55">
        <f>アンケート!Z55</f>
        <v>3</v>
      </c>
      <c r="J55">
        <f>アンケート!AA55</f>
        <v>2</v>
      </c>
      <c r="K55">
        <f>アンケート!AB55</f>
        <v>0</v>
      </c>
      <c r="L55">
        <f>アンケート!AC55</f>
        <v>2</v>
      </c>
      <c r="M55">
        <f>アンケート!AD55</f>
        <v>0</v>
      </c>
      <c r="N55">
        <f>アンケート!AE55</f>
        <v>0</v>
      </c>
      <c r="O55">
        <f>アンケート!AF55</f>
        <v>2</v>
      </c>
      <c r="P55">
        <f>アンケート!AG55</f>
        <v>3</v>
      </c>
      <c r="Q55">
        <f>アンケート!AH55</f>
        <v>0</v>
      </c>
      <c r="R55">
        <f>アンケート!AI55</f>
        <v>2</v>
      </c>
      <c r="S55">
        <f>アンケート!AJ55</f>
        <v>2</v>
      </c>
      <c r="T55">
        <f>アンケート!AK55</f>
        <v>2</v>
      </c>
      <c r="U55">
        <f>アンケート!AL55</f>
        <v>0</v>
      </c>
      <c r="V55">
        <f>アンケート!AM55</f>
        <v>2</v>
      </c>
    </row>
    <row r="56" spans="1:22" x14ac:dyDescent="0.45">
      <c r="A56" s="35">
        <v>54</v>
      </c>
      <c r="B56">
        <f>アンケート!S56</f>
        <v>1</v>
      </c>
      <c r="C56">
        <f>アンケート!T56</f>
        <v>2</v>
      </c>
      <c r="D56">
        <f>アンケート!U56</f>
        <v>5</v>
      </c>
      <c r="E56">
        <f>アンケート!V56</f>
        <v>3</v>
      </c>
      <c r="F56">
        <f>アンケート!W56</f>
        <v>1</v>
      </c>
      <c r="G56">
        <f>アンケート!X56</f>
        <v>5</v>
      </c>
      <c r="H56">
        <f>アンケート!Y56</f>
        <v>4</v>
      </c>
      <c r="I56">
        <f>アンケート!Z56</f>
        <v>1</v>
      </c>
      <c r="J56">
        <f>アンケート!AA56</f>
        <v>1</v>
      </c>
      <c r="K56">
        <f>アンケート!AB56</f>
        <v>1</v>
      </c>
      <c r="L56">
        <f>アンケート!AC56</f>
        <v>1</v>
      </c>
      <c r="M56">
        <f>アンケート!AD56</f>
        <v>1</v>
      </c>
      <c r="N56">
        <f>アンケート!AE56</f>
        <v>1</v>
      </c>
      <c r="O56">
        <f>アンケート!AF56</f>
        <v>5</v>
      </c>
      <c r="P56">
        <f>アンケート!AG56</f>
        <v>5</v>
      </c>
      <c r="Q56">
        <f>アンケート!AH56</f>
        <v>2</v>
      </c>
      <c r="R56">
        <f>アンケート!AI56</f>
        <v>1</v>
      </c>
      <c r="S56">
        <f>アンケート!AJ56</f>
        <v>1</v>
      </c>
      <c r="T56">
        <f>アンケート!AK56</f>
        <v>1</v>
      </c>
      <c r="U56">
        <f>アンケート!AL56</f>
        <v>1</v>
      </c>
      <c r="V56">
        <f>アンケート!AM56</f>
        <v>1</v>
      </c>
    </row>
    <row r="57" spans="1:22" x14ac:dyDescent="0.45">
      <c r="A57" s="35">
        <v>55</v>
      </c>
      <c r="B57">
        <f>アンケート!S57</f>
        <v>2</v>
      </c>
      <c r="C57">
        <f>アンケート!T57</f>
        <v>2</v>
      </c>
      <c r="D57">
        <f>アンケート!U57</f>
        <v>0</v>
      </c>
      <c r="E57">
        <f>アンケート!V57</f>
        <v>0</v>
      </c>
      <c r="F57">
        <f>アンケート!W57</f>
        <v>0</v>
      </c>
      <c r="G57">
        <f>アンケート!X57</f>
        <v>0</v>
      </c>
      <c r="H57">
        <f>アンケート!Y57</f>
        <v>2</v>
      </c>
      <c r="I57">
        <f>アンケート!Z57</f>
        <v>0</v>
      </c>
      <c r="J57">
        <f>アンケート!AA57</f>
        <v>0</v>
      </c>
      <c r="K57">
        <f>アンケート!AB57</f>
        <v>2</v>
      </c>
      <c r="L57">
        <f>アンケート!AC57</f>
        <v>0</v>
      </c>
      <c r="M57">
        <f>アンケート!AD57</f>
        <v>0</v>
      </c>
      <c r="N57">
        <f>アンケート!AE57</f>
        <v>0</v>
      </c>
      <c r="O57">
        <f>アンケート!AF57</f>
        <v>0</v>
      </c>
      <c r="P57">
        <f>アンケート!AG57</f>
        <v>0</v>
      </c>
      <c r="Q57">
        <f>アンケート!AH57</f>
        <v>0</v>
      </c>
      <c r="R57">
        <f>アンケート!AI57</f>
        <v>0</v>
      </c>
      <c r="S57">
        <f>アンケート!AJ57</f>
        <v>0</v>
      </c>
      <c r="T57">
        <f>アンケート!AK57</f>
        <v>2</v>
      </c>
      <c r="U57">
        <f>アンケート!AL57</f>
        <v>2</v>
      </c>
      <c r="V57">
        <f>アンケート!AM57</f>
        <v>2</v>
      </c>
    </row>
    <row r="58" spans="1:22" x14ac:dyDescent="0.45">
      <c r="A58" s="35">
        <v>56</v>
      </c>
      <c r="B58">
        <f>アンケート!S58</f>
        <v>2</v>
      </c>
      <c r="C58">
        <f>アンケート!T58</f>
        <v>2</v>
      </c>
      <c r="D58">
        <f>アンケート!U58</f>
        <v>3</v>
      </c>
      <c r="E58">
        <f>アンケート!V58</f>
        <v>2</v>
      </c>
      <c r="F58">
        <f>アンケート!W58</f>
        <v>3</v>
      </c>
      <c r="G58">
        <f>アンケート!X58</f>
        <v>2</v>
      </c>
      <c r="H58">
        <f>アンケート!Y58</f>
        <v>3</v>
      </c>
      <c r="I58">
        <f>アンケート!Z58</f>
        <v>1</v>
      </c>
      <c r="J58">
        <f>アンケート!AA58</f>
        <v>2</v>
      </c>
      <c r="K58">
        <f>アンケート!AB58</f>
        <v>2</v>
      </c>
      <c r="L58">
        <f>アンケート!AC58</f>
        <v>2</v>
      </c>
      <c r="M58">
        <f>アンケート!AD58</f>
        <v>2</v>
      </c>
      <c r="N58">
        <f>アンケート!AE58</f>
        <v>2</v>
      </c>
      <c r="O58">
        <f>アンケート!AF58</f>
        <v>2</v>
      </c>
      <c r="P58">
        <f>アンケート!AG58</f>
        <v>2</v>
      </c>
      <c r="Q58">
        <f>アンケート!AH58</f>
        <v>2</v>
      </c>
      <c r="R58">
        <f>アンケート!AI58</f>
        <v>2</v>
      </c>
      <c r="S58">
        <f>アンケート!AJ58</f>
        <v>2</v>
      </c>
      <c r="T58">
        <f>アンケート!AK58</f>
        <v>2</v>
      </c>
      <c r="U58">
        <f>アンケート!AL58</f>
        <v>2</v>
      </c>
      <c r="V58">
        <f>アンケート!AM58</f>
        <v>2</v>
      </c>
    </row>
    <row r="59" spans="1:22" x14ac:dyDescent="0.45">
      <c r="A59" s="35">
        <v>57</v>
      </c>
      <c r="B59">
        <f>アンケート!S59</f>
        <v>2</v>
      </c>
      <c r="C59">
        <f>アンケート!T59</f>
        <v>2</v>
      </c>
      <c r="D59">
        <f>アンケート!U59</f>
        <v>5</v>
      </c>
      <c r="E59">
        <f>アンケート!V59</f>
        <v>2</v>
      </c>
      <c r="F59">
        <f>アンケート!W59</f>
        <v>2</v>
      </c>
      <c r="G59">
        <f>アンケート!X59</f>
        <v>2</v>
      </c>
      <c r="H59">
        <f>アンケート!Y59</f>
        <v>2</v>
      </c>
      <c r="I59">
        <f>アンケート!Z59</f>
        <v>1</v>
      </c>
      <c r="J59">
        <f>アンケート!AA59</f>
        <v>2</v>
      </c>
      <c r="K59">
        <f>アンケート!AB59</f>
        <v>2</v>
      </c>
      <c r="L59">
        <f>アンケート!AC59</f>
        <v>2</v>
      </c>
      <c r="M59">
        <f>アンケート!AD59</f>
        <v>2</v>
      </c>
      <c r="N59">
        <f>アンケート!AE59</f>
        <v>2</v>
      </c>
      <c r="O59">
        <f>アンケート!AF59</f>
        <v>2</v>
      </c>
      <c r="P59">
        <f>アンケート!AG59</f>
        <v>2</v>
      </c>
      <c r="Q59">
        <f>アンケート!AH59</f>
        <v>2</v>
      </c>
      <c r="R59">
        <f>アンケート!AI59</f>
        <v>2</v>
      </c>
      <c r="S59">
        <f>アンケート!AJ59</f>
        <v>1</v>
      </c>
      <c r="T59">
        <f>アンケート!AK59</f>
        <v>1</v>
      </c>
      <c r="U59">
        <f>アンケート!AL59</f>
        <v>2</v>
      </c>
      <c r="V59">
        <f>アンケート!AM59</f>
        <v>2</v>
      </c>
    </row>
    <row r="60" spans="1:22" x14ac:dyDescent="0.45">
      <c r="A60" s="35">
        <v>58</v>
      </c>
      <c r="B60">
        <f>アンケート!S60</f>
        <v>2</v>
      </c>
      <c r="C60">
        <f>アンケート!T60</f>
        <v>2</v>
      </c>
      <c r="D60">
        <f>アンケート!U60</f>
        <v>2</v>
      </c>
      <c r="E60">
        <f>アンケート!V60</f>
        <v>2</v>
      </c>
      <c r="F60">
        <f>アンケート!W60</f>
        <v>2</v>
      </c>
      <c r="G60">
        <f>アンケート!X60</f>
        <v>2</v>
      </c>
      <c r="H60">
        <f>アンケート!Y60</f>
        <v>2</v>
      </c>
      <c r="I60">
        <f>アンケート!Z60</f>
        <v>2</v>
      </c>
      <c r="J60">
        <f>アンケート!AA60</f>
        <v>2</v>
      </c>
      <c r="K60">
        <f>アンケート!AB60</f>
        <v>2</v>
      </c>
      <c r="L60">
        <f>アンケート!AC60</f>
        <v>2</v>
      </c>
      <c r="M60">
        <f>アンケート!AD60</f>
        <v>2</v>
      </c>
      <c r="N60">
        <f>アンケート!AE60</f>
        <v>2</v>
      </c>
      <c r="O60">
        <f>アンケート!AF60</f>
        <v>2</v>
      </c>
      <c r="P60">
        <f>アンケート!AG60</f>
        <v>2</v>
      </c>
      <c r="Q60">
        <f>アンケート!AH60</f>
        <v>2</v>
      </c>
      <c r="R60">
        <f>アンケート!AI60</f>
        <v>2</v>
      </c>
      <c r="S60">
        <f>アンケート!AJ60</f>
        <v>2</v>
      </c>
      <c r="T60">
        <f>アンケート!AK60</f>
        <v>2</v>
      </c>
      <c r="U60">
        <f>アンケート!AL60</f>
        <v>2</v>
      </c>
      <c r="V60">
        <f>アンケート!AM60</f>
        <v>2</v>
      </c>
    </row>
    <row r="61" spans="1:22" x14ac:dyDescent="0.45">
      <c r="A61" s="35">
        <v>59</v>
      </c>
      <c r="B61">
        <f>アンケート!S61</f>
        <v>1</v>
      </c>
      <c r="C61">
        <f>アンケート!T61</f>
        <v>1</v>
      </c>
      <c r="D61">
        <f>アンケート!U61</f>
        <v>1</v>
      </c>
      <c r="E61">
        <f>アンケート!V61</f>
        <v>1</v>
      </c>
      <c r="F61">
        <f>アンケート!W61</f>
        <v>1</v>
      </c>
      <c r="G61">
        <f>アンケート!X61</f>
        <v>1</v>
      </c>
      <c r="H61">
        <f>アンケート!Y61</f>
        <v>1</v>
      </c>
      <c r="I61">
        <f>アンケート!Z61</f>
        <v>1</v>
      </c>
      <c r="J61">
        <f>アンケート!AA61</f>
        <v>1</v>
      </c>
      <c r="K61">
        <f>アンケート!AB61</f>
        <v>1</v>
      </c>
      <c r="L61">
        <f>アンケート!AC61</f>
        <v>1</v>
      </c>
      <c r="M61">
        <f>アンケート!AD61</f>
        <v>1</v>
      </c>
      <c r="N61">
        <f>アンケート!AE61</f>
        <v>1</v>
      </c>
      <c r="O61">
        <f>アンケート!AF61</f>
        <v>1</v>
      </c>
      <c r="P61">
        <f>アンケート!AG61</f>
        <v>1</v>
      </c>
      <c r="Q61">
        <f>アンケート!AH61</f>
        <v>1</v>
      </c>
      <c r="R61">
        <f>アンケート!AI61</f>
        <v>1</v>
      </c>
      <c r="S61">
        <f>アンケート!AJ61</f>
        <v>1</v>
      </c>
      <c r="T61">
        <f>アンケート!AK61</f>
        <v>1</v>
      </c>
      <c r="U61">
        <f>アンケート!AL61</f>
        <v>1</v>
      </c>
      <c r="V61">
        <f>アンケート!AM61</f>
        <v>1</v>
      </c>
    </row>
    <row r="62" spans="1:22" x14ac:dyDescent="0.45">
      <c r="A62" s="35">
        <v>60</v>
      </c>
      <c r="B62">
        <f>アンケート!S62</f>
        <v>2</v>
      </c>
      <c r="C62">
        <f>アンケート!T62</f>
        <v>2</v>
      </c>
      <c r="D62">
        <f>アンケート!U62</f>
        <v>5</v>
      </c>
      <c r="E62">
        <f>アンケート!V62</f>
        <v>2</v>
      </c>
      <c r="F62">
        <f>アンケート!W62</f>
        <v>5</v>
      </c>
      <c r="G62">
        <f>アンケート!X62</f>
        <v>5</v>
      </c>
      <c r="H62">
        <f>アンケート!Y62</f>
        <v>3</v>
      </c>
      <c r="I62">
        <f>アンケート!Z62</f>
        <v>2</v>
      </c>
      <c r="J62">
        <f>アンケート!AA62</f>
        <v>3</v>
      </c>
      <c r="K62">
        <f>アンケート!AB62</f>
        <v>2</v>
      </c>
      <c r="L62">
        <f>アンケート!AC62</f>
        <v>2</v>
      </c>
      <c r="M62">
        <f>アンケート!AD62</f>
        <v>5</v>
      </c>
      <c r="N62">
        <f>アンケート!AE62</f>
        <v>2</v>
      </c>
      <c r="O62">
        <f>アンケート!AF62</f>
        <v>5</v>
      </c>
      <c r="P62">
        <f>アンケート!AG62</f>
        <v>5</v>
      </c>
      <c r="Q62">
        <f>アンケート!AH62</f>
        <v>5</v>
      </c>
      <c r="R62">
        <f>アンケート!AI62</f>
        <v>2</v>
      </c>
      <c r="S62">
        <f>アンケート!AJ62</f>
        <v>2</v>
      </c>
      <c r="T62">
        <f>アンケート!AK62</f>
        <v>2</v>
      </c>
      <c r="U62">
        <f>アンケート!AL62</f>
        <v>3</v>
      </c>
      <c r="V62">
        <f>アンケート!AM62</f>
        <v>2</v>
      </c>
    </row>
    <row r="63" spans="1:22" x14ac:dyDescent="0.45">
      <c r="A63" s="35">
        <v>61</v>
      </c>
      <c r="B63">
        <f>アンケート!S63</f>
        <v>1</v>
      </c>
      <c r="C63">
        <f>アンケート!T63</f>
        <v>2</v>
      </c>
      <c r="D63">
        <f>アンケート!U63</f>
        <v>5</v>
      </c>
      <c r="E63">
        <f>アンケート!V63</f>
        <v>5</v>
      </c>
      <c r="F63">
        <f>アンケート!W63</f>
        <v>2</v>
      </c>
      <c r="G63">
        <f>アンケート!X63</f>
        <v>2</v>
      </c>
      <c r="H63">
        <f>アンケート!Y63</f>
        <v>2</v>
      </c>
      <c r="I63">
        <f>アンケート!Z63</f>
        <v>2</v>
      </c>
      <c r="J63">
        <f>アンケート!AA63</f>
        <v>2</v>
      </c>
      <c r="K63">
        <f>アンケート!AB63</f>
        <v>2</v>
      </c>
      <c r="L63">
        <f>アンケート!AC63</f>
        <v>2</v>
      </c>
      <c r="M63">
        <f>アンケート!AD63</f>
        <v>2</v>
      </c>
      <c r="N63">
        <f>アンケート!AE63</f>
        <v>2</v>
      </c>
      <c r="O63">
        <f>アンケート!AF63</f>
        <v>2</v>
      </c>
      <c r="P63">
        <f>アンケート!AG63</f>
        <v>2</v>
      </c>
      <c r="Q63">
        <f>アンケート!AH63</f>
        <v>2</v>
      </c>
      <c r="R63">
        <f>アンケート!AI63</f>
        <v>2</v>
      </c>
      <c r="S63">
        <f>アンケート!AJ63</f>
        <v>2</v>
      </c>
      <c r="T63">
        <f>アンケート!AK63</f>
        <v>2</v>
      </c>
      <c r="U63">
        <f>アンケート!AL63</f>
        <v>2</v>
      </c>
      <c r="V63">
        <f>アンケート!AM63</f>
        <v>2</v>
      </c>
    </row>
    <row r="64" spans="1:22" x14ac:dyDescent="0.45">
      <c r="A64" s="35">
        <v>62</v>
      </c>
      <c r="B64">
        <f>アンケート!S64</f>
        <v>2</v>
      </c>
      <c r="C64">
        <f>アンケート!T64</f>
        <v>2</v>
      </c>
      <c r="D64">
        <f>アンケート!U64</f>
        <v>5</v>
      </c>
      <c r="E64">
        <f>アンケート!V64</f>
        <v>1</v>
      </c>
      <c r="F64">
        <f>アンケート!W64</f>
        <v>3</v>
      </c>
      <c r="G64">
        <f>アンケート!X64</f>
        <v>2</v>
      </c>
      <c r="H64">
        <f>アンケート!Y64</f>
        <v>2</v>
      </c>
      <c r="I64">
        <f>アンケート!Z64</f>
        <v>2</v>
      </c>
      <c r="J64">
        <f>アンケート!AA64</f>
        <v>3</v>
      </c>
      <c r="K64">
        <f>アンケート!AB64</f>
        <v>1</v>
      </c>
      <c r="L64">
        <f>アンケート!AC64</f>
        <v>1</v>
      </c>
      <c r="M64">
        <f>アンケート!AD64</f>
        <v>2</v>
      </c>
      <c r="N64">
        <f>アンケート!AE64</f>
        <v>3</v>
      </c>
      <c r="O64">
        <f>アンケート!AF64</f>
        <v>5</v>
      </c>
      <c r="P64">
        <f>アンケート!AG64</f>
        <v>5</v>
      </c>
      <c r="Q64">
        <f>アンケート!AH64</f>
        <v>5</v>
      </c>
      <c r="R64">
        <f>アンケート!AI64</f>
        <v>2</v>
      </c>
      <c r="S64">
        <f>アンケート!AJ64</f>
        <v>2</v>
      </c>
      <c r="T64">
        <f>アンケート!AK64</f>
        <v>2</v>
      </c>
      <c r="U64">
        <f>アンケート!AL64</f>
        <v>2</v>
      </c>
      <c r="V64">
        <f>アンケート!AM64</f>
        <v>1</v>
      </c>
    </row>
    <row r="65" spans="1:22" x14ac:dyDescent="0.45">
      <c r="A65" s="35">
        <v>63</v>
      </c>
      <c r="B65">
        <f>アンケート!S65</f>
        <v>2</v>
      </c>
      <c r="C65">
        <f>アンケート!T65</f>
        <v>2</v>
      </c>
      <c r="D65">
        <f>アンケート!U65</f>
        <v>5</v>
      </c>
      <c r="E65">
        <f>アンケート!V65</f>
        <v>5</v>
      </c>
      <c r="F65">
        <f>アンケート!W65</f>
        <v>5</v>
      </c>
      <c r="G65">
        <f>アンケート!X65</f>
        <v>5</v>
      </c>
      <c r="H65">
        <f>アンケート!Y65</f>
        <v>2</v>
      </c>
      <c r="I65">
        <f>アンケート!Z65</f>
        <v>2</v>
      </c>
      <c r="J65">
        <f>アンケート!AA65</f>
        <v>2</v>
      </c>
      <c r="K65">
        <f>アンケート!AB65</f>
        <v>5</v>
      </c>
      <c r="L65">
        <f>アンケート!AC65</f>
        <v>2</v>
      </c>
      <c r="M65">
        <f>アンケート!AD65</f>
        <v>5</v>
      </c>
      <c r="N65">
        <f>アンケート!AE65</f>
        <v>2</v>
      </c>
      <c r="O65">
        <f>アンケート!AF65</f>
        <v>5</v>
      </c>
      <c r="P65">
        <f>アンケート!AG65</f>
        <v>5</v>
      </c>
      <c r="Q65">
        <f>アンケート!AH65</f>
        <v>2</v>
      </c>
      <c r="R65">
        <f>アンケート!AI65</f>
        <v>5</v>
      </c>
      <c r="S65">
        <f>アンケート!AJ65</f>
        <v>5</v>
      </c>
      <c r="T65">
        <f>アンケート!AK65</f>
        <v>2</v>
      </c>
      <c r="U65">
        <f>アンケート!AL65</f>
        <v>2</v>
      </c>
      <c r="V65">
        <f>アンケート!AM65</f>
        <v>2</v>
      </c>
    </row>
    <row r="66" spans="1:22" x14ac:dyDescent="0.45">
      <c r="A66" s="35">
        <v>64</v>
      </c>
      <c r="B66">
        <f>アンケート!S66</f>
        <v>1</v>
      </c>
      <c r="C66">
        <f>アンケート!T66</f>
        <v>1</v>
      </c>
      <c r="D66">
        <f>アンケート!U66</f>
        <v>1</v>
      </c>
      <c r="E66">
        <f>アンケート!V66</f>
        <v>1</v>
      </c>
      <c r="F66">
        <f>アンケート!W66</f>
        <v>1</v>
      </c>
      <c r="G66">
        <f>アンケート!X66</f>
        <v>1</v>
      </c>
      <c r="H66">
        <f>アンケート!Y66</f>
        <v>1</v>
      </c>
      <c r="I66">
        <f>アンケート!Z66</f>
        <v>1</v>
      </c>
      <c r="J66">
        <f>アンケート!AA66</f>
        <v>1</v>
      </c>
      <c r="K66">
        <f>アンケート!AB66</f>
        <v>1</v>
      </c>
      <c r="L66">
        <f>アンケート!AC66</f>
        <v>1</v>
      </c>
      <c r="M66">
        <f>アンケート!AD66</f>
        <v>1</v>
      </c>
      <c r="N66">
        <f>アンケート!AE66</f>
        <v>1</v>
      </c>
      <c r="O66">
        <f>アンケート!AF66</f>
        <v>1</v>
      </c>
      <c r="P66">
        <f>アンケート!AG66</f>
        <v>1</v>
      </c>
      <c r="Q66">
        <f>アンケート!AH66</f>
        <v>1</v>
      </c>
      <c r="R66">
        <f>アンケート!AI66</f>
        <v>1</v>
      </c>
      <c r="S66">
        <f>アンケート!AJ66</f>
        <v>1</v>
      </c>
      <c r="T66">
        <f>アンケート!AK66</f>
        <v>1</v>
      </c>
      <c r="U66">
        <f>アンケート!AL66</f>
        <v>1</v>
      </c>
      <c r="V66">
        <f>アンケート!AM66</f>
        <v>1</v>
      </c>
    </row>
    <row r="67" spans="1:22" x14ac:dyDescent="0.45">
      <c r="A67" s="35">
        <v>65</v>
      </c>
      <c r="B67">
        <f>アンケート!S67</f>
        <v>2</v>
      </c>
      <c r="C67">
        <f>アンケート!T67</f>
        <v>1</v>
      </c>
      <c r="D67">
        <f>アンケート!U67</f>
        <v>5</v>
      </c>
      <c r="E67">
        <f>アンケート!V67</f>
        <v>2</v>
      </c>
      <c r="F67">
        <f>アンケート!W67</f>
        <v>2</v>
      </c>
      <c r="G67">
        <f>アンケート!X67</f>
        <v>2</v>
      </c>
      <c r="H67">
        <f>アンケート!Y67</f>
        <v>2</v>
      </c>
      <c r="I67">
        <f>アンケート!Z67</f>
        <v>2</v>
      </c>
      <c r="J67">
        <f>アンケート!AA67</f>
        <v>2</v>
      </c>
      <c r="K67">
        <f>アンケート!AB67</f>
        <v>5</v>
      </c>
      <c r="L67">
        <f>アンケート!AC67</f>
        <v>2</v>
      </c>
      <c r="M67">
        <f>アンケート!AD67</f>
        <v>2</v>
      </c>
      <c r="N67">
        <f>アンケート!AE67</f>
        <v>2</v>
      </c>
      <c r="O67">
        <f>アンケート!AF67</f>
        <v>5</v>
      </c>
      <c r="P67">
        <f>アンケート!AG67</f>
        <v>5</v>
      </c>
      <c r="Q67">
        <f>アンケート!AH67</f>
        <v>5</v>
      </c>
      <c r="R67">
        <f>アンケート!AI67</f>
        <v>2</v>
      </c>
      <c r="S67">
        <f>アンケート!AJ67</f>
        <v>2</v>
      </c>
      <c r="T67">
        <f>アンケート!AK67</f>
        <v>2</v>
      </c>
      <c r="U67">
        <f>アンケート!AL67</f>
        <v>2</v>
      </c>
      <c r="V67">
        <f>アンケート!AM67</f>
        <v>2</v>
      </c>
    </row>
    <row r="68" spans="1:22" x14ac:dyDescent="0.45">
      <c r="A68" s="35">
        <v>66</v>
      </c>
      <c r="B68">
        <f>アンケート!S68</f>
        <v>1</v>
      </c>
      <c r="C68">
        <f>アンケート!T68</f>
        <v>2</v>
      </c>
      <c r="D68">
        <f>アンケート!U68</f>
        <v>5</v>
      </c>
      <c r="E68">
        <f>アンケート!V68</f>
        <v>2</v>
      </c>
      <c r="F68">
        <f>アンケート!W68</f>
        <v>1</v>
      </c>
      <c r="G68">
        <f>アンケート!X68</f>
        <v>1</v>
      </c>
      <c r="H68">
        <f>アンケート!Y68</f>
        <v>1</v>
      </c>
      <c r="I68">
        <f>アンケート!Z68</f>
        <v>1</v>
      </c>
      <c r="J68">
        <f>アンケート!AA68</f>
        <v>1</v>
      </c>
      <c r="K68">
        <f>アンケート!AB68</f>
        <v>5</v>
      </c>
      <c r="L68">
        <f>アンケート!AC68</f>
        <v>1</v>
      </c>
      <c r="M68">
        <f>アンケート!AD68</f>
        <v>5</v>
      </c>
      <c r="N68">
        <f>アンケート!AE68</f>
        <v>2</v>
      </c>
      <c r="O68">
        <f>アンケート!AF68</f>
        <v>5</v>
      </c>
      <c r="P68">
        <f>アンケート!AG68</f>
        <v>5</v>
      </c>
      <c r="Q68">
        <f>アンケート!AH68</f>
        <v>1</v>
      </c>
      <c r="R68">
        <f>アンケート!AI68</f>
        <v>1</v>
      </c>
      <c r="S68">
        <f>アンケート!AJ68</f>
        <v>2</v>
      </c>
      <c r="T68">
        <f>アンケート!AK68</f>
        <v>2</v>
      </c>
      <c r="U68">
        <f>アンケート!AL68</f>
        <v>2</v>
      </c>
      <c r="V68">
        <f>アンケート!AM68</f>
        <v>2</v>
      </c>
    </row>
    <row r="69" spans="1:22" x14ac:dyDescent="0.45">
      <c r="A69" s="35">
        <v>67</v>
      </c>
      <c r="B69">
        <f>アンケート!S69</f>
        <v>2</v>
      </c>
      <c r="C69">
        <f>アンケート!T69</f>
        <v>2</v>
      </c>
      <c r="D69">
        <f>アンケート!U69</f>
        <v>5</v>
      </c>
      <c r="E69">
        <f>アンケート!V69</f>
        <v>2</v>
      </c>
      <c r="F69">
        <f>アンケート!W69</f>
        <v>2</v>
      </c>
      <c r="G69">
        <f>アンケート!X69</f>
        <v>5</v>
      </c>
      <c r="H69">
        <f>アンケート!Y69</f>
        <v>2</v>
      </c>
      <c r="I69">
        <f>アンケート!Z69</f>
        <v>2</v>
      </c>
      <c r="J69">
        <f>アンケート!AA69</f>
        <v>2</v>
      </c>
      <c r="K69">
        <f>アンケート!AB69</f>
        <v>2</v>
      </c>
      <c r="L69">
        <f>アンケート!AC69</f>
        <v>2</v>
      </c>
      <c r="M69">
        <f>アンケート!AD69</f>
        <v>5</v>
      </c>
      <c r="N69">
        <f>アンケート!AE69</f>
        <v>2</v>
      </c>
      <c r="O69">
        <f>アンケート!AF69</f>
        <v>5</v>
      </c>
      <c r="P69">
        <f>アンケート!AG69</f>
        <v>5</v>
      </c>
      <c r="Q69">
        <f>アンケート!AH69</f>
        <v>2</v>
      </c>
      <c r="R69">
        <f>アンケート!AI69</f>
        <v>2</v>
      </c>
      <c r="S69">
        <f>アンケート!AJ69</f>
        <v>2</v>
      </c>
      <c r="T69">
        <f>アンケート!AK69</f>
        <v>2</v>
      </c>
      <c r="U69">
        <f>アンケート!AL69</f>
        <v>2</v>
      </c>
      <c r="V69">
        <f>アンケート!AM69</f>
        <v>2</v>
      </c>
    </row>
    <row r="70" spans="1:22" x14ac:dyDescent="0.45">
      <c r="A70" s="35">
        <v>68</v>
      </c>
      <c r="B70">
        <f>アンケート!S70</f>
        <v>2</v>
      </c>
      <c r="C70">
        <f>アンケート!T70</f>
        <v>2</v>
      </c>
      <c r="D70">
        <f>アンケート!U70</f>
        <v>5</v>
      </c>
      <c r="E70">
        <f>アンケート!V70</f>
        <v>5</v>
      </c>
      <c r="F70">
        <f>アンケート!W70</f>
        <v>2</v>
      </c>
      <c r="G70">
        <f>アンケート!X70</f>
        <v>5</v>
      </c>
      <c r="H70">
        <f>アンケート!Y70</f>
        <v>2</v>
      </c>
      <c r="I70">
        <f>アンケート!Z70</f>
        <v>2</v>
      </c>
      <c r="J70">
        <f>アンケート!AA70</f>
        <v>2</v>
      </c>
      <c r="K70">
        <f>アンケート!AB70</f>
        <v>4</v>
      </c>
      <c r="L70">
        <f>アンケート!AC70</f>
        <v>2</v>
      </c>
      <c r="M70">
        <f>アンケート!AD70</f>
        <v>5</v>
      </c>
      <c r="N70">
        <f>アンケート!AE70</f>
        <v>2</v>
      </c>
      <c r="O70">
        <f>アンケート!AF70</f>
        <v>5</v>
      </c>
      <c r="P70">
        <f>アンケート!AG70</f>
        <v>5</v>
      </c>
      <c r="Q70">
        <f>アンケート!AH70</f>
        <v>5</v>
      </c>
      <c r="R70">
        <f>アンケート!AI70</f>
        <v>2</v>
      </c>
      <c r="S70">
        <f>アンケート!AJ70</f>
        <v>2</v>
      </c>
      <c r="T70">
        <f>アンケート!AK70</f>
        <v>2</v>
      </c>
      <c r="U70">
        <f>アンケート!AL70</f>
        <v>2</v>
      </c>
      <c r="V70">
        <f>アンケート!AM70</f>
        <v>2</v>
      </c>
    </row>
    <row r="71" spans="1:22" x14ac:dyDescent="0.45">
      <c r="A71" s="35">
        <v>69</v>
      </c>
      <c r="B71">
        <f>アンケート!S71</f>
        <v>2</v>
      </c>
      <c r="C71">
        <f>アンケート!T71</f>
        <v>2</v>
      </c>
      <c r="D71">
        <f>アンケート!U71</f>
        <v>5</v>
      </c>
      <c r="E71">
        <f>アンケート!V71</f>
        <v>5</v>
      </c>
      <c r="F71">
        <f>アンケート!W71</f>
        <v>2</v>
      </c>
      <c r="G71">
        <f>アンケート!X71</f>
        <v>5</v>
      </c>
      <c r="H71">
        <f>アンケート!Y71</f>
        <v>2</v>
      </c>
      <c r="I71">
        <f>アンケート!Z71</f>
        <v>2</v>
      </c>
      <c r="J71">
        <f>アンケート!AA71</f>
        <v>2</v>
      </c>
      <c r="K71">
        <f>アンケート!AB71</f>
        <v>2</v>
      </c>
      <c r="L71">
        <f>アンケート!AC71</f>
        <v>2</v>
      </c>
      <c r="M71">
        <f>アンケート!AD71</f>
        <v>5</v>
      </c>
      <c r="N71">
        <f>アンケート!AE71</f>
        <v>5</v>
      </c>
      <c r="O71">
        <f>アンケート!AF71</f>
        <v>5</v>
      </c>
      <c r="P71">
        <f>アンケート!AG71</f>
        <v>5</v>
      </c>
      <c r="Q71">
        <f>アンケート!AH71</f>
        <v>5</v>
      </c>
      <c r="R71">
        <f>アンケート!AI71</f>
        <v>5</v>
      </c>
      <c r="S71">
        <f>アンケート!AJ71</f>
        <v>5</v>
      </c>
      <c r="T71">
        <f>アンケート!AK71</f>
        <v>0</v>
      </c>
      <c r="U71">
        <f>アンケート!AL71</f>
        <v>2</v>
      </c>
      <c r="V71">
        <f>アンケート!AM71</f>
        <v>2</v>
      </c>
    </row>
    <row r="72" spans="1:22" x14ac:dyDescent="0.45">
      <c r="A72" s="35">
        <v>70</v>
      </c>
      <c r="B72">
        <f>アンケート!S72</f>
        <v>1</v>
      </c>
      <c r="C72">
        <f>アンケート!T72</f>
        <v>1</v>
      </c>
      <c r="D72">
        <f>アンケート!U72</f>
        <v>5</v>
      </c>
      <c r="E72">
        <f>アンケート!V72</f>
        <v>2</v>
      </c>
      <c r="F72">
        <f>アンケート!W72</f>
        <v>2</v>
      </c>
      <c r="G72">
        <f>アンケート!X72</f>
        <v>5</v>
      </c>
      <c r="H72">
        <f>アンケート!Y72</f>
        <v>0</v>
      </c>
      <c r="I72">
        <f>アンケート!Z72</f>
        <v>2</v>
      </c>
      <c r="J72">
        <f>アンケート!AA72</f>
        <v>2</v>
      </c>
      <c r="K72">
        <f>アンケート!AB72</f>
        <v>2</v>
      </c>
      <c r="L72">
        <f>アンケート!AC72</f>
        <v>1</v>
      </c>
      <c r="M72">
        <f>アンケート!AD72</f>
        <v>2</v>
      </c>
      <c r="N72">
        <f>アンケート!AE72</f>
        <v>2</v>
      </c>
      <c r="O72">
        <f>アンケート!AF72</f>
        <v>5</v>
      </c>
      <c r="P72">
        <f>アンケート!AG72</f>
        <v>5</v>
      </c>
      <c r="Q72">
        <f>アンケート!AH72</f>
        <v>2</v>
      </c>
      <c r="R72">
        <f>アンケート!AI72</f>
        <v>2</v>
      </c>
      <c r="S72">
        <f>アンケート!AJ72</f>
        <v>0</v>
      </c>
      <c r="T72">
        <f>アンケート!AK72</f>
        <v>2</v>
      </c>
      <c r="U72">
        <f>アンケート!AL72</f>
        <v>2</v>
      </c>
      <c r="V72">
        <f>アンケート!AM72</f>
        <v>1</v>
      </c>
    </row>
    <row r="73" spans="1:22" x14ac:dyDescent="0.45">
      <c r="A73" s="35">
        <v>71</v>
      </c>
      <c r="B73">
        <f>アンケート!S73</f>
        <v>2</v>
      </c>
      <c r="C73">
        <f>アンケート!T73</f>
        <v>2</v>
      </c>
      <c r="D73">
        <f>アンケート!U73</f>
        <v>5</v>
      </c>
      <c r="E73">
        <f>アンケート!V73</f>
        <v>2</v>
      </c>
      <c r="F73">
        <f>アンケート!W73</f>
        <v>3</v>
      </c>
      <c r="G73">
        <f>アンケート!X73</f>
        <v>5</v>
      </c>
      <c r="H73">
        <f>アンケート!Y73</f>
        <v>2</v>
      </c>
      <c r="I73">
        <f>アンケート!Z73</f>
        <v>2</v>
      </c>
      <c r="J73">
        <f>アンケート!AA73</f>
        <v>2</v>
      </c>
      <c r="K73">
        <f>アンケート!AB73</f>
        <v>5</v>
      </c>
      <c r="L73">
        <f>アンケート!AC73</f>
        <v>2</v>
      </c>
      <c r="M73">
        <f>アンケート!AD73</f>
        <v>2</v>
      </c>
      <c r="N73">
        <f>アンケート!AE73</f>
        <v>2</v>
      </c>
      <c r="O73">
        <f>アンケート!AF73</f>
        <v>5</v>
      </c>
      <c r="P73">
        <f>アンケート!AG73</f>
        <v>5</v>
      </c>
      <c r="Q73">
        <f>アンケート!AH73</f>
        <v>2</v>
      </c>
      <c r="R73">
        <f>アンケート!AI73</f>
        <v>1</v>
      </c>
      <c r="S73">
        <f>アンケート!AJ73</f>
        <v>1</v>
      </c>
      <c r="T73">
        <f>アンケート!AK73</f>
        <v>1</v>
      </c>
      <c r="U73">
        <f>アンケート!AL73</f>
        <v>2</v>
      </c>
      <c r="V73">
        <f>アンケート!AM73</f>
        <v>2</v>
      </c>
    </row>
    <row r="74" spans="1:22" x14ac:dyDescent="0.45">
      <c r="A74" s="35">
        <v>72</v>
      </c>
      <c r="B74">
        <f>アンケート!S74</f>
        <v>2</v>
      </c>
      <c r="C74">
        <f>アンケート!T74</f>
        <v>3</v>
      </c>
      <c r="D74">
        <f>アンケート!U74</f>
        <v>0</v>
      </c>
      <c r="E74">
        <f>アンケート!V74</f>
        <v>2</v>
      </c>
      <c r="F74">
        <f>アンケート!W74</f>
        <v>0</v>
      </c>
      <c r="G74">
        <f>アンケート!X74</f>
        <v>0</v>
      </c>
      <c r="H74">
        <f>アンケート!Y74</f>
        <v>2</v>
      </c>
      <c r="I74">
        <f>アンケート!Z74</f>
        <v>3</v>
      </c>
      <c r="J74">
        <f>アンケート!AA74</f>
        <v>2</v>
      </c>
      <c r="K74">
        <f>アンケート!AB74</f>
        <v>2</v>
      </c>
      <c r="L74">
        <f>アンケート!AC74</f>
        <v>2</v>
      </c>
      <c r="M74">
        <f>アンケート!AD74</f>
        <v>0</v>
      </c>
      <c r="N74">
        <f>アンケート!AE74</f>
        <v>2</v>
      </c>
      <c r="O74">
        <f>アンケート!AF74</f>
        <v>5</v>
      </c>
      <c r="P74">
        <f>アンケート!AG74</f>
        <v>5</v>
      </c>
      <c r="Q74">
        <f>アンケート!AH74</f>
        <v>2</v>
      </c>
      <c r="R74">
        <f>アンケート!AI74</f>
        <v>0</v>
      </c>
      <c r="S74">
        <f>アンケート!AJ74</f>
        <v>2</v>
      </c>
      <c r="T74">
        <f>アンケート!AK74</f>
        <v>2</v>
      </c>
      <c r="U74">
        <f>アンケート!AL74</f>
        <v>2</v>
      </c>
      <c r="V74">
        <f>アンケート!AM74</f>
        <v>2</v>
      </c>
    </row>
    <row r="75" spans="1:22" x14ac:dyDescent="0.45">
      <c r="A75" s="35">
        <v>73</v>
      </c>
      <c r="B75">
        <f>アンケート!S75</f>
        <v>2</v>
      </c>
      <c r="C75">
        <f>アンケート!T75</f>
        <v>2</v>
      </c>
      <c r="D75">
        <f>アンケート!U75</f>
        <v>5</v>
      </c>
      <c r="E75">
        <f>アンケート!V75</f>
        <v>2</v>
      </c>
      <c r="F75">
        <f>アンケート!W75</f>
        <v>2</v>
      </c>
      <c r="G75">
        <f>アンケート!X75</f>
        <v>2</v>
      </c>
      <c r="H75">
        <f>アンケート!Y75</f>
        <v>3</v>
      </c>
      <c r="I75">
        <f>アンケート!Z75</f>
        <v>2</v>
      </c>
      <c r="J75">
        <f>アンケート!AA75</f>
        <v>2</v>
      </c>
      <c r="K75">
        <f>アンケート!AB75</f>
        <v>2</v>
      </c>
      <c r="L75">
        <f>アンケート!AC75</f>
        <v>2</v>
      </c>
      <c r="M75">
        <f>アンケート!AD75</f>
        <v>2</v>
      </c>
      <c r="N75">
        <f>アンケート!AE75</f>
        <v>2</v>
      </c>
      <c r="O75">
        <f>アンケート!AF75</f>
        <v>5</v>
      </c>
      <c r="P75">
        <f>アンケート!AG75</f>
        <v>5</v>
      </c>
      <c r="Q75">
        <f>アンケート!AH75</f>
        <v>2</v>
      </c>
      <c r="R75">
        <f>アンケート!AI75</f>
        <v>5</v>
      </c>
      <c r="S75">
        <f>アンケート!AJ75</f>
        <v>2</v>
      </c>
      <c r="T75">
        <f>アンケート!AK75</f>
        <v>2</v>
      </c>
      <c r="U75">
        <f>アンケート!AL75</f>
        <v>2</v>
      </c>
      <c r="V75">
        <f>アンケート!AM75</f>
        <v>2</v>
      </c>
    </row>
    <row r="76" spans="1:22" x14ac:dyDescent="0.45">
      <c r="A76" s="35">
        <v>74</v>
      </c>
      <c r="B76">
        <f>アンケート!S76</f>
        <v>2</v>
      </c>
      <c r="C76">
        <f>アンケート!T76</f>
        <v>2</v>
      </c>
      <c r="D76">
        <f>アンケート!U76</f>
        <v>2</v>
      </c>
      <c r="E76">
        <f>アンケート!V76</f>
        <v>2</v>
      </c>
      <c r="F76">
        <f>アンケート!W76</f>
        <v>2</v>
      </c>
      <c r="G76">
        <f>アンケート!X76</f>
        <v>2</v>
      </c>
      <c r="H76">
        <f>アンケート!Y76</f>
        <v>2</v>
      </c>
      <c r="I76">
        <f>アンケート!Z76</f>
        <v>2</v>
      </c>
      <c r="J76">
        <f>アンケート!AA76</f>
        <v>2</v>
      </c>
      <c r="K76">
        <f>アンケート!AB76</f>
        <v>2</v>
      </c>
      <c r="L76">
        <f>アンケート!AC76</f>
        <v>2</v>
      </c>
      <c r="M76">
        <f>アンケート!AD76</f>
        <v>2</v>
      </c>
      <c r="N76">
        <f>アンケート!AE76</f>
        <v>2</v>
      </c>
      <c r="O76">
        <f>アンケート!AF76</f>
        <v>2</v>
      </c>
      <c r="P76">
        <f>アンケート!AG76</f>
        <v>2</v>
      </c>
      <c r="Q76">
        <f>アンケート!AH76</f>
        <v>2</v>
      </c>
      <c r="R76">
        <f>アンケート!AI76</f>
        <v>2</v>
      </c>
      <c r="S76">
        <f>アンケート!AJ76</f>
        <v>2</v>
      </c>
      <c r="T76">
        <f>アンケート!AK76</f>
        <v>2</v>
      </c>
      <c r="U76">
        <f>アンケート!AL76</f>
        <v>2</v>
      </c>
      <c r="V76">
        <f>アンケート!AM76</f>
        <v>2</v>
      </c>
    </row>
    <row r="77" spans="1:22" x14ac:dyDescent="0.45">
      <c r="A77" s="35">
        <v>75</v>
      </c>
      <c r="B77">
        <f>アンケート!S77</f>
        <v>2</v>
      </c>
      <c r="C77">
        <f>アンケート!T77</f>
        <v>2</v>
      </c>
      <c r="D77">
        <f>アンケート!U77</f>
        <v>2</v>
      </c>
      <c r="E77">
        <f>アンケート!V77</f>
        <v>2</v>
      </c>
      <c r="F77">
        <f>アンケート!W77</f>
        <v>2</v>
      </c>
      <c r="G77">
        <f>アンケート!X77</f>
        <v>2</v>
      </c>
      <c r="H77">
        <f>アンケート!Y77</f>
        <v>2</v>
      </c>
      <c r="I77">
        <f>アンケート!Z77</f>
        <v>2</v>
      </c>
      <c r="J77">
        <f>アンケート!AA77</f>
        <v>2</v>
      </c>
      <c r="K77">
        <f>アンケート!AB77</f>
        <v>2</v>
      </c>
      <c r="L77">
        <f>アンケート!AC77</f>
        <v>2</v>
      </c>
      <c r="M77">
        <f>アンケート!AD77</f>
        <v>2</v>
      </c>
      <c r="N77">
        <f>アンケート!AE77</f>
        <v>2</v>
      </c>
      <c r="O77">
        <f>アンケート!AF77</f>
        <v>2</v>
      </c>
      <c r="P77">
        <f>アンケート!AG77</f>
        <v>2</v>
      </c>
      <c r="Q77">
        <f>アンケート!AH77</f>
        <v>2</v>
      </c>
      <c r="R77">
        <f>アンケート!AI77</f>
        <v>2</v>
      </c>
      <c r="S77">
        <f>アンケート!AJ77</f>
        <v>2</v>
      </c>
      <c r="T77">
        <f>アンケート!AK77</f>
        <v>2</v>
      </c>
      <c r="U77">
        <f>アンケート!AL77</f>
        <v>2</v>
      </c>
      <c r="V77">
        <f>アンケート!AM77</f>
        <v>2</v>
      </c>
    </row>
    <row r="78" spans="1:22" x14ac:dyDescent="0.45">
      <c r="A78" s="35">
        <v>76</v>
      </c>
      <c r="B78">
        <f>アンケート!S78</f>
        <v>1</v>
      </c>
      <c r="C78">
        <f>アンケート!T78</f>
        <v>1</v>
      </c>
      <c r="D78">
        <f>アンケート!U78</f>
        <v>1</v>
      </c>
      <c r="E78">
        <f>アンケート!V78</f>
        <v>1</v>
      </c>
      <c r="F78">
        <f>アンケート!W78</f>
        <v>1</v>
      </c>
      <c r="G78">
        <f>アンケート!X78</f>
        <v>1</v>
      </c>
      <c r="H78">
        <f>アンケート!Y78</f>
        <v>1</v>
      </c>
      <c r="I78">
        <f>アンケート!Z78</f>
        <v>5</v>
      </c>
      <c r="J78">
        <f>アンケート!AA78</f>
        <v>1</v>
      </c>
      <c r="K78">
        <f>アンケート!AB78</f>
        <v>5</v>
      </c>
      <c r="L78">
        <f>アンケート!AC78</f>
        <v>1</v>
      </c>
      <c r="M78">
        <f>アンケート!AD78</f>
        <v>1</v>
      </c>
      <c r="N78">
        <f>アンケート!AE78</f>
        <v>1</v>
      </c>
      <c r="O78">
        <f>アンケート!AF78</f>
        <v>5</v>
      </c>
      <c r="P78">
        <f>アンケート!AG78</f>
        <v>5</v>
      </c>
      <c r="Q78">
        <f>アンケート!AH78</f>
        <v>1</v>
      </c>
      <c r="R78">
        <f>アンケート!AI78</f>
        <v>2</v>
      </c>
      <c r="S78">
        <f>アンケート!AJ78</f>
        <v>2</v>
      </c>
      <c r="T78">
        <f>アンケート!AK78</f>
        <v>2</v>
      </c>
      <c r="U78">
        <f>アンケート!AL78</f>
        <v>1</v>
      </c>
      <c r="V78">
        <f>アンケート!AM78</f>
        <v>1</v>
      </c>
    </row>
    <row r="79" spans="1:22" x14ac:dyDescent="0.45">
      <c r="A79" s="35">
        <v>77</v>
      </c>
      <c r="B79">
        <f>アンケート!S79</f>
        <v>2</v>
      </c>
      <c r="C79">
        <f>アンケート!T79</f>
        <v>2</v>
      </c>
      <c r="D79">
        <f>アンケート!U79</f>
        <v>2</v>
      </c>
      <c r="E79">
        <f>アンケート!V79</f>
        <v>2</v>
      </c>
      <c r="F79">
        <f>アンケート!W79</f>
        <v>3</v>
      </c>
      <c r="G79">
        <f>アンケート!X79</f>
        <v>2</v>
      </c>
      <c r="H79">
        <f>アンケート!Y79</f>
        <v>2</v>
      </c>
      <c r="I79">
        <f>アンケート!Z79</f>
        <v>2</v>
      </c>
      <c r="J79">
        <f>アンケート!AA79</f>
        <v>2</v>
      </c>
      <c r="K79">
        <f>アンケート!AB79</f>
        <v>2</v>
      </c>
      <c r="L79">
        <f>アンケート!AC79</f>
        <v>2</v>
      </c>
      <c r="M79">
        <f>アンケート!AD79</f>
        <v>2</v>
      </c>
      <c r="N79">
        <f>アンケート!AE79</f>
        <v>2</v>
      </c>
      <c r="O79">
        <f>アンケート!AF79</f>
        <v>2</v>
      </c>
      <c r="P79">
        <f>アンケート!AG79</f>
        <v>2</v>
      </c>
      <c r="Q79">
        <f>アンケート!AH79</f>
        <v>2</v>
      </c>
      <c r="R79">
        <f>アンケート!AI79</f>
        <v>2</v>
      </c>
      <c r="S79">
        <f>アンケート!AJ79</f>
        <v>2</v>
      </c>
      <c r="T79">
        <f>アンケート!AK79</f>
        <v>2</v>
      </c>
      <c r="U79">
        <f>アンケート!AL79</f>
        <v>2</v>
      </c>
      <c r="V79">
        <f>アンケート!AM79</f>
        <v>2</v>
      </c>
    </row>
    <row r="80" spans="1:22" x14ac:dyDescent="0.45">
      <c r="A80" s="35">
        <v>78</v>
      </c>
      <c r="B80">
        <f>アンケート!S80</f>
        <v>1</v>
      </c>
      <c r="C80">
        <f>アンケート!T80</f>
        <v>1</v>
      </c>
      <c r="D80">
        <f>アンケート!U80</f>
        <v>1</v>
      </c>
      <c r="E80">
        <f>アンケート!V80</f>
        <v>1</v>
      </c>
      <c r="F80">
        <f>アンケート!W80</f>
        <v>1</v>
      </c>
      <c r="G80">
        <f>アンケート!X80</f>
        <v>1</v>
      </c>
      <c r="H80">
        <f>アンケート!Y80</f>
        <v>1</v>
      </c>
      <c r="I80">
        <f>アンケート!Z80</f>
        <v>1</v>
      </c>
      <c r="J80">
        <f>アンケート!AA80</f>
        <v>1</v>
      </c>
      <c r="K80">
        <f>アンケート!AB80</f>
        <v>1</v>
      </c>
      <c r="L80">
        <f>アンケート!AC80</f>
        <v>1</v>
      </c>
      <c r="M80">
        <f>アンケート!AD80</f>
        <v>1</v>
      </c>
      <c r="N80">
        <f>アンケート!AE80</f>
        <v>1</v>
      </c>
      <c r="O80">
        <f>アンケート!AF80</f>
        <v>1</v>
      </c>
      <c r="P80">
        <f>アンケート!AG80</f>
        <v>1</v>
      </c>
      <c r="Q80">
        <f>アンケート!AH80</f>
        <v>1</v>
      </c>
      <c r="R80">
        <f>アンケート!AI80</f>
        <v>1</v>
      </c>
      <c r="S80">
        <f>アンケート!AJ80</f>
        <v>1</v>
      </c>
      <c r="T80">
        <f>アンケート!AK80</f>
        <v>1</v>
      </c>
      <c r="U80">
        <f>アンケート!AL80</f>
        <v>1</v>
      </c>
      <c r="V80">
        <f>アンケート!AM80</f>
        <v>1</v>
      </c>
    </row>
    <row r="81" spans="1:22" x14ac:dyDescent="0.45">
      <c r="A81" s="35">
        <v>79</v>
      </c>
      <c r="B81">
        <f>アンケート!S81</f>
        <v>1</v>
      </c>
      <c r="C81">
        <f>アンケート!T81</f>
        <v>1</v>
      </c>
      <c r="D81">
        <f>アンケート!U81</f>
        <v>5</v>
      </c>
      <c r="E81">
        <f>アンケート!V81</f>
        <v>1</v>
      </c>
      <c r="F81">
        <f>アンケート!W81</f>
        <v>2</v>
      </c>
      <c r="G81">
        <f>アンケート!X81</f>
        <v>5</v>
      </c>
      <c r="H81">
        <f>アンケート!Y81</f>
        <v>2</v>
      </c>
      <c r="I81">
        <f>アンケート!Z81</f>
        <v>2</v>
      </c>
      <c r="J81">
        <f>アンケート!AA81</f>
        <v>2</v>
      </c>
      <c r="K81">
        <f>アンケート!AB81</f>
        <v>1</v>
      </c>
      <c r="L81">
        <f>アンケート!AC81</f>
        <v>1</v>
      </c>
      <c r="M81">
        <f>アンケート!AD81</f>
        <v>1</v>
      </c>
      <c r="N81">
        <f>アンケート!AE81</f>
        <v>1</v>
      </c>
      <c r="O81">
        <f>アンケート!AF81</f>
        <v>5</v>
      </c>
      <c r="P81">
        <f>アンケート!AG81</f>
        <v>5</v>
      </c>
      <c r="Q81">
        <f>アンケート!AH81</f>
        <v>2</v>
      </c>
      <c r="R81">
        <f>アンケート!AI81</f>
        <v>1</v>
      </c>
      <c r="S81">
        <f>アンケート!AJ81</f>
        <v>1</v>
      </c>
      <c r="T81">
        <f>アンケート!AK81</f>
        <v>1</v>
      </c>
      <c r="U81">
        <f>アンケート!AL81</f>
        <v>2</v>
      </c>
      <c r="V81">
        <f>アンケート!AM81</f>
        <v>2</v>
      </c>
    </row>
    <row r="82" spans="1:22" x14ac:dyDescent="0.45">
      <c r="A82" s="35">
        <v>80</v>
      </c>
      <c r="B82">
        <f>アンケート!S82</f>
        <v>2</v>
      </c>
      <c r="C82">
        <f>アンケート!T82</f>
        <v>2</v>
      </c>
      <c r="D82">
        <f>アンケート!U82</f>
        <v>0</v>
      </c>
      <c r="E82">
        <f>アンケート!V82</f>
        <v>3</v>
      </c>
      <c r="F82">
        <f>アンケート!W82</f>
        <v>0</v>
      </c>
      <c r="G82">
        <f>アンケート!X82</f>
        <v>2</v>
      </c>
      <c r="H82">
        <f>アンケート!Y82</f>
        <v>2</v>
      </c>
      <c r="I82">
        <f>アンケート!Z82</f>
        <v>3</v>
      </c>
      <c r="J82">
        <f>アンケート!AA82</f>
        <v>0</v>
      </c>
      <c r="K82">
        <f>アンケート!AB82</f>
        <v>2</v>
      </c>
      <c r="L82">
        <f>アンケート!AC82</f>
        <v>2</v>
      </c>
      <c r="M82">
        <f>アンケート!AD82</f>
        <v>2</v>
      </c>
      <c r="N82">
        <f>アンケート!AE82</f>
        <v>2</v>
      </c>
      <c r="O82">
        <f>アンケート!AF82</f>
        <v>0</v>
      </c>
      <c r="P82">
        <f>アンケート!AG82</f>
        <v>0</v>
      </c>
      <c r="Q82">
        <f>アンケート!AH82</f>
        <v>0</v>
      </c>
      <c r="R82">
        <f>アンケート!AI82</f>
        <v>2</v>
      </c>
      <c r="S82">
        <f>アンケート!AJ82</f>
        <v>3</v>
      </c>
      <c r="T82">
        <f>アンケート!AK82</f>
        <v>2</v>
      </c>
      <c r="U82">
        <f>アンケート!AL82</f>
        <v>3</v>
      </c>
      <c r="V82">
        <f>アンケート!AM82</f>
        <v>2</v>
      </c>
    </row>
    <row r="83" spans="1:22" x14ac:dyDescent="0.45">
      <c r="A83" s="35">
        <v>81</v>
      </c>
      <c r="B83">
        <f>アンケート!S83</f>
        <v>1</v>
      </c>
      <c r="C83">
        <f>アンケート!T83</f>
        <v>1</v>
      </c>
      <c r="D83">
        <f>アンケート!U83</f>
        <v>5</v>
      </c>
      <c r="E83">
        <f>アンケート!V83</f>
        <v>5</v>
      </c>
      <c r="F83">
        <f>アンケート!W83</f>
        <v>1</v>
      </c>
      <c r="G83">
        <f>アンケート!X83</f>
        <v>1</v>
      </c>
      <c r="H83">
        <f>アンケート!Y83</f>
        <v>1</v>
      </c>
      <c r="I83">
        <f>アンケート!Z83</f>
        <v>1</v>
      </c>
      <c r="J83">
        <f>アンケート!AA83</f>
        <v>3</v>
      </c>
      <c r="K83">
        <f>アンケート!AB83</f>
        <v>5</v>
      </c>
      <c r="L83">
        <f>アンケート!AC83</f>
        <v>1</v>
      </c>
      <c r="M83">
        <f>アンケート!AD83</f>
        <v>5</v>
      </c>
      <c r="N83">
        <f>アンケート!AE83</f>
        <v>1</v>
      </c>
      <c r="O83">
        <f>アンケート!AF83</f>
        <v>1</v>
      </c>
      <c r="P83">
        <f>アンケート!AG83</f>
        <v>1</v>
      </c>
      <c r="Q83">
        <f>アンケート!AH83</f>
        <v>1</v>
      </c>
      <c r="R83">
        <f>アンケート!AI83</f>
        <v>1</v>
      </c>
      <c r="S83">
        <f>アンケート!AJ83</f>
        <v>1</v>
      </c>
      <c r="T83">
        <f>アンケート!AK83</f>
        <v>1</v>
      </c>
      <c r="U83">
        <f>アンケート!AL83</f>
        <v>1</v>
      </c>
      <c r="V83">
        <f>アンケート!AM83</f>
        <v>1</v>
      </c>
    </row>
    <row r="84" spans="1:22" x14ac:dyDescent="0.45">
      <c r="A84" s="35">
        <v>82</v>
      </c>
      <c r="B84">
        <f>アンケート!S84</f>
        <v>2</v>
      </c>
      <c r="C84">
        <f>アンケート!T84</f>
        <v>2</v>
      </c>
      <c r="D84">
        <f>アンケート!U84</f>
        <v>0</v>
      </c>
      <c r="E84">
        <f>アンケート!V84</f>
        <v>0</v>
      </c>
      <c r="F84">
        <f>アンケート!W84</f>
        <v>0</v>
      </c>
      <c r="G84">
        <f>アンケート!X84</f>
        <v>0</v>
      </c>
      <c r="H84">
        <f>アンケート!Y84</f>
        <v>0</v>
      </c>
      <c r="I84">
        <f>アンケート!Z84</f>
        <v>0</v>
      </c>
      <c r="J84">
        <f>アンケート!AA84</f>
        <v>0</v>
      </c>
      <c r="K84">
        <f>アンケート!AB84</f>
        <v>1</v>
      </c>
      <c r="L84">
        <f>アンケート!AC84</f>
        <v>2</v>
      </c>
      <c r="M84">
        <f>アンケート!AD84</f>
        <v>0</v>
      </c>
      <c r="N84">
        <f>アンケート!AE84</f>
        <v>0</v>
      </c>
      <c r="O84">
        <f>アンケート!AF84</f>
        <v>0</v>
      </c>
      <c r="P84">
        <f>アンケート!AG84</f>
        <v>0</v>
      </c>
      <c r="Q84">
        <f>アンケート!AH84</f>
        <v>2</v>
      </c>
      <c r="R84">
        <f>アンケート!AI84</f>
        <v>0</v>
      </c>
      <c r="S84">
        <f>アンケート!AJ84</f>
        <v>0</v>
      </c>
      <c r="T84">
        <f>アンケート!AK84</f>
        <v>0</v>
      </c>
      <c r="U84">
        <f>アンケート!AL84</f>
        <v>0</v>
      </c>
      <c r="V84">
        <f>アンケート!AM84</f>
        <v>0</v>
      </c>
    </row>
    <row r="85" spans="1:22" x14ac:dyDescent="0.45">
      <c r="A85" s="35">
        <v>83</v>
      </c>
      <c r="B85">
        <f>アンケート!S85</f>
        <v>1</v>
      </c>
      <c r="C85">
        <f>アンケート!T85</f>
        <v>2</v>
      </c>
      <c r="D85">
        <f>アンケート!U85</f>
        <v>5</v>
      </c>
      <c r="E85">
        <f>アンケート!V85</f>
        <v>5</v>
      </c>
      <c r="F85">
        <f>アンケート!W85</f>
        <v>2</v>
      </c>
      <c r="G85">
        <f>アンケート!X85</f>
        <v>2</v>
      </c>
      <c r="H85">
        <f>アンケート!Y85</f>
        <v>2</v>
      </c>
      <c r="I85">
        <f>アンケート!Z85</f>
        <v>2</v>
      </c>
      <c r="J85">
        <f>アンケート!AA85</f>
        <v>2</v>
      </c>
      <c r="K85">
        <f>アンケート!AB85</f>
        <v>2</v>
      </c>
      <c r="L85">
        <f>アンケート!AC85</f>
        <v>2</v>
      </c>
      <c r="M85">
        <f>アンケート!AD85</f>
        <v>2</v>
      </c>
      <c r="N85">
        <f>アンケート!AE85</f>
        <v>2</v>
      </c>
      <c r="O85">
        <f>アンケート!AF85</f>
        <v>2</v>
      </c>
      <c r="P85">
        <f>アンケート!AG85</f>
        <v>3</v>
      </c>
      <c r="Q85">
        <f>アンケート!AH85</f>
        <v>2</v>
      </c>
      <c r="R85">
        <f>アンケート!AI85</f>
        <v>2</v>
      </c>
      <c r="S85">
        <f>アンケート!AJ85</f>
        <v>2</v>
      </c>
      <c r="T85">
        <f>アンケート!AK85</f>
        <v>2</v>
      </c>
      <c r="U85">
        <f>アンケート!AL85</f>
        <v>2</v>
      </c>
      <c r="V85">
        <f>アンケート!AM85</f>
        <v>2</v>
      </c>
    </row>
    <row r="86" spans="1:22" x14ac:dyDescent="0.45">
      <c r="A86" s="35">
        <v>84</v>
      </c>
      <c r="B86">
        <f>アンケート!S86</f>
        <v>1</v>
      </c>
      <c r="C86">
        <f>アンケート!T86</f>
        <v>1</v>
      </c>
      <c r="D86">
        <f>アンケート!U86</f>
        <v>1</v>
      </c>
      <c r="E86">
        <f>アンケート!V86</f>
        <v>1</v>
      </c>
      <c r="F86">
        <f>アンケート!W86</f>
        <v>1</v>
      </c>
      <c r="G86">
        <f>アンケート!X86</f>
        <v>1</v>
      </c>
      <c r="H86">
        <f>アンケート!Y86</f>
        <v>1</v>
      </c>
      <c r="I86">
        <f>アンケート!Z86</f>
        <v>1</v>
      </c>
      <c r="J86">
        <f>アンケート!AA86</f>
        <v>1</v>
      </c>
      <c r="K86">
        <f>アンケート!AB86</f>
        <v>1</v>
      </c>
      <c r="L86">
        <f>アンケート!AC86</f>
        <v>1</v>
      </c>
      <c r="M86">
        <f>アンケート!AD86</f>
        <v>1</v>
      </c>
      <c r="N86">
        <f>アンケート!AE86</f>
        <v>1</v>
      </c>
      <c r="O86">
        <f>アンケート!AF86</f>
        <v>1</v>
      </c>
      <c r="P86">
        <f>アンケート!AG86</f>
        <v>1</v>
      </c>
      <c r="Q86">
        <f>アンケート!AH86</f>
        <v>1</v>
      </c>
      <c r="R86">
        <f>アンケート!AI86</f>
        <v>1</v>
      </c>
      <c r="S86">
        <f>アンケート!AJ86</f>
        <v>1</v>
      </c>
      <c r="T86">
        <f>アンケート!AK86</f>
        <v>1</v>
      </c>
      <c r="U86">
        <f>アンケート!AL86</f>
        <v>1</v>
      </c>
      <c r="V86">
        <f>アンケート!AM86</f>
        <v>1</v>
      </c>
    </row>
    <row r="87" spans="1:22" x14ac:dyDescent="0.45">
      <c r="A87" s="35">
        <v>85</v>
      </c>
      <c r="B87">
        <f>アンケート!S87</f>
        <v>1</v>
      </c>
      <c r="C87">
        <f>アンケート!T87</f>
        <v>1</v>
      </c>
      <c r="D87">
        <f>アンケート!U87</f>
        <v>1</v>
      </c>
      <c r="E87">
        <f>アンケート!V87</f>
        <v>1</v>
      </c>
      <c r="F87">
        <f>アンケート!W87</f>
        <v>1</v>
      </c>
      <c r="G87">
        <f>アンケート!X87</f>
        <v>1</v>
      </c>
      <c r="H87">
        <f>アンケート!Y87</f>
        <v>1</v>
      </c>
      <c r="I87">
        <f>アンケート!Z87</f>
        <v>1</v>
      </c>
      <c r="J87">
        <f>アンケート!AA87</f>
        <v>1</v>
      </c>
      <c r="K87">
        <f>アンケート!AB87</f>
        <v>1</v>
      </c>
      <c r="L87">
        <f>アンケート!AC87</f>
        <v>1</v>
      </c>
      <c r="M87">
        <f>アンケート!AD87</f>
        <v>1</v>
      </c>
      <c r="N87">
        <f>アンケート!AE87</f>
        <v>1</v>
      </c>
      <c r="O87">
        <f>アンケート!AF87</f>
        <v>1</v>
      </c>
      <c r="P87">
        <f>アンケート!AG87</f>
        <v>1</v>
      </c>
      <c r="Q87">
        <f>アンケート!AH87</f>
        <v>1</v>
      </c>
      <c r="R87">
        <f>アンケート!AI87</f>
        <v>1</v>
      </c>
      <c r="S87">
        <f>アンケート!AJ87</f>
        <v>1</v>
      </c>
      <c r="T87">
        <f>アンケート!AK87</f>
        <v>1</v>
      </c>
      <c r="U87">
        <f>アンケート!AL87</f>
        <v>1</v>
      </c>
      <c r="V87">
        <f>アンケート!AM87</f>
        <v>1</v>
      </c>
    </row>
    <row r="88" spans="1:22" x14ac:dyDescent="0.45">
      <c r="A88" s="35">
        <v>86</v>
      </c>
      <c r="B88">
        <f>アンケート!S88</f>
        <v>2</v>
      </c>
      <c r="C88">
        <f>アンケート!T88</f>
        <v>2</v>
      </c>
      <c r="D88">
        <f>アンケート!U88</f>
        <v>2</v>
      </c>
      <c r="E88">
        <f>アンケート!V88</f>
        <v>2</v>
      </c>
      <c r="F88">
        <f>アンケート!W88</f>
        <v>2</v>
      </c>
      <c r="G88">
        <f>アンケート!X88</f>
        <v>2</v>
      </c>
      <c r="H88">
        <f>アンケート!Y88</f>
        <v>2</v>
      </c>
      <c r="I88">
        <f>アンケート!Z88</f>
        <v>2</v>
      </c>
      <c r="J88">
        <f>アンケート!AA88</f>
        <v>2</v>
      </c>
      <c r="K88">
        <f>アンケート!AB88</f>
        <v>2</v>
      </c>
      <c r="L88">
        <f>アンケート!AC88</f>
        <v>2</v>
      </c>
      <c r="M88">
        <f>アンケート!AD88</f>
        <v>2</v>
      </c>
      <c r="N88">
        <f>アンケート!AE88</f>
        <v>2</v>
      </c>
      <c r="O88">
        <f>アンケート!AF88</f>
        <v>2</v>
      </c>
      <c r="P88">
        <f>アンケート!AG88</f>
        <v>2</v>
      </c>
      <c r="Q88">
        <f>アンケート!AH88</f>
        <v>2</v>
      </c>
      <c r="R88">
        <f>アンケート!AI88</f>
        <v>3</v>
      </c>
      <c r="S88">
        <f>アンケート!AJ88</f>
        <v>3</v>
      </c>
      <c r="T88">
        <f>アンケート!AK88</f>
        <v>2</v>
      </c>
      <c r="U88">
        <f>アンケート!AL88</f>
        <v>2</v>
      </c>
      <c r="V88">
        <f>アンケート!AM88</f>
        <v>2</v>
      </c>
    </row>
    <row r="89" spans="1:22" x14ac:dyDescent="0.45">
      <c r="A89" s="35">
        <v>87</v>
      </c>
      <c r="B89">
        <f>アンケート!S89</f>
        <v>2</v>
      </c>
      <c r="C89">
        <f>アンケート!T89</f>
        <v>2</v>
      </c>
      <c r="D89">
        <f>アンケート!U89</f>
        <v>5</v>
      </c>
      <c r="E89">
        <f>アンケート!V89</f>
        <v>2</v>
      </c>
      <c r="F89">
        <f>アンケート!W89</f>
        <v>2</v>
      </c>
      <c r="G89">
        <f>アンケート!X89</f>
        <v>2</v>
      </c>
      <c r="H89">
        <f>アンケート!Y89</f>
        <v>2</v>
      </c>
      <c r="I89">
        <f>アンケート!Z89</f>
        <v>2</v>
      </c>
      <c r="J89">
        <f>アンケート!AA89</f>
        <v>2</v>
      </c>
      <c r="K89">
        <f>アンケート!AB89</f>
        <v>2</v>
      </c>
      <c r="L89">
        <f>アンケート!AC89</f>
        <v>2</v>
      </c>
      <c r="M89">
        <f>アンケート!AD89</f>
        <v>2</v>
      </c>
      <c r="N89">
        <f>アンケート!AE89</f>
        <v>3</v>
      </c>
      <c r="O89">
        <f>アンケート!AF89</f>
        <v>5</v>
      </c>
      <c r="P89">
        <f>アンケート!AG89</f>
        <v>5</v>
      </c>
      <c r="Q89">
        <f>アンケート!AH89</f>
        <v>5</v>
      </c>
      <c r="R89">
        <f>アンケート!AI89</f>
        <v>2</v>
      </c>
      <c r="S89">
        <f>アンケート!AJ89</f>
        <v>2</v>
      </c>
      <c r="T89">
        <f>アンケート!AK89</f>
        <v>2</v>
      </c>
      <c r="U89">
        <f>アンケート!AL89</f>
        <v>2</v>
      </c>
      <c r="V89">
        <f>アンケート!AM89</f>
        <v>2</v>
      </c>
    </row>
    <row r="90" spans="1:22" x14ac:dyDescent="0.45">
      <c r="A90" s="35">
        <v>88</v>
      </c>
      <c r="B90">
        <f>アンケート!S90</f>
        <v>2</v>
      </c>
      <c r="C90">
        <f>アンケート!T90</f>
        <v>2</v>
      </c>
      <c r="D90">
        <f>アンケート!U90</f>
        <v>2</v>
      </c>
      <c r="E90">
        <f>アンケート!V90</f>
        <v>2</v>
      </c>
      <c r="F90">
        <f>アンケート!W90</f>
        <v>2</v>
      </c>
      <c r="G90">
        <f>アンケート!X90</f>
        <v>2</v>
      </c>
      <c r="H90">
        <f>アンケート!Y90</f>
        <v>2</v>
      </c>
      <c r="I90">
        <f>アンケート!Z90</f>
        <v>2</v>
      </c>
      <c r="J90">
        <f>アンケート!AA90</f>
        <v>2</v>
      </c>
      <c r="K90">
        <f>アンケート!AB90</f>
        <v>2</v>
      </c>
      <c r="L90">
        <f>アンケート!AC90</f>
        <v>2</v>
      </c>
      <c r="M90">
        <f>アンケート!AD90</f>
        <v>2</v>
      </c>
      <c r="N90">
        <f>アンケート!AE90</f>
        <v>2</v>
      </c>
      <c r="O90">
        <f>アンケート!AF90</f>
        <v>2</v>
      </c>
      <c r="P90">
        <f>アンケート!AG90</f>
        <v>2</v>
      </c>
      <c r="Q90">
        <f>アンケート!AH90</f>
        <v>3</v>
      </c>
      <c r="R90">
        <f>アンケート!AI90</f>
        <v>3</v>
      </c>
      <c r="S90">
        <f>アンケート!AJ90</f>
        <v>3</v>
      </c>
      <c r="T90">
        <f>アンケート!AK90</f>
        <v>2</v>
      </c>
      <c r="U90">
        <f>アンケート!AL90</f>
        <v>2</v>
      </c>
      <c r="V90">
        <f>アンケート!AM90</f>
        <v>2</v>
      </c>
    </row>
    <row r="91" spans="1:22" x14ac:dyDescent="0.45">
      <c r="A91" s="35">
        <v>89</v>
      </c>
      <c r="B91">
        <f>アンケート!S91</f>
        <v>1</v>
      </c>
      <c r="C91">
        <f>アンケート!T91</f>
        <v>1</v>
      </c>
      <c r="D91">
        <f>アンケート!U91</f>
        <v>0</v>
      </c>
      <c r="E91">
        <f>アンケート!V91</f>
        <v>2</v>
      </c>
      <c r="F91">
        <f>アンケート!W91</f>
        <v>1</v>
      </c>
      <c r="G91">
        <f>アンケート!X91</f>
        <v>0</v>
      </c>
      <c r="H91">
        <f>アンケート!Y91</f>
        <v>2</v>
      </c>
      <c r="I91">
        <f>アンケート!Z91</f>
        <v>2</v>
      </c>
      <c r="J91">
        <f>アンケート!AA91</f>
        <v>2</v>
      </c>
      <c r="K91">
        <f>アンケート!AB91</f>
        <v>0</v>
      </c>
      <c r="L91">
        <f>アンケート!AC91</f>
        <v>1</v>
      </c>
      <c r="M91">
        <f>アンケート!AD91</f>
        <v>2</v>
      </c>
      <c r="N91">
        <f>アンケート!AE91</f>
        <v>2</v>
      </c>
      <c r="O91">
        <f>アンケート!AF91</f>
        <v>2</v>
      </c>
      <c r="P91">
        <f>アンケート!AG91</f>
        <v>2</v>
      </c>
      <c r="Q91">
        <f>アンケート!AH91</f>
        <v>2</v>
      </c>
      <c r="R91">
        <f>アンケート!AI91</f>
        <v>0</v>
      </c>
      <c r="S91">
        <f>アンケート!AJ91</f>
        <v>2</v>
      </c>
      <c r="T91">
        <f>アンケート!AK91</f>
        <v>1</v>
      </c>
      <c r="U91">
        <f>アンケート!AL91</f>
        <v>1</v>
      </c>
      <c r="V91">
        <f>アンケート!AM91</f>
        <v>1</v>
      </c>
    </row>
    <row r="92" spans="1:22" x14ac:dyDescent="0.45">
      <c r="A92" s="35">
        <v>90</v>
      </c>
      <c r="B92">
        <f>アンケート!S92</f>
        <v>2</v>
      </c>
      <c r="C92">
        <f>アンケート!T92</f>
        <v>2</v>
      </c>
      <c r="D92">
        <f>アンケート!U92</f>
        <v>5</v>
      </c>
      <c r="E92">
        <f>アンケート!V92</f>
        <v>2</v>
      </c>
      <c r="F92">
        <f>アンケート!W92</f>
        <v>5</v>
      </c>
      <c r="G92">
        <f>アンケート!X92</f>
        <v>5</v>
      </c>
      <c r="H92">
        <f>アンケート!Y92</f>
        <v>2</v>
      </c>
      <c r="I92">
        <f>アンケート!Z92</f>
        <v>2</v>
      </c>
      <c r="J92">
        <f>アンケート!AA92</f>
        <v>2</v>
      </c>
      <c r="K92">
        <f>アンケート!AB92</f>
        <v>2</v>
      </c>
      <c r="L92">
        <f>アンケート!AC92</f>
        <v>2</v>
      </c>
      <c r="M92">
        <f>アンケート!AD92</f>
        <v>2</v>
      </c>
      <c r="N92">
        <f>アンケート!AE92</f>
        <v>2</v>
      </c>
      <c r="O92">
        <f>アンケート!AF92</f>
        <v>5</v>
      </c>
      <c r="P92">
        <f>アンケート!AG92</f>
        <v>5</v>
      </c>
      <c r="Q92">
        <f>アンケート!AH92</f>
        <v>2</v>
      </c>
      <c r="R92">
        <f>アンケート!AI92</f>
        <v>2</v>
      </c>
      <c r="S92">
        <f>アンケート!AJ92</f>
        <v>2</v>
      </c>
      <c r="T92">
        <f>アンケート!AK92</f>
        <v>2</v>
      </c>
      <c r="U92">
        <f>アンケート!AL92</f>
        <v>2</v>
      </c>
      <c r="V92">
        <f>アンケート!AM92</f>
        <v>2</v>
      </c>
    </row>
    <row r="93" spans="1:22" x14ac:dyDescent="0.45">
      <c r="A93" s="35">
        <v>91</v>
      </c>
      <c r="B93">
        <f>アンケート!S93</f>
        <v>2</v>
      </c>
      <c r="C93">
        <f>アンケート!T93</f>
        <v>2</v>
      </c>
      <c r="D93">
        <f>アンケート!U93</f>
        <v>5</v>
      </c>
      <c r="E93">
        <f>アンケート!V93</f>
        <v>5</v>
      </c>
      <c r="F93">
        <f>アンケート!W93</f>
        <v>2</v>
      </c>
      <c r="G93">
        <f>アンケート!X93</f>
        <v>2</v>
      </c>
      <c r="H93">
        <f>アンケート!Y93</f>
        <v>3</v>
      </c>
      <c r="I93">
        <f>アンケート!Z93</f>
        <v>2</v>
      </c>
      <c r="J93">
        <f>アンケート!AA93</f>
        <v>2</v>
      </c>
      <c r="K93">
        <f>アンケート!AB93</f>
        <v>2</v>
      </c>
      <c r="L93">
        <f>アンケート!AC93</f>
        <v>2</v>
      </c>
      <c r="M93">
        <f>アンケート!AD93</f>
        <v>5</v>
      </c>
      <c r="N93">
        <f>アンケート!AE93</f>
        <v>2</v>
      </c>
      <c r="O93">
        <f>アンケート!AF93</f>
        <v>2</v>
      </c>
      <c r="P93">
        <f>アンケート!AG93</f>
        <v>5</v>
      </c>
      <c r="Q93">
        <f>アンケート!AH93</f>
        <v>2</v>
      </c>
      <c r="R93">
        <f>アンケート!AI93</f>
        <v>2</v>
      </c>
      <c r="S93">
        <f>アンケート!AJ93</f>
        <v>2</v>
      </c>
      <c r="T93">
        <f>アンケート!AK93</f>
        <v>2</v>
      </c>
      <c r="U93">
        <f>アンケート!AL93</f>
        <v>2</v>
      </c>
      <c r="V93">
        <f>アンケート!AM93</f>
        <v>2</v>
      </c>
    </row>
    <row r="94" spans="1:22" x14ac:dyDescent="0.45">
      <c r="A94" s="35">
        <v>92</v>
      </c>
      <c r="B94">
        <f>アンケート!S94</f>
        <v>1</v>
      </c>
      <c r="C94">
        <f>アンケート!T94</f>
        <v>1</v>
      </c>
      <c r="D94">
        <f>アンケート!U94</f>
        <v>5</v>
      </c>
      <c r="E94">
        <f>アンケート!V94</f>
        <v>2</v>
      </c>
      <c r="F94">
        <f>アンケート!W94</f>
        <v>2</v>
      </c>
      <c r="G94">
        <f>アンケート!X94</f>
        <v>2</v>
      </c>
      <c r="H94">
        <f>アンケート!Y94</f>
        <v>2</v>
      </c>
      <c r="I94">
        <f>アンケート!Z94</f>
        <v>1</v>
      </c>
      <c r="J94">
        <f>アンケート!AA94</f>
        <v>2</v>
      </c>
      <c r="K94">
        <f>アンケート!AB94</f>
        <v>2</v>
      </c>
      <c r="L94">
        <f>アンケート!AC94</f>
        <v>2</v>
      </c>
      <c r="M94">
        <f>アンケート!AD94</f>
        <v>2</v>
      </c>
      <c r="N94">
        <f>アンケート!AE94</f>
        <v>2</v>
      </c>
      <c r="O94">
        <f>アンケート!AF94</f>
        <v>5</v>
      </c>
      <c r="P94">
        <f>アンケート!AG94</f>
        <v>5</v>
      </c>
      <c r="Q94">
        <f>アンケート!AH94</f>
        <v>2</v>
      </c>
      <c r="R94">
        <f>アンケート!AI94</f>
        <v>2</v>
      </c>
      <c r="S94">
        <f>アンケート!AJ94</f>
        <v>1</v>
      </c>
      <c r="T94">
        <f>アンケート!AK94</f>
        <v>1</v>
      </c>
      <c r="U94">
        <f>アンケート!AL94</f>
        <v>1</v>
      </c>
      <c r="V94">
        <f>アンケート!AM94</f>
        <v>2</v>
      </c>
    </row>
    <row r="95" spans="1:22" x14ac:dyDescent="0.45">
      <c r="A95" s="35">
        <v>93</v>
      </c>
      <c r="B95">
        <f>アンケート!S95</f>
        <v>2</v>
      </c>
      <c r="C95">
        <f>アンケート!T95</f>
        <v>2</v>
      </c>
      <c r="D95">
        <f>アンケート!U95</f>
        <v>2</v>
      </c>
      <c r="E95">
        <f>アンケート!V95</f>
        <v>2</v>
      </c>
      <c r="F95">
        <f>アンケート!W95</f>
        <v>2</v>
      </c>
      <c r="G95">
        <f>アンケート!X95</f>
        <v>3</v>
      </c>
      <c r="H95">
        <f>アンケート!Y95</f>
        <v>2</v>
      </c>
      <c r="I95">
        <f>アンケート!Z95</f>
        <v>2</v>
      </c>
      <c r="J95">
        <f>アンケート!AA95</f>
        <v>2</v>
      </c>
      <c r="K95">
        <f>アンケート!AB95</f>
        <v>2</v>
      </c>
      <c r="L95">
        <f>アンケート!AC95</f>
        <v>2</v>
      </c>
      <c r="M95">
        <f>アンケート!AD95</f>
        <v>2</v>
      </c>
      <c r="N95">
        <f>アンケート!AE95</f>
        <v>2</v>
      </c>
      <c r="O95">
        <f>アンケート!AF95</f>
        <v>2</v>
      </c>
      <c r="P95">
        <f>アンケート!AG95</f>
        <v>2</v>
      </c>
      <c r="Q95">
        <f>アンケート!AH95</f>
        <v>2</v>
      </c>
      <c r="R95">
        <f>アンケート!AI95</f>
        <v>2</v>
      </c>
      <c r="S95">
        <f>アンケート!AJ95</f>
        <v>2</v>
      </c>
      <c r="T95">
        <f>アンケート!AK95</f>
        <v>2</v>
      </c>
      <c r="U95">
        <f>アンケート!AL95</f>
        <v>2</v>
      </c>
      <c r="V95">
        <f>アンケート!AM95</f>
        <v>2</v>
      </c>
    </row>
    <row r="96" spans="1:22" x14ac:dyDescent="0.45">
      <c r="A96" s="35">
        <v>94</v>
      </c>
      <c r="B96">
        <f>アンケート!S96</f>
        <v>2</v>
      </c>
      <c r="C96">
        <f>アンケート!T96</f>
        <v>2</v>
      </c>
      <c r="D96">
        <f>アンケート!U96</f>
        <v>5</v>
      </c>
      <c r="E96">
        <f>アンケート!V96</f>
        <v>2</v>
      </c>
      <c r="F96">
        <f>アンケート!W96</f>
        <v>2</v>
      </c>
      <c r="G96">
        <f>アンケート!X96</f>
        <v>2</v>
      </c>
      <c r="H96">
        <f>アンケート!Y96</f>
        <v>2</v>
      </c>
      <c r="I96">
        <f>アンケート!Z96</f>
        <v>3</v>
      </c>
      <c r="J96">
        <f>アンケート!AA96</f>
        <v>2</v>
      </c>
      <c r="K96">
        <f>アンケート!AB96</f>
        <v>5</v>
      </c>
      <c r="L96">
        <f>アンケート!AC96</f>
        <v>2</v>
      </c>
      <c r="M96">
        <f>アンケート!AD96</f>
        <v>2</v>
      </c>
      <c r="N96">
        <f>アンケート!AE96</f>
        <v>2</v>
      </c>
      <c r="O96">
        <f>アンケート!AF96</f>
        <v>2</v>
      </c>
      <c r="P96">
        <f>アンケート!AG96</f>
        <v>2</v>
      </c>
      <c r="Q96">
        <f>アンケート!AH96</f>
        <v>2</v>
      </c>
      <c r="R96">
        <f>アンケート!AI96</f>
        <v>2</v>
      </c>
      <c r="S96">
        <f>アンケート!AJ96</f>
        <v>2</v>
      </c>
      <c r="T96">
        <f>アンケート!AK96</f>
        <v>2</v>
      </c>
      <c r="U96">
        <f>アンケート!AL96</f>
        <v>2</v>
      </c>
      <c r="V96">
        <f>アンケート!AM96</f>
        <v>2</v>
      </c>
    </row>
    <row r="97" spans="1:22" x14ac:dyDescent="0.45">
      <c r="A97" s="35">
        <v>95</v>
      </c>
      <c r="B97">
        <f>アンケート!S97</f>
        <v>2</v>
      </c>
      <c r="C97">
        <f>アンケート!T97</f>
        <v>2</v>
      </c>
      <c r="D97">
        <f>アンケート!U97</f>
        <v>5</v>
      </c>
      <c r="E97">
        <f>アンケート!V97</f>
        <v>2</v>
      </c>
      <c r="F97">
        <f>アンケート!W97</f>
        <v>2</v>
      </c>
      <c r="G97">
        <f>アンケート!X97</f>
        <v>5</v>
      </c>
      <c r="H97">
        <f>アンケート!Y97</f>
        <v>3</v>
      </c>
      <c r="I97">
        <f>アンケート!Z97</f>
        <v>2</v>
      </c>
      <c r="J97">
        <f>アンケート!AA97</f>
        <v>2</v>
      </c>
      <c r="K97">
        <f>アンケート!AB97</f>
        <v>2</v>
      </c>
      <c r="L97">
        <f>アンケート!AC97</f>
        <v>2</v>
      </c>
      <c r="M97">
        <f>アンケート!AD97</f>
        <v>2</v>
      </c>
      <c r="N97">
        <f>アンケート!AE97</f>
        <v>2</v>
      </c>
      <c r="O97">
        <f>アンケート!AF97</f>
        <v>2</v>
      </c>
      <c r="P97">
        <f>アンケート!AG97</f>
        <v>2</v>
      </c>
      <c r="Q97">
        <f>アンケート!AH97</f>
        <v>2</v>
      </c>
      <c r="R97">
        <f>アンケート!AI97</f>
        <v>3</v>
      </c>
      <c r="S97">
        <f>アンケート!AJ97</f>
        <v>3</v>
      </c>
      <c r="T97">
        <f>アンケート!AK97</f>
        <v>2</v>
      </c>
      <c r="U97">
        <f>アンケート!AL97</f>
        <v>2</v>
      </c>
      <c r="V97">
        <f>アンケート!AM97</f>
        <v>2</v>
      </c>
    </row>
    <row r="98" spans="1:22" x14ac:dyDescent="0.45">
      <c r="A98" s="35">
        <v>96</v>
      </c>
      <c r="B98">
        <f>アンケート!S98</f>
        <v>2</v>
      </c>
      <c r="C98">
        <f>アンケート!T98</f>
        <v>2</v>
      </c>
      <c r="D98">
        <f>アンケート!U98</f>
        <v>5</v>
      </c>
      <c r="E98">
        <f>アンケート!V98</f>
        <v>5</v>
      </c>
      <c r="F98">
        <f>アンケート!W98</f>
        <v>2</v>
      </c>
      <c r="G98">
        <f>アンケート!X98</f>
        <v>5</v>
      </c>
      <c r="H98">
        <f>アンケート!Y98</f>
        <v>3</v>
      </c>
      <c r="I98">
        <f>アンケート!Z98</f>
        <v>2</v>
      </c>
      <c r="J98">
        <f>アンケート!AA98</f>
        <v>2</v>
      </c>
      <c r="K98">
        <f>アンケート!AB98</f>
        <v>2</v>
      </c>
      <c r="L98">
        <f>アンケート!AC98</f>
        <v>2</v>
      </c>
      <c r="M98">
        <f>アンケート!AD98</f>
        <v>3</v>
      </c>
      <c r="N98">
        <f>アンケート!AE98</f>
        <v>3</v>
      </c>
      <c r="O98">
        <f>アンケート!AF98</f>
        <v>5</v>
      </c>
      <c r="P98">
        <f>アンケート!AG98</f>
        <v>2</v>
      </c>
      <c r="Q98">
        <f>アンケート!AH98</f>
        <v>2</v>
      </c>
      <c r="R98">
        <f>アンケート!AI98</f>
        <v>5</v>
      </c>
      <c r="S98">
        <f>アンケート!AJ98</f>
        <v>2</v>
      </c>
      <c r="T98">
        <f>アンケート!AK98</f>
        <v>2</v>
      </c>
      <c r="U98">
        <f>アンケート!AL98</f>
        <v>2</v>
      </c>
      <c r="V98">
        <f>アンケート!AM98</f>
        <v>2</v>
      </c>
    </row>
    <row r="99" spans="1:22" x14ac:dyDescent="0.45">
      <c r="A99" s="35">
        <v>97</v>
      </c>
      <c r="B99">
        <f>アンケート!S99</f>
        <v>1</v>
      </c>
      <c r="C99">
        <f>アンケート!T99</f>
        <v>1</v>
      </c>
      <c r="D99">
        <f>アンケート!U99</f>
        <v>1</v>
      </c>
      <c r="E99">
        <f>アンケート!V99</f>
        <v>1</v>
      </c>
      <c r="F99">
        <f>アンケート!W99</f>
        <v>1</v>
      </c>
      <c r="G99">
        <f>アンケート!X99</f>
        <v>1</v>
      </c>
      <c r="H99">
        <f>アンケート!Y99</f>
        <v>1</v>
      </c>
      <c r="I99">
        <f>アンケート!Z99</f>
        <v>1</v>
      </c>
      <c r="J99">
        <f>アンケート!AA99</f>
        <v>1</v>
      </c>
      <c r="K99">
        <f>アンケート!AB99</f>
        <v>1</v>
      </c>
      <c r="L99">
        <f>アンケート!AC99</f>
        <v>1</v>
      </c>
      <c r="M99">
        <f>アンケート!AD99</f>
        <v>1</v>
      </c>
      <c r="N99">
        <f>アンケート!AE99</f>
        <v>1</v>
      </c>
      <c r="O99">
        <f>アンケート!AF99</f>
        <v>1</v>
      </c>
      <c r="P99">
        <f>アンケート!AG99</f>
        <v>1</v>
      </c>
      <c r="Q99">
        <f>アンケート!AH99</f>
        <v>1</v>
      </c>
      <c r="R99">
        <f>アンケート!AI99</f>
        <v>5</v>
      </c>
      <c r="S99">
        <f>アンケート!AJ99</f>
        <v>1</v>
      </c>
      <c r="T99">
        <f>アンケート!AK99</f>
        <v>1</v>
      </c>
      <c r="U99">
        <f>アンケート!AL99</f>
        <v>1</v>
      </c>
      <c r="V99">
        <f>アンケート!AM99</f>
        <v>1</v>
      </c>
    </row>
    <row r="100" spans="1:22" x14ac:dyDescent="0.45">
      <c r="A100" s="35">
        <v>98</v>
      </c>
      <c r="B100">
        <f>アンケート!S100</f>
        <v>2</v>
      </c>
      <c r="C100">
        <f>アンケート!T100</f>
        <v>2</v>
      </c>
      <c r="D100">
        <f>アンケート!U100</f>
        <v>2</v>
      </c>
      <c r="E100">
        <f>アンケート!V100</f>
        <v>2</v>
      </c>
      <c r="F100">
        <f>アンケート!W100</f>
        <v>2</v>
      </c>
      <c r="G100">
        <f>アンケート!X100</f>
        <v>2</v>
      </c>
      <c r="H100">
        <f>アンケート!Y100</f>
        <v>2</v>
      </c>
      <c r="I100">
        <f>アンケート!Z100</f>
        <v>2</v>
      </c>
      <c r="J100">
        <f>アンケート!AA100</f>
        <v>2</v>
      </c>
      <c r="K100">
        <f>アンケート!AB100</f>
        <v>2</v>
      </c>
      <c r="L100">
        <f>アンケート!AC100</f>
        <v>2</v>
      </c>
      <c r="M100">
        <f>アンケート!AD100</f>
        <v>2</v>
      </c>
      <c r="N100">
        <f>アンケート!AE100</f>
        <v>2</v>
      </c>
      <c r="O100">
        <f>アンケート!AF100</f>
        <v>2</v>
      </c>
      <c r="P100">
        <f>アンケート!AG100</f>
        <v>2</v>
      </c>
      <c r="Q100">
        <f>アンケート!AH100</f>
        <v>2</v>
      </c>
      <c r="R100">
        <f>アンケート!AI100</f>
        <v>2</v>
      </c>
      <c r="S100">
        <f>アンケート!AJ100</f>
        <v>2</v>
      </c>
      <c r="T100">
        <f>アンケート!AK100</f>
        <v>2</v>
      </c>
      <c r="U100">
        <f>アンケート!AL100</f>
        <v>2</v>
      </c>
      <c r="V100">
        <f>アンケート!AM100</f>
        <v>2</v>
      </c>
    </row>
    <row r="101" spans="1:22" x14ac:dyDescent="0.45">
      <c r="A101" s="35">
        <v>99</v>
      </c>
      <c r="B101">
        <f>アンケート!S101</f>
        <v>0</v>
      </c>
      <c r="C101">
        <f>アンケート!T101</f>
        <v>0</v>
      </c>
      <c r="D101">
        <f>アンケート!U101</f>
        <v>0</v>
      </c>
      <c r="E101">
        <f>アンケート!V101</f>
        <v>0</v>
      </c>
      <c r="F101">
        <f>アンケート!W101</f>
        <v>0</v>
      </c>
      <c r="G101">
        <f>アンケート!X101</f>
        <v>0</v>
      </c>
      <c r="H101">
        <f>アンケート!Y101</f>
        <v>0</v>
      </c>
      <c r="I101">
        <f>アンケート!Z101</f>
        <v>0</v>
      </c>
      <c r="J101">
        <f>アンケート!AA101</f>
        <v>0</v>
      </c>
      <c r="K101">
        <f>アンケート!AB101</f>
        <v>0</v>
      </c>
      <c r="L101">
        <f>アンケート!AC101</f>
        <v>0</v>
      </c>
      <c r="M101">
        <f>アンケート!AD101</f>
        <v>0</v>
      </c>
      <c r="N101">
        <f>アンケート!AE101</f>
        <v>0</v>
      </c>
      <c r="O101">
        <f>アンケート!AF101</f>
        <v>0</v>
      </c>
      <c r="P101">
        <f>アンケート!AG101</f>
        <v>0</v>
      </c>
      <c r="Q101">
        <f>アンケート!AH101</f>
        <v>0</v>
      </c>
      <c r="R101">
        <f>アンケート!AI101</f>
        <v>0</v>
      </c>
      <c r="S101">
        <f>アンケート!AJ101</f>
        <v>0</v>
      </c>
      <c r="T101">
        <f>アンケート!AK101</f>
        <v>0</v>
      </c>
      <c r="U101">
        <f>アンケート!AL101</f>
        <v>0</v>
      </c>
      <c r="V101">
        <f>アンケート!AM101</f>
        <v>0</v>
      </c>
    </row>
    <row r="102" spans="1:22" x14ac:dyDescent="0.45">
      <c r="A102" s="35">
        <v>100</v>
      </c>
      <c r="B102">
        <f>アンケート!S102</f>
        <v>1</v>
      </c>
      <c r="C102">
        <f>アンケート!T102</f>
        <v>2</v>
      </c>
      <c r="D102">
        <f>アンケート!U102</f>
        <v>5</v>
      </c>
      <c r="E102">
        <f>アンケート!V102</f>
        <v>2</v>
      </c>
      <c r="F102">
        <f>アンケート!W102</f>
        <v>1</v>
      </c>
      <c r="G102">
        <f>アンケート!X102</f>
        <v>1</v>
      </c>
      <c r="H102">
        <f>アンケート!Y102</f>
        <v>1</v>
      </c>
      <c r="I102">
        <f>アンケート!Z102</f>
        <v>1</v>
      </c>
      <c r="J102">
        <f>アンケート!AA102</f>
        <v>2</v>
      </c>
      <c r="K102">
        <f>アンケート!AB102</f>
        <v>5</v>
      </c>
      <c r="L102">
        <f>アンケート!AC102</f>
        <v>1</v>
      </c>
      <c r="M102">
        <f>アンケート!AD102</f>
        <v>5</v>
      </c>
      <c r="N102">
        <f>アンケート!AE102</f>
        <v>1</v>
      </c>
      <c r="O102">
        <f>アンケート!AF102</f>
        <v>5</v>
      </c>
      <c r="P102">
        <f>アンケート!AG102</f>
        <v>5</v>
      </c>
      <c r="Q102">
        <f>アンケート!AH102</f>
        <v>2</v>
      </c>
      <c r="R102">
        <f>アンケート!AI102</f>
        <v>1</v>
      </c>
      <c r="S102">
        <f>アンケート!AJ102</f>
        <v>1</v>
      </c>
      <c r="T102">
        <f>アンケート!AK102</f>
        <v>1</v>
      </c>
      <c r="U102">
        <f>アンケート!AL102</f>
        <v>1</v>
      </c>
      <c r="V102">
        <f>アンケート!AM102</f>
        <v>1</v>
      </c>
    </row>
    <row r="103" spans="1:22" x14ac:dyDescent="0.45">
      <c r="A103" s="35">
        <v>101</v>
      </c>
      <c r="B103">
        <f>アンケート!S103</f>
        <v>2</v>
      </c>
      <c r="C103">
        <f>アンケート!T103</f>
        <v>2</v>
      </c>
      <c r="D103">
        <f>アンケート!U103</f>
        <v>2</v>
      </c>
      <c r="E103">
        <f>アンケート!V103</f>
        <v>2</v>
      </c>
      <c r="F103">
        <f>アンケート!W103</f>
        <v>2</v>
      </c>
      <c r="G103">
        <f>アンケート!X103</f>
        <v>2</v>
      </c>
      <c r="H103">
        <f>アンケート!Y103</f>
        <v>2</v>
      </c>
      <c r="I103">
        <f>アンケート!Z103</f>
        <v>2</v>
      </c>
      <c r="J103">
        <f>アンケート!AA103</f>
        <v>2</v>
      </c>
      <c r="K103">
        <f>アンケート!AB103</f>
        <v>2</v>
      </c>
      <c r="L103">
        <f>アンケート!AC103</f>
        <v>2</v>
      </c>
      <c r="M103">
        <f>アンケート!AD103</f>
        <v>2</v>
      </c>
      <c r="N103">
        <f>アンケート!AE103</f>
        <v>2</v>
      </c>
      <c r="O103">
        <f>アンケート!AF103</f>
        <v>2</v>
      </c>
      <c r="P103">
        <f>アンケート!AG103</f>
        <v>2</v>
      </c>
      <c r="Q103">
        <f>アンケート!AH103</f>
        <v>2</v>
      </c>
      <c r="R103">
        <f>アンケート!AI103</f>
        <v>2</v>
      </c>
      <c r="S103">
        <f>アンケート!AJ103</f>
        <v>2</v>
      </c>
      <c r="T103">
        <f>アンケート!AK103</f>
        <v>2</v>
      </c>
      <c r="U103">
        <f>アンケート!AL103</f>
        <v>2</v>
      </c>
      <c r="V103">
        <f>アンケート!AM103</f>
        <v>2</v>
      </c>
    </row>
    <row r="104" spans="1:22" x14ac:dyDescent="0.45">
      <c r="A104" s="35">
        <v>102</v>
      </c>
      <c r="B104">
        <f>アンケート!S104</f>
        <v>0</v>
      </c>
      <c r="C104">
        <f>アンケート!T104</f>
        <v>0</v>
      </c>
      <c r="D104">
        <f>アンケート!U104</f>
        <v>0</v>
      </c>
      <c r="E104">
        <f>アンケート!V104</f>
        <v>0</v>
      </c>
      <c r="F104">
        <f>アンケート!W104</f>
        <v>0</v>
      </c>
      <c r="G104">
        <f>アンケート!X104</f>
        <v>0</v>
      </c>
      <c r="H104">
        <f>アンケート!Y104</f>
        <v>0</v>
      </c>
      <c r="I104">
        <f>アンケート!Z104</f>
        <v>0</v>
      </c>
      <c r="J104">
        <f>アンケート!AA104</f>
        <v>0</v>
      </c>
      <c r="K104">
        <f>アンケート!AB104</f>
        <v>0</v>
      </c>
      <c r="L104">
        <f>アンケート!AC104</f>
        <v>0</v>
      </c>
      <c r="M104">
        <f>アンケート!AD104</f>
        <v>0</v>
      </c>
      <c r="N104">
        <f>アンケート!AE104</f>
        <v>0</v>
      </c>
      <c r="O104">
        <f>アンケート!AF104</f>
        <v>0</v>
      </c>
      <c r="P104">
        <f>アンケート!AG104</f>
        <v>0</v>
      </c>
      <c r="Q104">
        <f>アンケート!AH104</f>
        <v>0</v>
      </c>
      <c r="R104">
        <f>アンケート!AI104</f>
        <v>0</v>
      </c>
      <c r="S104">
        <f>アンケート!AJ104</f>
        <v>0</v>
      </c>
      <c r="T104">
        <f>アンケート!AK104</f>
        <v>0</v>
      </c>
      <c r="U104">
        <f>アンケート!AL104</f>
        <v>0</v>
      </c>
      <c r="V104">
        <f>アンケート!AM104</f>
        <v>0</v>
      </c>
    </row>
    <row r="105" spans="1:22" x14ac:dyDescent="0.45">
      <c r="A105" s="35">
        <v>103</v>
      </c>
      <c r="B105">
        <f>アンケート!S105</f>
        <v>2</v>
      </c>
      <c r="C105">
        <f>アンケート!T105</f>
        <v>2</v>
      </c>
      <c r="D105">
        <f>アンケート!U105</f>
        <v>5</v>
      </c>
      <c r="E105">
        <f>アンケート!V105</f>
        <v>2</v>
      </c>
      <c r="F105">
        <f>アンケート!W105</f>
        <v>2</v>
      </c>
      <c r="G105">
        <f>アンケート!X105</f>
        <v>2</v>
      </c>
      <c r="H105">
        <f>アンケート!Y105</f>
        <v>3</v>
      </c>
      <c r="I105">
        <f>アンケート!Z105</f>
        <v>5</v>
      </c>
      <c r="J105">
        <f>アンケート!AA105</f>
        <v>2</v>
      </c>
      <c r="K105">
        <f>アンケート!AB105</f>
        <v>5</v>
      </c>
      <c r="L105">
        <f>アンケート!AC105</f>
        <v>2</v>
      </c>
      <c r="M105">
        <f>アンケート!AD105</f>
        <v>2</v>
      </c>
      <c r="N105">
        <f>アンケート!AE105</f>
        <v>5</v>
      </c>
      <c r="O105">
        <f>アンケート!AF105</f>
        <v>2</v>
      </c>
      <c r="P105">
        <f>アンケート!AG105</f>
        <v>5</v>
      </c>
      <c r="Q105">
        <f>アンケート!AH105</f>
        <v>5</v>
      </c>
      <c r="R105">
        <f>アンケート!AI105</f>
        <v>2</v>
      </c>
      <c r="S105">
        <f>アンケート!AJ105</f>
        <v>2</v>
      </c>
      <c r="T105">
        <f>アンケート!AK105</f>
        <v>2</v>
      </c>
      <c r="U105">
        <f>アンケート!AL105</f>
        <v>2</v>
      </c>
      <c r="V105">
        <f>アンケート!AM105</f>
        <v>2</v>
      </c>
    </row>
    <row r="106" spans="1:22" x14ac:dyDescent="0.45">
      <c r="A106" s="35">
        <v>104</v>
      </c>
      <c r="B106">
        <f>アンケート!S106</f>
        <v>0</v>
      </c>
      <c r="C106">
        <f>アンケート!T106</f>
        <v>0</v>
      </c>
      <c r="D106">
        <f>アンケート!U106</f>
        <v>5</v>
      </c>
      <c r="E106">
        <f>アンケート!V106</f>
        <v>2</v>
      </c>
      <c r="F106">
        <f>アンケート!W106</f>
        <v>2</v>
      </c>
      <c r="G106">
        <f>アンケート!X106</f>
        <v>2</v>
      </c>
      <c r="H106">
        <f>アンケート!Y106</f>
        <v>2</v>
      </c>
      <c r="I106">
        <f>アンケート!Z106</f>
        <v>3</v>
      </c>
      <c r="J106">
        <f>アンケート!AA106</f>
        <v>2</v>
      </c>
      <c r="K106">
        <f>アンケート!AB106</f>
        <v>5</v>
      </c>
      <c r="L106">
        <f>アンケート!AC106</f>
        <v>2</v>
      </c>
      <c r="M106">
        <f>アンケート!AD106</f>
        <v>2</v>
      </c>
      <c r="N106">
        <f>アンケート!AE106</f>
        <v>2</v>
      </c>
      <c r="O106">
        <f>アンケート!AF106</f>
        <v>3</v>
      </c>
      <c r="P106">
        <f>アンケート!AG106</f>
        <v>3</v>
      </c>
      <c r="Q106">
        <f>アンケート!AH106</f>
        <v>2</v>
      </c>
      <c r="R106">
        <f>アンケート!AI106</f>
        <v>2</v>
      </c>
      <c r="S106">
        <f>アンケート!AJ106</f>
        <v>2</v>
      </c>
      <c r="T106">
        <f>アンケート!AK106</f>
        <v>2</v>
      </c>
      <c r="U106">
        <f>アンケート!AL106</f>
        <v>2</v>
      </c>
      <c r="V106">
        <f>アンケート!AM106</f>
        <v>2</v>
      </c>
    </row>
    <row r="107" spans="1:22" x14ac:dyDescent="0.45">
      <c r="A107" s="35">
        <v>105</v>
      </c>
      <c r="B107">
        <f>アンケート!S107</f>
        <v>1</v>
      </c>
      <c r="C107">
        <f>アンケート!T107</f>
        <v>1</v>
      </c>
      <c r="D107">
        <f>アンケート!U107</f>
        <v>5</v>
      </c>
      <c r="E107">
        <f>アンケート!V107</f>
        <v>1</v>
      </c>
      <c r="F107">
        <f>アンケート!W107</f>
        <v>1</v>
      </c>
      <c r="G107">
        <f>アンケート!X107</f>
        <v>1</v>
      </c>
      <c r="H107">
        <f>アンケート!Y107</f>
        <v>3</v>
      </c>
      <c r="I107">
        <f>アンケート!Z107</f>
        <v>1</v>
      </c>
      <c r="J107">
        <f>アンケート!AA107</f>
        <v>2</v>
      </c>
      <c r="K107">
        <f>アンケート!AB107</f>
        <v>5</v>
      </c>
      <c r="L107">
        <f>アンケート!AC107</f>
        <v>1</v>
      </c>
      <c r="M107">
        <f>アンケート!AD107</f>
        <v>5</v>
      </c>
      <c r="N107">
        <f>アンケート!AE107</f>
        <v>1</v>
      </c>
      <c r="O107">
        <f>アンケート!AF107</f>
        <v>5</v>
      </c>
      <c r="P107">
        <f>アンケート!AG107</f>
        <v>5</v>
      </c>
      <c r="Q107">
        <f>アンケート!AH107</f>
        <v>2</v>
      </c>
      <c r="R107">
        <f>アンケート!AI107</f>
        <v>1</v>
      </c>
      <c r="S107">
        <f>アンケート!AJ107</f>
        <v>1</v>
      </c>
      <c r="T107">
        <f>アンケート!AK107</f>
        <v>2</v>
      </c>
      <c r="U107">
        <f>アンケート!AL107</f>
        <v>1</v>
      </c>
      <c r="V107">
        <f>アンケート!AM107</f>
        <v>1</v>
      </c>
    </row>
    <row r="108" spans="1:22" x14ac:dyDescent="0.45">
      <c r="A108" s="35">
        <v>106</v>
      </c>
      <c r="B108">
        <f>アンケート!S108</f>
        <v>1</v>
      </c>
      <c r="C108">
        <f>アンケート!T108</f>
        <v>1</v>
      </c>
      <c r="D108">
        <f>アンケート!U108</f>
        <v>5</v>
      </c>
      <c r="E108">
        <f>アンケート!V108</f>
        <v>1</v>
      </c>
      <c r="F108">
        <f>アンケート!W108</f>
        <v>1</v>
      </c>
      <c r="G108">
        <f>アンケート!X108</f>
        <v>5</v>
      </c>
      <c r="H108">
        <f>アンケート!Y108</f>
        <v>1</v>
      </c>
      <c r="I108">
        <f>アンケート!Z108</f>
        <v>1</v>
      </c>
      <c r="J108">
        <f>アンケート!AA108</f>
        <v>1</v>
      </c>
      <c r="K108">
        <f>アンケート!AB108</f>
        <v>5</v>
      </c>
      <c r="L108">
        <f>アンケート!AC108</f>
        <v>1</v>
      </c>
      <c r="M108">
        <f>アンケート!AD108</f>
        <v>5</v>
      </c>
      <c r="N108">
        <f>アンケート!AE108</f>
        <v>1</v>
      </c>
      <c r="O108">
        <f>アンケート!AF108</f>
        <v>1</v>
      </c>
      <c r="P108">
        <f>アンケート!AG108</f>
        <v>1</v>
      </c>
      <c r="Q108">
        <f>アンケート!AH108</f>
        <v>1</v>
      </c>
      <c r="R108">
        <f>アンケート!AI108</f>
        <v>1</v>
      </c>
      <c r="S108">
        <f>アンケート!AJ108</f>
        <v>1</v>
      </c>
      <c r="T108">
        <f>アンケート!AK108</f>
        <v>1</v>
      </c>
      <c r="U108">
        <f>アンケート!AL108</f>
        <v>1</v>
      </c>
      <c r="V108">
        <f>アンケート!AM108</f>
        <v>1</v>
      </c>
    </row>
    <row r="109" spans="1:22" x14ac:dyDescent="0.45">
      <c r="A109" s="35">
        <v>107</v>
      </c>
      <c r="B109">
        <f>アンケート!S109</f>
        <v>2</v>
      </c>
      <c r="C109">
        <f>アンケート!T109</f>
        <v>2</v>
      </c>
      <c r="D109">
        <f>アンケート!U109</f>
        <v>2</v>
      </c>
      <c r="E109">
        <f>アンケート!V109</f>
        <v>2</v>
      </c>
      <c r="F109">
        <f>アンケート!W109</f>
        <v>2</v>
      </c>
      <c r="G109">
        <f>アンケート!X109</f>
        <v>2</v>
      </c>
      <c r="H109">
        <f>アンケート!Y109</f>
        <v>2</v>
      </c>
      <c r="I109">
        <f>アンケート!Z109</f>
        <v>2</v>
      </c>
      <c r="J109">
        <f>アンケート!AA109</f>
        <v>2</v>
      </c>
      <c r="K109">
        <f>アンケート!AB109</f>
        <v>2</v>
      </c>
      <c r="L109">
        <f>アンケート!AC109</f>
        <v>2</v>
      </c>
      <c r="M109">
        <f>アンケート!AD109</f>
        <v>2</v>
      </c>
      <c r="N109">
        <f>アンケート!AE109</f>
        <v>2</v>
      </c>
      <c r="O109">
        <f>アンケート!AF109</f>
        <v>2</v>
      </c>
      <c r="P109">
        <f>アンケート!AG109</f>
        <v>2</v>
      </c>
      <c r="Q109">
        <f>アンケート!AH109</f>
        <v>2</v>
      </c>
      <c r="R109">
        <f>アンケート!AI109</f>
        <v>2</v>
      </c>
      <c r="S109">
        <f>アンケート!AJ109</f>
        <v>2</v>
      </c>
      <c r="T109">
        <f>アンケート!AK109</f>
        <v>2</v>
      </c>
      <c r="U109">
        <f>アンケート!AL109</f>
        <v>2</v>
      </c>
      <c r="V109">
        <f>アンケート!AM109</f>
        <v>2</v>
      </c>
    </row>
    <row r="110" spans="1:22" x14ac:dyDescent="0.45">
      <c r="A110" s="35">
        <v>108</v>
      </c>
      <c r="B110">
        <f>アンケート!S110</f>
        <v>2</v>
      </c>
      <c r="C110">
        <f>アンケート!T110</f>
        <v>2</v>
      </c>
      <c r="D110">
        <f>アンケート!U110</f>
        <v>5</v>
      </c>
      <c r="E110">
        <f>アンケート!V110</f>
        <v>3</v>
      </c>
      <c r="F110">
        <f>アンケート!W110</f>
        <v>2</v>
      </c>
      <c r="G110">
        <f>アンケート!X110</f>
        <v>2</v>
      </c>
      <c r="H110">
        <f>アンケート!Y110</f>
        <v>2</v>
      </c>
      <c r="I110">
        <f>アンケート!Z110</f>
        <v>2</v>
      </c>
      <c r="J110">
        <f>アンケート!AA110</f>
        <v>2</v>
      </c>
      <c r="K110">
        <f>アンケート!AB110</f>
        <v>2</v>
      </c>
      <c r="L110">
        <f>アンケート!AC110</f>
        <v>2</v>
      </c>
      <c r="M110">
        <f>アンケート!AD110</f>
        <v>5</v>
      </c>
      <c r="N110">
        <f>アンケート!AE110</f>
        <v>2</v>
      </c>
      <c r="O110">
        <f>アンケート!AF110</f>
        <v>2</v>
      </c>
      <c r="P110">
        <f>アンケート!AG110</f>
        <v>2</v>
      </c>
      <c r="Q110">
        <f>アンケート!AH110</f>
        <v>2</v>
      </c>
      <c r="R110">
        <f>アンケート!AI110</f>
        <v>2</v>
      </c>
      <c r="S110">
        <f>アンケート!AJ110</f>
        <v>2</v>
      </c>
      <c r="T110">
        <f>アンケート!AK110</f>
        <v>2</v>
      </c>
      <c r="U110">
        <f>アンケート!AL110</f>
        <v>2</v>
      </c>
      <c r="V110">
        <f>アンケート!AM110</f>
        <v>2</v>
      </c>
    </row>
    <row r="111" spans="1:22" x14ac:dyDescent="0.45">
      <c r="A111" s="35">
        <v>109</v>
      </c>
      <c r="B111">
        <f>アンケート!S111</f>
        <v>0</v>
      </c>
      <c r="C111">
        <f>アンケート!T111</f>
        <v>2</v>
      </c>
      <c r="D111">
        <f>アンケート!U111</f>
        <v>5</v>
      </c>
      <c r="E111">
        <f>アンケート!V111</f>
        <v>5</v>
      </c>
      <c r="F111">
        <f>アンケート!W111</f>
        <v>0</v>
      </c>
      <c r="G111">
        <f>アンケート!X111</f>
        <v>0</v>
      </c>
      <c r="H111">
        <f>アンケート!Y111</f>
        <v>0</v>
      </c>
      <c r="I111">
        <f>アンケート!Z111</f>
        <v>2</v>
      </c>
      <c r="J111">
        <f>アンケート!AA111</f>
        <v>3</v>
      </c>
      <c r="K111">
        <f>アンケート!AB111</f>
        <v>2</v>
      </c>
      <c r="L111">
        <f>アンケート!AC111</f>
        <v>2</v>
      </c>
      <c r="M111">
        <f>アンケート!AD111</f>
        <v>2</v>
      </c>
      <c r="N111">
        <f>アンケート!AE111</f>
        <v>2</v>
      </c>
      <c r="O111">
        <f>アンケート!AF111</f>
        <v>5</v>
      </c>
      <c r="P111">
        <f>アンケート!AG111</f>
        <v>5</v>
      </c>
      <c r="Q111">
        <f>アンケート!AH111</f>
        <v>2</v>
      </c>
      <c r="R111">
        <f>アンケート!AI111</f>
        <v>2</v>
      </c>
      <c r="S111">
        <f>アンケート!AJ111</f>
        <v>2</v>
      </c>
      <c r="T111">
        <f>アンケート!AK111</f>
        <v>3</v>
      </c>
      <c r="U111">
        <f>アンケート!AL111</f>
        <v>2</v>
      </c>
      <c r="V111">
        <f>アンケート!AM111</f>
        <v>2</v>
      </c>
    </row>
    <row r="112" spans="1:22" x14ac:dyDescent="0.45">
      <c r="A112" s="35">
        <v>110</v>
      </c>
      <c r="B112">
        <f>アンケート!S112</f>
        <v>2</v>
      </c>
      <c r="C112">
        <f>アンケート!T112</f>
        <v>2</v>
      </c>
      <c r="D112">
        <f>アンケート!U112</f>
        <v>5</v>
      </c>
      <c r="E112">
        <f>アンケート!V112</f>
        <v>5</v>
      </c>
      <c r="F112">
        <f>アンケート!W112</f>
        <v>5</v>
      </c>
      <c r="G112">
        <f>アンケート!X112</f>
        <v>5</v>
      </c>
      <c r="H112">
        <f>アンケート!Y112</f>
        <v>3</v>
      </c>
      <c r="I112">
        <f>アンケート!Z112</f>
        <v>2</v>
      </c>
      <c r="J112">
        <f>アンケート!AA112</f>
        <v>3</v>
      </c>
      <c r="K112">
        <f>アンケート!AB112</f>
        <v>2</v>
      </c>
      <c r="L112">
        <f>アンケート!AC112</f>
        <v>2</v>
      </c>
      <c r="M112">
        <f>アンケート!AD112</f>
        <v>5</v>
      </c>
      <c r="N112">
        <f>アンケート!AE112</f>
        <v>2</v>
      </c>
      <c r="O112">
        <f>アンケート!AF112</f>
        <v>2</v>
      </c>
      <c r="P112">
        <f>アンケート!AG112</f>
        <v>3</v>
      </c>
      <c r="Q112">
        <f>アンケート!AH112</f>
        <v>5</v>
      </c>
      <c r="R112">
        <f>アンケート!AI112</f>
        <v>3</v>
      </c>
      <c r="S112">
        <f>アンケート!AJ112</f>
        <v>2</v>
      </c>
      <c r="T112">
        <f>アンケート!AK112</f>
        <v>2</v>
      </c>
      <c r="U112">
        <f>アンケート!AL112</f>
        <v>2</v>
      </c>
      <c r="V112">
        <f>アンケート!AM112</f>
        <v>3</v>
      </c>
    </row>
    <row r="113" spans="1:22" x14ac:dyDescent="0.45">
      <c r="A113" s="35">
        <v>111</v>
      </c>
      <c r="B113">
        <f>アンケート!S113</f>
        <v>1</v>
      </c>
      <c r="C113">
        <f>アンケート!T113</f>
        <v>1</v>
      </c>
      <c r="D113">
        <f>アンケート!U113</f>
        <v>5</v>
      </c>
      <c r="E113">
        <f>アンケート!V113</f>
        <v>5</v>
      </c>
      <c r="F113">
        <f>アンケート!W113</f>
        <v>2</v>
      </c>
      <c r="G113">
        <f>アンケート!X113</f>
        <v>5</v>
      </c>
      <c r="H113">
        <f>アンケート!Y113</f>
        <v>1</v>
      </c>
      <c r="I113">
        <f>アンケート!Z113</f>
        <v>1</v>
      </c>
      <c r="J113">
        <f>アンケート!AA113</f>
        <v>1</v>
      </c>
      <c r="K113">
        <f>アンケート!AB113</f>
        <v>5</v>
      </c>
      <c r="L113">
        <f>アンケート!AC113</f>
        <v>1</v>
      </c>
      <c r="M113">
        <f>アンケート!AD113</f>
        <v>5</v>
      </c>
      <c r="N113">
        <f>アンケート!AE113</f>
        <v>5</v>
      </c>
      <c r="O113">
        <f>アンケート!AF113</f>
        <v>5</v>
      </c>
      <c r="P113">
        <f>アンケート!AG113</f>
        <v>5</v>
      </c>
      <c r="Q113">
        <f>アンケート!AH113</f>
        <v>1</v>
      </c>
      <c r="R113">
        <f>アンケート!AI113</f>
        <v>2</v>
      </c>
      <c r="S113">
        <f>アンケート!AJ113</f>
        <v>1</v>
      </c>
      <c r="T113">
        <f>アンケート!AK113</f>
        <v>1</v>
      </c>
      <c r="U113">
        <f>アンケート!AL113</f>
        <v>1</v>
      </c>
      <c r="V113">
        <f>アンケート!AM113</f>
        <v>1</v>
      </c>
    </row>
    <row r="114" spans="1:22" x14ac:dyDescent="0.45">
      <c r="A114" s="35">
        <v>112</v>
      </c>
      <c r="B114">
        <f>アンケート!S114</f>
        <v>2</v>
      </c>
      <c r="C114">
        <f>アンケート!T114</f>
        <v>0</v>
      </c>
      <c r="D114">
        <f>アンケート!U114</f>
        <v>0</v>
      </c>
      <c r="E114">
        <f>アンケート!V114</f>
        <v>0</v>
      </c>
      <c r="F114">
        <f>アンケート!W114</f>
        <v>2</v>
      </c>
      <c r="G114">
        <f>アンケート!X114</f>
        <v>2</v>
      </c>
      <c r="H114">
        <f>アンケート!Y114</f>
        <v>2</v>
      </c>
      <c r="I114">
        <f>アンケート!Z114</f>
        <v>2</v>
      </c>
      <c r="J114">
        <f>アンケート!AA114</f>
        <v>2</v>
      </c>
      <c r="K114">
        <f>アンケート!AB114</f>
        <v>2</v>
      </c>
      <c r="L114">
        <f>アンケート!AC114</f>
        <v>2</v>
      </c>
      <c r="M114">
        <f>アンケート!AD114</f>
        <v>2</v>
      </c>
      <c r="N114">
        <f>アンケート!AE114</f>
        <v>3</v>
      </c>
      <c r="O114">
        <f>アンケート!AF114</f>
        <v>2</v>
      </c>
      <c r="P114">
        <f>アンケート!AG114</f>
        <v>2</v>
      </c>
      <c r="Q114">
        <f>アンケート!AH114</f>
        <v>2</v>
      </c>
      <c r="R114">
        <f>アンケート!AI114</f>
        <v>2</v>
      </c>
      <c r="S114">
        <f>アンケート!AJ114</f>
        <v>2</v>
      </c>
      <c r="T114">
        <f>アンケート!AK114</f>
        <v>2</v>
      </c>
      <c r="U114">
        <f>アンケート!AL114</f>
        <v>2</v>
      </c>
      <c r="V114">
        <f>アンケート!AM114</f>
        <v>2</v>
      </c>
    </row>
    <row r="115" spans="1:22" x14ac:dyDescent="0.45">
      <c r="A115" s="35">
        <v>113</v>
      </c>
      <c r="B115">
        <f>アンケート!S115</f>
        <v>1</v>
      </c>
      <c r="C115">
        <f>アンケート!T115</f>
        <v>1</v>
      </c>
      <c r="D115">
        <f>アンケート!U115</f>
        <v>1</v>
      </c>
      <c r="E115">
        <f>アンケート!V115</f>
        <v>1</v>
      </c>
      <c r="F115">
        <f>アンケート!W115</f>
        <v>1</v>
      </c>
      <c r="G115">
        <f>アンケート!X115</f>
        <v>1</v>
      </c>
      <c r="H115">
        <f>アンケート!Y115</f>
        <v>1</v>
      </c>
      <c r="I115">
        <f>アンケート!Z115</f>
        <v>1</v>
      </c>
      <c r="J115">
        <f>アンケート!AA115</f>
        <v>1</v>
      </c>
      <c r="K115">
        <f>アンケート!AB115</f>
        <v>1</v>
      </c>
      <c r="L115">
        <f>アンケート!AC115</f>
        <v>1</v>
      </c>
      <c r="M115">
        <f>アンケート!AD115</f>
        <v>1</v>
      </c>
      <c r="N115">
        <f>アンケート!AE115</f>
        <v>1</v>
      </c>
      <c r="O115">
        <f>アンケート!AF115</f>
        <v>1</v>
      </c>
      <c r="P115">
        <f>アンケート!AG115</f>
        <v>1</v>
      </c>
      <c r="Q115">
        <f>アンケート!AH115</f>
        <v>5</v>
      </c>
      <c r="R115">
        <f>アンケート!AI115</f>
        <v>1</v>
      </c>
      <c r="S115">
        <f>アンケート!AJ115</f>
        <v>1</v>
      </c>
      <c r="T115">
        <f>アンケート!AK115</f>
        <v>1</v>
      </c>
      <c r="U115">
        <f>アンケート!AL115</f>
        <v>1</v>
      </c>
      <c r="V115">
        <f>アンケート!AM115</f>
        <v>5</v>
      </c>
    </row>
    <row r="116" spans="1:22" x14ac:dyDescent="0.45">
      <c r="A116" s="35">
        <v>114</v>
      </c>
      <c r="B116">
        <f>アンケート!S116</f>
        <v>2</v>
      </c>
      <c r="C116">
        <f>アンケート!T116</f>
        <v>2</v>
      </c>
      <c r="D116">
        <f>アンケート!U116</f>
        <v>5</v>
      </c>
      <c r="E116">
        <f>アンケート!V116</f>
        <v>3</v>
      </c>
      <c r="F116">
        <f>アンケート!W116</f>
        <v>5</v>
      </c>
      <c r="G116">
        <f>アンケート!X116</f>
        <v>5</v>
      </c>
      <c r="H116">
        <f>アンケート!Y116</f>
        <v>2</v>
      </c>
      <c r="I116">
        <f>アンケート!Z116</f>
        <v>3</v>
      </c>
      <c r="J116">
        <f>アンケート!AA116</f>
        <v>3</v>
      </c>
      <c r="K116">
        <f>アンケート!AB116</f>
        <v>2</v>
      </c>
      <c r="L116">
        <f>アンケート!AC116</f>
        <v>2</v>
      </c>
      <c r="M116">
        <f>アンケート!AD116</f>
        <v>3</v>
      </c>
      <c r="N116">
        <f>アンケート!AE116</f>
        <v>2</v>
      </c>
      <c r="O116">
        <f>アンケート!AF116</f>
        <v>2</v>
      </c>
      <c r="P116">
        <f>アンケート!AG116</f>
        <v>5</v>
      </c>
      <c r="Q116">
        <f>アンケート!AH116</f>
        <v>3</v>
      </c>
      <c r="R116">
        <f>アンケート!AI116</f>
        <v>5</v>
      </c>
      <c r="S116">
        <f>アンケート!AJ116</f>
        <v>2</v>
      </c>
      <c r="T116">
        <f>アンケート!AK116</f>
        <v>2</v>
      </c>
      <c r="U116">
        <f>アンケート!AL116</f>
        <v>2</v>
      </c>
      <c r="V116">
        <f>アンケート!AM116</f>
        <v>2</v>
      </c>
    </row>
    <row r="117" spans="1:22" x14ac:dyDescent="0.45">
      <c r="A117" s="35">
        <v>115</v>
      </c>
      <c r="B117">
        <f>アンケート!S117</f>
        <v>2</v>
      </c>
      <c r="C117">
        <f>アンケート!T117</f>
        <v>2</v>
      </c>
      <c r="D117">
        <f>アンケート!U117</f>
        <v>5</v>
      </c>
      <c r="E117">
        <f>アンケート!V117</f>
        <v>5</v>
      </c>
      <c r="F117">
        <f>アンケート!W117</f>
        <v>2</v>
      </c>
      <c r="G117">
        <f>アンケート!X117</f>
        <v>2</v>
      </c>
      <c r="H117">
        <f>アンケート!Y117</f>
        <v>2</v>
      </c>
      <c r="I117">
        <f>アンケート!Z117</f>
        <v>4</v>
      </c>
      <c r="J117">
        <f>アンケート!AA117</f>
        <v>2</v>
      </c>
      <c r="K117">
        <f>アンケート!AB117</f>
        <v>5</v>
      </c>
      <c r="L117">
        <f>アンケート!AC117</f>
        <v>2</v>
      </c>
      <c r="M117">
        <f>アンケート!AD117</f>
        <v>2</v>
      </c>
      <c r="N117">
        <f>アンケート!AE117</f>
        <v>2</v>
      </c>
      <c r="O117">
        <f>アンケート!AF117</f>
        <v>5</v>
      </c>
      <c r="P117">
        <f>アンケート!AG117</f>
        <v>5</v>
      </c>
      <c r="Q117">
        <f>アンケート!AH117</f>
        <v>5</v>
      </c>
      <c r="R117">
        <f>アンケート!AI117</f>
        <v>5</v>
      </c>
      <c r="S117">
        <f>アンケート!AJ117</f>
        <v>2</v>
      </c>
      <c r="T117">
        <f>アンケート!AK117</f>
        <v>3</v>
      </c>
      <c r="U117">
        <f>アンケート!AL117</f>
        <v>3</v>
      </c>
      <c r="V117">
        <f>アンケート!AM117</f>
        <v>4</v>
      </c>
    </row>
    <row r="118" spans="1:22" x14ac:dyDescent="0.45">
      <c r="A118" s="35">
        <v>116</v>
      </c>
      <c r="B118">
        <f>アンケート!S118</f>
        <v>1</v>
      </c>
      <c r="C118">
        <f>アンケート!T118</f>
        <v>1</v>
      </c>
      <c r="D118">
        <f>アンケート!U118</f>
        <v>5</v>
      </c>
      <c r="E118">
        <f>アンケート!V118</f>
        <v>5</v>
      </c>
      <c r="F118">
        <f>アンケート!W118</f>
        <v>5</v>
      </c>
      <c r="G118">
        <f>アンケート!X118</f>
        <v>5</v>
      </c>
      <c r="H118">
        <f>アンケート!Y118</f>
        <v>2</v>
      </c>
      <c r="I118">
        <f>アンケート!Z118</f>
        <v>2</v>
      </c>
      <c r="J118">
        <f>アンケート!AA118</f>
        <v>2</v>
      </c>
      <c r="K118">
        <f>アンケート!AB118</f>
        <v>2</v>
      </c>
      <c r="L118">
        <f>アンケート!AC118</f>
        <v>2</v>
      </c>
      <c r="M118">
        <f>アンケート!AD118</f>
        <v>2</v>
      </c>
      <c r="N118">
        <f>アンケート!AE118</f>
        <v>2</v>
      </c>
      <c r="O118">
        <f>アンケート!AF118</f>
        <v>2</v>
      </c>
      <c r="P118">
        <f>アンケート!AG118</f>
        <v>2</v>
      </c>
      <c r="Q118">
        <f>アンケート!AH118</f>
        <v>2</v>
      </c>
      <c r="R118">
        <f>アンケート!AI118</f>
        <v>1</v>
      </c>
      <c r="S118">
        <f>アンケート!AJ118</f>
        <v>1</v>
      </c>
      <c r="T118">
        <f>アンケート!AK118</f>
        <v>1</v>
      </c>
      <c r="U118">
        <f>アンケート!AL118</f>
        <v>1</v>
      </c>
      <c r="V118">
        <f>アンケート!AM118</f>
        <v>2</v>
      </c>
    </row>
    <row r="119" spans="1:22" x14ac:dyDescent="0.45">
      <c r="A119" s="35">
        <v>117</v>
      </c>
      <c r="B119">
        <f>アンケート!S119</f>
        <v>2</v>
      </c>
      <c r="C119">
        <f>アンケート!T119</f>
        <v>2</v>
      </c>
      <c r="D119">
        <f>アンケート!U119</f>
        <v>5</v>
      </c>
      <c r="E119">
        <f>アンケート!V119</f>
        <v>2</v>
      </c>
      <c r="F119">
        <f>アンケート!W119</f>
        <v>2</v>
      </c>
      <c r="G119">
        <f>アンケート!X119</f>
        <v>2</v>
      </c>
      <c r="H119">
        <f>アンケート!Y119</f>
        <v>2</v>
      </c>
      <c r="I119">
        <f>アンケート!Z119</f>
        <v>3</v>
      </c>
      <c r="J119">
        <f>アンケート!AA119</f>
        <v>2</v>
      </c>
      <c r="K119">
        <f>アンケート!AB119</f>
        <v>5</v>
      </c>
      <c r="L119">
        <f>アンケート!AC119</f>
        <v>2</v>
      </c>
      <c r="M119">
        <f>アンケート!AD119</f>
        <v>2</v>
      </c>
      <c r="N119">
        <f>アンケート!AE119</f>
        <v>3</v>
      </c>
      <c r="O119">
        <f>アンケート!AF119</f>
        <v>5</v>
      </c>
      <c r="P119">
        <f>アンケート!AG119</f>
        <v>5</v>
      </c>
      <c r="Q119">
        <f>アンケート!AH119</f>
        <v>5</v>
      </c>
      <c r="R119">
        <f>アンケート!AI119</f>
        <v>2</v>
      </c>
      <c r="S119">
        <f>アンケート!AJ119</f>
        <v>2</v>
      </c>
      <c r="T119">
        <f>アンケート!AK119</f>
        <v>2</v>
      </c>
      <c r="U119">
        <f>アンケート!AL119</f>
        <v>2</v>
      </c>
      <c r="V119">
        <f>アンケート!AM119</f>
        <v>2</v>
      </c>
    </row>
    <row r="120" spans="1:22" x14ac:dyDescent="0.45">
      <c r="A120" s="35">
        <v>118</v>
      </c>
      <c r="B120">
        <f>アンケート!S120</f>
        <v>2</v>
      </c>
      <c r="C120">
        <f>アンケート!T120</f>
        <v>2</v>
      </c>
      <c r="D120">
        <f>アンケート!U120</f>
        <v>5</v>
      </c>
      <c r="E120">
        <f>アンケート!V120</f>
        <v>5</v>
      </c>
      <c r="F120">
        <f>アンケート!W120</f>
        <v>2</v>
      </c>
      <c r="G120">
        <f>アンケート!X120</f>
        <v>5</v>
      </c>
      <c r="H120">
        <f>アンケート!Y120</f>
        <v>3</v>
      </c>
      <c r="I120">
        <f>アンケート!Z120</f>
        <v>2</v>
      </c>
      <c r="J120">
        <f>アンケート!AA120</f>
        <v>3</v>
      </c>
      <c r="K120">
        <f>アンケート!AB120</f>
        <v>5</v>
      </c>
      <c r="L120">
        <f>アンケート!AC120</f>
        <v>2</v>
      </c>
      <c r="M120">
        <f>アンケート!AD120</f>
        <v>5</v>
      </c>
      <c r="N120">
        <f>アンケート!AE120</f>
        <v>2</v>
      </c>
      <c r="O120">
        <f>アンケート!AF120</f>
        <v>5</v>
      </c>
      <c r="P120">
        <f>アンケート!AG120</f>
        <v>5</v>
      </c>
      <c r="Q120">
        <f>アンケート!AH120</f>
        <v>5</v>
      </c>
      <c r="R120">
        <f>アンケート!AI120</f>
        <v>2</v>
      </c>
      <c r="S120">
        <f>アンケート!AJ120</f>
        <v>2</v>
      </c>
      <c r="T120">
        <f>アンケート!AK120</f>
        <v>2</v>
      </c>
      <c r="U120">
        <f>アンケート!AL120</f>
        <v>2</v>
      </c>
      <c r="V120">
        <f>アンケート!AM120</f>
        <v>2</v>
      </c>
    </row>
    <row r="121" spans="1:22" x14ac:dyDescent="0.45">
      <c r="A121" s="35">
        <v>119</v>
      </c>
      <c r="B121">
        <f>アンケート!S121</f>
        <v>1</v>
      </c>
      <c r="C121">
        <f>アンケート!T121</f>
        <v>1</v>
      </c>
      <c r="D121">
        <f>アンケート!U121</f>
        <v>5</v>
      </c>
      <c r="E121">
        <f>アンケート!V121</f>
        <v>2</v>
      </c>
      <c r="F121">
        <f>アンケート!W121</f>
        <v>1</v>
      </c>
      <c r="G121">
        <f>アンケート!X121</f>
        <v>1</v>
      </c>
      <c r="H121">
        <f>アンケート!Y121</f>
        <v>1</v>
      </c>
      <c r="I121">
        <f>アンケート!Z121</f>
        <v>1</v>
      </c>
      <c r="J121">
        <f>アンケート!AA121</f>
        <v>1</v>
      </c>
      <c r="K121">
        <f>アンケート!AB121</f>
        <v>1</v>
      </c>
      <c r="L121">
        <f>アンケート!AC121</f>
        <v>1</v>
      </c>
      <c r="M121">
        <f>アンケート!AD121</f>
        <v>1</v>
      </c>
      <c r="N121">
        <f>アンケート!AE121</f>
        <v>1</v>
      </c>
      <c r="O121">
        <f>アンケート!AF121</f>
        <v>1</v>
      </c>
      <c r="P121">
        <f>アンケート!AG121</f>
        <v>1</v>
      </c>
      <c r="Q121">
        <f>アンケート!AH121</f>
        <v>1</v>
      </c>
      <c r="R121">
        <f>アンケート!AI121</f>
        <v>1</v>
      </c>
      <c r="S121">
        <f>アンケート!AJ121</f>
        <v>1</v>
      </c>
      <c r="T121">
        <f>アンケート!AK121</f>
        <v>1</v>
      </c>
      <c r="U121">
        <f>アンケート!AL121</f>
        <v>2</v>
      </c>
      <c r="V121">
        <f>アンケート!AM121</f>
        <v>1</v>
      </c>
    </row>
    <row r="122" spans="1:22" x14ac:dyDescent="0.45">
      <c r="A122" s="35">
        <v>120</v>
      </c>
      <c r="B122">
        <f>アンケート!S122</f>
        <v>2</v>
      </c>
      <c r="C122">
        <f>アンケート!T122</f>
        <v>2</v>
      </c>
      <c r="D122">
        <f>アンケート!U122</f>
        <v>5</v>
      </c>
      <c r="E122">
        <f>アンケート!V122</f>
        <v>5</v>
      </c>
      <c r="F122">
        <f>アンケート!W122</f>
        <v>5</v>
      </c>
      <c r="G122">
        <f>アンケート!X122</f>
        <v>5</v>
      </c>
      <c r="H122">
        <f>アンケート!Y122</f>
        <v>51</v>
      </c>
      <c r="I122">
        <f>アンケート!Z122</f>
        <v>5</v>
      </c>
      <c r="J122">
        <f>アンケート!AA122</f>
        <v>0</v>
      </c>
      <c r="K122">
        <f>アンケート!AB122</f>
        <v>1</v>
      </c>
      <c r="L122">
        <f>アンケート!AC122</f>
        <v>3</v>
      </c>
      <c r="M122">
        <f>アンケート!AD122</f>
        <v>5</v>
      </c>
      <c r="N122">
        <f>アンケート!AE122</f>
        <v>5</v>
      </c>
      <c r="O122">
        <f>アンケート!AF122</f>
        <v>5</v>
      </c>
      <c r="P122">
        <f>アンケート!AG122</f>
        <v>5</v>
      </c>
      <c r="Q122">
        <f>アンケート!AH122</f>
        <v>2</v>
      </c>
      <c r="R122">
        <f>アンケート!AI122</f>
        <v>0</v>
      </c>
      <c r="S122">
        <f>アンケート!AJ122</f>
        <v>0</v>
      </c>
      <c r="T122">
        <f>アンケート!AK122</f>
        <v>0</v>
      </c>
      <c r="U122">
        <f>アンケート!AL122</f>
        <v>0</v>
      </c>
      <c r="V122">
        <f>アンケート!AM122</f>
        <v>0</v>
      </c>
    </row>
    <row r="123" spans="1:22" x14ac:dyDescent="0.45">
      <c r="A123" s="35">
        <v>121</v>
      </c>
      <c r="B123">
        <f>アンケート!S123</f>
        <v>2</v>
      </c>
      <c r="C123">
        <f>アンケート!T123</f>
        <v>2</v>
      </c>
      <c r="D123">
        <f>アンケート!U123</f>
        <v>0</v>
      </c>
      <c r="E123">
        <f>アンケート!V123</f>
        <v>0</v>
      </c>
      <c r="F123">
        <f>アンケート!W123</f>
        <v>2</v>
      </c>
      <c r="G123">
        <f>アンケート!X123</f>
        <v>2</v>
      </c>
      <c r="H123">
        <f>アンケート!Y123</f>
        <v>2</v>
      </c>
      <c r="I123">
        <f>アンケート!Z123</f>
        <v>2</v>
      </c>
      <c r="J123">
        <f>アンケート!AA123</f>
        <v>2</v>
      </c>
      <c r="K123">
        <f>アンケート!AB123</f>
        <v>2</v>
      </c>
      <c r="L123">
        <f>アンケート!AC123</f>
        <v>2</v>
      </c>
      <c r="M123">
        <f>アンケート!AD123</f>
        <v>2</v>
      </c>
      <c r="N123">
        <f>アンケート!AE123</f>
        <v>3</v>
      </c>
      <c r="O123">
        <f>アンケート!AF123</f>
        <v>2</v>
      </c>
      <c r="P123">
        <f>アンケート!AG123</f>
        <v>0</v>
      </c>
      <c r="Q123">
        <f>アンケート!AH123</f>
        <v>2</v>
      </c>
      <c r="R123">
        <f>アンケート!AI123</f>
        <v>1</v>
      </c>
      <c r="S123">
        <f>アンケート!AJ123</f>
        <v>1</v>
      </c>
      <c r="T123">
        <f>アンケート!AK123</f>
        <v>1</v>
      </c>
      <c r="U123">
        <f>アンケート!AL123</f>
        <v>1</v>
      </c>
      <c r="V123">
        <f>アンケート!AM123</f>
        <v>1</v>
      </c>
    </row>
    <row r="124" spans="1:22" x14ac:dyDescent="0.45">
      <c r="A124" s="35">
        <v>122</v>
      </c>
      <c r="B124">
        <f>アンケート!S124</f>
        <v>1</v>
      </c>
      <c r="C124">
        <f>アンケート!T124</f>
        <v>1</v>
      </c>
      <c r="D124">
        <f>アンケート!U124</f>
        <v>2</v>
      </c>
      <c r="E124">
        <f>アンケート!V124</f>
        <v>2</v>
      </c>
      <c r="F124">
        <f>アンケート!W124</f>
        <v>1</v>
      </c>
      <c r="G124">
        <f>アンケート!X124</f>
        <v>1</v>
      </c>
      <c r="H124">
        <f>アンケート!Y124</f>
        <v>1</v>
      </c>
      <c r="I124">
        <f>アンケート!Z124</f>
        <v>5</v>
      </c>
      <c r="J124">
        <f>アンケート!AA124</f>
        <v>1</v>
      </c>
      <c r="K124">
        <f>アンケート!AB124</f>
        <v>1</v>
      </c>
      <c r="L124">
        <f>アンケート!AC124</f>
        <v>1</v>
      </c>
      <c r="M124">
        <f>アンケート!AD124</f>
        <v>1</v>
      </c>
      <c r="N124">
        <f>アンケート!AE124</f>
        <v>1</v>
      </c>
      <c r="O124">
        <f>アンケート!AF124</f>
        <v>1</v>
      </c>
      <c r="P124">
        <f>アンケート!AG124</f>
        <v>5</v>
      </c>
      <c r="Q124">
        <f>アンケート!AH124</f>
        <v>1</v>
      </c>
      <c r="R124">
        <f>アンケート!AI124</f>
        <v>2</v>
      </c>
      <c r="S124">
        <f>アンケート!AJ124</f>
        <v>5</v>
      </c>
      <c r="T124">
        <f>アンケート!AK124</f>
        <v>5</v>
      </c>
      <c r="U124">
        <f>アンケート!AL124</f>
        <v>1</v>
      </c>
      <c r="V124">
        <f>アンケート!AM124</f>
        <v>1</v>
      </c>
    </row>
    <row r="125" spans="1:22" x14ac:dyDescent="0.45">
      <c r="A125" s="35">
        <v>123</v>
      </c>
      <c r="B125">
        <f>アンケート!S125</f>
        <v>2</v>
      </c>
      <c r="C125">
        <f>アンケート!T125</f>
        <v>2</v>
      </c>
      <c r="D125">
        <f>アンケート!U125</f>
        <v>0</v>
      </c>
      <c r="E125">
        <f>アンケート!V125</f>
        <v>2</v>
      </c>
      <c r="F125">
        <f>アンケート!W125</f>
        <v>2</v>
      </c>
      <c r="G125">
        <f>アンケート!X125</f>
        <v>2</v>
      </c>
      <c r="H125">
        <f>アンケート!Y125</f>
        <v>2</v>
      </c>
      <c r="I125">
        <f>アンケート!Z125</f>
        <v>4</v>
      </c>
      <c r="J125">
        <f>アンケート!AA125</f>
        <v>3</v>
      </c>
      <c r="K125">
        <f>アンケート!AB125</f>
        <v>4</v>
      </c>
      <c r="L125">
        <f>アンケート!AC125</f>
        <v>2</v>
      </c>
      <c r="M125">
        <f>アンケート!AD125</f>
        <v>2</v>
      </c>
      <c r="N125">
        <f>アンケート!AE125</f>
        <v>3</v>
      </c>
      <c r="O125">
        <f>アンケート!AF125</f>
        <v>2</v>
      </c>
      <c r="P125">
        <f>アンケート!AG125</f>
        <v>1</v>
      </c>
      <c r="Q125">
        <f>アンケート!AH125</f>
        <v>2</v>
      </c>
      <c r="R125">
        <f>アンケート!AI125</f>
        <v>2</v>
      </c>
      <c r="S125">
        <f>アンケート!AJ125</f>
        <v>2</v>
      </c>
      <c r="T125">
        <f>アンケート!AK125</f>
        <v>2</v>
      </c>
      <c r="U125">
        <f>アンケート!AL125</f>
        <v>2</v>
      </c>
      <c r="V125">
        <f>アンケート!AM125</f>
        <v>2</v>
      </c>
    </row>
    <row r="126" spans="1:22" x14ac:dyDescent="0.45">
      <c r="A126" s="35">
        <v>124</v>
      </c>
      <c r="B126">
        <f>アンケート!S126</f>
        <v>2</v>
      </c>
      <c r="C126">
        <f>アンケート!T126</f>
        <v>2</v>
      </c>
      <c r="D126">
        <f>アンケート!U126</f>
        <v>5</v>
      </c>
      <c r="E126">
        <f>アンケート!V126</f>
        <v>5</v>
      </c>
      <c r="F126">
        <f>アンケート!W126</f>
        <v>4</v>
      </c>
      <c r="G126">
        <f>アンケート!X126</f>
        <v>4</v>
      </c>
      <c r="H126">
        <f>アンケート!Y126</f>
        <v>3</v>
      </c>
      <c r="I126">
        <f>アンケート!Z126</f>
        <v>1</v>
      </c>
      <c r="J126">
        <f>アンケート!AA126</f>
        <v>2</v>
      </c>
      <c r="K126">
        <f>アンケート!AB126</f>
        <v>1</v>
      </c>
      <c r="L126">
        <f>アンケート!AC126</f>
        <v>1</v>
      </c>
      <c r="M126">
        <f>アンケート!AD126</f>
        <v>2</v>
      </c>
      <c r="N126">
        <f>アンケート!AE126</f>
        <v>2</v>
      </c>
      <c r="O126">
        <f>アンケート!AF126</f>
        <v>5</v>
      </c>
      <c r="P126">
        <f>アンケート!AG126</f>
        <v>5</v>
      </c>
      <c r="Q126">
        <f>アンケート!AH126</f>
        <v>2</v>
      </c>
      <c r="R126">
        <f>アンケート!AI126</f>
        <v>2</v>
      </c>
      <c r="S126">
        <f>アンケート!AJ126</f>
        <v>1</v>
      </c>
      <c r="T126">
        <f>アンケート!AK126</f>
        <v>1</v>
      </c>
      <c r="U126">
        <f>アンケート!AL126</f>
        <v>1</v>
      </c>
      <c r="V126">
        <f>アンケート!AM126</f>
        <v>1</v>
      </c>
    </row>
    <row r="127" spans="1:22" x14ac:dyDescent="0.45">
      <c r="A127" s="35">
        <v>125</v>
      </c>
      <c r="B127">
        <f>アンケート!S127</f>
        <v>2</v>
      </c>
      <c r="C127">
        <f>アンケート!T127</f>
        <v>2</v>
      </c>
      <c r="D127">
        <f>アンケート!U127</f>
        <v>5</v>
      </c>
      <c r="E127">
        <f>アンケート!V127</f>
        <v>5</v>
      </c>
      <c r="F127">
        <f>アンケート!W127</f>
        <v>5</v>
      </c>
      <c r="G127">
        <f>アンケート!X127</f>
        <v>5</v>
      </c>
      <c r="H127">
        <f>アンケート!Y127</f>
        <v>2</v>
      </c>
      <c r="I127">
        <f>アンケート!Z127</f>
        <v>5</v>
      </c>
      <c r="J127">
        <f>アンケート!AA127</f>
        <v>2</v>
      </c>
      <c r="K127">
        <f>アンケート!AB127</f>
        <v>1</v>
      </c>
      <c r="L127">
        <f>アンケート!AC127</f>
        <v>1</v>
      </c>
      <c r="M127">
        <f>アンケート!AD127</f>
        <v>2</v>
      </c>
      <c r="N127">
        <f>アンケート!AE127</f>
        <v>2</v>
      </c>
      <c r="O127">
        <f>アンケート!AF127</f>
        <v>5</v>
      </c>
      <c r="P127">
        <f>アンケート!AG127</f>
        <v>5</v>
      </c>
      <c r="Q127">
        <f>アンケート!AH127</f>
        <v>2</v>
      </c>
      <c r="R127">
        <f>アンケート!AI127</f>
        <v>5</v>
      </c>
      <c r="S127">
        <f>アンケート!AJ127</f>
        <v>5</v>
      </c>
      <c r="T127">
        <f>アンケート!AK127</f>
        <v>5</v>
      </c>
      <c r="U127">
        <f>アンケート!AL127</f>
        <v>2</v>
      </c>
      <c r="V127">
        <f>アンケート!AM127</f>
        <v>2</v>
      </c>
    </row>
    <row r="128" spans="1:22" x14ac:dyDescent="0.45">
      <c r="A128" s="35">
        <v>126</v>
      </c>
      <c r="B128">
        <f>アンケート!S128</f>
        <v>1</v>
      </c>
      <c r="C128">
        <f>アンケート!T128</f>
        <v>1</v>
      </c>
      <c r="D128">
        <f>アンケート!U128</f>
        <v>5</v>
      </c>
      <c r="E128">
        <f>アンケート!V128</f>
        <v>5</v>
      </c>
      <c r="F128">
        <f>アンケート!W128</f>
        <v>5</v>
      </c>
      <c r="G128">
        <f>アンケート!X128</f>
        <v>5</v>
      </c>
      <c r="H128">
        <f>アンケート!Y128</f>
        <v>2</v>
      </c>
      <c r="I128">
        <f>アンケート!Z128</f>
        <v>2</v>
      </c>
      <c r="J128">
        <f>アンケート!AA128</f>
        <v>2</v>
      </c>
      <c r="K128">
        <f>アンケート!AB128</f>
        <v>2</v>
      </c>
      <c r="L128">
        <f>アンケート!AC128</f>
        <v>4</v>
      </c>
      <c r="M128">
        <f>アンケート!AD128</f>
        <v>5</v>
      </c>
      <c r="N128">
        <f>アンケート!AE128</f>
        <v>2</v>
      </c>
      <c r="O128">
        <f>アンケート!AF128</f>
        <v>5</v>
      </c>
      <c r="P128">
        <f>アンケート!AG128</f>
        <v>5</v>
      </c>
      <c r="Q128">
        <f>アンケート!AH128</f>
        <v>2</v>
      </c>
      <c r="R128">
        <f>アンケート!AI128</f>
        <v>5</v>
      </c>
      <c r="S128">
        <f>アンケート!AJ128</f>
        <v>5</v>
      </c>
      <c r="T128">
        <f>アンケート!AK128</f>
        <v>5</v>
      </c>
      <c r="U128">
        <f>アンケート!AL128</f>
        <v>2</v>
      </c>
      <c r="V128">
        <f>アンケート!AM128</f>
        <v>1</v>
      </c>
    </row>
    <row r="129" spans="1:22" x14ac:dyDescent="0.45">
      <c r="A129" s="35">
        <v>127</v>
      </c>
      <c r="B129">
        <f>アンケート!S129</f>
        <v>2</v>
      </c>
      <c r="C129">
        <f>アンケート!T129</f>
        <v>2</v>
      </c>
      <c r="D129">
        <f>アンケート!U129</f>
        <v>5</v>
      </c>
      <c r="E129">
        <f>アンケート!V129</f>
        <v>5</v>
      </c>
      <c r="F129">
        <f>アンケート!W129</f>
        <v>5</v>
      </c>
      <c r="G129">
        <f>アンケート!X129</f>
        <v>5</v>
      </c>
      <c r="H129">
        <f>アンケート!Y129</f>
        <v>2</v>
      </c>
      <c r="I129">
        <f>アンケート!Z129</f>
        <v>2</v>
      </c>
      <c r="J129">
        <f>アンケート!AA129</f>
        <v>2</v>
      </c>
      <c r="K129">
        <f>アンケート!AB129</f>
        <v>2</v>
      </c>
      <c r="L129">
        <f>アンケート!AC129</f>
        <v>2</v>
      </c>
      <c r="M129">
        <f>アンケート!AD129</f>
        <v>2</v>
      </c>
      <c r="N129">
        <f>アンケート!AE129</f>
        <v>2</v>
      </c>
      <c r="O129">
        <f>アンケート!AF129</f>
        <v>2</v>
      </c>
      <c r="P129">
        <f>アンケート!AG129</f>
        <v>3</v>
      </c>
      <c r="Q129">
        <f>アンケート!AH129</f>
        <v>2</v>
      </c>
      <c r="R129">
        <f>アンケート!AI129</f>
        <v>2</v>
      </c>
      <c r="S129">
        <f>アンケート!AJ129</f>
        <v>2</v>
      </c>
      <c r="T129">
        <f>アンケート!AK129</f>
        <v>3</v>
      </c>
      <c r="U129">
        <f>アンケート!AL129</f>
        <v>2</v>
      </c>
      <c r="V129">
        <f>アンケート!AM129</f>
        <v>2</v>
      </c>
    </row>
    <row r="130" spans="1:22" x14ac:dyDescent="0.45">
      <c r="A130" s="35">
        <v>128</v>
      </c>
      <c r="B130">
        <f>アンケート!S130</f>
        <v>1</v>
      </c>
      <c r="C130">
        <f>アンケート!T130</f>
        <v>1</v>
      </c>
      <c r="D130">
        <f>アンケート!U130</f>
        <v>1</v>
      </c>
      <c r="E130">
        <f>アンケート!V130</f>
        <v>1</v>
      </c>
      <c r="F130">
        <f>アンケート!W130</f>
        <v>1</v>
      </c>
      <c r="G130">
        <f>アンケート!X130</f>
        <v>1</v>
      </c>
      <c r="H130">
        <f>アンケート!Y130</f>
        <v>1</v>
      </c>
      <c r="I130">
        <f>アンケート!Z130</f>
        <v>1</v>
      </c>
      <c r="J130">
        <f>アンケート!AA130</f>
        <v>1</v>
      </c>
      <c r="K130">
        <f>アンケート!AB130</f>
        <v>1</v>
      </c>
      <c r="L130">
        <f>アンケート!AC130</f>
        <v>1</v>
      </c>
      <c r="M130">
        <f>アンケート!AD130</f>
        <v>1</v>
      </c>
      <c r="N130">
        <f>アンケート!AE130</f>
        <v>1</v>
      </c>
      <c r="O130">
        <f>アンケート!AF130</f>
        <v>1</v>
      </c>
      <c r="P130">
        <f>アンケート!AG130</f>
        <v>1</v>
      </c>
      <c r="Q130">
        <f>アンケート!AH130</f>
        <v>1</v>
      </c>
      <c r="R130">
        <f>アンケート!AI130</f>
        <v>1</v>
      </c>
      <c r="S130">
        <f>アンケート!AJ130</f>
        <v>1</v>
      </c>
      <c r="T130">
        <f>アンケート!AK130</f>
        <v>1</v>
      </c>
      <c r="U130">
        <f>アンケート!AL130</f>
        <v>1</v>
      </c>
      <c r="V130">
        <f>アンケート!AM130</f>
        <v>1</v>
      </c>
    </row>
    <row r="131" spans="1:22" x14ac:dyDescent="0.45">
      <c r="A131" s="35">
        <v>129</v>
      </c>
      <c r="B131">
        <f>アンケート!S131</f>
        <v>0</v>
      </c>
      <c r="C131">
        <f>アンケート!T131</f>
        <v>0</v>
      </c>
      <c r="D131">
        <f>アンケート!U131</f>
        <v>0</v>
      </c>
      <c r="E131">
        <f>アンケート!V131</f>
        <v>0</v>
      </c>
      <c r="F131">
        <f>アンケート!W131</f>
        <v>0</v>
      </c>
      <c r="G131">
        <f>アンケート!X131</f>
        <v>0</v>
      </c>
      <c r="H131">
        <f>アンケート!Y131</f>
        <v>0</v>
      </c>
      <c r="I131">
        <f>アンケート!Z131</f>
        <v>0</v>
      </c>
      <c r="J131">
        <f>アンケート!AA131</f>
        <v>0</v>
      </c>
      <c r="K131">
        <f>アンケート!AB131</f>
        <v>0</v>
      </c>
      <c r="L131">
        <f>アンケート!AC131</f>
        <v>0</v>
      </c>
      <c r="M131">
        <f>アンケート!AD131</f>
        <v>0</v>
      </c>
      <c r="N131">
        <f>アンケート!AE131</f>
        <v>0</v>
      </c>
      <c r="O131">
        <f>アンケート!AF131</f>
        <v>0</v>
      </c>
      <c r="P131">
        <f>アンケート!AG131</f>
        <v>0</v>
      </c>
      <c r="Q131">
        <f>アンケート!AH131</f>
        <v>0</v>
      </c>
      <c r="R131">
        <f>アンケート!AI131</f>
        <v>0</v>
      </c>
      <c r="S131">
        <f>アンケート!AJ131</f>
        <v>0</v>
      </c>
      <c r="T131">
        <f>アンケート!AK131</f>
        <v>0</v>
      </c>
      <c r="U131">
        <f>アンケート!AL131</f>
        <v>0</v>
      </c>
      <c r="V131">
        <f>アンケート!AM131</f>
        <v>0</v>
      </c>
    </row>
    <row r="132" spans="1:22" x14ac:dyDescent="0.45">
      <c r="A132" s="35">
        <v>130</v>
      </c>
      <c r="B132">
        <f>アンケート!S132</f>
        <v>1</v>
      </c>
      <c r="C132">
        <f>アンケート!T132</f>
        <v>1</v>
      </c>
      <c r="D132">
        <f>アンケート!U132</f>
        <v>5</v>
      </c>
      <c r="E132">
        <f>アンケート!V132</f>
        <v>5</v>
      </c>
      <c r="F132">
        <f>アンケート!W132</f>
        <v>1</v>
      </c>
      <c r="G132">
        <f>アンケート!X132</f>
        <v>1</v>
      </c>
      <c r="H132">
        <f>アンケート!Y132</f>
        <v>1</v>
      </c>
      <c r="I132">
        <f>アンケート!Z132</f>
        <v>1</v>
      </c>
      <c r="J132">
        <f>アンケート!AA132</f>
        <v>1</v>
      </c>
      <c r="K132">
        <f>アンケート!AB132</f>
        <v>5</v>
      </c>
      <c r="L132">
        <f>アンケート!AC132</f>
        <v>1</v>
      </c>
      <c r="M132">
        <f>アンケート!AD132</f>
        <v>1</v>
      </c>
      <c r="N132">
        <f>アンケート!AE132</f>
        <v>1</v>
      </c>
      <c r="O132">
        <f>アンケート!AF132</f>
        <v>1</v>
      </c>
      <c r="P132">
        <f>アンケート!AG132</f>
        <v>1</v>
      </c>
      <c r="Q132">
        <f>アンケート!AH132</f>
        <v>1</v>
      </c>
      <c r="R132">
        <f>アンケート!AI132</f>
        <v>1</v>
      </c>
      <c r="S132">
        <f>アンケート!AJ132</f>
        <v>1</v>
      </c>
      <c r="T132">
        <f>アンケート!AK132</f>
        <v>1</v>
      </c>
      <c r="U132">
        <f>アンケート!AL132</f>
        <v>1</v>
      </c>
      <c r="V132">
        <f>アンケート!AM132</f>
        <v>1</v>
      </c>
    </row>
    <row r="133" spans="1:22" x14ac:dyDescent="0.45">
      <c r="A133" s="35">
        <v>131</v>
      </c>
      <c r="B133">
        <f>アンケート!S133</f>
        <v>1</v>
      </c>
      <c r="C133">
        <f>アンケート!T133</f>
        <v>1</v>
      </c>
      <c r="D133">
        <f>アンケート!U133</f>
        <v>1</v>
      </c>
      <c r="E133">
        <f>アンケート!V133</f>
        <v>1</v>
      </c>
      <c r="F133">
        <f>アンケート!W133</f>
        <v>1</v>
      </c>
      <c r="G133">
        <f>アンケート!X133</f>
        <v>1</v>
      </c>
      <c r="H133">
        <f>アンケート!Y133</f>
        <v>1</v>
      </c>
      <c r="I133">
        <f>アンケート!Z133</f>
        <v>1</v>
      </c>
      <c r="J133">
        <f>アンケート!AA133</f>
        <v>1</v>
      </c>
      <c r="K133">
        <f>アンケート!AB133</f>
        <v>1</v>
      </c>
      <c r="L133">
        <f>アンケート!AC133</f>
        <v>1</v>
      </c>
      <c r="M133">
        <f>アンケート!AD133</f>
        <v>1</v>
      </c>
      <c r="N133">
        <f>アンケート!AE133</f>
        <v>1</v>
      </c>
      <c r="O133">
        <f>アンケート!AF133</f>
        <v>1</v>
      </c>
      <c r="P133">
        <f>アンケート!AG133</f>
        <v>1</v>
      </c>
      <c r="Q133">
        <f>アンケート!AH133</f>
        <v>1</v>
      </c>
      <c r="R133">
        <f>アンケート!AI133</f>
        <v>1</v>
      </c>
      <c r="S133">
        <f>アンケート!AJ133</f>
        <v>1</v>
      </c>
      <c r="T133">
        <f>アンケート!AK133</f>
        <v>1</v>
      </c>
      <c r="U133">
        <f>アンケート!AL133</f>
        <v>1</v>
      </c>
      <c r="V133">
        <f>アンケート!AM133</f>
        <v>1</v>
      </c>
    </row>
    <row r="134" spans="1:22" x14ac:dyDescent="0.45">
      <c r="A134" s="35">
        <v>132</v>
      </c>
      <c r="B134">
        <f>アンケート!S134</f>
        <v>1</v>
      </c>
      <c r="C134">
        <f>アンケート!T134</f>
        <v>2</v>
      </c>
      <c r="D134">
        <f>アンケート!U134</f>
        <v>5</v>
      </c>
      <c r="E134">
        <f>アンケート!V134</f>
        <v>5</v>
      </c>
      <c r="F134">
        <f>アンケート!W134</f>
        <v>5</v>
      </c>
      <c r="G134">
        <f>アンケート!X134</f>
        <v>5</v>
      </c>
      <c r="H134">
        <f>アンケート!Y134</f>
        <v>1</v>
      </c>
      <c r="I134">
        <f>アンケート!Z134</f>
        <v>2</v>
      </c>
      <c r="J134">
        <f>アンケート!AA134</f>
        <v>2</v>
      </c>
      <c r="K134">
        <f>アンケート!AB134</f>
        <v>2</v>
      </c>
      <c r="L134">
        <f>アンケート!AC134</f>
        <v>2</v>
      </c>
      <c r="M134">
        <f>アンケート!AD134</f>
        <v>5</v>
      </c>
      <c r="N134">
        <f>アンケート!AE134</f>
        <v>5</v>
      </c>
      <c r="O134">
        <f>アンケート!AF134</f>
        <v>5</v>
      </c>
      <c r="P134">
        <f>アンケート!AG134</f>
        <v>5</v>
      </c>
      <c r="Q134">
        <f>アンケート!AH134</f>
        <v>2</v>
      </c>
      <c r="R134">
        <f>アンケート!AI134</f>
        <v>2</v>
      </c>
      <c r="S134">
        <f>アンケート!AJ134</f>
        <v>2</v>
      </c>
      <c r="T134">
        <f>アンケート!AK134</f>
        <v>2</v>
      </c>
      <c r="U134">
        <f>アンケート!AL134</f>
        <v>2</v>
      </c>
      <c r="V134">
        <f>アンケート!AM134</f>
        <v>2</v>
      </c>
    </row>
    <row r="135" spans="1:22" x14ac:dyDescent="0.45">
      <c r="A135" s="35">
        <v>133</v>
      </c>
      <c r="B135">
        <f>アンケート!S135</f>
        <v>2</v>
      </c>
      <c r="C135">
        <f>アンケート!T135</f>
        <v>2</v>
      </c>
      <c r="D135">
        <f>アンケート!U135</f>
        <v>5</v>
      </c>
      <c r="E135">
        <f>アンケート!V135</f>
        <v>4</v>
      </c>
      <c r="F135">
        <f>アンケート!W135</f>
        <v>3</v>
      </c>
      <c r="G135">
        <f>アンケート!X135</f>
        <v>2</v>
      </c>
      <c r="H135">
        <f>アンケート!Y135</f>
        <v>4</v>
      </c>
      <c r="I135">
        <f>アンケート!Z135</f>
        <v>2</v>
      </c>
      <c r="J135">
        <f>アンケート!AA135</f>
        <v>2</v>
      </c>
      <c r="K135">
        <f>アンケート!AB135</f>
        <v>2</v>
      </c>
      <c r="L135">
        <f>アンケート!AC135</f>
        <v>2</v>
      </c>
      <c r="M135">
        <f>アンケート!AD135</f>
        <v>5</v>
      </c>
      <c r="N135">
        <f>アンケート!AE135</f>
        <v>2</v>
      </c>
      <c r="O135">
        <f>アンケート!AF135</f>
        <v>5</v>
      </c>
      <c r="P135">
        <f>アンケート!AG135</f>
        <v>5</v>
      </c>
      <c r="Q135">
        <f>アンケート!AH135</f>
        <v>2</v>
      </c>
      <c r="R135">
        <f>アンケート!AI135</f>
        <v>2</v>
      </c>
      <c r="S135">
        <f>アンケート!AJ135</f>
        <v>2</v>
      </c>
      <c r="T135">
        <f>アンケート!AK135</f>
        <v>2</v>
      </c>
      <c r="U135">
        <f>アンケート!AL135</f>
        <v>2</v>
      </c>
      <c r="V135">
        <f>アンケート!AM135</f>
        <v>2</v>
      </c>
    </row>
    <row r="136" spans="1:22" x14ac:dyDescent="0.45">
      <c r="A136" s="35">
        <v>134</v>
      </c>
      <c r="B136">
        <f>アンケート!S136</f>
        <v>2</v>
      </c>
      <c r="C136">
        <f>アンケート!T136</f>
        <v>2</v>
      </c>
      <c r="D136">
        <f>アンケート!U136</f>
        <v>2</v>
      </c>
      <c r="E136">
        <f>アンケート!V136</f>
        <v>2</v>
      </c>
      <c r="F136">
        <f>アンケート!W136</f>
        <v>2</v>
      </c>
      <c r="G136">
        <f>アンケート!X136</f>
        <v>2</v>
      </c>
      <c r="H136">
        <f>アンケート!Y136</f>
        <v>2</v>
      </c>
      <c r="I136">
        <f>アンケート!Z136</f>
        <v>2</v>
      </c>
      <c r="J136">
        <f>アンケート!AA136</f>
        <v>2</v>
      </c>
      <c r="K136">
        <f>アンケート!AB136</f>
        <v>2</v>
      </c>
      <c r="L136">
        <f>アンケート!AC136</f>
        <v>2</v>
      </c>
      <c r="M136">
        <f>アンケート!AD136</f>
        <v>2</v>
      </c>
      <c r="N136">
        <f>アンケート!AE136</f>
        <v>2</v>
      </c>
      <c r="O136">
        <f>アンケート!AF136</f>
        <v>2</v>
      </c>
      <c r="P136">
        <f>アンケート!AG136</f>
        <v>2</v>
      </c>
      <c r="Q136">
        <f>アンケート!AH136</f>
        <v>2</v>
      </c>
      <c r="R136">
        <f>アンケート!AI136</f>
        <v>2</v>
      </c>
      <c r="S136">
        <f>アンケート!AJ136</f>
        <v>2</v>
      </c>
      <c r="T136">
        <f>アンケート!AK136</f>
        <v>2</v>
      </c>
      <c r="U136">
        <f>アンケート!AL136</f>
        <v>2</v>
      </c>
      <c r="V136">
        <f>アンケート!AM136</f>
        <v>2</v>
      </c>
    </row>
    <row r="137" spans="1:22" x14ac:dyDescent="0.45">
      <c r="A137" s="35">
        <v>135</v>
      </c>
      <c r="B137">
        <f>アンケート!S137</f>
        <v>1</v>
      </c>
      <c r="C137">
        <f>アンケート!T137</f>
        <v>1</v>
      </c>
      <c r="D137">
        <f>アンケート!U137</f>
        <v>5</v>
      </c>
      <c r="E137">
        <f>アンケート!V137</f>
        <v>2</v>
      </c>
      <c r="F137">
        <f>アンケート!W137</f>
        <v>2</v>
      </c>
      <c r="G137">
        <f>アンケート!X137</f>
        <v>2</v>
      </c>
      <c r="H137">
        <f>アンケート!Y137</f>
        <v>2</v>
      </c>
      <c r="I137">
        <f>アンケート!Z137</f>
        <v>1</v>
      </c>
      <c r="J137">
        <f>アンケート!AA137</f>
        <v>2</v>
      </c>
      <c r="K137">
        <f>アンケート!AB137</f>
        <v>1</v>
      </c>
      <c r="L137">
        <f>アンケート!AC137</f>
        <v>2</v>
      </c>
      <c r="M137">
        <f>アンケート!AD137</f>
        <v>5</v>
      </c>
      <c r="N137">
        <f>アンケート!AE137</f>
        <v>2</v>
      </c>
      <c r="O137">
        <f>アンケート!AF137</f>
        <v>5</v>
      </c>
      <c r="P137">
        <f>アンケート!AG137</f>
        <v>5</v>
      </c>
      <c r="Q137">
        <f>アンケート!AH137</f>
        <v>2</v>
      </c>
      <c r="R137">
        <f>アンケート!AI137</f>
        <v>1</v>
      </c>
      <c r="S137">
        <f>アンケート!AJ137</f>
        <v>1</v>
      </c>
      <c r="T137">
        <f>アンケート!AK137</f>
        <v>1</v>
      </c>
      <c r="U137">
        <f>アンケート!AL137</f>
        <v>1</v>
      </c>
      <c r="V137">
        <f>アンケート!AM137</f>
        <v>1</v>
      </c>
    </row>
    <row r="138" spans="1:22" x14ac:dyDescent="0.45">
      <c r="A138" s="35">
        <v>136</v>
      </c>
      <c r="B138">
        <f>アンケート!S138</f>
        <v>1</v>
      </c>
      <c r="C138">
        <f>アンケート!T138</f>
        <v>1</v>
      </c>
      <c r="D138">
        <f>アンケート!U138</f>
        <v>0</v>
      </c>
      <c r="E138">
        <f>アンケート!V138</f>
        <v>1</v>
      </c>
      <c r="F138">
        <f>アンケート!W138</f>
        <v>0</v>
      </c>
      <c r="G138">
        <f>アンケート!X138</f>
        <v>0</v>
      </c>
      <c r="H138">
        <f>アンケート!Y138</f>
        <v>1</v>
      </c>
      <c r="I138">
        <f>アンケート!Z138</f>
        <v>1</v>
      </c>
      <c r="J138">
        <f>アンケート!AA138</f>
        <v>0</v>
      </c>
      <c r="K138">
        <f>アンケート!AB138</f>
        <v>0</v>
      </c>
      <c r="L138">
        <f>アンケート!AC138</f>
        <v>1</v>
      </c>
      <c r="M138">
        <f>アンケート!AD138</f>
        <v>0</v>
      </c>
      <c r="N138">
        <f>アンケート!AE138</f>
        <v>0</v>
      </c>
      <c r="O138">
        <f>アンケート!AF138</f>
        <v>0</v>
      </c>
      <c r="P138">
        <f>アンケート!AG138</f>
        <v>0</v>
      </c>
      <c r="Q138">
        <f>アンケート!AH138</f>
        <v>0</v>
      </c>
      <c r="R138">
        <f>アンケート!AI138</f>
        <v>0</v>
      </c>
      <c r="S138">
        <f>アンケート!AJ138</f>
        <v>0</v>
      </c>
      <c r="T138">
        <f>アンケート!AK138</f>
        <v>0</v>
      </c>
      <c r="U138">
        <f>アンケート!AL138</f>
        <v>0</v>
      </c>
      <c r="V138">
        <f>アンケート!AM138</f>
        <v>0</v>
      </c>
    </row>
    <row r="139" spans="1:22" x14ac:dyDescent="0.45">
      <c r="A139" s="35">
        <v>137</v>
      </c>
      <c r="B139">
        <f>アンケート!S139</f>
        <v>1</v>
      </c>
      <c r="C139">
        <f>アンケート!T139</f>
        <v>1</v>
      </c>
      <c r="D139">
        <f>アンケート!U139</f>
        <v>5</v>
      </c>
      <c r="E139">
        <f>アンケート!V139</f>
        <v>1</v>
      </c>
      <c r="F139">
        <f>アンケート!W139</f>
        <v>1</v>
      </c>
      <c r="G139">
        <f>アンケート!X139</f>
        <v>1</v>
      </c>
      <c r="H139">
        <f>アンケート!Y139</f>
        <v>1</v>
      </c>
      <c r="I139">
        <f>アンケート!Z139</f>
        <v>1</v>
      </c>
      <c r="J139">
        <f>アンケート!AA139</f>
        <v>1</v>
      </c>
      <c r="K139">
        <f>アンケート!AB139</f>
        <v>1</v>
      </c>
      <c r="L139">
        <f>アンケート!AC139</f>
        <v>1</v>
      </c>
      <c r="M139">
        <f>アンケート!AD139</f>
        <v>1</v>
      </c>
      <c r="N139">
        <f>アンケート!AE139</f>
        <v>1</v>
      </c>
      <c r="O139">
        <f>アンケート!AF139</f>
        <v>1</v>
      </c>
      <c r="P139">
        <f>アンケート!AG139</f>
        <v>5</v>
      </c>
      <c r="Q139">
        <f>アンケート!AH139</f>
        <v>1</v>
      </c>
      <c r="R139">
        <f>アンケート!AI139</f>
        <v>1</v>
      </c>
      <c r="S139">
        <f>アンケート!AJ139</f>
        <v>1</v>
      </c>
      <c r="T139">
        <f>アンケート!AK139</f>
        <v>1</v>
      </c>
      <c r="U139">
        <f>アンケート!AL139</f>
        <v>1</v>
      </c>
      <c r="V139">
        <f>アンケート!AM139</f>
        <v>1</v>
      </c>
    </row>
    <row r="140" spans="1:22" x14ac:dyDescent="0.45">
      <c r="A140" s="35">
        <v>138</v>
      </c>
      <c r="B140">
        <f>アンケート!S140</f>
        <v>1</v>
      </c>
      <c r="C140">
        <f>アンケート!T140</f>
        <v>1</v>
      </c>
      <c r="D140">
        <f>アンケート!U140</f>
        <v>5</v>
      </c>
      <c r="E140">
        <f>アンケート!V140</f>
        <v>2</v>
      </c>
      <c r="F140">
        <f>アンケート!W140</f>
        <v>2</v>
      </c>
      <c r="G140">
        <f>アンケート!X140</f>
        <v>5</v>
      </c>
      <c r="H140">
        <f>アンケート!Y140</f>
        <v>1</v>
      </c>
      <c r="I140">
        <f>アンケート!Z140</f>
        <v>1</v>
      </c>
      <c r="J140">
        <f>アンケート!AA140</f>
        <v>2</v>
      </c>
      <c r="K140">
        <f>アンケート!AB140</f>
        <v>5</v>
      </c>
      <c r="L140">
        <f>アンケート!AC140</f>
        <v>1</v>
      </c>
      <c r="M140">
        <f>アンケート!AD140</f>
        <v>5</v>
      </c>
      <c r="N140">
        <f>アンケート!AE140</f>
        <v>2</v>
      </c>
      <c r="O140">
        <f>アンケート!AF140</f>
        <v>5</v>
      </c>
      <c r="P140">
        <f>アンケート!AG140</f>
        <v>5</v>
      </c>
      <c r="Q140">
        <f>アンケート!AH140</f>
        <v>2</v>
      </c>
      <c r="R140">
        <f>アンケート!AI140</f>
        <v>1</v>
      </c>
      <c r="S140">
        <f>アンケート!AJ140</f>
        <v>1</v>
      </c>
      <c r="T140">
        <f>アンケート!AK140</f>
        <v>1</v>
      </c>
      <c r="U140">
        <f>アンケート!AL140</f>
        <v>1</v>
      </c>
      <c r="V140">
        <f>アンケート!AM140</f>
        <v>1</v>
      </c>
    </row>
    <row r="141" spans="1:22" x14ac:dyDescent="0.45">
      <c r="A141" s="35">
        <v>139</v>
      </c>
      <c r="B141">
        <f>アンケート!S141</f>
        <v>1</v>
      </c>
      <c r="C141">
        <f>アンケート!T141</f>
        <v>1</v>
      </c>
      <c r="D141">
        <f>アンケート!U141</f>
        <v>1</v>
      </c>
      <c r="E141">
        <f>アンケート!V141</f>
        <v>1</v>
      </c>
      <c r="F141">
        <f>アンケート!W141</f>
        <v>1</v>
      </c>
      <c r="G141">
        <f>アンケート!X141</f>
        <v>1</v>
      </c>
      <c r="H141">
        <f>アンケート!Y141</f>
        <v>1</v>
      </c>
      <c r="I141">
        <f>アンケート!Z141</f>
        <v>1</v>
      </c>
      <c r="J141">
        <f>アンケート!AA141</f>
        <v>1</v>
      </c>
      <c r="K141">
        <f>アンケート!AB141</f>
        <v>1</v>
      </c>
      <c r="L141">
        <f>アンケート!AC141</f>
        <v>1</v>
      </c>
      <c r="M141">
        <f>アンケート!AD141</f>
        <v>1</v>
      </c>
      <c r="N141">
        <f>アンケート!AE141</f>
        <v>1</v>
      </c>
      <c r="O141">
        <f>アンケート!AF141</f>
        <v>1</v>
      </c>
      <c r="P141">
        <f>アンケート!AG141</f>
        <v>1</v>
      </c>
      <c r="Q141">
        <f>アンケート!AH141</f>
        <v>1</v>
      </c>
      <c r="R141">
        <f>アンケート!AI141</f>
        <v>1</v>
      </c>
      <c r="S141">
        <f>アンケート!AJ141</f>
        <v>1</v>
      </c>
      <c r="T141">
        <f>アンケート!AK141</f>
        <v>1</v>
      </c>
      <c r="U141">
        <f>アンケート!AL141</f>
        <v>1</v>
      </c>
      <c r="V141">
        <f>アンケート!AM141</f>
        <v>1</v>
      </c>
    </row>
    <row r="142" spans="1:22" x14ac:dyDescent="0.45">
      <c r="A142" s="35">
        <v>140</v>
      </c>
      <c r="B142">
        <f>アンケート!S142</f>
        <v>1</v>
      </c>
      <c r="C142">
        <f>アンケート!T142</f>
        <v>1</v>
      </c>
      <c r="D142">
        <f>アンケート!U142</f>
        <v>0</v>
      </c>
      <c r="E142">
        <f>アンケート!V142</f>
        <v>1</v>
      </c>
      <c r="F142">
        <f>アンケート!W142</f>
        <v>1</v>
      </c>
      <c r="G142">
        <f>アンケート!X142</f>
        <v>1</v>
      </c>
      <c r="H142">
        <f>アンケート!Y142</f>
        <v>1</v>
      </c>
      <c r="I142">
        <f>アンケート!Z142</f>
        <v>2</v>
      </c>
      <c r="J142">
        <f>アンケート!AA142</f>
        <v>2</v>
      </c>
      <c r="K142">
        <f>アンケート!AB142</f>
        <v>1</v>
      </c>
      <c r="L142">
        <f>アンケート!AC142</f>
        <v>1</v>
      </c>
      <c r="M142">
        <f>アンケート!AD142</f>
        <v>1</v>
      </c>
      <c r="N142">
        <f>アンケート!AE142</f>
        <v>1</v>
      </c>
      <c r="O142">
        <f>アンケート!AF142</f>
        <v>5</v>
      </c>
      <c r="P142">
        <f>アンケート!AG142</f>
        <v>5</v>
      </c>
      <c r="Q142">
        <f>アンケート!AH142</f>
        <v>1</v>
      </c>
      <c r="R142">
        <f>アンケート!AI142</f>
        <v>1</v>
      </c>
      <c r="S142">
        <f>アンケート!AJ142</f>
        <v>1</v>
      </c>
      <c r="T142">
        <f>アンケート!AK142</f>
        <v>1</v>
      </c>
      <c r="U142">
        <f>アンケート!AL142</f>
        <v>1</v>
      </c>
      <c r="V142">
        <f>アンケート!AM142</f>
        <v>1</v>
      </c>
    </row>
    <row r="143" spans="1:22" x14ac:dyDescent="0.45">
      <c r="A143" s="35">
        <v>141</v>
      </c>
      <c r="B143">
        <f>アンケート!S143</f>
        <v>2</v>
      </c>
      <c r="C143">
        <f>アンケート!T143</f>
        <v>2</v>
      </c>
      <c r="D143">
        <f>アンケート!U143</f>
        <v>3</v>
      </c>
      <c r="E143">
        <f>アンケート!V143</f>
        <v>3</v>
      </c>
      <c r="F143">
        <f>アンケート!W143</f>
        <v>2</v>
      </c>
      <c r="G143">
        <f>アンケート!X143</f>
        <v>2</v>
      </c>
      <c r="H143">
        <f>アンケート!Y143</f>
        <v>2</v>
      </c>
      <c r="I143">
        <f>アンケート!Z143</f>
        <v>3</v>
      </c>
      <c r="J143">
        <f>アンケート!AA143</f>
        <v>2</v>
      </c>
      <c r="K143">
        <f>アンケート!AB143</f>
        <v>2</v>
      </c>
      <c r="L143">
        <f>アンケート!AC143</f>
        <v>2</v>
      </c>
      <c r="M143">
        <f>アンケート!AD143</f>
        <v>3</v>
      </c>
      <c r="N143">
        <f>アンケート!AE143</f>
        <v>2</v>
      </c>
      <c r="O143">
        <f>アンケート!AF143</f>
        <v>2</v>
      </c>
      <c r="P143">
        <f>アンケート!AG143</f>
        <v>2</v>
      </c>
      <c r="Q143">
        <f>アンケート!AH143</f>
        <v>2</v>
      </c>
      <c r="R143">
        <f>アンケート!AI143</f>
        <v>2</v>
      </c>
      <c r="S143">
        <f>アンケート!AJ143</f>
        <v>2</v>
      </c>
      <c r="T143">
        <f>アンケート!AK143</f>
        <v>2</v>
      </c>
      <c r="U143">
        <f>アンケート!AL143</f>
        <v>2</v>
      </c>
      <c r="V143">
        <f>アンケート!AM143</f>
        <v>2</v>
      </c>
    </row>
    <row r="144" spans="1:22" x14ac:dyDescent="0.45">
      <c r="A144" s="35">
        <v>142</v>
      </c>
      <c r="B144">
        <f>アンケート!S144</f>
        <v>1</v>
      </c>
      <c r="C144">
        <f>アンケート!T144</f>
        <v>1</v>
      </c>
      <c r="D144">
        <f>アンケート!U144</f>
        <v>1</v>
      </c>
      <c r="E144">
        <f>アンケート!V144</f>
        <v>1</v>
      </c>
      <c r="F144">
        <f>アンケート!W144</f>
        <v>1</v>
      </c>
      <c r="G144">
        <f>アンケート!X144</f>
        <v>1</v>
      </c>
      <c r="H144">
        <f>アンケート!Y144</f>
        <v>1</v>
      </c>
      <c r="I144">
        <f>アンケート!Z144</f>
        <v>1</v>
      </c>
      <c r="J144">
        <f>アンケート!AA144</f>
        <v>1</v>
      </c>
      <c r="K144">
        <f>アンケート!AB144</f>
        <v>1</v>
      </c>
      <c r="L144">
        <f>アンケート!AC144</f>
        <v>1</v>
      </c>
      <c r="M144">
        <f>アンケート!AD144</f>
        <v>1</v>
      </c>
      <c r="N144">
        <f>アンケート!AE144</f>
        <v>1</v>
      </c>
      <c r="O144">
        <f>アンケート!AF144</f>
        <v>1</v>
      </c>
      <c r="P144">
        <f>アンケート!AG144</f>
        <v>1</v>
      </c>
      <c r="Q144">
        <f>アンケート!AH144</f>
        <v>1</v>
      </c>
      <c r="R144">
        <f>アンケート!AI144</f>
        <v>1</v>
      </c>
      <c r="S144">
        <f>アンケート!AJ144</f>
        <v>1</v>
      </c>
      <c r="T144">
        <f>アンケート!AK144</f>
        <v>1</v>
      </c>
      <c r="U144">
        <f>アンケート!AL144</f>
        <v>1</v>
      </c>
      <c r="V144">
        <f>アンケート!AM144</f>
        <v>1</v>
      </c>
    </row>
    <row r="145" spans="1:22" x14ac:dyDescent="0.45">
      <c r="A145" s="35">
        <v>143</v>
      </c>
      <c r="B145">
        <f>アンケート!S145</f>
        <v>1</v>
      </c>
      <c r="C145">
        <f>アンケート!T145</f>
        <v>1</v>
      </c>
      <c r="D145">
        <f>アンケート!U145</f>
        <v>5</v>
      </c>
      <c r="E145">
        <f>アンケート!V145</f>
        <v>2</v>
      </c>
      <c r="F145">
        <f>アンケート!W145</f>
        <v>3</v>
      </c>
      <c r="G145">
        <f>アンケート!X145</f>
        <v>2</v>
      </c>
      <c r="H145">
        <f>アンケート!Y145</f>
        <v>2</v>
      </c>
      <c r="I145">
        <f>アンケート!Z145</f>
        <v>2</v>
      </c>
      <c r="J145">
        <f>アンケート!AA145</f>
        <v>2</v>
      </c>
      <c r="K145">
        <f>アンケート!AB145</f>
        <v>2</v>
      </c>
      <c r="L145">
        <f>アンケート!AC145</f>
        <v>1</v>
      </c>
      <c r="M145">
        <f>アンケート!AD145</f>
        <v>2</v>
      </c>
      <c r="N145">
        <f>アンケート!AE145</f>
        <v>2</v>
      </c>
      <c r="O145">
        <f>アンケート!AF145</f>
        <v>3</v>
      </c>
      <c r="P145">
        <f>アンケート!AG145</f>
        <v>3</v>
      </c>
      <c r="Q145">
        <f>アンケート!AH145</f>
        <v>5</v>
      </c>
      <c r="R145">
        <f>アンケート!AI145</f>
        <v>2</v>
      </c>
      <c r="S145">
        <f>アンケート!AJ145</f>
        <v>2</v>
      </c>
      <c r="T145">
        <f>アンケート!AK145</f>
        <v>5</v>
      </c>
      <c r="U145">
        <f>アンケート!AL145</f>
        <v>2</v>
      </c>
      <c r="V145">
        <f>アンケート!AM145</f>
        <v>2</v>
      </c>
    </row>
    <row r="146" spans="1:22" x14ac:dyDescent="0.45">
      <c r="A146" s="35">
        <v>144</v>
      </c>
      <c r="B146">
        <f>アンケート!S146</f>
        <v>2</v>
      </c>
      <c r="C146">
        <f>アンケート!T146</f>
        <v>2</v>
      </c>
      <c r="D146">
        <f>アンケート!U146</f>
        <v>2</v>
      </c>
      <c r="E146">
        <f>アンケート!V146</f>
        <v>2</v>
      </c>
      <c r="F146">
        <f>アンケート!W146</f>
        <v>2</v>
      </c>
      <c r="G146">
        <f>アンケート!X146</f>
        <v>2</v>
      </c>
      <c r="H146">
        <f>アンケート!Y146</f>
        <v>1</v>
      </c>
      <c r="I146">
        <f>アンケート!Z146</f>
        <v>3</v>
      </c>
      <c r="J146">
        <f>アンケート!AA146</f>
        <v>2</v>
      </c>
      <c r="K146">
        <f>アンケート!AB146</f>
        <v>2</v>
      </c>
      <c r="L146">
        <f>アンケート!AC146</f>
        <v>2</v>
      </c>
      <c r="M146">
        <f>アンケート!AD146</f>
        <v>2</v>
      </c>
      <c r="N146">
        <f>アンケート!AE146</f>
        <v>2</v>
      </c>
      <c r="O146">
        <f>アンケート!AF146</f>
        <v>3</v>
      </c>
      <c r="P146">
        <f>アンケート!AG146</f>
        <v>3</v>
      </c>
      <c r="Q146">
        <f>アンケート!AH146</f>
        <v>3</v>
      </c>
      <c r="R146">
        <f>アンケート!AI146</f>
        <v>1</v>
      </c>
      <c r="S146">
        <f>アンケート!AJ146</f>
        <v>1</v>
      </c>
      <c r="T146">
        <f>アンケート!AK146</f>
        <v>1</v>
      </c>
      <c r="U146">
        <f>アンケート!AL146</f>
        <v>2</v>
      </c>
      <c r="V146">
        <f>アンケート!AM146</f>
        <v>2</v>
      </c>
    </row>
    <row r="147" spans="1:22" x14ac:dyDescent="0.45">
      <c r="A147" s="35">
        <v>145</v>
      </c>
      <c r="B147">
        <f>アンケート!S147</f>
        <v>2</v>
      </c>
      <c r="C147">
        <f>アンケート!T147</f>
        <v>2</v>
      </c>
      <c r="D147">
        <f>アンケート!U147</f>
        <v>5</v>
      </c>
      <c r="E147">
        <f>アンケート!V147</f>
        <v>5</v>
      </c>
      <c r="F147">
        <f>アンケート!W147</f>
        <v>1</v>
      </c>
      <c r="G147">
        <f>アンケート!X147</f>
        <v>5</v>
      </c>
      <c r="H147">
        <f>アンケート!Y147</f>
        <v>1</v>
      </c>
      <c r="I147">
        <f>アンケート!Z147</f>
        <v>2</v>
      </c>
      <c r="J147">
        <f>アンケート!AA147</f>
        <v>2</v>
      </c>
      <c r="K147">
        <f>アンケート!AB147</f>
        <v>5</v>
      </c>
      <c r="L147">
        <f>アンケート!AC147</f>
        <v>1</v>
      </c>
      <c r="M147">
        <f>アンケート!AD147</f>
        <v>5</v>
      </c>
      <c r="N147">
        <f>アンケート!AE147</f>
        <v>5</v>
      </c>
      <c r="O147">
        <f>アンケート!AF147</f>
        <v>2</v>
      </c>
      <c r="P147">
        <f>アンケート!AG147</f>
        <v>2</v>
      </c>
      <c r="Q147">
        <f>アンケート!AH147</f>
        <v>5</v>
      </c>
      <c r="R147">
        <f>アンケート!AI147</f>
        <v>5</v>
      </c>
      <c r="S147">
        <f>アンケート!AJ147</f>
        <v>5</v>
      </c>
      <c r="T147">
        <f>アンケート!AK147</f>
        <v>5</v>
      </c>
      <c r="U147">
        <f>アンケート!AL147</f>
        <v>2</v>
      </c>
      <c r="V147">
        <f>アンケート!AM147</f>
        <v>2</v>
      </c>
    </row>
    <row r="148" spans="1:22" x14ac:dyDescent="0.45">
      <c r="A148" s="35">
        <v>146</v>
      </c>
      <c r="B148">
        <f>アンケート!S148</f>
        <v>2</v>
      </c>
      <c r="C148">
        <f>アンケート!T148</f>
        <v>2</v>
      </c>
      <c r="D148">
        <f>アンケート!U148</f>
        <v>5</v>
      </c>
      <c r="E148">
        <f>アンケート!V148</f>
        <v>2</v>
      </c>
      <c r="F148">
        <f>アンケート!W148</f>
        <v>2</v>
      </c>
      <c r="G148">
        <f>アンケート!X148</f>
        <v>2</v>
      </c>
      <c r="H148">
        <f>アンケート!Y148</f>
        <v>2</v>
      </c>
      <c r="I148">
        <f>アンケート!Z148</f>
        <v>2</v>
      </c>
      <c r="J148">
        <f>アンケート!AA148</f>
        <v>2</v>
      </c>
      <c r="K148">
        <f>アンケート!AB148</f>
        <v>2</v>
      </c>
      <c r="L148">
        <f>アンケート!AC148</f>
        <v>2</v>
      </c>
      <c r="M148">
        <f>アンケート!AD148</f>
        <v>2</v>
      </c>
      <c r="N148">
        <f>アンケート!AE148</f>
        <v>2</v>
      </c>
      <c r="O148">
        <f>アンケート!AF148</f>
        <v>2</v>
      </c>
      <c r="P148">
        <f>アンケート!AG148</f>
        <v>2</v>
      </c>
      <c r="Q148">
        <f>アンケート!AH148</f>
        <v>2</v>
      </c>
      <c r="R148">
        <f>アンケート!AI148</f>
        <v>5</v>
      </c>
      <c r="S148">
        <f>アンケート!AJ148</f>
        <v>2</v>
      </c>
      <c r="T148">
        <f>アンケート!AK148</f>
        <v>2</v>
      </c>
      <c r="U148">
        <f>アンケート!AL148</f>
        <v>2</v>
      </c>
      <c r="V148">
        <f>アンケート!AM148</f>
        <v>2</v>
      </c>
    </row>
    <row r="149" spans="1:22" x14ac:dyDescent="0.45">
      <c r="A149" s="35">
        <v>147</v>
      </c>
      <c r="B149">
        <f>アンケート!S149</f>
        <v>2</v>
      </c>
      <c r="C149">
        <f>アンケート!T149</f>
        <v>2</v>
      </c>
      <c r="D149">
        <f>アンケート!U149</f>
        <v>5</v>
      </c>
      <c r="E149">
        <f>アンケート!V149</f>
        <v>5</v>
      </c>
      <c r="F149">
        <f>アンケート!W149</f>
        <v>5</v>
      </c>
      <c r="G149">
        <f>アンケート!X149</f>
        <v>0</v>
      </c>
      <c r="H149">
        <f>アンケート!Y149</f>
        <v>2</v>
      </c>
      <c r="I149">
        <f>アンケート!Z149</f>
        <v>2</v>
      </c>
      <c r="J149">
        <f>アンケート!AA149</f>
        <v>2</v>
      </c>
      <c r="K149">
        <f>アンケート!AB149</f>
        <v>5</v>
      </c>
      <c r="L149">
        <f>アンケート!AC149</f>
        <v>2</v>
      </c>
      <c r="M149">
        <f>アンケート!AD149</f>
        <v>2</v>
      </c>
      <c r="N149">
        <f>アンケート!AE149</f>
        <v>2</v>
      </c>
      <c r="O149">
        <f>アンケート!AF149</f>
        <v>5</v>
      </c>
      <c r="P149">
        <f>アンケート!AG149</f>
        <v>5</v>
      </c>
      <c r="Q149">
        <f>アンケート!AH149</f>
        <v>2</v>
      </c>
      <c r="R149">
        <f>アンケート!AI149</f>
        <v>2</v>
      </c>
      <c r="S149">
        <f>アンケート!AJ149</f>
        <v>2</v>
      </c>
      <c r="T149">
        <f>アンケート!AK149</f>
        <v>2</v>
      </c>
      <c r="U149">
        <f>アンケート!AL149</f>
        <v>2</v>
      </c>
      <c r="V149">
        <f>アンケート!AM149</f>
        <v>2</v>
      </c>
    </row>
    <row r="150" spans="1:22" x14ac:dyDescent="0.45">
      <c r="A150" s="35">
        <v>148</v>
      </c>
      <c r="B150">
        <f>アンケート!S150</f>
        <v>2</v>
      </c>
      <c r="C150">
        <f>アンケート!T150</f>
        <v>2</v>
      </c>
      <c r="D150">
        <f>アンケート!U150</f>
        <v>5</v>
      </c>
      <c r="E150">
        <f>アンケート!V150</f>
        <v>2</v>
      </c>
      <c r="F150">
        <f>アンケート!W150</f>
        <v>0</v>
      </c>
      <c r="G150">
        <f>アンケート!X150</f>
        <v>5</v>
      </c>
      <c r="H150">
        <f>アンケート!Y150</f>
        <v>2</v>
      </c>
      <c r="I150">
        <f>アンケート!Z150</f>
        <v>2</v>
      </c>
      <c r="J150">
        <f>アンケート!AA150</f>
        <v>2</v>
      </c>
      <c r="K150">
        <f>アンケート!AB150</f>
        <v>2</v>
      </c>
      <c r="L150">
        <f>アンケート!AC150</f>
        <v>2</v>
      </c>
      <c r="M150">
        <f>アンケート!AD150</f>
        <v>0</v>
      </c>
      <c r="N150">
        <f>アンケート!AE150</f>
        <v>2</v>
      </c>
      <c r="O150">
        <f>アンケート!AF150</f>
        <v>2</v>
      </c>
      <c r="P150">
        <f>アンケート!AG150</f>
        <v>2</v>
      </c>
      <c r="Q150">
        <f>アンケート!AH150</f>
        <v>2</v>
      </c>
      <c r="R150">
        <f>アンケート!AI150</f>
        <v>5</v>
      </c>
      <c r="S150">
        <f>アンケート!AJ150</f>
        <v>2</v>
      </c>
      <c r="T150">
        <f>アンケート!AK150</f>
        <v>2</v>
      </c>
      <c r="U150">
        <f>アンケート!AL150</f>
        <v>2</v>
      </c>
      <c r="V150">
        <f>アンケート!AM150</f>
        <v>2</v>
      </c>
    </row>
    <row r="151" spans="1:22" x14ac:dyDescent="0.45">
      <c r="A151" s="35">
        <v>149</v>
      </c>
      <c r="B151">
        <f>アンケート!S151</f>
        <v>1</v>
      </c>
      <c r="C151">
        <f>アンケート!T151</f>
        <v>1</v>
      </c>
      <c r="D151">
        <f>アンケート!U151</f>
        <v>1</v>
      </c>
      <c r="E151">
        <f>アンケート!V151</f>
        <v>1</v>
      </c>
      <c r="F151">
        <f>アンケート!W151</f>
        <v>1</v>
      </c>
      <c r="G151">
        <f>アンケート!X151</f>
        <v>1</v>
      </c>
      <c r="H151">
        <f>アンケート!Y151</f>
        <v>1</v>
      </c>
      <c r="I151">
        <f>アンケート!Z151</f>
        <v>0</v>
      </c>
      <c r="J151">
        <f>アンケート!AA151</f>
        <v>1</v>
      </c>
      <c r="K151">
        <f>アンケート!AB151</f>
        <v>1</v>
      </c>
      <c r="L151">
        <f>アンケート!AC151</f>
        <v>1</v>
      </c>
      <c r="M151">
        <f>アンケート!AD151</f>
        <v>1</v>
      </c>
      <c r="N151">
        <f>アンケート!AE151</f>
        <v>2</v>
      </c>
      <c r="O151">
        <f>アンケート!AF151</f>
        <v>2</v>
      </c>
      <c r="P151">
        <f>アンケート!AG151</f>
        <v>2</v>
      </c>
      <c r="Q151">
        <f>アンケート!AH151</f>
        <v>1</v>
      </c>
      <c r="R151">
        <f>アンケート!AI151</f>
        <v>2</v>
      </c>
      <c r="S151">
        <f>アンケート!AJ151</f>
        <v>2</v>
      </c>
      <c r="T151">
        <f>アンケート!AK151</f>
        <v>1</v>
      </c>
      <c r="U151">
        <f>アンケート!AL151</f>
        <v>1</v>
      </c>
      <c r="V151">
        <f>アンケート!AM151</f>
        <v>1</v>
      </c>
    </row>
    <row r="152" spans="1:22" x14ac:dyDescent="0.45">
      <c r="A152" s="35">
        <v>150</v>
      </c>
      <c r="B152">
        <f>アンケート!S152</f>
        <v>2</v>
      </c>
      <c r="C152">
        <f>アンケート!T152</f>
        <v>2</v>
      </c>
      <c r="D152">
        <f>アンケート!U152</f>
        <v>5</v>
      </c>
      <c r="E152">
        <f>アンケート!V152</f>
        <v>3</v>
      </c>
      <c r="F152">
        <f>アンケート!W152</f>
        <v>2</v>
      </c>
      <c r="G152">
        <f>アンケート!X152</f>
        <v>1</v>
      </c>
      <c r="H152">
        <f>アンケート!Y152</f>
        <v>2</v>
      </c>
      <c r="I152">
        <f>アンケート!Z152</f>
        <v>0</v>
      </c>
      <c r="J152">
        <f>アンケート!AA152</f>
        <v>2</v>
      </c>
      <c r="K152">
        <f>アンケート!AB152</f>
        <v>5</v>
      </c>
      <c r="L152">
        <f>アンケート!AC152</f>
        <v>2</v>
      </c>
      <c r="M152">
        <f>アンケート!AD152</f>
        <v>2</v>
      </c>
      <c r="N152">
        <f>アンケート!AE152</f>
        <v>1</v>
      </c>
      <c r="O152">
        <f>アンケート!AF152</f>
        <v>5</v>
      </c>
      <c r="P152">
        <f>アンケート!AG152</f>
        <v>5</v>
      </c>
      <c r="Q152">
        <f>アンケート!AH152</f>
        <v>2</v>
      </c>
      <c r="R152">
        <f>アンケート!AI152</f>
        <v>5</v>
      </c>
      <c r="S152">
        <f>アンケート!AJ152</f>
        <v>2</v>
      </c>
      <c r="T152">
        <f>アンケート!AK152</f>
        <v>0</v>
      </c>
      <c r="U152">
        <f>アンケート!AL152</f>
        <v>2</v>
      </c>
      <c r="V152">
        <f>アンケート!AM152</f>
        <v>2</v>
      </c>
    </row>
    <row r="153" spans="1:22" x14ac:dyDescent="0.45">
      <c r="A153" s="35">
        <v>151</v>
      </c>
      <c r="B153">
        <f>アンケート!S153</f>
        <v>2</v>
      </c>
      <c r="C153">
        <f>アンケート!T153</f>
        <v>2</v>
      </c>
      <c r="D153">
        <f>アンケート!U153</f>
        <v>5</v>
      </c>
      <c r="E153">
        <f>アンケート!V153</f>
        <v>2</v>
      </c>
      <c r="F153">
        <f>アンケート!W153</f>
        <v>2</v>
      </c>
      <c r="G153">
        <f>アンケート!X153</f>
        <v>2</v>
      </c>
      <c r="H153">
        <f>アンケート!Y153</f>
        <v>2</v>
      </c>
      <c r="I153">
        <f>アンケート!Z153</f>
        <v>2</v>
      </c>
      <c r="J153">
        <f>アンケート!AA153</f>
        <v>2</v>
      </c>
      <c r="K153">
        <f>アンケート!AB153</f>
        <v>5</v>
      </c>
      <c r="L153">
        <f>アンケート!AC153</f>
        <v>2</v>
      </c>
      <c r="M153">
        <f>アンケート!AD153</f>
        <v>2</v>
      </c>
      <c r="N153">
        <f>アンケート!AE153</f>
        <v>2</v>
      </c>
      <c r="O153">
        <f>アンケート!AF153</f>
        <v>5</v>
      </c>
      <c r="P153">
        <f>アンケート!AG153</f>
        <v>5</v>
      </c>
      <c r="Q153">
        <f>アンケート!AH153</f>
        <v>5</v>
      </c>
      <c r="R153">
        <f>アンケート!AI153</f>
        <v>3</v>
      </c>
      <c r="S153">
        <f>アンケート!AJ153</f>
        <v>2</v>
      </c>
      <c r="T153">
        <f>アンケート!AK153</f>
        <v>2</v>
      </c>
      <c r="U153">
        <f>アンケート!AL153</f>
        <v>2</v>
      </c>
      <c r="V153">
        <f>アンケート!AM153</f>
        <v>2</v>
      </c>
    </row>
    <row r="154" spans="1:22" x14ac:dyDescent="0.45">
      <c r="A154" s="35">
        <v>152</v>
      </c>
      <c r="B154">
        <f>アンケート!S154</f>
        <v>1</v>
      </c>
      <c r="C154">
        <f>アンケート!T154</f>
        <v>1</v>
      </c>
      <c r="D154">
        <f>アンケート!U154</f>
        <v>1</v>
      </c>
      <c r="E154">
        <f>アンケート!V154</f>
        <v>1</v>
      </c>
      <c r="F154">
        <f>アンケート!W154</f>
        <v>1</v>
      </c>
      <c r="G154">
        <f>アンケート!X154</f>
        <v>1</v>
      </c>
      <c r="H154">
        <f>アンケート!Y154</f>
        <v>1</v>
      </c>
      <c r="I154">
        <f>アンケート!Z154</f>
        <v>1</v>
      </c>
      <c r="J154">
        <f>アンケート!AA154</f>
        <v>1</v>
      </c>
      <c r="K154">
        <f>アンケート!AB154</f>
        <v>1</v>
      </c>
      <c r="L154">
        <f>アンケート!AC154</f>
        <v>1</v>
      </c>
      <c r="M154">
        <f>アンケート!AD154</f>
        <v>1</v>
      </c>
      <c r="N154">
        <f>アンケート!AE154</f>
        <v>1</v>
      </c>
      <c r="O154">
        <f>アンケート!AF154</f>
        <v>1</v>
      </c>
      <c r="P154">
        <f>アンケート!AG154</f>
        <v>1</v>
      </c>
      <c r="Q154">
        <f>アンケート!AH154</f>
        <v>1</v>
      </c>
      <c r="R154">
        <f>アンケート!AI154</f>
        <v>1</v>
      </c>
      <c r="S154">
        <f>アンケート!AJ154</f>
        <v>1</v>
      </c>
      <c r="T154">
        <f>アンケート!AK154</f>
        <v>1</v>
      </c>
      <c r="U154">
        <f>アンケート!AL154</f>
        <v>1</v>
      </c>
      <c r="V154">
        <f>アンケート!AM154</f>
        <v>1</v>
      </c>
    </row>
    <row r="155" spans="1:22" x14ac:dyDescent="0.45">
      <c r="A155" s="35">
        <v>153</v>
      </c>
      <c r="B155">
        <f>アンケート!S155</f>
        <v>1</v>
      </c>
      <c r="C155">
        <f>アンケート!T155</f>
        <v>1</v>
      </c>
      <c r="D155">
        <f>アンケート!U155</f>
        <v>5</v>
      </c>
      <c r="E155">
        <f>アンケート!V155</f>
        <v>2</v>
      </c>
      <c r="F155">
        <f>アンケート!W155</f>
        <v>2</v>
      </c>
      <c r="G155">
        <f>アンケート!X155</f>
        <v>1</v>
      </c>
      <c r="H155">
        <f>アンケート!Y155</f>
        <v>2</v>
      </c>
      <c r="I155">
        <f>アンケート!Z155</f>
        <v>1</v>
      </c>
      <c r="J155">
        <f>アンケート!AA155</f>
        <v>1</v>
      </c>
      <c r="K155">
        <f>アンケート!AB155</f>
        <v>5</v>
      </c>
      <c r="L155">
        <f>アンケート!AC155</f>
        <v>2</v>
      </c>
      <c r="M155">
        <f>アンケート!AD155</f>
        <v>5</v>
      </c>
      <c r="N155">
        <f>アンケート!AE155</f>
        <v>1</v>
      </c>
      <c r="O155">
        <f>アンケート!AF155</f>
        <v>5</v>
      </c>
      <c r="P155">
        <f>アンケート!AG155</f>
        <v>5</v>
      </c>
      <c r="Q155">
        <f>アンケート!AH155</f>
        <v>2</v>
      </c>
      <c r="R155">
        <f>アンケート!AI155</f>
        <v>3</v>
      </c>
      <c r="S155">
        <f>アンケート!AJ155</f>
        <v>3</v>
      </c>
      <c r="T155">
        <f>アンケート!AK155</f>
        <v>1</v>
      </c>
      <c r="U155">
        <f>アンケート!AL155</f>
        <v>1</v>
      </c>
      <c r="V155">
        <f>アンケート!AM155</f>
        <v>1</v>
      </c>
    </row>
    <row r="156" spans="1:22" x14ac:dyDescent="0.45">
      <c r="A156" s="35">
        <v>154</v>
      </c>
      <c r="B156">
        <f>アンケート!S156</f>
        <v>2</v>
      </c>
      <c r="C156">
        <f>アンケート!T156</f>
        <v>2</v>
      </c>
      <c r="D156">
        <f>アンケート!U156</f>
        <v>5</v>
      </c>
      <c r="E156">
        <f>アンケート!V156</f>
        <v>2</v>
      </c>
      <c r="F156">
        <f>アンケート!W156</f>
        <v>2</v>
      </c>
      <c r="G156">
        <f>アンケート!X156</f>
        <v>2</v>
      </c>
      <c r="H156">
        <f>アンケート!Y156</f>
        <v>2</v>
      </c>
      <c r="I156">
        <f>アンケート!Z156</f>
        <v>1</v>
      </c>
      <c r="J156">
        <f>アンケート!AA156</f>
        <v>2</v>
      </c>
      <c r="K156">
        <f>アンケート!AB156</f>
        <v>2</v>
      </c>
      <c r="L156">
        <f>アンケート!AC156</f>
        <v>2</v>
      </c>
      <c r="M156">
        <f>アンケート!AD156</f>
        <v>2</v>
      </c>
      <c r="N156">
        <f>アンケート!AE156</f>
        <v>2</v>
      </c>
      <c r="O156">
        <f>アンケート!AF156</f>
        <v>2</v>
      </c>
      <c r="P156">
        <f>アンケート!AG156</f>
        <v>2</v>
      </c>
      <c r="Q156">
        <f>アンケート!AH156</f>
        <v>2</v>
      </c>
      <c r="R156">
        <f>アンケート!AI156</f>
        <v>2</v>
      </c>
      <c r="S156">
        <f>アンケート!AJ156</f>
        <v>2</v>
      </c>
      <c r="T156">
        <f>アンケート!AK156</f>
        <v>2</v>
      </c>
      <c r="U156">
        <f>アンケート!AL156</f>
        <v>2</v>
      </c>
      <c r="V156">
        <f>アンケート!AM156</f>
        <v>2</v>
      </c>
    </row>
    <row r="157" spans="1:22" x14ac:dyDescent="0.45">
      <c r="A157" s="35">
        <v>155</v>
      </c>
      <c r="B157">
        <f>アンケート!S157</f>
        <v>2</v>
      </c>
      <c r="C157">
        <f>アンケート!T157</f>
        <v>2</v>
      </c>
      <c r="D157">
        <f>アンケート!U157</f>
        <v>5</v>
      </c>
      <c r="E157">
        <f>アンケート!V157</f>
        <v>5</v>
      </c>
      <c r="F157">
        <f>アンケート!W157</f>
        <v>2</v>
      </c>
      <c r="G157">
        <f>アンケート!X157</f>
        <v>5</v>
      </c>
      <c r="H157">
        <f>アンケート!Y157</f>
        <v>1</v>
      </c>
      <c r="I157">
        <f>アンケート!Z157</f>
        <v>2</v>
      </c>
      <c r="J157">
        <f>アンケート!AA157</f>
        <v>2</v>
      </c>
      <c r="K157">
        <f>アンケート!AB157</f>
        <v>5</v>
      </c>
      <c r="L157">
        <f>アンケート!AC157</f>
        <v>2</v>
      </c>
      <c r="M157">
        <f>アンケート!AD157</f>
        <v>5</v>
      </c>
      <c r="N157">
        <f>アンケート!AE157</f>
        <v>2</v>
      </c>
      <c r="O157">
        <f>アンケート!AF157</f>
        <v>5</v>
      </c>
      <c r="P157">
        <f>アンケート!AG157</f>
        <v>5</v>
      </c>
      <c r="Q157">
        <f>アンケート!AH157</f>
        <v>5</v>
      </c>
      <c r="R157">
        <f>アンケート!AI157</f>
        <v>2</v>
      </c>
      <c r="S157">
        <f>アンケート!AJ157</f>
        <v>2</v>
      </c>
      <c r="T157">
        <f>アンケート!AK157</f>
        <v>2</v>
      </c>
      <c r="U157">
        <f>アンケート!AL157</f>
        <v>2</v>
      </c>
      <c r="V157">
        <f>アンケート!AM157</f>
        <v>2</v>
      </c>
    </row>
    <row r="158" spans="1:22" x14ac:dyDescent="0.45">
      <c r="A158" s="35">
        <v>156</v>
      </c>
      <c r="B158">
        <f>アンケート!S158</f>
        <v>2</v>
      </c>
      <c r="C158">
        <f>アンケート!T158</f>
        <v>2</v>
      </c>
      <c r="D158">
        <f>アンケート!U158</f>
        <v>2</v>
      </c>
      <c r="E158">
        <f>アンケート!V158</f>
        <v>2</v>
      </c>
      <c r="F158">
        <f>アンケート!W158</f>
        <v>0</v>
      </c>
      <c r="G158">
        <f>アンケート!X158</f>
        <v>0</v>
      </c>
      <c r="H158">
        <f>アンケート!Y158</f>
        <v>2</v>
      </c>
      <c r="I158">
        <f>アンケート!Z158</f>
        <v>2</v>
      </c>
      <c r="J158">
        <f>アンケート!AA158</f>
        <v>0</v>
      </c>
      <c r="K158">
        <f>アンケート!AB158</f>
        <v>5</v>
      </c>
      <c r="L158">
        <f>アンケート!AC158</f>
        <v>2</v>
      </c>
      <c r="M158">
        <f>アンケート!AD158</f>
        <v>2</v>
      </c>
      <c r="N158">
        <f>アンケート!AE158</f>
        <v>5</v>
      </c>
      <c r="O158">
        <f>アンケート!AF158</f>
        <v>0</v>
      </c>
      <c r="P158">
        <f>アンケート!AG158</f>
        <v>2</v>
      </c>
      <c r="Q158">
        <f>アンケート!AH158</f>
        <v>5</v>
      </c>
      <c r="R158">
        <f>アンケート!AI158</f>
        <v>0</v>
      </c>
      <c r="S158">
        <f>アンケート!AJ158</f>
        <v>2</v>
      </c>
      <c r="T158">
        <f>アンケート!AK158</f>
        <v>2</v>
      </c>
      <c r="U158">
        <f>アンケート!AL158</f>
        <v>2</v>
      </c>
      <c r="V158">
        <f>アンケート!AM158</f>
        <v>2</v>
      </c>
    </row>
    <row r="159" spans="1:22" x14ac:dyDescent="0.45">
      <c r="A159" s="35">
        <v>157</v>
      </c>
      <c r="B159">
        <f>アンケート!S159</f>
        <v>2</v>
      </c>
      <c r="C159">
        <f>アンケート!T159</f>
        <v>2</v>
      </c>
      <c r="D159">
        <f>アンケート!U159</f>
        <v>2</v>
      </c>
      <c r="E159">
        <f>アンケート!V159</f>
        <v>2</v>
      </c>
      <c r="F159">
        <f>アンケート!W159</f>
        <v>2</v>
      </c>
      <c r="G159">
        <f>アンケート!X159</f>
        <v>2</v>
      </c>
      <c r="H159">
        <f>アンケート!Y159</f>
        <v>2</v>
      </c>
      <c r="I159">
        <f>アンケート!Z159</f>
        <v>2</v>
      </c>
      <c r="J159">
        <f>アンケート!AA159</f>
        <v>2</v>
      </c>
      <c r="K159">
        <f>アンケート!AB159</f>
        <v>2</v>
      </c>
      <c r="L159">
        <f>アンケート!AC159</f>
        <v>2</v>
      </c>
      <c r="M159">
        <f>アンケート!AD159</f>
        <v>2</v>
      </c>
      <c r="N159">
        <f>アンケート!AE159</f>
        <v>2</v>
      </c>
      <c r="O159">
        <f>アンケート!AF159</f>
        <v>2</v>
      </c>
      <c r="P159">
        <f>アンケート!AG159</f>
        <v>2</v>
      </c>
      <c r="Q159">
        <f>アンケート!AH159</f>
        <v>2</v>
      </c>
      <c r="R159">
        <f>アンケート!AI159</f>
        <v>2</v>
      </c>
      <c r="S159">
        <f>アンケート!AJ159</f>
        <v>2</v>
      </c>
      <c r="T159">
        <f>アンケート!AK159</f>
        <v>2</v>
      </c>
      <c r="U159">
        <f>アンケート!AL159</f>
        <v>2</v>
      </c>
      <c r="V159">
        <f>アンケート!AM159</f>
        <v>2</v>
      </c>
    </row>
    <row r="160" spans="1:22" x14ac:dyDescent="0.45">
      <c r="A160" s="35">
        <v>158</v>
      </c>
      <c r="B160">
        <f>アンケート!S160</f>
        <v>2</v>
      </c>
      <c r="C160">
        <f>アンケート!T160</f>
        <v>2</v>
      </c>
      <c r="D160">
        <f>アンケート!U160</f>
        <v>5</v>
      </c>
      <c r="E160">
        <f>アンケート!V160</f>
        <v>3</v>
      </c>
      <c r="F160">
        <f>アンケート!W160</f>
        <v>2</v>
      </c>
      <c r="G160">
        <f>アンケート!X160</f>
        <v>2</v>
      </c>
      <c r="H160">
        <f>アンケート!Y160</f>
        <v>2</v>
      </c>
      <c r="I160">
        <f>アンケート!Z160</f>
        <v>2</v>
      </c>
      <c r="J160">
        <f>アンケート!AA160</f>
        <v>2</v>
      </c>
      <c r="K160">
        <f>アンケート!AB160</f>
        <v>2</v>
      </c>
      <c r="L160">
        <f>アンケート!AC160</f>
        <v>2</v>
      </c>
      <c r="M160">
        <f>アンケート!AD160</f>
        <v>5</v>
      </c>
      <c r="N160">
        <f>アンケート!AE160</f>
        <v>2</v>
      </c>
      <c r="O160">
        <f>アンケート!AF160</f>
        <v>5</v>
      </c>
      <c r="P160">
        <f>アンケート!AG160</f>
        <v>5</v>
      </c>
      <c r="Q160">
        <f>アンケート!AH160</f>
        <v>2</v>
      </c>
      <c r="R160">
        <f>アンケート!AI160</f>
        <v>2</v>
      </c>
      <c r="S160">
        <f>アンケート!AJ160</f>
        <v>2</v>
      </c>
      <c r="T160">
        <f>アンケート!AK160</f>
        <v>2</v>
      </c>
      <c r="U160">
        <f>アンケート!AL160</f>
        <v>2</v>
      </c>
      <c r="V160">
        <f>アンケート!AM160</f>
        <v>2</v>
      </c>
    </row>
    <row r="161" spans="1:22" x14ac:dyDescent="0.45">
      <c r="A161" s="35">
        <v>159</v>
      </c>
      <c r="B161">
        <f>アンケート!S161</f>
        <v>1</v>
      </c>
      <c r="C161">
        <f>アンケート!T161</f>
        <v>1</v>
      </c>
      <c r="D161">
        <f>アンケート!U161</f>
        <v>1</v>
      </c>
      <c r="E161">
        <f>アンケート!V161</f>
        <v>5</v>
      </c>
      <c r="F161">
        <f>アンケート!W161</f>
        <v>1</v>
      </c>
      <c r="G161">
        <f>アンケート!X161</f>
        <v>1</v>
      </c>
      <c r="H161">
        <f>アンケート!Y161</f>
        <v>1</v>
      </c>
      <c r="I161">
        <f>アンケート!Z161</f>
        <v>1</v>
      </c>
      <c r="J161">
        <f>アンケート!AA161</f>
        <v>1</v>
      </c>
      <c r="K161">
        <f>アンケート!AB161</f>
        <v>1</v>
      </c>
      <c r="L161">
        <f>アンケート!AC161</f>
        <v>1</v>
      </c>
      <c r="M161">
        <f>アンケート!AD161</f>
        <v>5</v>
      </c>
      <c r="N161">
        <f>アンケート!AE161</f>
        <v>1</v>
      </c>
      <c r="O161">
        <f>アンケート!AF161</f>
        <v>1</v>
      </c>
      <c r="P161">
        <f>アンケート!AG161</f>
        <v>3</v>
      </c>
      <c r="Q161">
        <f>アンケート!AH161</f>
        <v>1</v>
      </c>
      <c r="R161">
        <f>アンケート!AI161</f>
        <v>1</v>
      </c>
      <c r="S161">
        <f>アンケート!AJ161</f>
        <v>1</v>
      </c>
      <c r="T161">
        <f>アンケート!AK161</f>
        <v>1</v>
      </c>
      <c r="U161">
        <f>アンケート!AL161</f>
        <v>1</v>
      </c>
      <c r="V161">
        <f>アンケート!AM161</f>
        <v>1</v>
      </c>
    </row>
    <row r="162" spans="1:22" x14ac:dyDescent="0.45">
      <c r="A162" s="35">
        <v>160</v>
      </c>
      <c r="B162">
        <f>アンケート!S162</f>
        <v>2</v>
      </c>
      <c r="C162">
        <f>アンケート!T162</f>
        <v>2</v>
      </c>
      <c r="D162">
        <f>アンケート!U162</f>
        <v>5</v>
      </c>
      <c r="E162">
        <f>アンケート!V162</f>
        <v>2</v>
      </c>
      <c r="F162">
        <f>アンケート!W162</f>
        <v>2</v>
      </c>
      <c r="G162">
        <f>アンケート!X162</f>
        <v>2</v>
      </c>
      <c r="H162">
        <f>アンケート!Y162</f>
        <v>2</v>
      </c>
      <c r="I162">
        <f>アンケート!Z162</f>
        <v>2</v>
      </c>
      <c r="J162">
        <f>アンケート!AA162</f>
        <v>2</v>
      </c>
      <c r="K162">
        <f>アンケート!AB162</f>
        <v>2</v>
      </c>
      <c r="L162">
        <f>アンケート!AC162</f>
        <v>2</v>
      </c>
      <c r="M162">
        <f>アンケート!AD162</f>
        <v>2</v>
      </c>
      <c r="N162">
        <f>アンケート!AE162</f>
        <v>3</v>
      </c>
      <c r="O162">
        <f>アンケート!AF162</f>
        <v>5</v>
      </c>
      <c r="P162">
        <f>アンケート!AG162</f>
        <v>5</v>
      </c>
      <c r="Q162">
        <f>アンケート!AH162</f>
        <v>5</v>
      </c>
      <c r="R162">
        <f>アンケート!AI162</f>
        <v>1</v>
      </c>
      <c r="S162">
        <f>アンケート!AJ162</f>
        <v>1</v>
      </c>
      <c r="T162">
        <f>アンケート!AK162</f>
        <v>1</v>
      </c>
      <c r="U162">
        <f>アンケート!AL162</f>
        <v>1</v>
      </c>
      <c r="V162">
        <f>アンケート!AM162</f>
        <v>1</v>
      </c>
    </row>
    <row r="163" spans="1:22" x14ac:dyDescent="0.45">
      <c r="A163" s="35">
        <v>161</v>
      </c>
      <c r="B163">
        <f>アンケート!S163</f>
        <v>2</v>
      </c>
      <c r="C163">
        <f>アンケート!T163</f>
        <v>2</v>
      </c>
      <c r="D163">
        <f>アンケート!U163</f>
        <v>2</v>
      </c>
      <c r="E163">
        <f>アンケート!V163</f>
        <v>2</v>
      </c>
      <c r="F163">
        <f>アンケート!W163</f>
        <v>2</v>
      </c>
      <c r="G163">
        <f>アンケート!X163</f>
        <v>2</v>
      </c>
      <c r="H163">
        <f>アンケート!Y163</f>
        <v>2</v>
      </c>
      <c r="I163">
        <f>アンケート!Z163</f>
        <v>2</v>
      </c>
      <c r="J163">
        <f>アンケート!AA163</f>
        <v>2</v>
      </c>
      <c r="K163">
        <f>アンケート!AB163</f>
        <v>2</v>
      </c>
      <c r="L163">
        <f>アンケート!AC163</f>
        <v>2</v>
      </c>
      <c r="M163">
        <f>アンケート!AD163</f>
        <v>2</v>
      </c>
      <c r="N163">
        <f>アンケート!AE163</f>
        <v>2</v>
      </c>
      <c r="O163">
        <f>アンケート!AF163</f>
        <v>2</v>
      </c>
      <c r="P163">
        <f>アンケート!AG163</f>
        <v>2</v>
      </c>
      <c r="Q163">
        <f>アンケート!AH163</f>
        <v>2</v>
      </c>
      <c r="R163">
        <f>アンケート!AI163</f>
        <v>2</v>
      </c>
      <c r="S163">
        <f>アンケート!AJ163</f>
        <v>2</v>
      </c>
      <c r="T163">
        <f>アンケート!AK163</f>
        <v>2</v>
      </c>
      <c r="U163">
        <f>アンケート!AL163</f>
        <v>2</v>
      </c>
      <c r="V163">
        <f>アンケート!AM163</f>
        <v>2</v>
      </c>
    </row>
    <row r="164" spans="1:22" x14ac:dyDescent="0.45">
      <c r="A164" s="35">
        <v>162</v>
      </c>
      <c r="B164">
        <f>アンケート!S164</f>
        <v>2</v>
      </c>
      <c r="C164">
        <f>アンケート!T164</f>
        <v>2</v>
      </c>
      <c r="D164">
        <f>アンケート!U164</f>
        <v>5</v>
      </c>
      <c r="E164">
        <f>アンケート!V164</f>
        <v>5</v>
      </c>
      <c r="F164">
        <f>アンケート!W164</f>
        <v>3</v>
      </c>
      <c r="G164">
        <f>アンケート!X164</f>
        <v>5</v>
      </c>
      <c r="H164">
        <f>アンケート!Y164</f>
        <v>2</v>
      </c>
      <c r="I164">
        <f>アンケート!Z164</f>
        <v>2</v>
      </c>
      <c r="J164">
        <f>アンケート!AA164</f>
        <v>2</v>
      </c>
      <c r="K164">
        <f>アンケート!AB164</f>
        <v>1</v>
      </c>
      <c r="L164">
        <f>アンケート!AC164</f>
        <v>1</v>
      </c>
      <c r="M164">
        <f>アンケート!AD164</f>
        <v>1</v>
      </c>
      <c r="N164">
        <f>アンケート!AE164</f>
        <v>1</v>
      </c>
      <c r="O164">
        <f>アンケート!AF164</f>
        <v>1</v>
      </c>
      <c r="P164">
        <f>アンケート!AG164</f>
        <v>1</v>
      </c>
      <c r="Q164">
        <f>アンケート!AH164</f>
        <v>1</v>
      </c>
      <c r="R164">
        <f>アンケート!AI164</f>
        <v>1</v>
      </c>
      <c r="S164">
        <f>アンケート!AJ164</f>
        <v>0</v>
      </c>
      <c r="T164">
        <f>アンケート!AK164</f>
        <v>1</v>
      </c>
      <c r="U164">
        <f>アンケート!AL164</f>
        <v>1</v>
      </c>
      <c r="V164">
        <f>アンケート!AM164</f>
        <v>1</v>
      </c>
    </row>
    <row r="165" spans="1:22" x14ac:dyDescent="0.45">
      <c r="A165" s="35">
        <v>163</v>
      </c>
      <c r="B165">
        <f>アンケート!S165</f>
        <v>1</v>
      </c>
      <c r="C165">
        <f>アンケート!T165</f>
        <v>1</v>
      </c>
      <c r="D165">
        <f>アンケート!U165</f>
        <v>1</v>
      </c>
      <c r="E165">
        <f>アンケート!V165</f>
        <v>2</v>
      </c>
      <c r="F165">
        <f>アンケート!W165</f>
        <v>1</v>
      </c>
      <c r="G165">
        <f>アンケート!X165</f>
        <v>5</v>
      </c>
      <c r="H165">
        <f>アンケート!Y165</f>
        <v>2</v>
      </c>
      <c r="I165">
        <f>アンケート!Z165</f>
        <v>2</v>
      </c>
      <c r="J165">
        <f>アンケート!AA165</f>
        <v>2</v>
      </c>
      <c r="K165">
        <f>アンケート!AB165</f>
        <v>5</v>
      </c>
      <c r="L165">
        <f>アンケート!AC165</f>
        <v>2</v>
      </c>
      <c r="M165">
        <f>アンケート!AD165</f>
        <v>5</v>
      </c>
      <c r="N165">
        <f>アンケート!AE165</f>
        <v>2</v>
      </c>
      <c r="O165">
        <f>アンケート!AF165</f>
        <v>5</v>
      </c>
      <c r="P165">
        <f>アンケート!AG165</f>
        <v>5</v>
      </c>
      <c r="Q165">
        <f>アンケート!AH165</f>
        <v>2</v>
      </c>
      <c r="R165">
        <f>アンケート!AI165</f>
        <v>2</v>
      </c>
      <c r="S165">
        <f>アンケート!AJ165</f>
        <v>2</v>
      </c>
      <c r="T165">
        <f>アンケート!AK165</f>
        <v>2</v>
      </c>
      <c r="U165">
        <f>アンケート!AL165</f>
        <v>2</v>
      </c>
      <c r="V165">
        <f>アンケート!AM165</f>
        <v>2</v>
      </c>
    </row>
    <row r="166" spans="1:22" x14ac:dyDescent="0.45">
      <c r="A166" s="35">
        <v>164</v>
      </c>
      <c r="B166">
        <f>アンケート!S166</f>
        <v>1</v>
      </c>
      <c r="C166">
        <f>アンケート!T166</f>
        <v>1</v>
      </c>
      <c r="D166">
        <f>アンケート!U166</f>
        <v>5</v>
      </c>
      <c r="E166">
        <f>アンケート!V166</f>
        <v>1</v>
      </c>
      <c r="F166">
        <f>アンケート!W166</f>
        <v>1</v>
      </c>
      <c r="G166">
        <f>アンケート!X166</f>
        <v>1</v>
      </c>
      <c r="H166">
        <f>アンケート!Y166</f>
        <v>1</v>
      </c>
      <c r="I166">
        <f>アンケート!Z166</f>
        <v>1</v>
      </c>
      <c r="J166">
        <f>アンケート!AA166</f>
        <v>2</v>
      </c>
      <c r="K166">
        <f>アンケート!AB166</f>
        <v>5</v>
      </c>
      <c r="L166">
        <f>アンケート!AC166</f>
        <v>1</v>
      </c>
      <c r="M166">
        <f>アンケート!AD166</f>
        <v>2</v>
      </c>
      <c r="N166">
        <f>アンケート!AE166</f>
        <v>1</v>
      </c>
      <c r="O166">
        <f>アンケート!AF166</f>
        <v>5</v>
      </c>
      <c r="P166">
        <f>アンケート!AG166</f>
        <v>5</v>
      </c>
      <c r="Q166">
        <f>アンケート!AH166</f>
        <v>5</v>
      </c>
      <c r="R166">
        <f>アンケート!AI166</f>
        <v>2</v>
      </c>
      <c r="S166">
        <f>アンケート!AJ166</f>
        <v>2</v>
      </c>
      <c r="T166">
        <f>アンケート!AK166</f>
        <v>1</v>
      </c>
      <c r="U166">
        <f>アンケート!AL166</f>
        <v>1</v>
      </c>
      <c r="V166">
        <f>アンケート!AM166</f>
        <v>1</v>
      </c>
    </row>
    <row r="167" spans="1:22" x14ac:dyDescent="0.45">
      <c r="A167" s="35">
        <v>165</v>
      </c>
      <c r="B167">
        <f>アンケート!S167</f>
        <v>1</v>
      </c>
      <c r="C167">
        <f>アンケート!T167</f>
        <v>1</v>
      </c>
      <c r="D167">
        <f>アンケート!U167</f>
        <v>5</v>
      </c>
      <c r="E167">
        <f>アンケート!V167</f>
        <v>2</v>
      </c>
      <c r="F167">
        <f>アンケート!W167</f>
        <v>2</v>
      </c>
      <c r="G167">
        <f>アンケート!X167</f>
        <v>2</v>
      </c>
      <c r="H167">
        <f>アンケート!Y167</f>
        <v>3</v>
      </c>
      <c r="I167">
        <f>アンケート!Z167</f>
        <v>1</v>
      </c>
      <c r="J167">
        <f>アンケート!AA167</f>
        <v>3</v>
      </c>
      <c r="K167">
        <f>アンケート!AB167</f>
        <v>2</v>
      </c>
      <c r="L167">
        <f>アンケート!AC167</f>
        <v>2</v>
      </c>
      <c r="M167">
        <f>アンケート!AD167</f>
        <v>2</v>
      </c>
      <c r="N167">
        <f>アンケート!AE167</f>
        <v>2</v>
      </c>
      <c r="O167">
        <f>アンケート!AF167</f>
        <v>5</v>
      </c>
      <c r="P167">
        <f>アンケート!AG167</f>
        <v>5</v>
      </c>
      <c r="Q167">
        <f>アンケート!AH167</f>
        <v>3</v>
      </c>
      <c r="R167">
        <f>アンケート!AI167</f>
        <v>2</v>
      </c>
      <c r="S167">
        <f>アンケート!AJ167</f>
        <v>2</v>
      </c>
      <c r="T167">
        <f>アンケート!AK167</f>
        <v>3</v>
      </c>
      <c r="U167">
        <f>アンケート!AL167</f>
        <v>2</v>
      </c>
      <c r="V167">
        <f>アンケート!AM167</f>
        <v>2</v>
      </c>
    </row>
    <row r="168" spans="1:22" x14ac:dyDescent="0.45">
      <c r="A168" s="35">
        <v>166</v>
      </c>
      <c r="B168">
        <f>アンケート!S168</f>
        <v>1</v>
      </c>
      <c r="C168">
        <f>アンケート!T168</f>
        <v>0</v>
      </c>
      <c r="D168">
        <f>アンケート!U168</f>
        <v>1</v>
      </c>
      <c r="E168">
        <f>アンケート!V168</f>
        <v>1</v>
      </c>
      <c r="F168">
        <f>アンケート!W168</f>
        <v>1</v>
      </c>
      <c r="G168">
        <f>アンケート!X168</f>
        <v>1</v>
      </c>
      <c r="H168">
        <f>アンケート!Y168</f>
        <v>1</v>
      </c>
      <c r="I168">
        <f>アンケート!Z168</f>
        <v>1</v>
      </c>
      <c r="J168">
        <f>アンケート!AA168</f>
        <v>1</v>
      </c>
      <c r="K168">
        <f>アンケート!AB168</f>
        <v>1</v>
      </c>
      <c r="L168">
        <f>アンケート!AC168</f>
        <v>1</v>
      </c>
      <c r="M168">
        <f>アンケート!AD168</f>
        <v>1</v>
      </c>
      <c r="N168">
        <f>アンケート!AE168</f>
        <v>1</v>
      </c>
      <c r="O168">
        <f>アンケート!AF168</f>
        <v>1</v>
      </c>
      <c r="P168">
        <f>アンケート!AG168</f>
        <v>1</v>
      </c>
      <c r="Q168">
        <f>アンケート!AH168</f>
        <v>1</v>
      </c>
      <c r="R168">
        <f>アンケート!AI168</f>
        <v>1</v>
      </c>
      <c r="S168">
        <f>アンケート!AJ168</f>
        <v>1</v>
      </c>
      <c r="T168">
        <f>アンケート!AK168</f>
        <v>1</v>
      </c>
      <c r="U168">
        <f>アンケート!AL168</f>
        <v>1</v>
      </c>
      <c r="V168">
        <f>アンケート!AM168</f>
        <v>1</v>
      </c>
    </row>
    <row r="169" spans="1:22" x14ac:dyDescent="0.45">
      <c r="A169" s="35">
        <v>167</v>
      </c>
      <c r="B169">
        <f>アンケート!S169</f>
        <v>5</v>
      </c>
      <c r="C169">
        <f>アンケート!T169</f>
        <v>2</v>
      </c>
      <c r="D169">
        <f>アンケート!U169</f>
        <v>5</v>
      </c>
      <c r="E169">
        <f>アンケート!V169</f>
        <v>0</v>
      </c>
      <c r="F169">
        <f>アンケート!W169</f>
        <v>2</v>
      </c>
      <c r="G169">
        <f>アンケート!X169</f>
        <v>1</v>
      </c>
      <c r="H169">
        <f>アンケート!Y169</f>
        <v>3</v>
      </c>
      <c r="I169">
        <f>アンケート!Z169</f>
        <v>1</v>
      </c>
      <c r="J169">
        <f>アンケート!AA169</f>
        <v>1</v>
      </c>
      <c r="K169">
        <f>アンケート!AB169</f>
        <v>1</v>
      </c>
      <c r="L169">
        <f>アンケート!AC169</f>
        <v>1</v>
      </c>
      <c r="M169">
        <f>アンケート!AD169</f>
        <v>2</v>
      </c>
      <c r="N169">
        <f>アンケート!AE169</f>
        <v>2</v>
      </c>
      <c r="O169">
        <f>アンケート!AF169</f>
        <v>5</v>
      </c>
      <c r="P169">
        <f>アンケート!AG169</f>
        <v>5</v>
      </c>
      <c r="Q169">
        <f>アンケート!AH169</f>
        <v>2</v>
      </c>
      <c r="R169">
        <f>アンケート!AI169</f>
        <v>2</v>
      </c>
      <c r="S169">
        <f>アンケート!AJ169</f>
        <v>2</v>
      </c>
      <c r="T169">
        <f>アンケート!AK169</f>
        <v>2</v>
      </c>
      <c r="U169">
        <f>アンケート!AL169</f>
        <v>1</v>
      </c>
      <c r="V169">
        <f>アンケート!AM169</f>
        <v>1</v>
      </c>
    </row>
    <row r="170" spans="1:22" x14ac:dyDescent="0.45">
      <c r="A170" s="35">
        <v>168</v>
      </c>
      <c r="B170">
        <f>アンケート!S170</f>
        <v>2</v>
      </c>
      <c r="C170">
        <f>アンケート!T170</f>
        <v>2</v>
      </c>
      <c r="D170">
        <f>アンケート!U170</f>
        <v>2</v>
      </c>
      <c r="E170">
        <f>アンケート!V170</f>
        <v>2</v>
      </c>
      <c r="F170">
        <f>アンケート!W170</f>
        <v>2</v>
      </c>
      <c r="G170">
        <f>アンケート!X170</f>
        <v>2</v>
      </c>
      <c r="H170">
        <f>アンケート!Y170</f>
        <v>2</v>
      </c>
      <c r="I170">
        <f>アンケート!Z170</f>
        <v>2</v>
      </c>
      <c r="J170">
        <f>アンケート!AA170</f>
        <v>2</v>
      </c>
      <c r="K170">
        <f>アンケート!AB170</f>
        <v>2</v>
      </c>
      <c r="L170">
        <f>アンケート!AC170</f>
        <v>2</v>
      </c>
      <c r="M170">
        <f>アンケート!AD170</f>
        <v>2</v>
      </c>
      <c r="N170">
        <f>アンケート!AE170</f>
        <v>2</v>
      </c>
      <c r="O170">
        <f>アンケート!AF170</f>
        <v>2</v>
      </c>
      <c r="P170">
        <f>アンケート!AG170</f>
        <v>2</v>
      </c>
      <c r="Q170">
        <f>アンケート!AH170</f>
        <v>2</v>
      </c>
      <c r="R170">
        <f>アンケート!AI170</f>
        <v>2</v>
      </c>
      <c r="S170">
        <f>アンケート!AJ170</f>
        <v>2</v>
      </c>
      <c r="T170">
        <f>アンケート!AK170</f>
        <v>2</v>
      </c>
      <c r="U170">
        <f>アンケート!AL170</f>
        <v>2</v>
      </c>
      <c r="V170">
        <f>アンケート!AM170</f>
        <v>2</v>
      </c>
    </row>
    <row r="171" spans="1:22" x14ac:dyDescent="0.45">
      <c r="A171" s="35">
        <v>169</v>
      </c>
      <c r="B171">
        <f>アンケート!S171</f>
        <v>2</v>
      </c>
      <c r="C171">
        <f>アンケート!T171</f>
        <v>2</v>
      </c>
      <c r="D171">
        <f>アンケート!U171</f>
        <v>2</v>
      </c>
      <c r="E171">
        <f>アンケート!V171</f>
        <v>2</v>
      </c>
      <c r="F171">
        <f>アンケート!W171</f>
        <v>2</v>
      </c>
      <c r="G171">
        <f>アンケート!X171</f>
        <v>2</v>
      </c>
      <c r="H171">
        <f>アンケート!Y171</f>
        <v>2</v>
      </c>
      <c r="I171">
        <f>アンケート!Z171</f>
        <v>2</v>
      </c>
      <c r="J171">
        <f>アンケート!AA171</f>
        <v>2</v>
      </c>
      <c r="K171">
        <f>アンケート!AB171</f>
        <v>2</v>
      </c>
      <c r="L171">
        <f>アンケート!AC171</f>
        <v>2</v>
      </c>
      <c r="M171">
        <f>アンケート!AD171</f>
        <v>2</v>
      </c>
      <c r="N171">
        <f>アンケート!AE171</f>
        <v>2</v>
      </c>
      <c r="O171">
        <f>アンケート!AF171</f>
        <v>2</v>
      </c>
      <c r="P171">
        <f>アンケート!AG171</f>
        <v>2</v>
      </c>
      <c r="Q171">
        <f>アンケート!AH171</f>
        <v>2</v>
      </c>
      <c r="R171">
        <f>アンケート!AI171</f>
        <v>2</v>
      </c>
      <c r="S171">
        <f>アンケート!AJ171</f>
        <v>2</v>
      </c>
      <c r="T171">
        <f>アンケート!AK171</f>
        <v>2</v>
      </c>
      <c r="U171">
        <f>アンケート!AL171</f>
        <v>2</v>
      </c>
      <c r="V171">
        <f>アンケート!AM171</f>
        <v>2</v>
      </c>
    </row>
    <row r="172" spans="1:22" x14ac:dyDescent="0.45">
      <c r="A172" s="35">
        <v>170</v>
      </c>
      <c r="B172">
        <f>アンケート!S172</f>
        <v>1</v>
      </c>
      <c r="C172">
        <f>アンケート!T172</f>
        <v>1</v>
      </c>
      <c r="D172">
        <f>アンケート!U172</f>
        <v>1</v>
      </c>
      <c r="E172">
        <f>アンケート!V172</f>
        <v>1</v>
      </c>
      <c r="F172">
        <f>アンケート!W172</f>
        <v>1</v>
      </c>
      <c r="G172">
        <f>アンケート!X172</f>
        <v>1</v>
      </c>
      <c r="H172">
        <f>アンケート!Y172</f>
        <v>1</v>
      </c>
      <c r="I172">
        <f>アンケート!Z172</f>
        <v>1</v>
      </c>
      <c r="J172">
        <f>アンケート!AA172</f>
        <v>1</v>
      </c>
      <c r="K172">
        <f>アンケート!AB172</f>
        <v>1</v>
      </c>
      <c r="L172">
        <f>アンケート!AC172</f>
        <v>1</v>
      </c>
      <c r="M172">
        <f>アンケート!AD172</f>
        <v>1</v>
      </c>
      <c r="N172">
        <f>アンケート!AE172</f>
        <v>1</v>
      </c>
      <c r="O172">
        <f>アンケート!AF172</f>
        <v>1</v>
      </c>
      <c r="P172">
        <f>アンケート!AG172</f>
        <v>1</v>
      </c>
      <c r="Q172">
        <f>アンケート!AH172</f>
        <v>1</v>
      </c>
      <c r="R172">
        <f>アンケート!AI172</f>
        <v>1</v>
      </c>
      <c r="S172">
        <f>アンケート!AJ172</f>
        <v>1</v>
      </c>
      <c r="T172">
        <f>アンケート!AK172</f>
        <v>1</v>
      </c>
      <c r="U172">
        <f>アンケート!AL172</f>
        <v>1</v>
      </c>
      <c r="V172">
        <f>アンケート!AM172</f>
        <v>1</v>
      </c>
    </row>
    <row r="173" spans="1:22" x14ac:dyDescent="0.45">
      <c r="A173" s="35">
        <v>171</v>
      </c>
      <c r="B173">
        <f>アンケート!S173</f>
        <v>2</v>
      </c>
      <c r="C173">
        <f>アンケート!T173</f>
        <v>2</v>
      </c>
      <c r="D173">
        <f>アンケート!U173</f>
        <v>0</v>
      </c>
      <c r="E173">
        <f>アンケート!V173</f>
        <v>0</v>
      </c>
      <c r="F173">
        <f>アンケート!W173</f>
        <v>0</v>
      </c>
      <c r="G173">
        <f>アンケート!X173</f>
        <v>0</v>
      </c>
      <c r="H173">
        <f>アンケート!Y173</f>
        <v>0</v>
      </c>
      <c r="I173">
        <f>アンケート!Z173</f>
        <v>0</v>
      </c>
      <c r="J173">
        <f>アンケート!AA173</f>
        <v>0</v>
      </c>
      <c r="K173">
        <f>アンケート!AB173</f>
        <v>0</v>
      </c>
      <c r="L173">
        <f>アンケート!AC173</f>
        <v>0</v>
      </c>
      <c r="M173">
        <f>アンケート!AD173</f>
        <v>0</v>
      </c>
      <c r="N173">
        <f>アンケート!AE173</f>
        <v>0</v>
      </c>
      <c r="O173">
        <f>アンケート!AF173</f>
        <v>0</v>
      </c>
      <c r="P173">
        <f>アンケート!AG173</f>
        <v>0</v>
      </c>
      <c r="Q173">
        <f>アンケート!AH173</f>
        <v>0</v>
      </c>
      <c r="R173">
        <f>アンケート!AI173</f>
        <v>3</v>
      </c>
      <c r="S173">
        <f>アンケート!AJ173</f>
        <v>3</v>
      </c>
      <c r="T173">
        <f>アンケート!AK173</f>
        <v>5</v>
      </c>
      <c r="U173">
        <f>アンケート!AL173</f>
        <v>2</v>
      </c>
      <c r="V173">
        <f>アンケート!AM173</f>
        <v>2</v>
      </c>
    </row>
    <row r="174" spans="1:22" x14ac:dyDescent="0.45">
      <c r="A174" s="35">
        <v>172</v>
      </c>
      <c r="B174">
        <f>アンケート!S174</f>
        <v>2</v>
      </c>
      <c r="C174">
        <f>アンケート!T174</f>
        <v>2</v>
      </c>
      <c r="D174">
        <f>アンケート!U174</f>
        <v>5</v>
      </c>
      <c r="E174">
        <f>アンケート!V174</f>
        <v>3</v>
      </c>
      <c r="F174">
        <f>アンケート!W174</f>
        <v>2</v>
      </c>
      <c r="G174">
        <f>アンケート!X174</f>
        <v>2</v>
      </c>
      <c r="H174">
        <f>アンケート!Y174</f>
        <v>2</v>
      </c>
      <c r="I174">
        <f>アンケート!Z174</f>
        <v>2</v>
      </c>
      <c r="J174">
        <f>アンケート!AA174</f>
        <v>2</v>
      </c>
      <c r="K174">
        <f>アンケート!AB174</f>
        <v>5</v>
      </c>
      <c r="L174">
        <f>アンケート!AC174</f>
        <v>2</v>
      </c>
      <c r="M174">
        <f>アンケート!AD174</f>
        <v>5</v>
      </c>
      <c r="N174">
        <f>アンケート!AE174</f>
        <v>2</v>
      </c>
      <c r="O174">
        <f>アンケート!AF174</f>
        <v>3</v>
      </c>
      <c r="P174">
        <f>アンケート!AG174</f>
        <v>2</v>
      </c>
      <c r="Q174">
        <f>アンケート!AH174</f>
        <v>2</v>
      </c>
      <c r="R174">
        <f>アンケート!AI174</f>
        <v>5</v>
      </c>
      <c r="S174">
        <f>アンケート!AJ174</f>
        <v>5</v>
      </c>
      <c r="T174">
        <f>アンケート!AK174</f>
        <v>2</v>
      </c>
      <c r="U174">
        <f>アンケート!AL174</f>
        <v>2</v>
      </c>
      <c r="V174">
        <f>アンケート!AM174</f>
        <v>2</v>
      </c>
    </row>
    <row r="175" spans="1:22" x14ac:dyDescent="0.45">
      <c r="A175" s="35">
        <v>173</v>
      </c>
      <c r="B175">
        <f>アンケート!S175</f>
        <v>1</v>
      </c>
      <c r="C175">
        <f>アンケート!T175</f>
        <v>1</v>
      </c>
      <c r="D175">
        <f>アンケート!U175</f>
        <v>1</v>
      </c>
      <c r="E175">
        <f>アンケート!V175</f>
        <v>1</v>
      </c>
      <c r="F175">
        <f>アンケート!W175</f>
        <v>11</v>
      </c>
      <c r="G175">
        <f>アンケート!X175</f>
        <v>1</v>
      </c>
      <c r="H175">
        <f>アンケート!Y175</f>
        <v>1</v>
      </c>
      <c r="I175">
        <f>アンケート!Z175</f>
        <v>1</v>
      </c>
      <c r="J175">
        <f>アンケート!AA175</f>
        <v>1</v>
      </c>
      <c r="K175">
        <f>アンケート!AB175</f>
        <v>1</v>
      </c>
      <c r="L175">
        <f>アンケート!AC175</f>
        <v>1</v>
      </c>
      <c r="M175">
        <f>アンケート!AD175</f>
        <v>1</v>
      </c>
      <c r="N175">
        <f>アンケート!AE175</f>
        <v>1</v>
      </c>
      <c r="O175">
        <f>アンケート!AF175</f>
        <v>5</v>
      </c>
      <c r="P175">
        <f>アンケート!AG175</f>
        <v>5</v>
      </c>
      <c r="Q175">
        <f>アンケート!AH175</f>
        <v>1</v>
      </c>
      <c r="R175">
        <f>アンケート!AI175</f>
        <v>1</v>
      </c>
      <c r="S175">
        <f>アンケート!AJ175</f>
        <v>1</v>
      </c>
      <c r="T175">
        <f>アンケート!AK175</f>
        <v>1</v>
      </c>
      <c r="U175">
        <f>アンケート!AL175</f>
        <v>1</v>
      </c>
      <c r="V175">
        <f>アンケート!AM175</f>
        <v>1</v>
      </c>
    </row>
    <row r="176" spans="1:22" x14ac:dyDescent="0.45">
      <c r="A176" s="35">
        <v>174</v>
      </c>
      <c r="B176">
        <f>アンケート!S176</f>
        <v>1</v>
      </c>
      <c r="C176">
        <f>アンケート!T176</f>
        <v>1</v>
      </c>
      <c r="D176">
        <f>アンケート!U176</f>
        <v>0</v>
      </c>
      <c r="E176">
        <f>アンケート!V176</f>
        <v>0</v>
      </c>
      <c r="F176">
        <f>アンケート!W176</f>
        <v>1</v>
      </c>
      <c r="G176">
        <f>アンケート!X176</f>
        <v>0</v>
      </c>
      <c r="H176">
        <f>アンケート!Y176</f>
        <v>1</v>
      </c>
      <c r="I176">
        <f>アンケート!Z176</f>
        <v>1</v>
      </c>
      <c r="J176">
        <f>アンケート!AA176</f>
        <v>0</v>
      </c>
      <c r="K176">
        <f>アンケート!AB176</f>
        <v>0</v>
      </c>
      <c r="L176">
        <f>アンケート!AC176</f>
        <v>1</v>
      </c>
      <c r="M176">
        <f>アンケート!AD176</f>
        <v>0</v>
      </c>
      <c r="N176">
        <f>アンケート!AE176</f>
        <v>1</v>
      </c>
      <c r="O176">
        <f>アンケート!AF176</f>
        <v>0</v>
      </c>
      <c r="P176">
        <f>アンケート!AG176</f>
        <v>0</v>
      </c>
      <c r="Q176">
        <f>アンケート!AH176</f>
        <v>0</v>
      </c>
      <c r="R176">
        <f>アンケート!AI176</f>
        <v>0</v>
      </c>
      <c r="S176">
        <f>アンケート!AJ176</f>
        <v>0</v>
      </c>
      <c r="T176">
        <f>アンケート!AK176</f>
        <v>0</v>
      </c>
      <c r="U176">
        <f>アンケート!AL176</f>
        <v>0</v>
      </c>
      <c r="V176">
        <f>アンケート!AM176</f>
        <v>0</v>
      </c>
    </row>
    <row r="177" spans="1:22" x14ac:dyDescent="0.45">
      <c r="A177" s="35">
        <v>175</v>
      </c>
      <c r="B177">
        <f>アンケート!S177</f>
        <v>2</v>
      </c>
      <c r="C177">
        <f>アンケート!T177</f>
        <v>2</v>
      </c>
      <c r="D177">
        <f>アンケート!U177</f>
        <v>5</v>
      </c>
      <c r="E177">
        <f>アンケート!V177</f>
        <v>2</v>
      </c>
      <c r="F177">
        <f>アンケート!W177</f>
        <v>2</v>
      </c>
      <c r="G177">
        <f>アンケート!X177</f>
        <v>5</v>
      </c>
      <c r="H177">
        <f>アンケート!Y177</f>
        <v>2</v>
      </c>
      <c r="I177">
        <f>アンケート!Z177</f>
        <v>2</v>
      </c>
      <c r="J177">
        <f>アンケート!AA177</f>
        <v>2</v>
      </c>
      <c r="K177">
        <f>アンケート!AB177</f>
        <v>2</v>
      </c>
      <c r="L177">
        <f>アンケート!AC177</f>
        <v>2</v>
      </c>
      <c r="M177">
        <f>アンケート!AD177</f>
        <v>2</v>
      </c>
      <c r="N177">
        <f>アンケート!AE177</f>
        <v>2</v>
      </c>
      <c r="O177">
        <f>アンケート!AF177</f>
        <v>5</v>
      </c>
      <c r="P177">
        <f>アンケート!AG177</f>
        <v>5</v>
      </c>
      <c r="Q177">
        <f>アンケート!AH177</f>
        <v>2</v>
      </c>
      <c r="R177">
        <f>アンケート!AI177</f>
        <v>2</v>
      </c>
      <c r="S177">
        <f>アンケート!AJ177</f>
        <v>2</v>
      </c>
      <c r="T177">
        <f>アンケート!AK177</f>
        <v>2</v>
      </c>
      <c r="U177">
        <f>アンケート!AL177</f>
        <v>2</v>
      </c>
      <c r="V177">
        <f>アンケート!AM177</f>
        <v>2</v>
      </c>
    </row>
    <row r="178" spans="1:22" x14ac:dyDescent="0.45">
      <c r="A178" s="35">
        <v>176</v>
      </c>
      <c r="B178">
        <f>アンケート!S178</f>
        <v>1</v>
      </c>
      <c r="C178">
        <f>アンケート!T178</f>
        <v>1</v>
      </c>
      <c r="D178">
        <f>アンケート!U178</f>
        <v>1</v>
      </c>
      <c r="E178">
        <f>アンケート!V178</f>
        <v>5</v>
      </c>
      <c r="F178">
        <f>アンケート!W178</f>
        <v>5</v>
      </c>
      <c r="G178">
        <f>アンケート!X178</f>
        <v>1</v>
      </c>
      <c r="H178">
        <f>アンケート!Y178</f>
        <v>1</v>
      </c>
      <c r="I178">
        <f>アンケート!Z178</f>
        <v>1</v>
      </c>
      <c r="J178">
        <f>アンケート!AA178</f>
        <v>1</v>
      </c>
      <c r="K178">
        <f>アンケート!AB178</f>
        <v>5</v>
      </c>
      <c r="L178">
        <f>アンケート!AC178</f>
        <v>1</v>
      </c>
      <c r="M178">
        <f>アンケート!AD178</f>
        <v>5</v>
      </c>
      <c r="N178">
        <f>アンケート!AE178</f>
        <v>5</v>
      </c>
      <c r="O178">
        <f>アンケート!AF178</f>
        <v>5</v>
      </c>
      <c r="P178">
        <f>アンケート!AG178</f>
        <v>5</v>
      </c>
      <c r="Q178">
        <f>アンケート!AH178</f>
        <v>1</v>
      </c>
      <c r="R178">
        <f>アンケート!AI178</f>
        <v>1</v>
      </c>
      <c r="S178">
        <f>アンケート!AJ178</f>
        <v>1</v>
      </c>
      <c r="T178">
        <f>アンケート!AK178</f>
        <v>2</v>
      </c>
      <c r="U178">
        <f>アンケート!AL178</f>
        <v>1</v>
      </c>
      <c r="V178">
        <f>アンケート!AM178</f>
        <v>1</v>
      </c>
    </row>
    <row r="179" spans="1:22" x14ac:dyDescent="0.45">
      <c r="A179" s="35">
        <v>177</v>
      </c>
      <c r="B179">
        <f>アンケート!S179</f>
        <v>1</v>
      </c>
      <c r="C179">
        <f>アンケート!T179</f>
        <v>1</v>
      </c>
      <c r="D179">
        <f>アンケート!U179</f>
        <v>0</v>
      </c>
      <c r="E179">
        <f>アンケート!V179</f>
        <v>1</v>
      </c>
      <c r="F179">
        <f>アンケート!W179</f>
        <v>1</v>
      </c>
      <c r="G179">
        <f>アンケート!X179</f>
        <v>0</v>
      </c>
      <c r="H179">
        <f>アンケート!Y179</f>
        <v>1</v>
      </c>
      <c r="I179">
        <f>アンケート!Z179</f>
        <v>1</v>
      </c>
      <c r="J179">
        <f>アンケート!AA179</f>
        <v>1</v>
      </c>
      <c r="K179">
        <f>アンケート!AB179</f>
        <v>0</v>
      </c>
      <c r="L179">
        <f>アンケート!AC179</f>
        <v>1</v>
      </c>
      <c r="M179">
        <f>アンケート!AD179</f>
        <v>0</v>
      </c>
      <c r="N179">
        <f>アンケート!AE179</f>
        <v>1</v>
      </c>
      <c r="O179">
        <f>アンケート!AF179</f>
        <v>0</v>
      </c>
      <c r="P179">
        <f>アンケート!AG179</f>
        <v>0</v>
      </c>
      <c r="Q179">
        <f>アンケート!AH179</f>
        <v>0</v>
      </c>
      <c r="R179">
        <f>アンケート!AI179</f>
        <v>1</v>
      </c>
      <c r="S179">
        <f>アンケート!AJ179</f>
        <v>1</v>
      </c>
      <c r="T179">
        <f>アンケート!AK179</f>
        <v>1</v>
      </c>
      <c r="U179">
        <f>アンケート!AL179</f>
        <v>1</v>
      </c>
      <c r="V179">
        <f>アンケート!AM179</f>
        <v>1</v>
      </c>
    </row>
    <row r="180" spans="1:22" x14ac:dyDescent="0.45">
      <c r="A180" s="35">
        <v>178</v>
      </c>
      <c r="B180">
        <f>アンケート!S180</f>
        <v>1</v>
      </c>
      <c r="C180">
        <f>アンケート!T180</f>
        <v>1</v>
      </c>
      <c r="D180">
        <f>アンケート!U180</f>
        <v>1</v>
      </c>
      <c r="E180">
        <f>アンケート!V180</f>
        <v>1</v>
      </c>
      <c r="F180">
        <f>アンケート!W180</f>
        <v>1</v>
      </c>
      <c r="G180">
        <f>アンケート!X180</f>
        <v>1</v>
      </c>
      <c r="H180">
        <f>アンケート!Y180</f>
        <v>1</v>
      </c>
      <c r="I180">
        <f>アンケート!Z180</f>
        <v>1</v>
      </c>
      <c r="J180">
        <f>アンケート!AA180</f>
        <v>1</v>
      </c>
      <c r="K180">
        <f>アンケート!AB180</f>
        <v>1</v>
      </c>
      <c r="L180">
        <f>アンケート!AC180</f>
        <v>1</v>
      </c>
      <c r="M180">
        <f>アンケート!AD180</f>
        <v>1</v>
      </c>
      <c r="N180">
        <f>アンケート!AE180</f>
        <v>1</v>
      </c>
      <c r="O180">
        <f>アンケート!AF180</f>
        <v>1</v>
      </c>
      <c r="P180">
        <f>アンケート!AG180</f>
        <v>1</v>
      </c>
      <c r="Q180">
        <f>アンケート!AH180</f>
        <v>1</v>
      </c>
      <c r="R180">
        <f>アンケート!AI180</f>
        <v>1</v>
      </c>
      <c r="S180">
        <f>アンケート!AJ180</f>
        <v>1</v>
      </c>
      <c r="T180">
        <f>アンケート!AK180</f>
        <v>1</v>
      </c>
      <c r="U180">
        <f>アンケート!AL180</f>
        <v>1</v>
      </c>
      <c r="V180">
        <f>アンケート!AM180</f>
        <v>1</v>
      </c>
    </row>
    <row r="181" spans="1:22" x14ac:dyDescent="0.45">
      <c r="A181" s="35">
        <v>179</v>
      </c>
      <c r="B181">
        <f>アンケート!S181</f>
        <v>2</v>
      </c>
      <c r="C181">
        <f>アンケート!T181</f>
        <v>1</v>
      </c>
      <c r="D181">
        <f>アンケート!U181</f>
        <v>0</v>
      </c>
      <c r="E181">
        <f>アンケート!V181</f>
        <v>2</v>
      </c>
      <c r="F181">
        <f>アンケート!W181</f>
        <v>2</v>
      </c>
      <c r="G181">
        <f>アンケート!X181</f>
        <v>2</v>
      </c>
      <c r="H181">
        <f>アンケート!Y181</f>
        <v>1</v>
      </c>
      <c r="I181">
        <f>アンケート!Z181</f>
        <v>1</v>
      </c>
      <c r="J181">
        <f>アンケート!AA181</f>
        <v>1</v>
      </c>
      <c r="K181">
        <f>アンケート!AB181</f>
        <v>1</v>
      </c>
      <c r="L181">
        <f>アンケート!AC181</f>
        <v>1</v>
      </c>
      <c r="M181">
        <f>アンケート!AD181</f>
        <v>1</v>
      </c>
      <c r="N181">
        <f>アンケート!AE181</f>
        <v>2</v>
      </c>
      <c r="O181">
        <f>アンケート!AF181</f>
        <v>2</v>
      </c>
      <c r="P181">
        <f>アンケート!AG181</f>
        <v>1</v>
      </c>
      <c r="Q181">
        <f>アンケート!AH181</f>
        <v>1</v>
      </c>
      <c r="R181">
        <f>アンケート!AI181</f>
        <v>2</v>
      </c>
      <c r="S181">
        <f>アンケート!AJ181</f>
        <v>1</v>
      </c>
      <c r="T181">
        <f>アンケート!AK181</f>
        <v>1</v>
      </c>
      <c r="U181">
        <f>アンケート!AL181</f>
        <v>1</v>
      </c>
      <c r="V181">
        <f>アンケート!AM181</f>
        <v>1</v>
      </c>
    </row>
    <row r="182" spans="1:22" x14ac:dyDescent="0.45">
      <c r="A182" s="35">
        <v>180</v>
      </c>
      <c r="B182">
        <f>アンケート!S182</f>
        <v>1</v>
      </c>
      <c r="C182">
        <f>アンケート!T182</f>
        <v>1</v>
      </c>
      <c r="D182">
        <f>アンケート!U182</f>
        <v>5</v>
      </c>
      <c r="E182">
        <f>アンケート!V182</f>
        <v>1</v>
      </c>
      <c r="F182">
        <f>アンケート!W182</f>
        <v>1</v>
      </c>
      <c r="G182">
        <f>アンケート!X182</f>
        <v>5</v>
      </c>
      <c r="H182">
        <f>アンケート!Y182</f>
        <v>1</v>
      </c>
      <c r="I182">
        <f>アンケート!Z182</f>
        <v>2</v>
      </c>
      <c r="J182">
        <f>アンケート!AA182</f>
        <v>1</v>
      </c>
      <c r="K182">
        <f>アンケート!AB182</f>
        <v>1</v>
      </c>
      <c r="L182">
        <f>アンケート!AC182</f>
        <v>1</v>
      </c>
      <c r="M182">
        <f>アンケート!AD182</f>
        <v>1</v>
      </c>
      <c r="N182">
        <f>アンケート!AE182</f>
        <v>1</v>
      </c>
      <c r="O182">
        <f>アンケート!AF182</f>
        <v>5</v>
      </c>
      <c r="P182">
        <f>アンケート!AG182</f>
        <v>5</v>
      </c>
      <c r="Q182">
        <f>アンケート!AH182</f>
        <v>1</v>
      </c>
      <c r="R182">
        <f>アンケート!AI182</f>
        <v>2</v>
      </c>
      <c r="S182">
        <f>アンケート!AJ182</f>
        <v>1</v>
      </c>
      <c r="T182">
        <f>アンケート!AK182</f>
        <v>1</v>
      </c>
      <c r="U182">
        <f>アンケート!AL182</f>
        <v>1</v>
      </c>
      <c r="V182">
        <f>アンケート!AM182</f>
        <v>1</v>
      </c>
    </row>
    <row r="183" spans="1:22" x14ac:dyDescent="0.45">
      <c r="A183" s="35">
        <v>181</v>
      </c>
      <c r="B183">
        <f>アンケート!S183</f>
        <v>2</v>
      </c>
      <c r="C183">
        <f>アンケート!T183</f>
        <v>2</v>
      </c>
      <c r="D183">
        <f>アンケート!U183</f>
        <v>2</v>
      </c>
      <c r="E183">
        <f>アンケート!V183</f>
        <v>2</v>
      </c>
      <c r="F183">
        <f>アンケート!W183</f>
        <v>2</v>
      </c>
      <c r="G183">
        <f>アンケート!X183</f>
        <v>2</v>
      </c>
      <c r="H183">
        <f>アンケート!Y183</f>
        <v>2</v>
      </c>
      <c r="I183">
        <f>アンケート!Z183</f>
        <v>2</v>
      </c>
      <c r="J183">
        <f>アンケート!AA183</f>
        <v>2</v>
      </c>
      <c r="K183">
        <f>アンケート!AB183</f>
        <v>2</v>
      </c>
      <c r="L183">
        <f>アンケート!AC183</f>
        <v>2</v>
      </c>
      <c r="M183">
        <f>アンケート!AD183</f>
        <v>2</v>
      </c>
      <c r="N183">
        <f>アンケート!AE183</f>
        <v>2</v>
      </c>
      <c r="O183">
        <f>アンケート!AF183</f>
        <v>2</v>
      </c>
      <c r="P183">
        <f>アンケート!AG183</f>
        <v>2</v>
      </c>
      <c r="Q183">
        <f>アンケート!AH183</f>
        <v>2</v>
      </c>
      <c r="R183">
        <f>アンケート!AI183</f>
        <v>0</v>
      </c>
      <c r="S183">
        <f>アンケート!AJ183</f>
        <v>0</v>
      </c>
      <c r="T183">
        <f>アンケート!AK183</f>
        <v>0</v>
      </c>
      <c r="U183">
        <f>アンケート!AL183</f>
        <v>0</v>
      </c>
      <c r="V183">
        <f>アンケート!AM183</f>
        <v>0</v>
      </c>
    </row>
    <row r="184" spans="1:22" x14ac:dyDescent="0.45">
      <c r="A184" s="35">
        <v>182</v>
      </c>
      <c r="B184">
        <f>アンケート!S184</f>
        <v>2</v>
      </c>
      <c r="C184">
        <f>アンケート!T184</f>
        <v>2</v>
      </c>
      <c r="D184">
        <f>アンケート!U184</f>
        <v>5</v>
      </c>
      <c r="E184">
        <f>アンケート!V184</f>
        <v>2</v>
      </c>
      <c r="F184">
        <f>アンケート!W184</f>
        <v>2</v>
      </c>
      <c r="G184">
        <f>アンケート!X184</f>
        <v>5</v>
      </c>
      <c r="H184">
        <f>アンケート!Y184</f>
        <v>2</v>
      </c>
      <c r="I184">
        <f>アンケート!Z184</f>
        <v>2</v>
      </c>
      <c r="J184">
        <f>アンケート!AA184</f>
        <v>2</v>
      </c>
      <c r="K184">
        <f>アンケート!AB184</f>
        <v>2</v>
      </c>
      <c r="L184">
        <f>アンケート!AC184</f>
        <v>2</v>
      </c>
      <c r="M184">
        <f>アンケート!AD184</f>
        <v>2</v>
      </c>
      <c r="N184">
        <f>アンケート!AE184</f>
        <v>2</v>
      </c>
      <c r="O184">
        <f>アンケート!AF184</f>
        <v>5</v>
      </c>
      <c r="P184">
        <f>アンケート!AG184</f>
        <v>5</v>
      </c>
      <c r="Q184">
        <f>アンケート!AH184</f>
        <v>2</v>
      </c>
      <c r="R184">
        <f>アンケート!AI184</f>
        <v>0</v>
      </c>
      <c r="S184">
        <f>アンケート!AJ184</f>
        <v>0</v>
      </c>
      <c r="T184">
        <f>アンケート!AK184</f>
        <v>0</v>
      </c>
      <c r="U184">
        <f>アンケート!AL184</f>
        <v>0</v>
      </c>
      <c r="V184">
        <f>アンケート!AM184</f>
        <v>0</v>
      </c>
    </row>
    <row r="185" spans="1:22" x14ac:dyDescent="0.45">
      <c r="A185" s="35">
        <v>183</v>
      </c>
      <c r="B185">
        <f>アンケート!S185</f>
        <v>2</v>
      </c>
      <c r="C185">
        <f>アンケート!T185</f>
        <v>2</v>
      </c>
      <c r="D185">
        <f>アンケート!U185</f>
        <v>5</v>
      </c>
      <c r="E185">
        <f>アンケート!V185</f>
        <v>5</v>
      </c>
      <c r="F185">
        <f>アンケート!W185</f>
        <v>2</v>
      </c>
      <c r="G185">
        <f>アンケート!X185</f>
        <v>3</v>
      </c>
      <c r="H185">
        <f>アンケート!Y185</f>
        <v>3</v>
      </c>
      <c r="I185">
        <f>アンケート!Z185</f>
        <v>2</v>
      </c>
      <c r="J185">
        <f>アンケート!AA185</f>
        <v>2</v>
      </c>
      <c r="K185">
        <f>アンケート!AB185</f>
        <v>2</v>
      </c>
      <c r="L185">
        <f>アンケート!AC185</f>
        <v>2</v>
      </c>
      <c r="M185">
        <f>アンケート!AD185</f>
        <v>2</v>
      </c>
      <c r="N185">
        <f>アンケート!AE185</f>
        <v>2</v>
      </c>
      <c r="O185">
        <f>アンケート!AF185</f>
        <v>5</v>
      </c>
      <c r="P185">
        <f>アンケート!AG185</f>
        <v>5</v>
      </c>
      <c r="Q185">
        <f>アンケート!AH185</f>
        <v>2</v>
      </c>
      <c r="R185">
        <f>アンケート!AI185</f>
        <v>2</v>
      </c>
      <c r="S185">
        <f>アンケート!AJ185</f>
        <v>2</v>
      </c>
      <c r="T185">
        <f>アンケート!AK185</f>
        <v>3</v>
      </c>
      <c r="U185">
        <f>アンケート!AL185</f>
        <v>3</v>
      </c>
      <c r="V185">
        <f>アンケート!AM185</f>
        <v>3</v>
      </c>
    </row>
    <row r="186" spans="1:22" x14ac:dyDescent="0.45">
      <c r="A186" s="35">
        <v>184</v>
      </c>
      <c r="B186">
        <f>アンケート!S186</f>
        <v>2</v>
      </c>
      <c r="C186">
        <f>アンケート!T186</f>
        <v>2</v>
      </c>
      <c r="D186">
        <f>アンケート!U186</f>
        <v>2</v>
      </c>
      <c r="E186">
        <f>アンケート!V186</f>
        <v>2</v>
      </c>
      <c r="F186">
        <f>アンケート!W186</f>
        <v>2</v>
      </c>
      <c r="G186">
        <f>アンケート!X186</f>
        <v>2</v>
      </c>
      <c r="H186">
        <f>アンケート!Y186</f>
        <v>2</v>
      </c>
      <c r="I186">
        <f>アンケート!Z186</f>
        <v>2</v>
      </c>
      <c r="J186">
        <f>アンケート!AA186</f>
        <v>2</v>
      </c>
      <c r="K186">
        <f>アンケート!AB186</f>
        <v>2</v>
      </c>
      <c r="L186">
        <f>アンケート!AC186</f>
        <v>2</v>
      </c>
      <c r="M186">
        <f>アンケート!AD186</f>
        <v>2</v>
      </c>
      <c r="N186">
        <f>アンケート!AE186</f>
        <v>2</v>
      </c>
      <c r="O186">
        <f>アンケート!AF186</f>
        <v>2</v>
      </c>
      <c r="P186">
        <f>アンケート!AG186</f>
        <v>2</v>
      </c>
      <c r="Q186">
        <f>アンケート!AH186</f>
        <v>2</v>
      </c>
      <c r="R186">
        <f>アンケート!AI186</f>
        <v>2</v>
      </c>
      <c r="S186">
        <f>アンケート!AJ186</f>
        <v>2</v>
      </c>
      <c r="T186">
        <f>アンケート!AK186</f>
        <v>2</v>
      </c>
      <c r="U186">
        <f>アンケート!AL186</f>
        <v>2</v>
      </c>
      <c r="V186">
        <f>アンケート!AM186</f>
        <v>2</v>
      </c>
    </row>
    <row r="187" spans="1:22" x14ac:dyDescent="0.45">
      <c r="A187" s="35">
        <v>185</v>
      </c>
      <c r="B187">
        <f>アンケート!S187</f>
        <v>2</v>
      </c>
      <c r="C187">
        <f>アンケート!T187</f>
        <v>2</v>
      </c>
      <c r="D187">
        <f>アンケート!U187</f>
        <v>2</v>
      </c>
      <c r="E187">
        <f>アンケート!V187</f>
        <v>2</v>
      </c>
      <c r="F187">
        <f>アンケート!W187</f>
        <v>2</v>
      </c>
      <c r="G187">
        <f>アンケート!X187</f>
        <v>2</v>
      </c>
      <c r="H187">
        <f>アンケート!Y187</f>
        <v>2</v>
      </c>
      <c r="I187">
        <f>アンケート!Z187</f>
        <v>2</v>
      </c>
      <c r="J187">
        <f>アンケート!AA187</f>
        <v>2</v>
      </c>
      <c r="K187">
        <f>アンケート!AB187</f>
        <v>2</v>
      </c>
      <c r="L187">
        <f>アンケート!AC187</f>
        <v>2</v>
      </c>
      <c r="M187">
        <f>アンケート!AD187</f>
        <v>2</v>
      </c>
      <c r="N187">
        <f>アンケート!AE187</f>
        <v>2</v>
      </c>
      <c r="O187">
        <f>アンケート!AF187</f>
        <v>2</v>
      </c>
      <c r="P187">
        <f>アンケート!AG187</f>
        <v>2</v>
      </c>
      <c r="Q187">
        <f>アンケート!AH187</f>
        <v>2</v>
      </c>
      <c r="R187">
        <f>アンケート!AI187</f>
        <v>2</v>
      </c>
      <c r="S187">
        <f>アンケート!AJ187</f>
        <v>2</v>
      </c>
      <c r="T187">
        <f>アンケート!AK187</f>
        <v>2</v>
      </c>
      <c r="U187">
        <f>アンケート!AL187</f>
        <v>2</v>
      </c>
      <c r="V187">
        <f>アンケート!AM187</f>
        <v>2</v>
      </c>
    </row>
    <row r="188" spans="1:22" x14ac:dyDescent="0.45">
      <c r="A188" s="35">
        <v>186</v>
      </c>
      <c r="B188">
        <f>アンケート!S188</f>
        <v>1</v>
      </c>
      <c r="C188">
        <f>アンケート!T188</f>
        <v>1</v>
      </c>
      <c r="D188">
        <f>アンケート!U188</f>
        <v>5</v>
      </c>
      <c r="E188">
        <f>アンケート!V188</f>
        <v>1</v>
      </c>
      <c r="F188">
        <f>アンケート!W188</f>
        <v>1</v>
      </c>
      <c r="G188">
        <f>アンケート!X188</f>
        <v>5</v>
      </c>
      <c r="H188">
        <f>アンケート!Y188</f>
        <v>1</v>
      </c>
      <c r="I188">
        <f>アンケート!Z188</f>
        <v>1</v>
      </c>
      <c r="J188">
        <f>アンケート!AA188</f>
        <v>1</v>
      </c>
      <c r="K188">
        <f>アンケート!AB188</f>
        <v>5</v>
      </c>
      <c r="L188">
        <f>アンケート!AC188</f>
        <v>1</v>
      </c>
      <c r="M188">
        <f>アンケート!AD188</f>
        <v>1</v>
      </c>
      <c r="N188">
        <f>アンケート!AE188</f>
        <v>1</v>
      </c>
      <c r="O188">
        <f>アンケート!AF188</f>
        <v>5</v>
      </c>
      <c r="P188">
        <f>アンケート!AG188</f>
        <v>5</v>
      </c>
      <c r="Q188">
        <f>アンケート!AH188</f>
        <v>3</v>
      </c>
      <c r="R188">
        <f>アンケート!AI188</f>
        <v>1</v>
      </c>
      <c r="S188">
        <f>アンケート!AJ188</f>
        <v>1</v>
      </c>
      <c r="T188">
        <f>アンケート!AK188</f>
        <v>1</v>
      </c>
      <c r="U188">
        <f>アンケート!AL188</f>
        <v>1</v>
      </c>
      <c r="V188">
        <f>アンケート!AM188</f>
        <v>1</v>
      </c>
    </row>
    <row r="189" spans="1:22" x14ac:dyDescent="0.45">
      <c r="A189" s="35">
        <v>187</v>
      </c>
      <c r="B189">
        <f>アンケート!S189</f>
        <v>1</v>
      </c>
      <c r="C189">
        <f>アンケート!T189</f>
        <v>1</v>
      </c>
      <c r="D189">
        <f>アンケート!U189</f>
        <v>5</v>
      </c>
      <c r="E189">
        <f>アンケート!V189</f>
        <v>2</v>
      </c>
      <c r="F189">
        <f>アンケート!W189</f>
        <v>2</v>
      </c>
      <c r="G189">
        <f>アンケート!X189</f>
        <v>5</v>
      </c>
      <c r="H189">
        <f>アンケート!Y189</f>
        <v>2</v>
      </c>
      <c r="I189">
        <f>アンケート!Z189</f>
        <v>2</v>
      </c>
      <c r="J189">
        <f>アンケート!AA189</f>
        <v>2</v>
      </c>
      <c r="K189">
        <f>アンケート!AB189</f>
        <v>5</v>
      </c>
      <c r="L189">
        <f>アンケート!AC189</f>
        <v>2</v>
      </c>
      <c r="M189">
        <f>アンケート!AD189</f>
        <v>5</v>
      </c>
      <c r="N189">
        <f>アンケート!AE189</f>
        <v>2</v>
      </c>
      <c r="O189">
        <f>アンケート!AF189</f>
        <v>5</v>
      </c>
      <c r="P189">
        <f>アンケート!AG189</f>
        <v>5</v>
      </c>
      <c r="Q189">
        <f>アンケート!AH189</f>
        <v>2</v>
      </c>
      <c r="R189">
        <f>アンケート!AI189</f>
        <v>2</v>
      </c>
      <c r="S189">
        <f>アンケート!AJ189</f>
        <v>2</v>
      </c>
      <c r="T189">
        <f>アンケート!AK189</f>
        <v>2</v>
      </c>
      <c r="U189">
        <f>アンケート!AL189</f>
        <v>1</v>
      </c>
      <c r="V189">
        <f>アンケート!AM189</f>
        <v>1</v>
      </c>
    </row>
    <row r="190" spans="1:22" x14ac:dyDescent="0.45">
      <c r="A190" s="35">
        <v>188</v>
      </c>
      <c r="B190">
        <f>アンケート!S190</f>
        <v>1</v>
      </c>
      <c r="C190">
        <f>アンケート!T190</f>
        <v>1</v>
      </c>
      <c r="D190">
        <f>アンケート!U190</f>
        <v>5</v>
      </c>
      <c r="E190">
        <f>アンケート!V190</f>
        <v>5</v>
      </c>
      <c r="F190">
        <f>アンケート!W190</f>
        <v>2</v>
      </c>
      <c r="G190">
        <f>アンケート!X190</f>
        <v>5</v>
      </c>
      <c r="H190">
        <f>アンケート!Y190</f>
        <v>1</v>
      </c>
      <c r="I190">
        <f>アンケート!Z190</f>
        <v>2</v>
      </c>
      <c r="J190">
        <f>アンケート!AA190</f>
        <v>2</v>
      </c>
      <c r="K190">
        <f>アンケート!AB190</f>
        <v>5</v>
      </c>
      <c r="L190">
        <f>アンケート!AC190</f>
        <v>2</v>
      </c>
      <c r="M190">
        <f>アンケート!AD190</f>
        <v>2</v>
      </c>
      <c r="N190">
        <f>アンケート!AE190</f>
        <v>2</v>
      </c>
      <c r="O190">
        <f>アンケート!AF190</f>
        <v>5</v>
      </c>
      <c r="P190">
        <f>アンケート!AG190</f>
        <v>5</v>
      </c>
      <c r="Q190">
        <f>アンケート!AH190</f>
        <v>2</v>
      </c>
      <c r="R190">
        <f>アンケート!AI190</f>
        <v>2</v>
      </c>
      <c r="S190">
        <f>アンケート!AJ190</f>
        <v>1</v>
      </c>
      <c r="T190">
        <f>アンケート!AK190</f>
        <v>1</v>
      </c>
      <c r="U190">
        <f>アンケート!AL190</f>
        <v>1</v>
      </c>
      <c r="V190">
        <f>アンケート!AM190</f>
        <v>1</v>
      </c>
    </row>
    <row r="191" spans="1:22" x14ac:dyDescent="0.45">
      <c r="A191" s="35">
        <v>189</v>
      </c>
      <c r="B191">
        <f>アンケート!S191</f>
        <v>1</v>
      </c>
      <c r="C191">
        <f>アンケート!T191</f>
        <v>1</v>
      </c>
      <c r="D191">
        <f>アンケート!U191</f>
        <v>1</v>
      </c>
      <c r="E191">
        <f>アンケート!V191</f>
        <v>1</v>
      </c>
      <c r="F191">
        <f>アンケート!W191</f>
        <v>1</v>
      </c>
      <c r="G191">
        <f>アンケート!X191</f>
        <v>1</v>
      </c>
      <c r="H191">
        <f>アンケート!Y191</f>
        <v>1</v>
      </c>
      <c r="I191">
        <f>アンケート!Z191</f>
        <v>1</v>
      </c>
      <c r="J191">
        <f>アンケート!AA191</f>
        <v>1</v>
      </c>
      <c r="K191">
        <f>アンケート!AB191</f>
        <v>1</v>
      </c>
      <c r="L191">
        <f>アンケート!AC191</f>
        <v>1</v>
      </c>
      <c r="M191">
        <f>アンケート!AD191</f>
        <v>1</v>
      </c>
      <c r="N191">
        <f>アンケート!AE191</f>
        <v>1</v>
      </c>
      <c r="O191">
        <f>アンケート!AF191</f>
        <v>1</v>
      </c>
      <c r="P191">
        <f>アンケート!AG191</f>
        <v>1</v>
      </c>
      <c r="Q191">
        <f>アンケート!AH191</f>
        <v>1</v>
      </c>
      <c r="R191">
        <f>アンケート!AI191</f>
        <v>1</v>
      </c>
      <c r="S191">
        <f>アンケート!AJ191</f>
        <v>1</v>
      </c>
      <c r="T191">
        <f>アンケート!AK191</f>
        <v>1</v>
      </c>
      <c r="U191">
        <f>アンケート!AL191</f>
        <v>1</v>
      </c>
      <c r="V191">
        <f>アンケート!AM191</f>
        <v>1</v>
      </c>
    </row>
    <row r="192" spans="1:22" x14ac:dyDescent="0.45">
      <c r="A192" s="35">
        <v>190</v>
      </c>
      <c r="B192">
        <f>アンケート!S192</f>
        <v>1</v>
      </c>
      <c r="C192">
        <f>アンケート!T192</f>
        <v>2</v>
      </c>
      <c r="D192">
        <f>アンケート!U192</f>
        <v>5</v>
      </c>
      <c r="E192">
        <f>アンケート!V192</f>
        <v>2</v>
      </c>
      <c r="F192">
        <f>アンケート!W192</f>
        <v>2</v>
      </c>
      <c r="G192">
        <f>アンケート!X192</f>
        <v>5</v>
      </c>
      <c r="H192">
        <f>アンケート!Y192</f>
        <v>1</v>
      </c>
      <c r="I192">
        <f>アンケート!Z192</f>
        <v>2</v>
      </c>
      <c r="J192">
        <f>アンケート!AA192</f>
        <v>2</v>
      </c>
      <c r="K192">
        <f>アンケート!AB192</f>
        <v>1</v>
      </c>
      <c r="L192">
        <f>アンケート!AC192</f>
        <v>2</v>
      </c>
      <c r="M192">
        <f>アンケート!AD192</f>
        <v>5</v>
      </c>
      <c r="N192">
        <f>アンケート!AE192</f>
        <v>2</v>
      </c>
      <c r="O192">
        <f>アンケート!AF192</f>
        <v>5</v>
      </c>
      <c r="P192">
        <f>アンケート!AG192</f>
        <v>5</v>
      </c>
      <c r="Q192">
        <f>アンケート!AH192</f>
        <v>5</v>
      </c>
      <c r="R192">
        <f>アンケート!AI192</f>
        <v>2</v>
      </c>
      <c r="S192">
        <f>アンケート!AJ192</f>
        <v>2</v>
      </c>
      <c r="T192">
        <f>アンケート!AK192</f>
        <v>1</v>
      </c>
      <c r="U192">
        <f>アンケート!AL192</f>
        <v>1</v>
      </c>
      <c r="V192">
        <f>アンケート!AM192</f>
        <v>1</v>
      </c>
    </row>
    <row r="193" spans="1:22" x14ac:dyDescent="0.45">
      <c r="A193" s="35">
        <v>191</v>
      </c>
      <c r="B193">
        <f>アンケート!S193</f>
        <v>2</v>
      </c>
      <c r="C193">
        <f>アンケート!T193</f>
        <v>2</v>
      </c>
      <c r="D193">
        <f>アンケート!U193</f>
        <v>5</v>
      </c>
      <c r="E193">
        <f>アンケート!V193</f>
        <v>5</v>
      </c>
      <c r="F193">
        <f>アンケート!W193</f>
        <v>5</v>
      </c>
      <c r="G193">
        <f>アンケート!X193</f>
        <v>5</v>
      </c>
      <c r="H193">
        <f>アンケート!Y193</f>
        <v>2</v>
      </c>
      <c r="I193">
        <f>アンケート!Z193</f>
        <v>2</v>
      </c>
      <c r="J193">
        <f>アンケート!AA193</f>
        <v>2</v>
      </c>
      <c r="K193">
        <f>アンケート!AB193</f>
        <v>1</v>
      </c>
      <c r="L193">
        <f>アンケート!AC193</f>
        <v>2</v>
      </c>
      <c r="M193">
        <f>アンケート!AD193</f>
        <v>5</v>
      </c>
      <c r="N193">
        <f>アンケート!AE193</f>
        <v>2</v>
      </c>
      <c r="O193">
        <f>アンケート!AF193</f>
        <v>5</v>
      </c>
      <c r="P193">
        <f>アンケート!AG193</f>
        <v>5</v>
      </c>
      <c r="Q193">
        <f>アンケート!AH193</f>
        <v>2</v>
      </c>
      <c r="R193">
        <f>アンケート!AI193</f>
        <v>2</v>
      </c>
      <c r="S193">
        <f>アンケート!AJ193</f>
        <v>1</v>
      </c>
      <c r="T193">
        <f>アンケート!AK193</f>
        <v>1</v>
      </c>
      <c r="U193">
        <f>アンケート!AL193</f>
        <v>1</v>
      </c>
      <c r="V193">
        <f>アンケート!AM193</f>
        <v>1</v>
      </c>
    </row>
    <row r="194" spans="1:22" x14ac:dyDescent="0.45">
      <c r="A194" s="35">
        <v>192</v>
      </c>
      <c r="B194">
        <f>アンケート!S194</f>
        <v>2</v>
      </c>
      <c r="C194">
        <f>アンケート!T194</f>
        <v>2</v>
      </c>
      <c r="D194">
        <f>アンケート!U194</f>
        <v>5</v>
      </c>
      <c r="E194">
        <f>アンケート!V194</f>
        <v>5</v>
      </c>
      <c r="F194">
        <f>アンケート!W194</f>
        <v>2</v>
      </c>
      <c r="G194">
        <f>アンケート!X194</f>
        <v>2</v>
      </c>
      <c r="H194">
        <f>アンケート!Y194</f>
        <v>2</v>
      </c>
      <c r="I194">
        <f>アンケート!Z194</f>
        <v>2</v>
      </c>
      <c r="J194">
        <f>アンケート!AA194</f>
        <v>2</v>
      </c>
      <c r="K194">
        <f>アンケート!AB194</f>
        <v>2</v>
      </c>
      <c r="L194">
        <f>アンケート!AC194</f>
        <v>2</v>
      </c>
      <c r="M194">
        <f>アンケート!AD194</f>
        <v>2</v>
      </c>
      <c r="N194">
        <f>アンケート!AE194</f>
        <v>2</v>
      </c>
      <c r="O194">
        <f>アンケート!AF194</f>
        <v>2</v>
      </c>
      <c r="P194">
        <f>アンケート!AG194</f>
        <v>2</v>
      </c>
      <c r="Q194">
        <f>アンケート!AH194</f>
        <v>2</v>
      </c>
      <c r="R194">
        <f>アンケート!AI194</f>
        <v>5</v>
      </c>
      <c r="S194">
        <f>アンケート!AJ194</f>
        <v>2</v>
      </c>
      <c r="T194">
        <f>アンケート!AK194</f>
        <v>2</v>
      </c>
      <c r="U194">
        <f>アンケート!AL194</f>
        <v>2</v>
      </c>
      <c r="V194">
        <f>アンケート!AM194</f>
        <v>2</v>
      </c>
    </row>
    <row r="195" spans="1:22" x14ac:dyDescent="0.45">
      <c r="A195" s="35">
        <v>193</v>
      </c>
      <c r="B195">
        <f>アンケート!S195</f>
        <v>2</v>
      </c>
      <c r="C195">
        <f>アンケート!T195</f>
        <v>2</v>
      </c>
      <c r="D195">
        <f>アンケート!U195</f>
        <v>0</v>
      </c>
      <c r="E195">
        <f>アンケート!V195</f>
        <v>2</v>
      </c>
      <c r="F195">
        <f>アンケート!W195</f>
        <v>0</v>
      </c>
      <c r="G195">
        <f>アンケート!X195</f>
        <v>0</v>
      </c>
      <c r="H195">
        <f>アンケート!Y195</f>
        <v>2</v>
      </c>
      <c r="I195">
        <f>アンケート!Z195</f>
        <v>2</v>
      </c>
      <c r="J195">
        <f>アンケート!AA195</f>
        <v>0</v>
      </c>
      <c r="K195">
        <f>アンケート!AB195</f>
        <v>2</v>
      </c>
      <c r="L195">
        <f>アンケート!AC195</f>
        <v>0</v>
      </c>
      <c r="M195">
        <f>アンケート!AD195</f>
        <v>0</v>
      </c>
      <c r="N195">
        <f>アンケート!AE195</f>
        <v>0</v>
      </c>
      <c r="O195">
        <f>アンケート!AF195</f>
        <v>0</v>
      </c>
      <c r="P195">
        <f>アンケート!AG195</f>
        <v>0</v>
      </c>
      <c r="Q195">
        <f>アンケート!AH195</f>
        <v>0</v>
      </c>
      <c r="R195">
        <f>アンケート!AI195</f>
        <v>0</v>
      </c>
      <c r="S195">
        <f>アンケート!AJ195</f>
        <v>0</v>
      </c>
      <c r="T195">
        <f>アンケート!AK195</f>
        <v>0</v>
      </c>
      <c r="U195">
        <f>アンケート!AL195</f>
        <v>2</v>
      </c>
      <c r="V195">
        <f>アンケート!AM195</f>
        <v>2</v>
      </c>
    </row>
    <row r="196" spans="1:22" x14ac:dyDescent="0.45">
      <c r="A196" s="35">
        <v>194</v>
      </c>
      <c r="B196">
        <f>アンケート!S196</f>
        <v>2</v>
      </c>
      <c r="C196">
        <f>アンケート!T196</f>
        <v>2</v>
      </c>
      <c r="D196">
        <f>アンケート!U196</f>
        <v>5</v>
      </c>
      <c r="E196">
        <f>アンケート!V196</f>
        <v>5</v>
      </c>
      <c r="F196">
        <f>アンケート!W196</f>
        <v>2</v>
      </c>
      <c r="G196">
        <f>アンケート!X196</f>
        <v>5</v>
      </c>
      <c r="H196">
        <f>アンケート!Y196</f>
        <v>2</v>
      </c>
      <c r="I196">
        <f>アンケート!Z196</f>
        <v>2</v>
      </c>
      <c r="J196">
        <f>アンケート!AA196</f>
        <v>3</v>
      </c>
      <c r="K196">
        <f>アンケート!AB196</f>
        <v>5</v>
      </c>
      <c r="L196">
        <f>アンケート!AC196</f>
        <v>2</v>
      </c>
      <c r="M196">
        <f>アンケート!AD196</f>
        <v>5</v>
      </c>
      <c r="N196">
        <f>アンケート!AE196</f>
        <v>2</v>
      </c>
      <c r="O196">
        <f>アンケート!AF196</f>
        <v>5</v>
      </c>
      <c r="P196">
        <f>アンケート!AG196</f>
        <v>5</v>
      </c>
      <c r="Q196">
        <f>アンケート!AH196</f>
        <v>2</v>
      </c>
      <c r="R196">
        <f>アンケート!AI196</f>
        <v>2</v>
      </c>
      <c r="S196">
        <f>アンケート!AJ196</f>
        <v>2</v>
      </c>
      <c r="T196">
        <f>アンケート!AK196</f>
        <v>5</v>
      </c>
      <c r="U196">
        <f>アンケート!AL196</f>
        <v>2</v>
      </c>
      <c r="V196">
        <f>アンケート!AM196</f>
        <v>2</v>
      </c>
    </row>
    <row r="197" spans="1:22" x14ac:dyDescent="0.45">
      <c r="A197" s="35">
        <v>195</v>
      </c>
      <c r="B197">
        <f>アンケート!S197</f>
        <v>2</v>
      </c>
      <c r="C197">
        <f>アンケート!T197</f>
        <v>2</v>
      </c>
      <c r="D197">
        <f>アンケート!U197</f>
        <v>5</v>
      </c>
      <c r="E197">
        <f>アンケート!V197</f>
        <v>5</v>
      </c>
      <c r="F197">
        <f>アンケート!W197</f>
        <v>2</v>
      </c>
      <c r="G197">
        <f>アンケート!X197</f>
        <v>5</v>
      </c>
      <c r="H197">
        <f>アンケート!Y197</f>
        <v>2</v>
      </c>
      <c r="I197">
        <f>アンケート!Z197</f>
        <v>1</v>
      </c>
      <c r="J197">
        <f>アンケート!AA197</f>
        <v>1</v>
      </c>
      <c r="K197">
        <f>アンケート!AB197</f>
        <v>5</v>
      </c>
      <c r="L197">
        <f>アンケート!AC197</f>
        <v>1</v>
      </c>
      <c r="M197">
        <f>アンケート!AD197</f>
        <v>5</v>
      </c>
      <c r="N197">
        <f>アンケート!AE197</f>
        <v>2</v>
      </c>
      <c r="O197">
        <f>アンケート!AF197</f>
        <v>5</v>
      </c>
      <c r="P197">
        <f>アンケート!AG197</f>
        <v>5</v>
      </c>
      <c r="Q197">
        <f>アンケート!AH197</f>
        <v>2</v>
      </c>
      <c r="R197">
        <f>アンケート!AI197</f>
        <v>2</v>
      </c>
      <c r="S197">
        <f>アンケート!AJ197</f>
        <v>2</v>
      </c>
      <c r="T197">
        <f>アンケート!AK197</f>
        <v>2</v>
      </c>
      <c r="U197">
        <f>アンケート!AL197</f>
        <v>1</v>
      </c>
      <c r="V197">
        <f>アンケート!AM197</f>
        <v>2</v>
      </c>
    </row>
    <row r="198" spans="1:22" x14ac:dyDescent="0.45">
      <c r="A198" s="35">
        <v>196</v>
      </c>
      <c r="B198">
        <f>アンケート!S198</f>
        <v>1</v>
      </c>
      <c r="C198">
        <f>アンケート!T198</f>
        <v>1</v>
      </c>
      <c r="D198">
        <f>アンケート!U198</f>
        <v>5</v>
      </c>
      <c r="E198">
        <f>アンケート!V198</f>
        <v>1</v>
      </c>
      <c r="F198">
        <f>アンケート!W198</f>
        <v>1</v>
      </c>
      <c r="G198">
        <f>アンケート!X198</f>
        <v>1</v>
      </c>
      <c r="H198">
        <f>アンケート!Y198</f>
        <v>1</v>
      </c>
      <c r="I198">
        <f>アンケート!Z198</f>
        <v>1</v>
      </c>
      <c r="J198">
        <f>アンケート!AA198</f>
        <v>1</v>
      </c>
      <c r="K198">
        <f>アンケート!AB198</f>
        <v>1</v>
      </c>
      <c r="L198">
        <f>アンケート!AC198</f>
        <v>1</v>
      </c>
      <c r="M198">
        <f>アンケート!AD198</f>
        <v>1</v>
      </c>
      <c r="N198">
        <f>アンケート!AE198</f>
        <v>1</v>
      </c>
      <c r="O198">
        <f>アンケート!AF198</f>
        <v>1</v>
      </c>
      <c r="P198">
        <f>アンケート!AG198</f>
        <v>1</v>
      </c>
      <c r="Q198">
        <f>アンケート!AH198</f>
        <v>1</v>
      </c>
      <c r="R198">
        <f>アンケート!AI198</f>
        <v>1</v>
      </c>
      <c r="S198">
        <f>アンケート!AJ198</f>
        <v>1</v>
      </c>
      <c r="T198">
        <f>アンケート!AK198</f>
        <v>1</v>
      </c>
      <c r="U198">
        <f>アンケート!AL198</f>
        <v>1</v>
      </c>
      <c r="V198">
        <f>アンケート!AM198</f>
        <v>1</v>
      </c>
    </row>
    <row r="199" spans="1:22" x14ac:dyDescent="0.45">
      <c r="A199" s="35">
        <v>197</v>
      </c>
      <c r="B199">
        <f>アンケート!S199</f>
        <v>1</v>
      </c>
      <c r="C199">
        <f>アンケート!T199</f>
        <v>1</v>
      </c>
      <c r="D199">
        <f>アンケート!U199</f>
        <v>5</v>
      </c>
      <c r="E199">
        <f>アンケート!V199</f>
        <v>5</v>
      </c>
      <c r="F199">
        <f>アンケート!W199</f>
        <v>2</v>
      </c>
      <c r="G199">
        <f>アンケート!X199</f>
        <v>2</v>
      </c>
      <c r="H199">
        <f>アンケート!Y199</f>
        <v>1</v>
      </c>
      <c r="I199">
        <f>アンケート!Z199</f>
        <v>1</v>
      </c>
      <c r="J199">
        <f>アンケート!AA199</f>
        <v>2</v>
      </c>
      <c r="K199">
        <f>アンケート!AB199</f>
        <v>1</v>
      </c>
      <c r="L199">
        <f>アンケート!AC199</f>
        <v>2</v>
      </c>
      <c r="M199">
        <f>アンケート!AD199</f>
        <v>1</v>
      </c>
      <c r="N199">
        <f>アンケート!AE199</f>
        <v>1</v>
      </c>
      <c r="O199">
        <f>アンケート!AF199</f>
        <v>5</v>
      </c>
      <c r="P199">
        <f>アンケート!AG199</f>
        <v>5</v>
      </c>
      <c r="Q199">
        <f>アンケート!AH199</f>
        <v>2</v>
      </c>
      <c r="R199">
        <f>アンケート!AI199</f>
        <v>1</v>
      </c>
      <c r="S199">
        <f>アンケート!AJ199</f>
        <v>2</v>
      </c>
      <c r="T199">
        <f>アンケート!AK199</f>
        <v>1</v>
      </c>
      <c r="U199">
        <f>アンケート!AL199</f>
        <v>1</v>
      </c>
      <c r="V199">
        <f>アンケート!AM199</f>
        <v>1</v>
      </c>
    </row>
    <row r="200" spans="1:22" x14ac:dyDescent="0.45">
      <c r="A200" s="35">
        <v>198</v>
      </c>
      <c r="B200">
        <f>アンケート!S200</f>
        <v>2</v>
      </c>
      <c r="C200">
        <f>アンケート!T200</f>
        <v>2</v>
      </c>
      <c r="D200">
        <f>アンケート!U200</f>
        <v>5</v>
      </c>
      <c r="E200">
        <f>アンケート!V200</f>
        <v>2</v>
      </c>
      <c r="F200">
        <f>アンケート!W200</f>
        <v>5</v>
      </c>
      <c r="G200">
        <f>アンケート!X200</f>
        <v>2</v>
      </c>
      <c r="H200">
        <f>アンケート!Y200</f>
        <v>2</v>
      </c>
      <c r="I200">
        <f>アンケート!Z200</f>
        <v>2</v>
      </c>
      <c r="J200">
        <f>アンケート!AA200</f>
        <v>2</v>
      </c>
      <c r="K200">
        <f>アンケート!AB200</f>
        <v>2</v>
      </c>
      <c r="L200">
        <f>アンケート!AC200</f>
        <v>2</v>
      </c>
      <c r="M200">
        <f>アンケート!AD200</f>
        <v>2</v>
      </c>
      <c r="N200">
        <f>アンケート!AE200</f>
        <v>2</v>
      </c>
      <c r="O200">
        <f>アンケート!AF200</f>
        <v>5</v>
      </c>
      <c r="P200">
        <f>アンケート!AG200</f>
        <v>5</v>
      </c>
      <c r="Q200">
        <f>アンケート!AH200</f>
        <v>5</v>
      </c>
      <c r="R200">
        <f>アンケート!AI200</f>
        <v>2</v>
      </c>
      <c r="S200">
        <f>アンケート!AJ200</f>
        <v>2</v>
      </c>
      <c r="T200">
        <f>アンケート!AK200</f>
        <v>2</v>
      </c>
      <c r="U200">
        <f>アンケート!AL200</f>
        <v>2</v>
      </c>
      <c r="V200">
        <f>アンケート!AM200</f>
        <v>2</v>
      </c>
    </row>
    <row r="201" spans="1:22" x14ac:dyDescent="0.45">
      <c r="A201" s="35">
        <v>199</v>
      </c>
      <c r="B201">
        <f>アンケート!S201</f>
        <v>2</v>
      </c>
      <c r="C201">
        <f>アンケート!T201</f>
        <v>2</v>
      </c>
      <c r="D201">
        <f>アンケート!U201</f>
        <v>5</v>
      </c>
      <c r="E201">
        <f>アンケート!V201</f>
        <v>2</v>
      </c>
      <c r="F201">
        <f>アンケート!W201</f>
        <v>5</v>
      </c>
      <c r="G201">
        <f>アンケート!X201</f>
        <v>5</v>
      </c>
      <c r="H201">
        <f>アンケート!Y201</f>
        <v>2</v>
      </c>
      <c r="I201">
        <f>アンケート!Z201</f>
        <v>2</v>
      </c>
      <c r="J201">
        <f>アンケート!AA201</f>
        <v>2</v>
      </c>
      <c r="K201">
        <f>アンケート!AB201</f>
        <v>2</v>
      </c>
      <c r="L201">
        <f>アンケート!AC201</f>
        <v>2</v>
      </c>
      <c r="M201">
        <f>アンケート!AD201</f>
        <v>2</v>
      </c>
      <c r="N201">
        <f>アンケート!AE201</f>
        <v>2</v>
      </c>
      <c r="O201">
        <f>アンケート!AF201</f>
        <v>2</v>
      </c>
      <c r="P201">
        <f>アンケート!AG201</f>
        <v>2</v>
      </c>
      <c r="Q201">
        <f>アンケート!AH201</f>
        <v>5</v>
      </c>
      <c r="R201">
        <f>アンケート!AI201</f>
        <v>2</v>
      </c>
      <c r="S201">
        <f>アンケート!AJ201</f>
        <v>2</v>
      </c>
      <c r="T201">
        <f>アンケート!AK201</f>
        <v>2</v>
      </c>
      <c r="U201">
        <f>アンケート!AL201</f>
        <v>2</v>
      </c>
      <c r="V201">
        <f>アンケート!AM201</f>
        <v>2</v>
      </c>
    </row>
    <row r="202" spans="1:22" x14ac:dyDescent="0.45">
      <c r="A202" s="35">
        <v>200</v>
      </c>
      <c r="B202">
        <f>アンケート!S202</f>
        <v>1</v>
      </c>
      <c r="C202">
        <f>アンケート!T202</f>
        <v>1</v>
      </c>
      <c r="D202">
        <f>アンケート!U202</f>
        <v>5</v>
      </c>
      <c r="E202">
        <f>アンケート!V202</f>
        <v>2</v>
      </c>
      <c r="F202">
        <f>アンケート!W202</f>
        <v>1</v>
      </c>
      <c r="G202">
        <f>アンケート!X202</f>
        <v>5</v>
      </c>
      <c r="H202">
        <f>アンケート!Y202</f>
        <v>1</v>
      </c>
      <c r="I202">
        <f>アンケート!Z202</f>
        <v>1</v>
      </c>
      <c r="J202">
        <f>アンケート!AA202</f>
        <v>1</v>
      </c>
      <c r="K202">
        <f>アンケート!AB202</f>
        <v>1</v>
      </c>
      <c r="L202">
        <f>アンケート!AC202</f>
        <v>1</v>
      </c>
      <c r="M202">
        <f>アンケート!AD202</f>
        <v>5</v>
      </c>
      <c r="N202">
        <f>アンケート!AE202</f>
        <v>1</v>
      </c>
      <c r="O202">
        <f>アンケート!AF202</f>
        <v>5</v>
      </c>
      <c r="P202">
        <f>アンケート!AG202</f>
        <v>5</v>
      </c>
      <c r="Q202">
        <f>アンケート!AH202</f>
        <v>2</v>
      </c>
      <c r="R202">
        <f>アンケート!AI202</f>
        <v>1</v>
      </c>
      <c r="S202">
        <f>アンケート!AJ202</f>
        <v>1</v>
      </c>
      <c r="T202">
        <f>アンケート!AK202</f>
        <v>1</v>
      </c>
      <c r="U202">
        <f>アンケート!AL202</f>
        <v>1</v>
      </c>
      <c r="V202">
        <f>アンケート!AM202</f>
        <v>1</v>
      </c>
    </row>
    <row r="203" spans="1:22" x14ac:dyDescent="0.45">
      <c r="A203" s="35">
        <v>201</v>
      </c>
      <c r="B203">
        <f>アンケート!S203</f>
        <v>2</v>
      </c>
      <c r="C203">
        <f>アンケート!T203</f>
        <v>2</v>
      </c>
      <c r="D203">
        <f>アンケート!U203</f>
        <v>2</v>
      </c>
      <c r="E203">
        <f>アンケート!V203</f>
        <v>2</v>
      </c>
      <c r="F203">
        <f>アンケート!W203</f>
        <v>2</v>
      </c>
      <c r="G203">
        <f>アンケート!X203</f>
        <v>2</v>
      </c>
      <c r="H203">
        <f>アンケート!Y203</f>
        <v>2</v>
      </c>
      <c r="I203">
        <f>アンケート!Z203</f>
        <v>2</v>
      </c>
      <c r="J203">
        <f>アンケート!AA203</f>
        <v>2</v>
      </c>
      <c r="K203">
        <f>アンケート!AB203</f>
        <v>2</v>
      </c>
      <c r="L203">
        <f>アンケート!AC203</f>
        <v>2</v>
      </c>
      <c r="M203">
        <f>アンケート!AD203</f>
        <v>2</v>
      </c>
      <c r="N203">
        <f>アンケート!AE203</f>
        <v>2</v>
      </c>
      <c r="O203">
        <f>アンケート!AF203</f>
        <v>2</v>
      </c>
      <c r="P203">
        <f>アンケート!AG203</f>
        <v>2</v>
      </c>
      <c r="Q203">
        <f>アンケート!AH203</f>
        <v>2</v>
      </c>
      <c r="R203">
        <f>アンケート!AI203</f>
        <v>1</v>
      </c>
      <c r="S203">
        <f>アンケート!AJ203</f>
        <v>1</v>
      </c>
      <c r="T203">
        <f>アンケート!AK203</f>
        <v>1</v>
      </c>
      <c r="U203">
        <f>アンケート!AL203</f>
        <v>1</v>
      </c>
      <c r="V203">
        <f>アンケート!AM203</f>
        <v>1</v>
      </c>
    </row>
    <row r="204" spans="1:22" x14ac:dyDescent="0.45">
      <c r="A204" s="35">
        <v>202</v>
      </c>
      <c r="B204">
        <f>アンケート!S204</f>
        <v>2</v>
      </c>
      <c r="C204">
        <f>アンケート!T204</f>
        <v>0</v>
      </c>
      <c r="D204">
        <f>アンケート!U204</f>
        <v>5</v>
      </c>
      <c r="E204">
        <f>アンケート!V204</f>
        <v>5</v>
      </c>
      <c r="F204">
        <f>アンケート!W204</f>
        <v>2</v>
      </c>
      <c r="G204">
        <f>アンケート!X204</f>
        <v>2</v>
      </c>
      <c r="H204">
        <f>アンケート!Y204</f>
        <v>2</v>
      </c>
      <c r="I204">
        <f>アンケート!Z204</f>
        <v>2</v>
      </c>
      <c r="J204">
        <f>アンケート!AA204</f>
        <v>2</v>
      </c>
      <c r="K204">
        <f>アンケート!AB204</f>
        <v>5</v>
      </c>
      <c r="L204">
        <f>アンケート!AC204</f>
        <v>3</v>
      </c>
      <c r="M204">
        <f>アンケート!AD204</f>
        <v>2</v>
      </c>
      <c r="N204">
        <f>アンケート!AE204</f>
        <v>2</v>
      </c>
      <c r="O204">
        <f>アンケート!AF204</f>
        <v>5</v>
      </c>
      <c r="P204">
        <f>アンケート!AG204</f>
        <v>5</v>
      </c>
      <c r="Q204">
        <f>アンケート!AH204</f>
        <v>5</v>
      </c>
      <c r="R204">
        <f>アンケート!AI204</f>
        <v>2</v>
      </c>
      <c r="S204">
        <f>アンケート!AJ204</f>
        <v>2</v>
      </c>
      <c r="T204">
        <f>アンケート!AK204</f>
        <v>2</v>
      </c>
      <c r="U204">
        <f>アンケート!AL204</f>
        <v>2</v>
      </c>
      <c r="V204">
        <f>アンケート!AM204</f>
        <v>2</v>
      </c>
    </row>
    <row r="205" spans="1:22" x14ac:dyDescent="0.45">
      <c r="A205" s="35">
        <v>203</v>
      </c>
      <c r="B205">
        <f>アンケート!S205</f>
        <v>1</v>
      </c>
      <c r="C205">
        <f>アンケート!T205</f>
        <v>1</v>
      </c>
      <c r="D205">
        <f>アンケート!U205</f>
        <v>5</v>
      </c>
      <c r="E205">
        <f>アンケート!V205</f>
        <v>1</v>
      </c>
      <c r="F205">
        <f>アンケート!W205</f>
        <v>5</v>
      </c>
      <c r="G205">
        <f>アンケート!X205</f>
        <v>5</v>
      </c>
      <c r="H205">
        <f>アンケート!Y205</f>
        <v>2</v>
      </c>
      <c r="I205">
        <f>アンケート!Z205</f>
        <v>2</v>
      </c>
      <c r="J205">
        <f>アンケート!AA205</f>
        <v>2</v>
      </c>
      <c r="K205">
        <f>アンケート!AB205</f>
        <v>2</v>
      </c>
      <c r="L205">
        <f>アンケート!AC205</f>
        <v>2</v>
      </c>
      <c r="M205">
        <f>アンケート!AD205</f>
        <v>5</v>
      </c>
      <c r="N205">
        <f>アンケート!AE205</f>
        <v>2</v>
      </c>
      <c r="O205">
        <f>アンケート!AF205</f>
        <v>5</v>
      </c>
      <c r="P205">
        <f>アンケート!AG205</f>
        <v>5</v>
      </c>
      <c r="Q205">
        <f>アンケート!AH205</f>
        <v>5</v>
      </c>
      <c r="R205">
        <f>アンケート!AI205</f>
        <v>1</v>
      </c>
      <c r="S205">
        <f>アンケート!AJ205</f>
        <v>1</v>
      </c>
      <c r="T205">
        <f>アンケート!AK205</f>
        <v>1</v>
      </c>
      <c r="U205">
        <f>アンケート!AL205</f>
        <v>1</v>
      </c>
      <c r="V205">
        <f>アンケート!AM205</f>
        <v>5</v>
      </c>
    </row>
    <row r="206" spans="1:22" x14ac:dyDescent="0.45">
      <c r="A206" s="35">
        <v>204</v>
      </c>
      <c r="B206">
        <f>アンケート!S206</f>
        <v>2</v>
      </c>
      <c r="C206">
        <f>アンケート!T206</f>
        <v>2</v>
      </c>
      <c r="D206">
        <f>アンケート!U206</f>
        <v>0</v>
      </c>
      <c r="E206">
        <f>アンケート!V206</f>
        <v>0</v>
      </c>
      <c r="F206">
        <f>アンケート!W206</f>
        <v>2</v>
      </c>
      <c r="G206">
        <f>アンケート!X206</f>
        <v>2</v>
      </c>
      <c r="H206">
        <f>アンケート!Y206</f>
        <v>2</v>
      </c>
      <c r="I206">
        <f>アンケート!Z206</f>
        <v>2</v>
      </c>
      <c r="J206">
        <f>アンケート!AA206</f>
        <v>2</v>
      </c>
      <c r="K206">
        <f>アンケート!AB206</f>
        <v>2</v>
      </c>
      <c r="L206">
        <f>アンケート!AC206</f>
        <v>2</v>
      </c>
      <c r="M206">
        <f>アンケート!AD206</f>
        <v>2</v>
      </c>
      <c r="N206">
        <f>アンケート!AE206</f>
        <v>2</v>
      </c>
      <c r="O206">
        <f>アンケート!AF206</f>
        <v>0</v>
      </c>
      <c r="P206">
        <f>アンケート!AG206</f>
        <v>3</v>
      </c>
      <c r="Q206">
        <f>アンケート!AH206</f>
        <v>0</v>
      </c>
      <c r="R206">
        <f>アンケート!AI206</f>
        <v>2</v>
      </c>
      <c r="S206">
        <f>アンケート!AJ206</f>
        <v>2</v>
      </c>
      <c r="T206">
        <f>アンケート!AK206</f>
        <v>2</v>
      </c>
      <c r="U206">
        <f>アンケート!AL206</f>
        <v>2</v>
      </c>
      <c r="V206">
        <f>アンケート!AM206</f>
        <v>2</v>
      </c>
    </row>
    <row r="207" spans="1:22" x14ac:dyDescent="0.45">
      <c r="A207" s="35">
        <v>205</v>
      </c>
      <c r="B207">
        <f>アンケート!S207</f>
        <v>2</v>
      </c>
      <c r="C207">
        <f>アンケート!T207</f>
        <v>2</v>
      </c>
      <c r="D207">
        <f>アンケート!U207</f>
        <v>5</v>
      </c>
      <c r="E207">
        <f>アンケート!V207</f>
        <v>2</v>
      </c>
      <c r="F207">
        <f>アンケート!W207</f>
        <v>2</v>
      </c>
      <c r="G207">
        <f>アンケート!X207</f>
        <v>2</v>
      </c>
      <c r="H207">
        <f>アンケート!Y207</f>
        <v>2</v>
      </c>
      <c r="I207">
        <f>アンケート!Z207</f>
        <v>2</v>
      </c>
      <c r="J207">
        <f>アンケート!AA207</f>
        <v>2</v>
      </c>
      <c r="K207">
        <f>アンケート!AB207</f>
        <v>5</v>
      </c>
      <c r="L207">
        <f>アンケート!AC207</f>
        <v>2</v>
      </c>
      <c r="M207">
        <f>アンケート!AD207</f>
        <v>5</v>
      </c>
      <c r="N207">
        <f>アンケート!AE207</f>
        <v>2</v>
      </c>
      <c r="O207">
        <f>アンケート!AF207</f>
        <v>5</v>
      </c>
      <c r="P207">
        <f>アンケート!AG207</f>
        <v>5</v>
      </c>
      <c r="Q207">
        <f>アンケート!AH207</f>
        <v>2</v>
      </c>
      <c r="R207">
        <f>アンケート!AI207</f>
        <v>2</v>
      </c>
      <c r="S207">
        <f>アンケート!AJ207</f>
        <v>2</v>
      </c>
      <c r="T207">
        <f>アンケート!AK207</f>
        <v>2</v>
      </c>
      <c r="U207">
        <f>アンケート!AL207</f>
        <v>2</v>
      </c>
      <c r="V207">
        <f>アンケート!AM207</f>
        <v>2</v>
      </c>
    </row>
    <row r="208" spans="1:22" x14ac:dyDescent="0.45">
      <c r="A208" s="35">
        <v>206</v>
      </c>
      <c r="B208">
        <f>アンケート!S208</f>
        <v>1</v>
      </c>
      <c r="C208">
        <f>アンケート!T208</f>
        <v>1</v>
      </c>
      <c r="D208">
        <f>アンケート!U208</f>
        <v>5</v>
      </c>
      <c r="E208">
        <f>アンケート!V208</f>
        <v>2</v>
      </c>
      <c r="F208">
        <f>アンケート!W208</f>
        <v>1</v>
      </c>
      <c r="G208">
        <f>アンケート!X208</f>
        <v>1</v>
      </c>
      <c r="H208">
        <f>アンケート!Y208</f>
        <v>3</v>
      </c>
      <c r="I208">
        <f>アンケート!Z208</f>
        <v>2</v>
      </c>
      <c r="J208">
        <f>アンケート!AA208</f>
        <v>2</v>
      </c>
      <c r="K208">
        <f>アンケート!AB208</f>
        <v>2</v>
      </c>
      <c r="L208">
        <f>アンケート!AC208</f>
        <v>3</v>
      </c>
      <c r="M208">
        <f>アンケート!AD208</f>
        <v>2</v>
      </c>
      <c r="N208">
        <f>アンケート!AE208</f>
        <v>2</v>
      </c>
      <c r="O208">
        <f>アンケート!AF208</f>
        <v>2</v>
      </c>
      <c r="P208">
        <f>アンケート!AG208</f>
        <v>2</v>
      </c>
      <c r="Q208">
        <f>アンケート!AH208</f>
        <v>2</v>
      </c>
      <c r="R208">
        <f>アンケート!AI208</f>
        <v>1</v>
      </c>
      <c r="S208">
        <f>アンケート!AJ208</f>
        <v>2</v>
      </c>
      <c r="T208">
        <f>アンケート!AK208</f>
        <v>3</v>
      </c>
      <c r="U208">
        <f>アンケート!AL208</f>
        <v>2</v>
      </c>
      <c r="V208">
        <f>アンケート!AM208</f>
        <v>2</v>
      </c>
    </row>
    <row r="209" spans="1:22" x14ac:dyDescent="0.45">
      <c r="A209" s="35">
        <v>207</v>
      </c>
      <c r="B209">
        <f>アンケート!S209</f>
        <v>2</v>
      </c>
      <c r="C209">
        <f>アンケート!T209</f>
        <v>2</v>
      </c>
      <c r="D209">
        <f>アンケート!U209</f>
        <v>5</v>
      </c>
      <c r="E209">
        <f>アンケート!V209</f>
        <v>5</v>
      </c>
      <c r="F209">
        <f>アンケート!W209</f>
        <v>3</v>
      </c>
      <c r="G209">
        <f>アンケート!X209</f>
        <v>2</v>
      </c>
      <c r="H209">
        <f>アンケート!Y209</f>
        <v>3</v>
      </c>
      <c r="I209">
        <f>アンケート!Z209</f>
        <v>3</v>
      </c>
      <c r="J209">
        <f>アンケート!AA209</f>
        <v>2</v>
      </c>
      <c r="K209">
        <f>アンケート!AB209</f>
        <v>3</v>
      </c>
      <c r="L209">
        <f>アンケート!AC209</f>
        <v>2</v>
      </c>
      <c r="M209">
        <f>アンケート!AD209</f>
        <v>5</v>
      </c>
      <c r="N209">
        <f>アンケート!AE209</f>
        <v>5</v>
      </c>
      <c r="O209">
        <f>アンケート!AF209</f>
        <v>5</v>
      </c>
      <c r="P209">
        <f>アンケート!AG209</f>
        <v>3</v>
      </c>
      <c r="Q209">
        <f>アンケート!AH209</f>
        <v>2</v>
      </c>
      <c r="R209">
        <f>アンケート!AI209</f>
        <v>5</v>
      </c>
      <c r="S209">
        <f>アンケート!AJ209</f>
        <v>5</v>
      </c>
      <c r="T209">
        <f>アンケート!AK209</f>
        <v>5</v>
      </c>
      <c r="U209">
        <f>アンケート!AL209</f>
        <v>3</v>
      </c>
      <c r="V209">
        <f>アンケート!AM209</f>
        <v>2</v>
      </c>
    </row>
    <row r="210" spans="1:22" x14ac:dyDescent="0.45">
      <c r="A210" s="35">
        <v>208</v>
      </c>
      <c r="B210">
        <f>アンケート!S210</f>
        <v>2</v>
      </c>
      <c r="C210">
        <f>アンケート!T210</f>
        <v>2</v>
      </c>
      <c r="D210">
        <f>アンケート!U210</f>
        <v>5</v>
      </c>
      <c r="E210">
        <f>アンケート!V210</f>
        <v>5</v>
      </c>
      <c r="F210">
        <f>アンケート!W210</f>
        <v>5</v>
      </c>
      <c r="G210">
        <f>アンケート!X210</f>
        <v>5</v>
      </c>
      <c r="H210">
        <f>アンケート!Y210</f>
        <v>2</v>
      </c>
      <c r="I210">
        <f>アンケート!Z210</f>
        <v>3</v>
      </c>
      <c r="J210">
        <f>アンケート!AA210</f>
        <v>2</v>
      </c>
      <c r="K210">
        <f>アンケート!AB210</f>
        <v>5</v>
      </c>
      <c r="L210">
        <f>アンケート!AC210</f>
        <v>2</v>
      </c>
      <c r="M210">
        <f>アンケート!AD210</f>
        <v>5</v>
      </c>
      <c r="N210">
        <f>アンケート!AE210</f>
        <v>2</v>
      </c>
      <c r="O210">
        <f>アンケート!AF210</f>
        <v>5</v>
      </c>
      <c r="P210">
        <f>アンケート!AG210</f>
        <v>5</v>
      </c>
      <c r="Q210">
        <f>アンケート!AH210</f>
        <v>5</v>
      </c>
      <c r="R210">
        <f>アンケート!AI210</f>
        <v>2</v>
      </c>
      <c r="S210">
        <f>アンケート!AJ210</f>
        <v>2</v>
      </c>
      <c r="T210">
        <f>アンケート!AK210</f>
        <v>5</v>
      </c>
      <c r="U210">
        <f>アンケート!AL210</f>
        <v>2</v>
      </c>
      <c r="V210">
        <f>アンケート!AM210</f>
        <v>2</v>
      </c>
    </row>
    <row r="211" spans="1:22" x14ac:dyDescent="0.45">
      <c r="A211" s="35">
        <v>209</v>
      </c>
      <c r="B211">
        <f>アンケート!S211</f>
        <v>2</v>
      </c>
      <c r="C211">
        <f>アンケート!T211</f>
        <v>2</v>
      </c>
      <c r="D211">
        <f>アンケート!U211</f>
        <v>5</v>
      </c>
      <c r="E211">
        <f>アンケート!V211</f>
        <v>3</v>
      </c>
      <c r="F211">
        <f>アンケート!W211</f>
        <v>2</v>
      </c>
      <c r="G211">
        <f>アンケート!X211</f>
        <v>5</v>
      </c>
      <c r="H211">
        <f>アンケート!Y211</f>
        <v>2</v>
      </c>
      <c r="I211">
        <f>アンケート!Z211</f>
        <v>2</v>
      </c>
      <c r="J211">
        <f>アンケート!AA211</f>
        <v>3</v>
      </c>
      <c r="K211">
        <f>アンケート!AB211</f>
        <v>2</v>
      </c>
      <c r="L211">
        <f>アンケート!AC211</f>
        <v>2</v>
      </c>
      <c r="M211">
        <f>アンケート!AD211</f>
        <v>5</v>
      </c>
      <c r="N211">
        <f>アンケート!AE211</f>
        <v>5</v>
      </c>
      <c r="O211">
        <f>アンケート!AF211</f>
        <v>5</v>
      </c>
      <c r="P211">
        <f>アンケート!AG211</f>
        <v>5</v>
      </c>
      <c r="Q211">
        <f>アンケート!AH211</f>
        <v>5</v>
      </c>
      <c r="R211">
        <f>アンケート!AI211</f>
        <v>3</v>
      </c>
      <c r="S211">
        <f>アンケート!AJ211</f>
        <v>2</v>
      </c>
      <c r="T211">
        <f>アンケート!AK211</f>
        <v>5</v>
      </c>
      <c r="U211">
        <f>アンケート!AL211</f>
        <v>2</v>
      </c>
      <c r="V211">
        <f>アンケート!AM211</f>
        <v>2</v>
      </c>
    </row>
    <row r="212" spans="1:22" x14ac:dyDescent="0.45">
      <c r="A212" s="35">
        <v>210</v>
      </c>
      <c r="B212">
        <f>アンケート!S212</f>
        <v>2</v>
      </c>
      <c r="C212">
        <f>アンケート!T212</f>
        <v>3</v>
      </c>
      <c r="D212">
        <f>アンケート!U212</f>
        <v>5</v>
      </c>
      <c r="E212">
        <f>アンケート!V212</f>
        <v>2</v>
      </c>
      <c r="F212">
        <f>アンケート!W212</f>
        <v>2</v>
      </c>
      <c r="G212">
        <f>アンケート!X212</f>
        <v>5</v>
      </c>
      <c r="H212">
        <f>アンケート!Y212</f>
        <v>2</v>
      </c>
      <c r="I212">
        <f>アンケート!Z212</f>
        <v>2</v>
      </c>
      <c r="J212">
        <f>アンケート!AA212</f>
        <v>2</v>
      </c>
      <c r="K212">
        <f>アンケート!AB212</f>
        <v>5</v>
      </c>
      <c r="L212">
        <f>アンケート!AC212</f>
        <v>2</v>
      </c>
      <c r="M212">
        <f>アンケート!AD212</f>
        <v>3</v>
      </c>
      <c r="N212">
        <f>アンケート!AE212</f>
        <v>2</v>
      </c>
      <c r="O212">
        <f>アンケート!AF212</f>
        <v>2</v>
      </c>
      <c r="P212">
        <f>アンケート!AG212</f>
        <v>2</v>
      </c>
      <c r="Q212">
        <f>アンケート!AH212</f>
        <v>2</v>
      </c>
      <c r="R212">
        <f>アンケート!AI212</f>
        <v>3</v>
      </c>
      <c r="S212">
        <f>アンケート!AJ212</f>
        <v>2</v>
      </c>
      <c r="T212">
        <f>アンケート!AK212</f>
        <v>2</v>
      </c>
      <c r="U212">
        <f>アンケート!AL212</f>
        <v>2</v>
      </c>
      <c r="V212">
        <f>アンケート!AM212</f>
        <v>2</v>
      </c>
    </row>
    <row r="213" spans="1:22" x14ac:dyDescent="0.45">
      <c r="A213" s="35">
        <v>211</v>
      </c>
      <c r="B213">
        <f>アンケート!S213</f>
        <v>2</v>
      </c>
      <c r="C213">
        <f>アンケート!T213</f>
        <v>2</v>
      </c>
      <c r="D213">
        <f>アンケート!U213</f>
        <v>5</v>
      </c>
      <c r="E213">
        <f>アンケート!V213</f>
        <v>5</v>
      </c>
      <c r="F213">
        <f>アンケート!W213</f>
        <v>2</v>
      </c>
      <c r="G213">
        <f>アンケート!X213</f>
        <v>2</v>
      </c>
      <c r="H213">
        <f>アンケート!Y213</f>
        <v>2</v>
      </c>
      <c r="I213">
        <f>アンケート!Z213</f>
        <v>2</v>
      </c>
      <c r="J213">
        <f>アンケート!AA213</f>
        <v>2</v>
      </c>
      <c r="K213">
        <f>アンケート!AB213</f>
        <v>2</v>
      </c>
      <c r="L213">
        <f>アンケート!AC213</f>
        <v>2</v>
      </c>
      <c r="M213">
        <f>アンケート!AD213</f>
        <v>3</v>
      </c>
      <c r="N213">
        <f>アンケート!AE213</f>
        <v>2</v>
      </c>
      <c r="O213">
        <f>アンケート!AF213</f>
        <v>3</v>
      </c>
      <c r="P213">
        <f>アンケート!AG213</f>
        <v>3</v>
      </c>
      <c r="Q213">
        <f>アンケート!AH213</f>
        <v>5</v>
      </c>
      <c r="R213">
        <f>アンケート!AI213</f>
        <v>5</v>
      </c>
      <c r="S213">
        <f>アンケート!AJ213</f>
        <v>5</v>
      </c>
      <c r="T213">
        <f>アンケート!AK213</f>
        <v>2</v>
      </c>
      <c r="U213">
        <f>アンケート!AL213</f>
        <v>2</v>
      </c>
      <c r="V213">
        <f>アンケート!AM213</f>
        <v>5</v>
      </c>
    </row>
    <row r="214" spans="1:22" x14ac:dyDescent="0.45">
      <c r="A214" s="35">
        <v>212</v>
      </c>
      <c r="B214">
        <f>アンケート!S214</f>
        <v>2</v>
      </c>
      <c r="C214">
        <f>アンケート!T214</f>
        <v>2</v>
      </c>
      <c r="D214">
        <f>アンケート!U214</f>
        <v>5</v>
      </c>
      <c r="E214">
        <f>アンケート!V214</f>
        <v>5</v>
      </c>
      <c r="F214">
        <f>アンケート!W214</f>
        <v>5</v>
      </c>
      <c r="G214">
        <f>アンケート!X214</f>
        <v>5</v>
      </c>
      <c r="H214">
        <f>アンケート!Y214</f>
        <v>2</v>
      </c>
      <c r="I214">
        <f>アンケート!Z214</f>
        <v>2</v>
      </c>
      <c r="J214">
        <f>アンケート!AA214</f>
        <v>2</v>
      </c>
      <c r="K214">
        <f>アンケート!AB214</f>
        <v>2</v>
      </c>
      <c r="L214">
        <f>アンケート!AC214</f>
        <v>2</v>
      </c>
      <c r="M214">
        <f>アンケート!AD214</f>
        <v>2</v>
      </c>
      <c r="N214">
        <f>アンケート!AE214</f>
        <v>2</v>
      </c>
      <c r="O214">
        <f>アンケート!AF214</f>
        <v>5</v>
      </c>
      <c r="P214">
        <f>アンケート!AG214</f>
        <v>5</v>
      </c>
      <c r="Q214">
        <f>アンケート!AH214</f>
        <v>2</v>
      </c>
      <c r="R214">
        <f>アンケート!AI214</f>
        <v>2</v>
      </c>
      <c r="S214">
        <f>アンケート!AJ214</f>
        <v>3</v>
      </c>
      <c r="T214">
        <f>アンケート!AK214</f>
        <v>2</v>
      </c>
      <c r="U214">
        <f>アンケート!AL214</f>
        <v>2</v>
      </c>
      <c r="V214">
        <f>アンケート!AM214</f>
        <v>2</v>
      </c>
    </row>
    <row r="215" spans="1:22" x14ac:dyDescent="0.45">
      <c r="A215" s="35">
        <v>213</v>
      </c>
      <c r="B215">
        <f>アンケート!S215</f>
        <v>2</v>
      </c>
      <c r="C215">
        <f>アンケート!T215</f>
        <v>2</v>
      </c>
      <c r="D215">
        <f>アンケート!U215</f>
        <v>0</v>
      </c>
      <c r="E215">
        <f>アンケート!V215</f>
        <v>2</v>
      </c>
      <c r="F215">
        <f>アンケート!W215</f>
        <v>3</v>
      </c>
      <c r="G215">
        <f>アンケート!X215</f>
        <v>2</v>
      </c>
      <c r="H215">
        <f>アンケート!Y215</f>
        <v>2</v>
      </c>
      <c r="I215">
        <f>アンケート!Z215</f>
        <v>2</v>
      </c>
      <c r="J215">
        <f>アンケート!AA215</f>
        <v>2</v>
      </c>
      <c r="K215">
        <f>アンケート!AB215</f>
        <v>2</v>
      </c>
      <c r="L215">
        <f>アンケート!AC215</f>
        <v>2</v>
      </c>
      <c r="M215">
        <f>アンケート!AD215</f>
        <v>0</v>
      </c>
      <c r="N215">
        <f>アンケート!AE215</f>
        <v>2</v>
      </c>
      <c r="O215">
        <f>アンケート!AF215</f>
        <v>3</v>
      </c>
      <c r="P215">
        <f>アンケート!AG215</f>
        <v>2</v>
      </c>
      <c r="Q215">
        <f>アンケート!AH215</f>
        <v>2</v>
      </c>
      <c r="R215">
        <f>アンケート!AI215</f>
        <v>2</v>
      </c>
      <c r="S215">
        <f>アンケート!AJ215</f>
        <v>2</v>
      </c>
      <c r="T215">
        <f>アンケート!AK215</f>
        <v>2</v>
      </c>
      <c r="U215">
        <f>アンケート!AL215</f>
        <v>2</v>
      </c>
      <c r="V215">
        <f>アンケート!AM215</f>
        <v>2</v>
      </c>
    </row>
    <row r="216" spans="1:22" x14ac:dyDescent="0.45">
      <c r="A216" s="35">
        <v>214</v>
      </c>
      <c r="B216">
        <f>アンケート!S216</f>
        <v>2</v>
      </c>
      <c r="C216">
        <f>アンケート!T216</f>
        <v>2</v>
      </c>
      <c r="D216">
        <f>アンケート!U216</f>
        <v>2</v>
      </c>
      <c r="E216">
        <f>アンケート!V216</f>
        <v>3</v>
      </c>
      <c r="F216">
        <f>アンケート!W216</f>
        <v>3</v>
      </c>
      <c r="G216">
        <f>アンケート!X216</f>
        <v>2</v>
      </c>
      <c r="H216">
        <f>アンケート!Y216</f>
        <v>2</v>
      </c>
      <c r="I216">
        <f>アンケート!Z216</f>
        <v>2</v>
      </c>
      <c r="J216">
        <f>アンケート!AA216</f>
        <v>2</v>
      </c>
      <c r="K216">
        <f>アンケート!AB216</f>
        <v>2</v>
      </c>
      <c r="L216">
        <f>アンケート!AC216</f>
        <v>2</v>
      </c>
      <c r="M216">
        <f>アンケート!AD216</f>
        <v>3</v>
      </c>
      <c r="N216">
        <f>アンケート!AE216</f>
        <v>3</v>
      </c>
      <c r="O216">
        <f>アンケート!AF216</f>
        <v>3</v>
      </c>
      <c r="P216">
        <f>アンケート!AG216</f>
        <v>3</v>
      </c>
      <c r="Q216">
        <f>アンケート!AH216</f>
        <v>2</v>
      </c>
      <c r="R216">
        <f>アンケート!AI216</f>
        <v>2</v>
      </c>
      <c r="S216">
        <f>アンケート!AJ216</f>
        <v>2</v>
      </c>
      <c r="T216">
        <f>アンケート!AK216</f>
        <v>3</v>
      </c>
      <c r="U216">
        <f>アンケート!AL216</f>
        <v>3</v>
      </c>
      <c r="V216">
        <f>アンケート!AM216</f>
        <v>3</v>
      </c>
    </row>
    <row r="217" spans="1:22" x14ac:dyDescent="0.45">
      <c r="A217" s="35">
        <v>215</v>
      </c>
      <c r="B217">
        <f>アンケート!S217</f>
        <v>1</v>
      </c>
      <c r="C217">
        <f>アンケート!T217</f>
        <v>1</v>
      </c>
      <c r="D217">
        <f>アンケート!U217</f>
        <v>0</v>
      </c>
      <c r="E217">
        <f>アンケート!V217</f>
        <v>1</v>
      </c>
      <c r="F217">
        <f>アンケート!W217</f>
        <v>1</v>
      </c>
      <c r="G217">
        <f>アンケート!X217</f>
        <v>0</v>
      </c>
      <c r="H217">
        <f>アンケート!Y217</f>
        <v>1</v>
      </c>
      <c r="I217">
        <f>アンケート!Z217</f>
        <v>1</v>
      </c>
      <c r="J217">
        <f>アンケート!AA217</f>
        <v>1</v>
      </c>
      <c r="K217">
        <f>アンケート!AB217</f>
        <v>1</v>
      </c>
      <c r="L217">
        <f>アンケート!AC217</f>
        <v>1</v>
      </c>
      <c r="M217">
        <f>アンケート!AD217</f>
        <v>1</v>
      </c>
      <c r="N217">
        <f>アンケート!AE217</f>
        <v>1</v>
      </c>
      <c r="O217">
        <f>アンケート!AF217</f>
        <v>1</v>
      </c>
      <c r="P217">
        <f>アンケート!AG217</f>
        <v>1</v>
      </c>
      <c r="Q217">
        <f>アンケート!AH217</f>
        <v>1</v>
      </c>
      <c r="R217">
        <f>アンケート!AI217</f>
        <v>1</v>
      </c>
      <c r="S217">
        <f>アンケート!AJ217</f>
        <v>1</v>
      </c>
      <c r="T217">
        <f>アンケート!AK217</f>
        <v>1</v>
      </c>
      <c r="U217">
        <f>アンケート!AL217</f>
        <v>1</v>
      </c>
      <c r="V217">
        <f>アンケート!AM217</f>
        <v>1</v>
      </c>
    </row>
    <row r="218" spans="1:22" x14ac:dyDescent="0.45">
      <c r="A218" s="35">
        <v>216</v>
      </c>
      <c r="B218">
        <f>アンケート!S218</f>
        <v>0</v>
      </c>
      <c r="C218">
        <f>アンケート!T218</f>
        <v>0</v>
      </c>
      <c r="D218">
        <f>アンケート!U218</f>
        <v>0</v>
      </c>
      <c r="E218">
        <f>アンケート!V218</f>
        <v>0</v>
      </c>
      <c r="F218">
        <f>アンケート!W218</f>
        <v>5</v>
      </c>
      <c r="G218">
        <f>アンケート!X218</f>
        <v>5</v>
      </c>
      <c r="H218">
        <f>アンケート!Y218</f>
        <v>3</v>
      </c>
      <c r="I218">
        <f>アンケート!Z218</f>
        <v>2</v>
      </c>
      <c r="J218">
        <f>アンケート!AA218</f>
        <v>5</v>
      </c>
      <c r="K218">
        <f>アンケート!AB218</f>
        <v>5</v>
      </c>
      <c r="L218">
        <f>アンケート!AC218</f>
        <v>5</v>
      </c>
      <c r="M218">
        <f>アンケート!AD218</f>
        <v>5</v>
      </c>
      <c r="N218">
        <f>アンケート!AE218</f>
        <v>5</v>
      </c>
      <c r="O218">
        <f>アンケート!AF218</f>
        <v>5</v>
      </c>
      <c r="P218">
        <f>アンケート!AG218</f>
        <v>5</v>
      </c>
      <c r="Q218">
        <f>アンケート!AH218</f>
        <v>5</v>
      </c>
      <c r="R218">
        <f>アンケート!AI218</f>
        <v>0</v>
      </c>
      <c r="S218">
        <f>アンケート!AJ218</f>
        <v>0</v>
      </c>
      <c r="T218">
        <f>アンケート!AK218</f>
        <v>0</v>
      </c>
      <c r="U218">
        <f>アンケート!AL218</f>
        <v>0</v>
      </c>
      <c r="V218">
        <f>アンケート!AM218</f>
        <v>0</v>
      </c>
    </row>
    <row r="219" spans="1:22" x14ac:dyDescent="0.45">
      <c r="A219" s="35">
        <v>217</v>
      </c>
      <c r="B219">
        <f>アンケート!S219</f>
        <v>2</v>
      </c>
      <c r="C219">
        <f>アンケート!T219</f>
        <v>2</v>
      </c>
      <c r="D219">
        <f>アンケート!U219</f>
        <v>2</v>
      </c>
      <c r="E219">
        <f>アンケート!V219</f>
        <v>0</v>
      </c>
      <c r="F219">
        <f>アンケート!W219</f>
        <v>0</v>
      </c>
      <c r="G219">
        <f>アンケート!X219</f>
        <v>0</v>
      </c>
      <c r="H219">
        <f>アンケート!Y219</f>
        <v>0</v>
      </c>
      <c r="I219">
        <f>アンケート!Z219</f>
        <v>0</v>
      </c>
      <c r="J219">
        <f>アンケート!AA219</f>
        <v>0</v>
      </c>
      <c r="K219">
        <f>アンケート!AB219</f>
        <v>0</v>
      </c>
      <c r="L219">
        <f>アンケート!AC219</f>
        <v>0</v>
      </c>
      <c r="M219">
        <f>アンケート!AD219</f>
        <v>0</v>
      </c>
      <c r="N219">
        <f>アンケート!AE219</f>
        <v>0</v>
      </c>
      <c r="O219">
        <f>アンケート!AF219</f>
        <v>0</v>
      </c>
      <c r="P219">
        <f>アンケート!AG219</f>
        <v>0</v>
      </c>
      <c r="Q219">
        <f>アンケート!AH219</f>
        <v>0</v>
      </c>
      <c r="R219">
        <f>アンケート!AI219</f>
        <v>0</v>
      </c>
      <c r="S219">
        <f>アンケート!AJ219</f>
        <v>0</v>
      </c>
      <c r="T219">
        <f>アンケート!AK219</f>
        <v>0</v>
      </c>
      <c r="U219">
        <f>アンケート!AL219</f>
        <v>0</v>
      </c>
      <c r="V219">
        <f>アンケート!AM219</f>
        <v>0</v>
      </c>
    </row>
    <row r="220" spans="1:22" x14ac:dyDescent="0.45">
      <c r="A220" s="35">
        <v>218</v>
      </c>
      <c r="B220">
        <f>アンケート!S220</f>
        <v>2</v>
      </c>
      <c r="C220">
        <f>アンケート!T220</f>
        <v>2</v>
      </c>
      <c r="D220">
        <f>アンケート!U220</f>
        <v>2</v>
      </c>
      <c r="E220">
        <f>アンケート!V220</f>
        <v>2</v>
      </c>
      <c r="F220">
        <f>アンケート!W220</f>
        <v>2</v>
      </c>
      <c r="G220">
        <f>アンケート!X220</f>
        <v>2</v>
      </c>
      <c r="H220">
        <f>アンケート!Y220</f>
        <v>2</v>
      </c>
      <c r="I220">
        <f>アンケート!Z220</f>
        <v>2</v>
      </c>
      <c r="J220">
        <f>アンケート!AA220</f>
        <v>2</v>
      </c>
      <c r="K220">
        <f>アンケート!AB220</f>
        <v>2</v>
      </c>
      <c r="L220">
        <f>アンケート!AC220</f>
        <v>2</v>
      </c>
      <c r="M220">
        <f>アンケート!AD220</f>
        <v>2</v>
      </c>
      <c r="N220">
        <f>アンケート!AE220</f>
        <v>2</v>
      </c>
      <c r="O220">
        <f>アンケート!AF220</f>
        <v>2</v>
      </c>
      <c r="P220">
        <f>アンケート!AG220</f>
        <v>2</v>
      </c>
      <c r="Q220">
        <f>アンケート!AH220</f>
        <v>2</v>
      </c>
      <c r="R220">
        <f>アンケート!AI220</f>
        <v>0</v>
      </c>
      <c r="S220">
        <f>アンケート!AJ220</f>
        <v>0</v>
      </c>
      <c r="T220">
        <f>アンケート!AK220</f>
        <v>0</v>
      </c>
      <c r="U220">
        <f>アンケート!AL220</f>
        <v>0</v>
      </c>
      <c r="V220">
        <f>アンケート!AM220</f>
        <v>0</v>
      </c>
    </row>
    <row r="221" spans="1:22" x14ac:dyDescent="0.45">
      <c r="A221" s="35">
        <v>219</v>
      </c>
      <c r="B221">
        <f>アンケート!S221</f>
        <v>1</v>
      </c>
      <c r="C221">
        <f>アンケート!T221</f>
        <v>1</v>
      </c>
      <c r="D221">
        <f>アンケート!U221</f>
        <v>1</v>
      </c>
      <c r="E221">
        <f>アンケート!V221</f>
        <v>1</v>
      </c>
      <c r="F221">
        <f>アンケート!W221</f>
        <v>1</v>
      </c>
      <c r="G221">
        <f>アンケート!X221</f>
        <v>1</v>
      </c>
      <c r="H221">
        <f>アンケート!Y221</f>
        <v>1</v>
      </c>
      <c r="I221">
        <f>アンケート!Z221</f>
        <v>1</v>
      </c>
      <c r="J221">
        <f>アンケート!AA221</f>
        <v>1</v>
      </c>
      <c r="K221">
        <f>アンケート!AB221</f>
        <v>1</v>
      </c>
      <c r="L221">
        <f>アンケート!AC221</f>
        <v>1</v>
      </c>
      <c r="M221">
        <f>アンケート!AD221</f>
        <v>1</v>
      </c>
      <c r="N221">
        <f>アンケート!AE221</f>
        <v>1</v>
      </c>
      <c r="O221">
        <f>アンケート!AF221</f>
        <v>1</v>
      </c>
      <c r="P221">
        <f>アンケート!AG221</f>
        <v>1</v>
      </c>
      <c r="Q221">
        <f>アンケート!AH221</f>
        <v>1</v>
      </c>
      <c r="R221">
        <f>アンケート!AI221</f>
        <v>1</v>
      </c>
      <c r="S221">
        <f>アンケート!AJ221</f>
        <v>1</v>
      </c>
      <c r="T221">
        <f>アンケート!AK221</f>
        <v>1</v>
      </c>
      <c r="U221">
        <f>アンケート!AL221</f>
        <v>1</v>
      </c>
      <c r="V221">
        <f>アンケート!AM221</f>
        <v>1</v>
      </c>
    </row>
    <row r="222" spans="1:22" x14ac:dyDescent="0.45">
      <c r="A222" s="35">
        <v>220</v>
      </c>
      <c r="B222">
        <f>アンケート!S222</f>
        <v>2</v>
      </c>
      <c r="C222">
        <f>アンケート!T222</f>
        <v>2</v>
      </c>
      <c r="D222">
        <f>アンケート!U222</f>
        <v>2</v>
      </c>
      <c r="E222">
        <f>アンケート!V222</f>
        <v>2</v>
      </c>
      <c r="F222">
        <f>アンケート!W222</f>
        <v>2</v>
      </c>
      <c r="G222">
        <f>アンケート!X222</f>
        <v>2</v>
      </c>
      <c r="H222">
        <f>アンケート!Y222</f>
        <v>2</v>
      </c>
      <c r="I222">
        <f>アンケート!Z222</f>
        <v>2</v>
      </c>
      <c r="J222">
        <f>アンケート!AA222</f>
        <v>2</v>
      </c>
      <c r="K222">
        <f>アンケート!AB222</f>
        <v>2</v>
      </c>
      <c r="L222">
        <f>アンケート!AC222</f>
        <v>2</v>
      </c>
      <c r="M222">
        <f>アンケート!AD222</f>
        <v>2</v>
      </c>
      <c r="N222">
        <f>アンケート!AE222</f>
        <v>2</v>
      </c>
      <c r="O222">
        <f>アンケート!AF222</f>
        <v>2</v>
      </c>
      <c r="P222">
        <f>アンケート!AG222</f>
        <v>2</v>
      </c>
      <c r="Q222">
        <f>アンケート!AH222</f>
        <v>2</v>
      </c>
      <c r="R222">
        <f>アンケート!AI222</f>
        <v>2</v>
      </c>
      <c r="S222">
        <f>アンケート!AJ222</f>
        <v>2</v>
      </c>
      <c r="T222">
        <f>アンケート!AK222</f>
        <v>2</v>
      </c>
      <c r="U222">
        <f>アンケート!AL222</f>
        <v>2</v>
      </c>
      <c r="V222">
        <f>アンケート!AM222</f>
        <v>2</v>
      </c>
    </row>
    <row r="223" spans="1:22" x14ac:dyDescent="0.45">
      <c r="A223" s="35">
        <v>221</v>
      </c>
      <c r="B223">
        <f>アンケート!S223</f>
        <v>2</v>
      </c>
      <c r="C223">
        <f>アンケート!T223</f>
        <v>1</v>
      </c>
      <c r="D223">
        <f>アンケート!U223</f>
        <v>5</v>
      </c>
      <c r="E223">
        <f>アンケート!V223</f>
        <v>5</v>
      </c>
      <c r="F223">
        <f>アンケート!W223</f>
        <v>4</v>
      </c>
      <c r="G223">
        <f>アンケート!X223</f>
        <v>5</v>
      </c>
      <c r="H223">
        <f>アンケート!Y223</f>
        <v>2</v>
      </c>
      <c r="I223">
        <f>アンケート!Z223</f>
        <v>2</v>
      </c>
      <c r="J223">
        <f>アンケート!AA223</f>
        <v>2</v>
      </c>
      <c r="K223">
        <f>アンケート!AB223</f>
        <v>2</v>
      </c>
      <c r="L223">
        <f>アンケート!AC223</f>
        <v>2</v>
      </c>
      <c r="M223">
        <f>アンケート!AD223</f>
        <v>2</v>
      </c>
      <c r="N223">
        <f>アンケート!AE223</f>
        <v>2</v>
      </c>
      <c r="O223">
        <f>アンケート!AF223</f>
        <v>2</v>
      </c>
      <c r="P223">
        <f>アンケート!AG223</f>
        <v>2</v>
      </c>
      <c r="Q223">
        <f>アンケート!AH223</f>
        <v>2</v>
      </c>
      <c r="R223">
        <f>アンケート!AI223</f>
        <v>2</v>
      </c>
      <c r="S223">
        <f>アンケート!AJ223</f>
        <v>2</v>
      </c>
      <c r="T223">
        <f>アンケート!AK223</f>
        <v>2</v>
      </c>
      <c r="U223">
        <f>アンケート!AL223</f>
        <v>1</v>
      </c>
      <c r="V223">
        <f>アンケート!AM223</f>
        <v>2</v>
      </c>
    </row>
    <row r="224" spans="1:22" x14ac:dyDescent="0.45">
      <c r="A224" s="35">
        <v>222</v>
      </c>
      <c r="B224">
        <f>アンケート!S224</f>
        <v>1</v>
      </c>
      <c r="C224">
        <f>アンケート!T224</f>
        <v>1</v>
      </c>
      <c r="D224">
        <f>アンケート!U224</f>
        <v>1</v>
      </c>
      <c r="E224">
        <f>アンケート!V224</f>
        <v>1</v>
      </c>
      <c r="F224">
        <f>アンケート!W224</f>
        <v>1</v>
      </c>
      <c r="G224">
        <f>アンケート!X224</f>
        <v>1</v>
      </c>
      <c r="H224">
        <f>アンケート!Y224</f>
        <v>2</v>
      </c>
      <c r="I224">
        <f>アンケート!Z224</f>
        <v>1</v>
      </c>
      <c r="J224">
        <f>アンケート!AA224</f>
        <v>2</v>
      </c>
      <c r="K224">
        <f>アンケート!AB224</f>
        <v>1</v>
      </c>
      <c r="L224">
        <f>アンケート!AC224</f>
        <v>1</v>
      </c>
      <c r="M224">
        <f>アンケート!AD224</f>
        <v>2</v>
      </c>
      <c r="N224">
        <f>アンケート!AE224</f>
        <v>1</v>
      </c>
      <c r="O224">
        <f>アンケート!AF224</f>
        <v>2</v>
      </c>
      <c r="P224">
        <f>アンケート!AG224</f>
        <v>2</v>
      </c>
      <c r="Q224">
        <f>アンケート!AH224</f>
        <v>1</v>
      </c>
      <c r="R224">
        <f>アンケート!AI224</f>
        <v>2</v>
      </c>
      <c r="S224">
        <f>アンケート!AJ224</f>
        <v>2</v>
      </c>
      <c r="T224">
        <f>アンケート!AK224</f>
        <v>1</v>
      </c>
      <c r="U224">
        <f>アンケート!AL224</f>
        <v>1</v>
      </c>
      <c r="V224">
        <f>アンケート!AM224</f>
        <v>2</v>
      </c>
    </row>
    <row r="225" spans="1:22" x14ac:dyDescent="0.45">
      <c r="A225" s="35">
        <v>223</v>
      </c>
      <c r="B225">
        <f>アンケート!S225</f>
        <v>2</v>
      </c>
      <c r="C225">
        <f>アンケート!T225</f>
        <v>2</v>
      </c>
      <c r="D225">
        <f>アンケート!U225</f>
        <v>5</v>
      </c>
      <c r="E225">
        <f>アンケート!V225</f>
        <v>5</v>
      </c>
      <c r="F225">
        <f>アンケート!W225</f>
        <v>5</v>
      </c>
      <c r="G225">
        <f>アンケート!X225</f>
        <v>5</v>
      </c>
      <c r="H225">
        <f>アンケート!Y225</f>
        <v>2</v>
      </c>
      <c r="I225">
        <f>アンケート!Z225</f>
        <v>2</v>
      </c>
      <c r="J225">
        <f>アンケート!AA225</f>
        <v>0</v>
      </c>
      <c r="K225">
        <f>アンケート!AB225</f>
        <v>0</v>
      </c>
      <c r="L225">
        <f>アンケート!AC225</f>
        <v>0</v>
      </c>
      <c r="M225">
        <f>アンケート!AD225</f>
        <v>0</v>
      </c>
      <c r="N225">
        <f>アンケート!AE225</f>
        <v>0</v>
      </c>
      <c r="O225">
        <f>アンケート!AF225</f>
        <v>0</v>
      </c>
      <c r="P225">
        <f>アンケート!AG225</f>
        <v>0</v>
      </c>
      <c r="Q225">
        <f>アンケート!AH225</f>
        <v>0</v>
      </c>
      <c r="R225">
        <f>アンケート!AI225</f>
        <v>0</v>
      </c>
      <c r="S225">
        <f>アンケート!AJ225</f>
        <v>0</v>
      </c>
      <c r="T225">
        <f>アンケート!AK225</f>
        <v>0</v>
      </c>
      <c r="U225">
        <f>アンケート!AL225</f>
        <v>0</v>
      </c>
      <c r="V225">
        <f>アンケート!AM225</f>
        <v>0</v>
      </c>
    </row>
    <row r="226" spans="1:22" x14ac:dyDescent="0.45">
      <c r="A226" s="35">
        <v>224</v>
      </c>
      <c r="B226">
        <f>アンケート!S226</f>
        <v>2</v>
      </c>
      <c r="C226">
        <f>アンケート!T226</f>
        <v>2</v>
      </c>
      <c r="D226">
        <f>アンケート!U226</f>
        <v>5</v>
      </c>
      <c r="E226">
        <f>アンケート!V226</f>
        <v>2</v>
      </c>
      <c r="F226">
        <f>アンケート!W226</f>
        <v>2</v>
      </c>
      <c r="G226">
        <f>アンケート!X226</f>
        <v>2</v>
      </c>
      <c r="H226">
        <f>アンケート!Y226</f>
        <v>2</v>
      </c>
      <c r="I226">
        <f>アンケート!Z226</f>
        <v>1</v>
      </c>
      <c r="J226">
        <f>アンケート!AA226</f>
        <v>2</v>
      </c>
      <c r="K226">
        <f>アンケート!AB226</f>
        <v>5</v>
      </c>
      <c r="L226">
        <f>アンケート!AC226</f>
        <v>2</v>
      </c>
      <c r="M226">
        <f>アンケート!AD226</f>
        <v>5</v>
      </c>
      <c r="N226">
        <f>アンケート!AE226</f>
        <v>3</v>
      </c>
      <c r="O226">
        <f>アンケート!AF226</f>
        <v>5</v>
      </c>
      <c r="P226">
        <f>アンケート!AG226</f>
        <v>5</v>
      </c>
      <c r="Q226">
        <f>アンケート!AH226</f>
        <v>2</v>
      </c>
      <c r="R226">
        <f>アンケート!AI226</f>
        <v>2</v>
      </c>
      <c r="S226">
        <f>アンケート!AJ226</f>
        <v>2</v>
      </c>
      <c r="T226">
        <f>アンケート!AK226</f>
        <v>1</v>
      </c>
      <c r="U226">
        <f>アンケート!AL226</f>
        <v>1</v>
      </c>
      <c r="V226">
        <f>アンケート!AM226</f>
        <v>3</v>
      </c>
    </row>
    <row r="227" spans="1:22" x14ac:dyDescent="0.45">
      <c r="A227" s="35">
        <v>225</v>
      </c>
      <c r="B227">
        <f>アンケート!S227</f>
        <v>0</v>
      </c>
      <c r="C227">
        <f>アンケート!T227</f>
        <v>0</v>
      </c>
      <c r="D227">
        <f>アンケート!U227</f>
        <v>0</v>
      </c>
      <c r="E227">
        <f>アンケート!V227</f>
        <v>0</v>
      </c>
      <c r="F227">
        <f>アンケート!W227</f>
        <v>0</v>
      </c>
      <c r="G227">
        <f>アンケート!X227</f>
        <v>0</v>
      </c>
      <c r="H227">
        <f>アンケート!Y227</f>
        <v>3</v>
      </c>
      <c r="I227">
        <f>アンケート!Z227</f>
        <v>0</v>
      </c>
      <c r="J227">
        <f>アンケート!AA227</f>
        <v>0</v>
      </c>
      <c r="K227">
        <f>アンケート!AB227</f>
        <v>0</v>
      </c>
      <c r="L227">
        <f>アンケート!AC227</f>
        <v>0</v>
      </c>
      <c r="M227">
        <f>アンケート!AD227</f>
        <v>0</v>
      </c>
      <c r="N227">
        <f>アンケート!AE227</f>
        <v>0</v>
      </c>
      <c r="O227">
        <f>アンケート!AF227</f>
        <v>0</v>
      </c>
      <c r="P227">
        <f>アンケート!AG227</f>
        <v>0</v>
      </c>
      <c r="Q227">
        <f>アンケート!AH227</f>
        <v>0</v>
      </c>
      <c r="R227">
        <f>アンケート!AI227</f>
        <v>2</v>
      </c>
      <c r="S227">
        <f>アンケート!AJ227</f>
        <v>2</v>
      </c>
      <c r="T227">
        <f>アンケート!AK227</f>
        <v>2</v>
      </c>
      <c r="U227">
        <f>アンケート!AL227</f>
        <v>2</v>
      </c>
      <c r="V227">
        <f>アンケート!AM227</f>
        <v>2</v>
      </c>
    </row>
    <row r="228" spans="1:22" x14ac:dyDescent="0.45">
      <c r="A228" s="35">
        <v>226</v>
      </c>
      <c r="B228">
        <f>アンケート!S228</f>
        <v>1</v>
      </c>
      <c r="C228">
        <f>アンケート!T228</f>
        <v>1</v>
      </c>
      <c r="D228">
        <f>アンケート!U228</f>
        <v>5</v>
      </c>
      <c r="E228">
        <f>アンケート!V228</f>
        <v>5</v>
      </c>
      <c r="F228">
        <f>アンケート!W228</f>
        <v>2</v>
      </c>
      <c r="G228">
        <f>アンケート!X228</f>
        <v>5</v>
      </c>
      <c r="H228">
        <f>アンケート!Y228</f>
        <v>2</v>
      </c>
      <c r="I228">
        <f>アンケート!Z228</f>
        <v>2</v>
      </c>
      <c r="J228">
        <f>アンケート!AA228</f>
        <v>2</v>
      </c>
      <c r="K228">
        <f>アンケート!AB228</f>
        <v>1</v>
      </c>
      <c r="L228">
        <f>アンケート!AC228</f>
        <v>2</v>
      </c>
      <c r="M228">
        <f>アンケート!AD228</f>
        <v>5</v>
      </c>
      <c r="N228">
        <f>アンケート!AE228</f>
        <v>2</v>
      </c>
      <c r="O228">
        <f>アンケート!AF228</f>
        <v>1</v>
      </c>
      <c r="P228">
        <f>アンケート!AG228</f>
        <v>1</v>
      </c>
      <c r="Q228">
        <f>アンケート!AH228</f>
        <v>5</v>
      </c>
      <c r="R228">
        <f>アンケート!AI228</f>
        <v>2</v>
      </c>
      <c r="S228">
        <f>アンケート!AJ228</f>
        <v>2</v>
      </c>
      <c r="T228">
        <f>アンケート!AK228</f>
        <v>2</v>
      </c>
      <c r="U228">
        <f>アンケート!AL228</f>
        <v>1</v>
      </c>
      <c r="V228">
        <f>アンケート!AM228</f>
        <v>2</v>
      </c>
    </row>
    <row r="229" spans="1:22" x14ac:dyDescent="0.45">
      <c r="A229" s="35">
        <v>227</v>
      </c>
      <c r="B229">
        <f>アンケート!S229</f>
        <v>2</v>
      </c>
      <c r="C229">
        <f>アンケート!T229</f>
        <v>2</v>
      </c>
      <c r="D229">
        <f>アンケート!U229</f>
        <v>0</v>
      </c>
      <c r="E229">
        <f>アンケート!V229</f>
        <v>2</v>
      </c>
      <c r="F229">
        <f>アンケート!W229</f>
        <v>2</v>
      </c>
      <c r="G229">
        <f>アンケート!X229</f>
        <v>0</v>
      </c>
      <c r="H229">
        <f>アンケート!Y229</f>
        <v>2</v>
      </c>
      <c r="I229">
        <f>アンケート!Z229</f>
        <v>3</v>
      </c>
      <c r="J229">
        <f>アンケート!AA229</f>
        <v>2</v>
      </c>
      <c r="K229">
        <f>アンケート!AB229</f>
        <v>2</v>
      </c>
      <c r="L229">
        <f>アンケート!AC229</f>
        <v>2</v>
      </c>
      <c r="M229">
        <f>アンケート!AD229</f>
        <v>2</v>
      </c>
      <c r="N229">
        <f>アンケート!AE229</f>
        <v>2</v>
      </c>
      <c r="O229">
        <f>アンケート!AF229</f>
        <v>0</v>
      </c>
      <c r="P229">
        <f>アンケート!AG229</f>
        <v>0</v>
      </c>
      <c r="Q229">
        <f>アンケート!AH229</f>
        <v>3</v>
      </c>
      <c r="R229">
        <f>アンケート!AI229</f>
        <v>0</v>
      </c>
      <c r="S229">
        <f>アンケート!AJ229</f>
        <v>2</v>
      </c>
      <c r="T229">
        <f>アンケート!AK229</f>
        <v>2</v>
      </c>
      <c r="U229">
        <f>アンケート!AL229</f>
        <v>2</v>
      </c>
      <c r="V229">
        <f>アンケート!AM229</f>
        <v>2</v>
      </c>
    </row>
    <row r="230" spans="1:22" x14ac:dyDescent="0.45">
      <c r="A230" s="35">
        <v>228</v>
      </c>
      <c r="B230">
        <f>アンケート!S230</f>
        <v>1</v>
      </c>
      <c r="C230">
        <f>アンケート!T230</f>
        <v>1</v>
      </c>
      <c r="D230">
        <f>アンケート!U230</f>
        <v>1</v>
      </c>
      <c r="E230">
        <f>アンケート!V230</f>
        <v>1</v>
      </c>
      <c r="F230">
        <f>アンケート!W230</f>
        <v>1</v>
      </c>
      <c r="G230">
        <f>アンケート!X230</f>
        <v>1</v>
      </c>
      <c r="H230">
        <f>アンケート!Y230</f>
        <v>1</v>
      </c>
      <c r="I230">
        <f>アンケート!Z230</f>
        <v>1</v>
      </c>
      <c r="J230">
        <f>アンケート!AA230</f>
        <v>1</v>
      </c>
      <c r="K230">
        <f>アンケート!AB230</f>
        <v>2</v>
      </c>
      <c r="L230">
        <f>アンケート!AC230</f>
        <v>1</v>
      </c>
      <c r="M230">
        <f>アンケート!AD230</f>
        <v>1</v>
      </c>
      <c r="N230">
        <f>アンケート!AE230</f>
        <v>1</v>
      </c>
      <c r="O230">
        <f>アンケート!AF230</f>
        <v>2</v>
      </c>
      <c r="P230">
        <f>アンケート!AG230</f>
        <v>2</v>
      </c>
      <c r="Q230">
        <f>アンケート!AH230</f>
        <v>2</v>
      </c>
      <c r="R230">
        <f>アンケート!AI230</f>
        <v>2</v>
      </c>
      <c r="S230">
        <f>アンケート!AJ230</f>
        <v>2</v>
      </c>
      <c r="T230">
        <f>アンケート!AK230</f>
        <v>1</v>
      </c>
      <c r="U230">
        <f>アンケート!AL230</f>
        <v>1</v>
      </c>
      <c r="V230">
        <f>アンケート!AM230</f>
        <v>1</v>
      </c>
    </row>
    <row r="231" spans="1:22" x14ac:dyDescent="0.45">
      <c r="A231" s="35">
        <v>229</v>
      </c>
      <c r="B231">
        <f>アンケート!S231</f>
        <v>2</v>
      </c>
      <c r="C231">
        <f>アンケート!T231</f>
        <v>2</v>
      </c>
      <c r="D231">
        <f>アンケート!U231</f>
        <v>5</v>
      </c>
      <c r="E231">
        <f>アンケート!V231</f>
        <v>5</v>
      </c>
      <c r="F231">
        <f>アンケート!W231</f>
        <v>2</v>
      </c>
      <c r="G231">
        <f>アンケート!X231</f>
        <v>2</v>
      </c>
      <c r="H231">
        <f>アンケート!Y231</f>
        <v>3</v>
      </c>
      <c r="I231">
        <f>アンケート!Z231</f>
        <v>2</v>
      </c>
      <c r="J231">
        <f>アンケート!AA231</f>
        <v>2</v>
      </c>
      <c r="K231">
        <f>アンケート!AB231</f>
        <v>3</v>
      </c>
      <c r="L231">
        <f>アンケート!AC231</f>
        <v>2</v>
      </c>
      <c r="M231">
        <f>アンケート!AD231</f>
        <v>2</v>
      </c>
      <c r="N231">
        <f>アンケート!AE231</f>
        <v>2</v>
      </c>
      <c r="O231">
        <f>アンケート!AF231</f>
        <v>5</v>
      </c>
      <c r="P231">
        <f>アンケート!AG231</f>
        <v>5</v>
      </c>
      <c r="Q231">
        <f>アンケート!AH231</f>
        <v>2</v>
      </c>
      <c r="R231">
        <f>アンケート!AI231</f>
        <v>2</v>
      </c>
      <c r="S231">
        <f>アンケート!AJ231</f>
        <v>2</v>
      </c>
      <c r="T231">
        <f>アンケート!AK231</f>
        <v>2</v>
      </c>
      <c r="U231">
        <f>アンケート!AL231</f>
        <v>2</v>
      </c>
      <c r="V231">
        <f>アンケート!AM231</f>
        <v>2</v>
      </c>
    </row>
    <row r="232" spans="1:22" x14ac:dyDescent="0.45">
      <c r="A232" s="35">
        <v>230</v>
      </c>
      <c r="B232">
        <f>アンケート!S232</f>
        <v>2</v>
      </c>
      <c r="C232">
        <f>アンケート!T232</f>
        <v>2</v>
      </c>
      <c r="D232">
        <f>アンケート!U232</f>
        <v>5</v>
      </c>
      <c r="E232">
        <f>アンケート!V232</f>
        <v>2</v>
      </c>
      <c r="F232">
        <f>アンケート!W232</f>
        <v>2</v>
      </c>
      <c r="G232">
        <f>アンケート!X232</f>
        <v>5</v>
      </c>
      <c r="H232">
        <f>アンケート!Y232</f>
        <v>2</v>
      </c>
      <c r="I232">
        <f>アンケート!Z232</f>
        <v>2</v>
      </c>
      <c r="J232">
        <f>アンケート!AA232</f>
        <v>2</v>
      </c>
      <c r="K232">
        <f>アンケート!AB232</f>
        <v>2</v>
      </c>
      <c r="L232">
        <f>アンケート!AC232</f>
        <v>5</v>
      </c>
      <c r="M232">
        <f>アンケート!AD232</f>
        <v>5</v>
      </c>
      <c r="N232">
        <f>アンケート!AE232</f>
        <v>2</v>
      </c>
      <c r="O232">
        <f>アンケート!AF232</f>
        <v>5</v>
      </c>
      <c r="P232">
        <f>アンケート!AG232</f>
        <v>5</v>
      </c>
      <c r="Q232">
        <f>アンケート!AH232</f>
        <v>5</v>
      </c>
      <c r="R232">
        <f>アンケート!AI232</f>
        <v>2</v>
      </c>
      <c r="S232">
        <f>アンケート!AJ232</f>
        <v>2</v>
      </c>
      <c r="T232">
        <f>アンケート!AK232</f>
        <v>2</v>
      </c>
      <c r="U232">
        <f>アンケート!AL232</f>
        <v>2</v>
      </c>
      <c r="V232">
        <f>アンケート!AM232</f>
        <v>2</v>
      </c>
    </row>
    <row r="233" spans="1:22" x14ac:dyDescent="0.45">
      <c r="A233" s="35">
        <v>231</v>
      </c>
      <c r="B233">
        <f>アンケート!S233</f>
        <v>1</v>
      </c>
      <c r="C233">
        <f>アンケート!T233</f>
        <v>1</v>
      </c>
      <c r="D233">
        <f>アンケート!U233</f>
        <v>1</v>
      </c>
      <c r="E233">
        <f>アンケート!V233</f>
        <v>1</v>
      </c>
      <c r="F233">
        <f>アンケート!W233</f>
        <v>1</v>
      </c>
      <c r="G233">
        <f>アンケート!X233</f>
        <v>1</v>
      </c>
      <c r="H233">
        <f>アンケート!Y233</f>
        <v>1</v>
      </c>
      <c r="I233">
        <f>アンケート!Z233</f>
        <v>1</v>
      </c>
      <c r="J233">
        <f>アンケート!AA233</f>
        <v>1</v>
      </c>
      <c r="K233">
        <f>アンケート!AB233</f>
        <v>1</v>
      </c>
      <c r="L233">
        <f>アンケート!AC233</f>
        <v>1</v>
      </c>
      <c r="M233">
        <f>アンケート!AD233</f>
        <v>1</v>
      </c>
      <c r="N233">
        <f>アンケート!AE233</f>
        <v>1</v>
      </c>
      <c r="O233">
        <f>アンケート!AF233</f>
        <v>1</v>
      </c>
      <c r="P233">
        <f>アンケート!AG233</f>
        <v>1</v>
      </c>
      <c r="Q233">
        <f>アンケート!AH233</f>
        <v>1</v>
      </c>
      <c r="R233">
        <f>アンケート!AI233</f>
        <v>1</v>
      </c>
      <c r="S233">
        <f>アンケート!AJ233</f>
        <v>1</v>
      </c>
      <c r="T233">
        <f>アンケート!AK233</f>
        <v>1</v>
      </c>
      <c r="U233">
        <f>アンケート!AL233</f>
        <v>1</v>
      </c>
      <c r="V233">
        <f>アンケート!AM233</f>
        <v>1</v>
      </c>
    </row>
    <row r="234" spans="1:22" x14ac:dyDescent="0.45">
      <c r="A234" s="35">
        <v>232</v>
      </c>
      <c r="B234">
        <f>アンケート!S234</f>
        <v>2</v>
      </c>
      <c r="C234">
        <f>アンケート!T234</f>
        <v>2</v>
      </c>
      <c r="D234">
        <f>アンケート!U234</f>
        <v>2</v>
      </c>
      <c r="E234">
        <f>アンケート!V234</f>
        <v>2</v>
      </c>
      <c r="F234">
        <f>アンケート!W234</f>
        <v>2</v>
      </c>
      <c r="G234">
        <f>アンケート!X234</f>
        <v>2</v>
      </c>
      <c r="H234">
        <f>アンケート!Y234</f>
        <v>2</v>
      </c>
      <c r="I234">
        <f>アンケート!Z234</f>
        <v>2</v>
      </c>
      <c r="J234">
        <f>アンケート!AA234</f>
        <v>2</v>
      </c>
      <c r="K234">
        <f>アンケート!AB234</f>
        <v>2</v>
      </c>
      <c r="L234">
        <f>アンケート!AC234</f>
        <v>2</v>
      </c>
      <c r="M234">
        <f>アンケート!AD234</f>
        <v>2</v>
      </c>
      <c r="N234">
        <f>アンケート!AE234</f>
        <v>2</v>
      </c>
      <c r="O234">
        <f>アンケート!AF234</f>
        <v>2</v>
      </c>
      <c r="P234">
        <f>アンケート!AG234</f>
        <v>2</v>
      </c>
      <c r="Q234">
        <f>アンケート!AH234</f>
        <v>2</v>
      </c>
      <c r="R234">
        <f>アンケート!AI234</f>
        <v>2</v>
      </c>
      <c r="S234">
        <f>アンケート!AJ234</f>
        <v>2</v>
      </c>
      <c r="T234">
        <f>アンケート!AK234</f>
        <v>2</v>
      </c>
      <c r="U234">
        <f>アンケート!AL234</f>
        <v>2</v>
      </c>
      <c r="V234">
        <f>アンケート!AM234</f>
        <v>2</v>
      </c>
    </row>
    <row r="235" spans="1:22" x14ac:dyDescent="0.45">
      <c r="A235" s="35">
        <v>233</v>
      </c>
      <c r="B235">
        <f>アンケート!S235</f>
        <v>1</v>
      </c>
      <c r="C235">
        <f>アンケート!T235</f>
        <v>1</v>
      </c>
      <c r="D235">
        <f>アンケート!U235</f>
        <v>5</v>
      </c>
      <c r="E235">
        <f>アンケート!V235</f>
        <v>2</v>
      </c>
      <c r="F235">
        <f>アンケート!W235</f>
        <v>2</v>
      </c>
      <c r="G235">
        <f>アンケート!X235</f>
        <v>5</v>
      </c>
      <c r="H235">
        <f>アンケート!Y235</f>
        <v>2</v>
      </c>
      <c r="I235">
        <f>アンケート!Z235</f>
        <v>2</v>
      </c>
      <c r="J235">
        <f>アンケート!AA235</f>
        <v>2</v>
      </c>
      <c r="K235">
        <f>アンケート!AB235</f>
        <v>1</v>
      </c>
      <c r="L235">
        <f>アンケート!AC235</f>
        <v>1</v>
      </c>
      <c r="M235">
        <f>アンケート!AD235</f>
        <v>2</v>
      </c>
      <c r="N235">
        <f>アンケート!AE235</f>
        <v>2</v>
      </c>
      <c r="O235">
        <f>アンケート!AF235</f>
        <v>2</v>
      </c>
      <c r="P235">
        <f>アンケート!AG235</f>
        <v>2</v>
      </c>
      <c r="Q235">
        <f>アンケート!AH235</f>
        <v>2</v>
      </c>
      <c r="R235">
        <f>アンケート!AI235</f>
        <v>1</v>
      </c>
      <c r="S235">
        <f>アンケート!AJ235</f>
        <v>1</v>
      </c>
      <c r="T235">
        <f>アンケート!AK235</f>
        <v>1</v>
      </c>
      <c r="U235">
        <f>アンケート!AL235</f>
        <v>1</v>
      </c>
      <c r="V235">
        <f>アンケート!AM235</f>
        <v>2</v>
      </c>
    </row>
    <row r="236" spans="1:22" x14ac:dyDescent="0.45">
      <c r="A236" s="35">
        <v>234</v>
      </c>
      <c r="B236">
        <f>アンケート!S236</f>
        <v>1</v>
      </c>
      <c r="C236">
        <f>アンケート!T236</f>
        <v>1</v>
      </c>
      <c r="D236">
        <f>アンケート!U236</f>
        <v>5</v>
      </c>
      <c r="E236">
        <f>アンケート!V236</f>
        <v>1</v>
      </c>
      <c r="F236">
        <f>アンケート!W236</f>
        <v>1</v>
      </c>
      <c r="G236">
        <f>アンケート!X236</f>
        <v>1</v>
      </c>
      <c r="H236">
        <f>アンケート!Y236</f>
        <v>1</v>
      </c>
      <c r="I236">
        <f>アンケート!Z236</f>
        <v>1</v>
      </c>
      <c r="J236">
        <f>アンケート!AA236</f>
        <v>1</v>
      </c>
      <c r="K236">
        <f>アンケート!AB236</f>
        <v>1</v>
      </c>
      <c r="L236">
        <f>アンケート!AC236</f>
        <v>1</v>
      </c>
      <c r="M236">
        <f>アンケート!AD236</f>
        <v>1</v>
      </c>
      <c r="N236">
        <f>アンケート!AE236</f>
        <v>1</v>
      </c>
      <c r="O236">
        <f>アンケート!AF236</f>
        <v>5</v>
      </c>
      <c r="P236">
        <f>アンケート!AG236</f>
        <v>5</v>
      </c>
      <c r="Q236">
        <f>アンケート!AH236</f>
        <v>1</v>
      </c>
      <c r="R236">
        <f>アンケート!AI236</f>
        <v>1</v>
      </c>
      <c r="S236">
        <f>アンケート!AJ236</f>
        <v>1</v>
      </c>
      <c r="T236">
        <f>アンケート!AK236</f>
        <v>1</v>
      </c>
      <c r="U236">
        <f>アンケート!AL236</f>
        <v>1</v>
      </c>
      <c r="V236">
        <f>アンケート!AM236</f>
        <v>1</v>
      </c>
    </row>
    <row r="237" spans="1:22" x14ac:dyDescent="0.45">
      <c r="A237" s="35">
        <v>235</v>
      </c>
      <c r="B237">
        <f>アンケート!S237</f>
        <v>2</v>
      </c>
      <c r="C237">
        <f>アンケート!T237</f>
        <v>2</v>
      </c>
      <c r="D237">
        <f>アンケート!U237</f>
        <v>5</v>
      </c>
      <c r="E237">
        <f>アンケート!V237</f>
        <v>5</v>
      </c>
      <c r="F237">
        <f>アンケート!W237</f>
        <v>2</v>
      </c>
      <c r="G237">
        <f>アンケート!X237</f>
        <v>2</v>
      </c>
      <c r="H237">
        <f>アンケート!Y237</f>
        <v>2</v>
      </c>
      <c r="I237">
        <f>アンケート!Z237</f>
        <v>2</v>
      </c>
      <c r="J237">
        <f>アンケート!AA237</f>
        <v>3</v>
      </c>
      <c r="K237">
        <f>アンケート!AB237</f>
        <v>2</v>
      </c>
      <c r="L237">
        <f>アンケート!AC237</f>
        <v>2</v>
      </c>
      <c r="M237">
        <f>アンケート!AD237</f>
        <v>3</v>
      </c>
      <c r="N237">
        <f>アンケート!AE237</f>
        <v>2</v>
      </c>
      <c r="O237">
        <f>アンケート!AF237</f>
        <v>5</v>
      </c>
      <c r="P237">
        <f>アンケート!AG237</f>
        <v>5</v>
      </c>
      <c r="Q237">
        <f>アンケート!AH237</f>
        <v>5</v>
      </c>
      <c r="R237">
        <f>アンケート!AI237</f>
        <v>2</v>
      </c>
      <c r="S237">
        <f>アンケート!AJ237</f>
        <v>2</v>
      </c>
      <c r="T237">
        <f>アンケート!AK237</f>
        <v>3</v>
      </c>
      <c r="U237">
        <f>アンケート!AL237</f>
        <v>2</v>
      </c>
      <c r="V237">
        <f>アンケート!AM237</f>
        <v>2</v>
      </c>
    </row>
    <row r="238" spans="1:22" x14ac:dyDescent="0.45">
      <c r="A238" s="35">
        <v>236</v>
      </c>
      <c r="B238">
        <f>アンケート!S238</f>
        <v>2</v>
      </c>
      <c r="C238">
        <f>アンケート!T238</f>
        <v>2</v>
      </c>
      <c r="D238">
        <f>アンケート!U238</f>
        <v>5</v>
      </c>
      <c r="E238">
        <f>アンケート!V238</f>
        <v>5</v>
      </c>
      <c r="F238">
        <f>アンケート!W238</f>
        <v>2</v>
      </c>
      <c r="G238">
        <f>アンケート!X238</f>
        <v>5</v>
      </c>
      <c r="H238">
        <f>アンケート!Y238</f>
        <v>2</v>
      </c>
      <c r="I238">
        <f>アンケート!Z238</f>
        <v>2</v>
      </c>
      <c r="J238">
        <f>アンケート!AA238</f>
        <v>2</v>
      </c>
      <c r="K238">
        <f>アンケート!AB238</f>
        <v>3</v>
      </c>
      <c r="L238">
        <f>アンケート!AC238</f>
        <v>2</v>
      </c>
      <c r="M238">
        <f>アンケート!AD238</f>
        <v>5</v>
      </c>
      <c r="N238">
        <f>アンケート!AE238</f>
        <v>2</v>
      </c>
      <c r="O238">
        <f>アンケート!AF238</f>
        <v>5</v>
      </c>
      <c r="P238">
        <f>アンケート!AG238</f>
        <v>5</v>
      </c>
      <c r="Q238">
        <f>アンケート!AH238</f>
        <v>5</v>
      </c>
      <c r="R238">
        <f>アンケート!AI238</f>
        <v>2</v>
      </c>
      <c r="S238">
        <f>アンケート!AJ238</f>
        <v>2</v>
      </c>
      <c r="T238">
        <f>アンケート!AK238</f>
        <v>5</v>
      </c>
      <c r="U238">
        <f>アンケート!AL238</f>
        <v>2</v>
      </c>
      <c r="V238">
        <f>アンケート!AM238</f>
        <v>2</v>
      </c>
    </row>
    <row r="239" spans="1:22" x14ac:dyDescent="0.45">
      <c r="A239" s="35">
        <v>237</v>
      </c>
      <c r="B239">
        <f>アンケート!S239</f>
        <v>1</v>
      </c>
      <c r="C239">
        <f>アンケート!T239</f>
        <v>2</v>
      </c>
      <c r="D239">
        <f>アンケート!U239</f>
        <v>5</v>
      </c>
      <c r="E239">
        <f>アンケート!V239</f>
        <v>2</v>
      </c>
      <c r="F239">
        <f>アンケート!W239</f>
        <v>2</v>
      </c>
      <c r="G239">
        <f>アンケート!X239</f>
        <v>3</v>
      </c>
      <c r="H239">
        <f>アンケート!Y239</f>
        <v>3</v>
      </c>
      <c r="I239">
        <f>アンケート!Z239</f>
        <v>2</v>
      </c>
      <c r="J239">
        <f>アンケート!AA239</f>
        <v>2</v>
      </c>
      <c r="K239">
        <f>アンケート!AB239</f>
        <v>2</v>
      </c>
      <c r="L239">
        <f>アンケート!AC239</f>
        <v>2</v>
      </c>
      <c r="M239">
        <f>アンケート!AD239</f>
        <v>2</v>
      </c>
      <c r="N239">
        <f>アンケート!AE239</f>
        <v>2</v>
      </c>
      <c r="O239">
        <f>アンケート!AF239</f>
        <v>5</v>
      </c>
      <c r="P239">
        <f>アンケート!AG239</f>
        <v>5</v>
      </c>
      <c r="Q239">
        <f>アンケート!AH239</f>
        <v>2</v>
      </c>
      <c r="R239">
        <f>アンケート!AI239</f>
        <v>2</v>
      </c>
      <c r="S239">
        <f>アンケート!AJ239</f>
        <v>2</v>
      </c>
      <c r="T239">
        <f>アンケート!AK239</f>
        <v>2</v>
      </c>
      <c r="U239">
        <f>アンケート!AL239</f>
        <v>2</v>
      </c>
      <c r="V239">
        <f>アンケート!AM239</f>
        <v>2</v>
      </c>
    </row>
    <row r="240" spans="1:22" x14ac:dyDescent="0.45">
      <c r="A240" s="35">
        <v>238</v>
      </c>
      <c r="B240">
        <f>アンケート!S240</f>
        <v>2</v>
      </c>
      <c r="C240">
        <f>アンケート!T240</f>
        <v>2</v>
      </c>
      <c r="D240">
        <f>アンケート!U240</f>
        <v>2</v>
      </c>
      <c r="E240">
        <f>アンケート!V240</f>
        <v>2</v>
      </c>
      <c r="F240">
        <f>アンケート!W240</f>
        <v>2</v>
      </c>
      <c r="G240">
        <f>アンケート!X240</f>
        <v>2</v>
      </c>
      <c r="H240">
        <f>アンケート!Y240</f>
        <v>2</v>
      </c>
      <c r="I240">
        <f>アンケート!Z240</f>
        <v>2</v>
      </c>
      <c r="J240">
        <f>アンケート!AA240</f>
        <v>2</v>
      </c>
      <c r="K240">
        <f>アンケート!AB240</f>
        <v>2</v>
      </c>
      <c r="L240">
        <f>アンケート!AC240</f>
        <v>2</v>
      </c>
      <c r="M240">
        <f>アンケート!AD240</f>
        <v>2</v>
      </c>
      <c r="N240">
        <f>アンケート!AE240</f>
        <v>2</v>
      </c>
      <c r="O240">
        <f>アンケート!AF240</f>
        <v>2</v>
      </c>
      <c r="P240">
        <f>アンケート!AG240</f>
        <v>2</v>
      </c>
      <c r="Q240">
        <f>アンケート!AH240</f>
        <v>2</v>
      </c>
      <c r="R240">
        <f>アンケート!AI240</f>
        <v>2</v>
      </c>
      <c r="S240">
        <f>アンケート!AJ240</f>
        <v>2</v>
      </c>
      <c r="T240">
        <f>アンケート!AK240</f>
        <v>2</v>
      </c>
      <c r="U240">
        <f>アンケート!AL240</f>
        <v>2</v>
      </c>
      <c r="V240">
        <f>アンケート!AM240</f>
        <v>2</v>
      </c>
    </row>
    <row r="241" spans="1:22" x14ac:dyDescent="0.45">
      <c r="A241" s="35">
        <v>239</v>
      </c>
      <c r="B241">
        <f>アンケート!S241</f>
        <v>1</v>
      </c>
      <c r="C241">
        <f>アンケート!T241</f>
        <v>1</v>
      </c>
      <c r="D241">
        <f>アンケート!U241</f>
        <v>5</v>
      </c>
      <c r="E241">
        <f>アンケート!V241</f>
        <v>1</v>
      </c>
      <c r="F241">
        <f>アンケート!W241</f>
        <v>2</v>
      </c>
      <c r="G241">
        <f>アンケート!X241</f>
        <v>2</v>
      </c>
      <c r="H241">
        <f>アンケート!Y241</f>
        <v>1</v>
      </c>
      <c r="I241">
        <f>アンケート!Z241</f>
        <v>1</v>
      </c>
      <c r="J241">
        <f>アンケート!AA241</f>
        <v>1</v>
      </c>
      <c r="K241">
        <f>アンケート!AB241</f>
        <v>2</v>
      </c>
      <c r="L241">
        <f>アンケート!AC241</f>
        <v>1</v>
      </c>
      <c r="M241">
        <f>アンケート!AD241</f>
        <v>5</v>
      </c>
      <c r="N241">
        <f>アンケート!AE241</f>
        <v>3</v>
      </c>
      <c r="O241">
        <f>アンケート!AF241</f>
        <v>2</v>
      </c>
      <c r="P241">
        <f>アンケート!AG241</f>
        <v>2</v>
      </c>
      <c r="Q241">
        <f>アンケート!AH241</f>
        <v>2</v>
      </c>
      <c r="R241">
        <f>アンケート!AI241</f>
        <v>2</v>
      </c>
      <c r="S241">
        <f>アンケート!AJ241</f>
        <v>1</v>
      </c>
      <c r="T241">
        <f>アンケート!AK241</f>
        <v>1</v>
      </c>
      <c r="U241">
        <f>アンケート!AL241</f>
        <v>1</v>
      </c>
      <c r="V241">
        <f>アンケート!AM241</f>
        <v>1</v>
      </c>
    </row>
    <row r="242" spans="1:22" x14ac:dyDescent="0.45">
      <c r="A242" s="35">
        <v>240</v>
      </c>
      <c r="B242">
        <f>アンケート!S242</f>
        <v>1</v>
      </c>
      <c r="C242">
        <f>アンケート!T242</f>
        <v>1</v>
      </c>
      <c r="D242">
        <f>アンケート!U242</f>
        <v>5</v>
      </c>
      <c r="E242">
        <f>アンケート!V242</f>
        <v>5</v>
      </c>
      <c r="F242">
        <f>アンケート!W242</f>
        <v>1</v>
      </c>
      <c r="G242">
        <f>アンケート!X242</f>
        <v>1</v>
      </c>
      <c r="H242">
        <f>アンケート!Y242</f>
        <v>1</v>
      </c>
      <c r="I242">
        <f>アンケート!Z242</f>
        <v>1</v>
      </c>
      <c r="J242">
        <f>アンケート!AA242</f>
        <v>1</v>
      </c>
      <c r="K242">
        <f>アンケート!AB242</f>
        <v>5</v>
      </c>
      <c r="L242">
        <f>アンケート!AC242</f>
        <v>1</v>
      </c>
      <c r="M242">
        <f>アンケート!AD242</f>
        <v>5</v>
      </c>
      <c r="N242">
        <f>アンケート!AE242</f>
        <v>1</v>
      </c>
      <c r="O242">
        <f>アンケート!AF242</f>
        <v>5</v>
      </c>
      <c r="P242">
        <f>アンケート!AG242</f>
        <v>5</v>
      </c>
      <c r="Q242">
        <f>アンケート!AH242</f>
        <v>5</v>
      </c>
      <c r="R242">
        <f>アンケート!AI242</f>
        <v>5</v>
      </c>
      <c r="S242">
        <f>アンケート!AJ242</f>
        <v>5</v>
      </c>
      <c r="T242">
        <f>アンケート!AK242</f>
        <v>5</v>
      </c>
      <c r="U242">
        <f>アンケート!AL242</f>
        <v>1</v>
      </c>
      <c r="V242">
        <f>アンケート!AM242</f>
        <v>5</v>
      </c>
    </row>
    <row r="243" spans="1:22" x14ac:dyDescent="0.45">
      <c r="A243" s="35">
        <v>241</v>
      </c>
      <c r="B243">
        <f>アンケート!S243</f>
        <v>2</v>
      </c>
      <c r="C243">
        <f>アンケート!T243</f>
        <v>2</v>
      </c>
      <c r="D243">
        <f>アンケート!U243</f>
        <v>0</v>
      </c>
      <c r="E243">
        <f>アンケート!V243</f>
        <v>3</v>
      </c>
      <c r="F243">
        <f>アンケート!W243</f>
        <v>2</v>
      </c>
      <c r="G243">
        <f>アンケート!X243</f>
        <v>2</v>
      </c>
      <c r="H243">
        <f>アンケート!Y243</f>
        <v>2</v>
      </c>
      <c r="I243">
        <f>アンケート!Z243</f>
        <v>2</v>
      </c>
      <c r="J243">
        <f>アンケート!AA243</f>
        <v>2</v>
      </c>
      <c r="K243">
        <f>アンケート!AB243</f>
        <v>2</v>
      </c>
      <c r="L243">
        <f>アンケート!AC243</f>
        <v>2</v>
      </c>
      <c r="M243">
        <f>アンケート!AD243</f>
        <v>2</v>
      </c>
      <c r="N243">
        <f>アンケート!AE243</f>
        <v>2</v>
      </c>
      <c r="O243">
        <f>アンケート!AF243</f>
        <v>2</v>
      </c>
      <c r="P243">
        <f>アンケート!AG243</f>
        <v>2</v>
      </c>
      <c r="Q243">
        <f>アンケート!AH243</f>
        <v>2</v>
      </c>
      <c r="R243">
        <f>アンケート!AI243</f>
        <v>2</v>
      </c>
      <c r="S243">
        <f>アンケート!AJ243</f>
        <v>2</v>
      </c>
      <c r="T243">
        <f>アンケート!AK243</f>
        <v>2</v>
      </c>
      <c r="U243">
        <f>アンケート!AL243</f>
        <v>3</v>
      </c>
      <c r="V243">
        <f>アンケート!AM243</f>
        <v>2</v>
      </c>
    </row>
    <row r="244" spans="1:22" x14ac:dyDescent="0.45">
      <c r="A244" s="35">
        <v>242</v>
      </c>
      <c r="B244">
        <f>アンケート!S244</f>
        <v>1</v>
      </c>
      <c r="C244">
        <f>アンケート!T244</f>
        <v>1</v>
      </c>
      <c r="D244">
        <f>アンケート!U244</f>
        <v>1</v>
      </c>
      <c r="E244">
        <f>アンケート!V244</f>
        <v>1</v>
      </c>
      <c r="F244">
        <f>アンケート!W244</f>
        <v>1</v>
      </c>
      <c r="G244">
        <f>アンケート!X244</f>
        <v>1</v>
      </c>
      <c r="H244">
        <f>アンケート!Y244</f>
        <v>1</v>
      </c>
      <c r="I244">
        <f>アンケート!Z244</f>
        <v>1</v>
      </c>
      <c r="J244">
        <f>アンケート!AA244</f>
        <v>1</v>
      </c>
      <c r="K244">
        <f>アンケート!AB244</f>
        <v>1</v>
      </c>
      <c r="L244">
        <f>アンケート!AC244</f>
        <v>1</v>
      </c>
      <c r="M244">
        <f>アンケート!AD244</f>
        <v>1</v>
      </c>
      <c r="N244">
        <f>アンケート!AE244</f>
        <v>1</v>
      </c>
      <c r="O244">
        <f>アンケート!AF244</f>
        <v>1</v>
      </c>
      <c r="P244">
        <f>アンケート!AG244</f>
        <v>1</v>
      </c>
      <c r="Q244">
        <f>アンケート!AH244</f>
        <v>1</v>
      </c>
      <c r="R244">
        <f>アンケート!AI244</f>
        <v>1</v>
      </c>
      <c r="S244">
        <f>アンケート!AJ244</f>
        <v>1</v>
      </c>
      <c r="T244">
        <f>アンケート!AK244</f>
        <v>1</v>
      </c>
      <c r="U244">
        <f>アンケート!AL244</f>
        <v>1</v>
      </c>
      <c r="V244">
        <f>アンケート!AM244</f>
        <v>1</v>
      </c>
    </row>
    <row r="245" spans="1:22" x14ac:dyDescent="0.45">
      <c r="A245" s="35">
        <v>243</v>
      </c>
      <c r="B245">
        <f>アンケート!S245</f>
        <v>1</v>
      </c>
      <c r="C245">
        <f>アンケート!T245</f>
        <v>1</v>
      </c>
      <c r="D245">
        <f>アンケート!U245</f>
        <v>5</v>
      </c>
      <c r="E245">
        <f>アンケート!V245</f>
        <v>5</v>
      </c>
      <c r="F245">
        <f>アンケート!W245</f>
        <v>1</v>
      </c>
      <c r="G245">
        <f>アンケート!X245</f>
        <v>5</v>
      </c>
      <c r="H245">
        <f>アンケート!Y245</f>
        <v>1</v>
      </c>
      <c r="I245">
        <f>アンケート!Z245</f>
        <v>1</v>
      </c>
      <c r="J245">
        <f>アンケート!AA245</f>
        <v>1</v>
      </c>
      <c r="K245">
        <f>アンケート!AB245</f>
        <v>1</v>
      </c>
      <c r="L245">
        <f>アンケート!AC245</f>
        <v>1</v>
      </c>
      <c r="M245">
        <f>アンケート!AD245</f>
        <v>1</v>
      </c>
      <c r="N245">
        <f>アンケート!AE245</f>
        <v>1</v>
      </c>
      <c r="O245">
        <f>アンケート!AF245</f>
        <v>1</v>
      </c>
      <c r="P245">
        <f>アンケート!AG245</f>
        <v>1</v>
      </c>
      <c r="Q245">
        <f>アンケート!AH245</f>
        <v>1</v>
      </c>
      <c r="R245">
        <f>アンケート!AI245</f>
        <v>1</v>
      </c>
      <c r="S245">
        <f>アンケート!AJ245</f>
        <v>1</v>
      </c>
      <c r="T245">
        <f>アンケート!AK245</f>
        <v>1</v>
      </c>
      <c r="U245">
        <f>アンケート!AL245</f>
        <v>1</v>
      </c>
      <c r="V245">
        <f>アンケート!AM245</f>
        <v>1</v>
      </c>
    </row>
    <row r="246" spans="1:22" x14ac:dyDescent="0.45">
      <c r="A246" s="35">
        <v>244</v>
      </c>
      <c r="B246">
        <f>アンケート!S246</f>
        <v>2</v>
      </c>
      <c r="C246">
        <f>アンケート!T246</f>
        <v>2</v>
      </c>
      <c r="D246">
        <f>アンケート!U246</f>
        <v>5</v>
      </c>
      <c r="E246">
        <f>アンケート!V246</f>
        <v>2</v>
      </c>
      <c r="F246">
        <f>アンケート!W246</f>
        <v>2</v>
      </c>
      <c r="G246">
        <f>アンケート!X246</f>
        <v>5</v>
      </c>
      <c r="H246">
        <f>アンケート!Y246</f>
        <v>2</v>
      </c>
      <c r="I246">
        <f>アンケート!Z246</f>
        <v>3</v>
      </c>
      <c r="J246">
        <f>アンケート!AA246</f>
        <v>5</v>
      </c>
      <c r="K246">
        <f>アンケート!AB246</f>
        <v>5</v>
      </c>
      <c r="L246">
        <f>アンケート!AC246</f>
        <v>2</v>
      </c>
      <c r="M246">
        <f>アンケート!AD246</f>
        <v>2</v>
      </c>
      <c r="N246">
        <f>アンケート!AE246</f>
        <v>5</v>
      </c>
      <c r="O246">
        <f>アンケート!AF246</f>
        <v>5</v>
      </c>
      <c r="P246">
        <f>アンケート!AG246</f>
        <v>5</v>
      </c>
      <c r="Q246">
        <f>アンケート!AH246</f>
        <v>5</v>
      </c>
      <c r="R246">
        <f>アンケート!AI246</f>
        <v>5</v>
      </c>
      <c r="S246">
        <f>アンケート!AJ246</f>
        <v>5</v>
      </c>
      <c r="T246">
        <f>アンケート!AK246</f>
        <v>5</v>
      </c>
      <c r="U246">
        <f>アンケート!AL246</f>
        <v>2</v>
      </c>
      <c r="V246">
        <f>アンケート!AM246</f>
        <v>2</v>
      </c>
    </row>
    <row r="247" spans="1:22" x14ac:dyDescent="0.45">
      <c r="A247" s="35">
        <v>245</v>
      </c>
      <c r="B247">
        <f>アンケート!S247</f>
        <v>2</v>
      </c>
      <c r="C247">
        <f>アンケート!T247</f>
        <v>2</v>
      </c>
      <c r="D247">
        <f>アンケート!U247</f>
        <v>3</v>
      </c>
      <c r="E247">
        <f>アンケート!V247</f>
        <v>2</v>
      </c>
      <c r="F247">
        <f>アンケート!W247</f>
        <v>0</v>
      </c>
      <c r="G247">
        <f>アンケート!X247</f>
        <v>0</v>
      </c>
      <c r="H247">
        <f>アンケート!Y247</f>
        <v>0</v>
      </c>
      <c r="I247">
        <f>アンケート!Z247</f>
        <v>0</v>
      </c>
      <c r="J247">
        <f>アンケート!AA247</f>
        <v>0</v>
      </c>
      <c r="K247">
        <f>アンケート!AB247</f>
        <v>0</v>
      </c>
      <c r="L247">
        <f>アンケート!AC247</f>
        <v>0</v>
      </c>
      <c r="M247">
        <f>アンケート!AD247</f>
        <v>0</v>
      </c>
      <c r="N247">
        <f>アンケート!AE247</f>
        <v>0</v>
      </c>
      <c r="O247">
        <f>アンケート!AF247</f>
        <v>0</v>
      </c>
      <c r="P247">
        <f>アンケート!AG247</f>
        <v>0</v>
      </c>
      <c r="Q247">
        <f>アンケート!AH247</f>
        <v>0</v>
      </c>
      <c r="R247">
        <f>アンケート!AI247</f>
        <v>0</v>
      </c>
      <c r="S247">
        <f>アンケート!AJ247</f>
        <v>0</v>
      </c>
      <c r="T247">
        <f>アンケート!AK247</f>
        <v>0</v>
      </c>
      <c r="U247">
        <f>アンケート!AL247</f>
        <v>0</v>
      </c>
      <c r="V247">
        <f>アンケート!AM247</f>
        <v>0</v>
      </c>
    </row>
    <row r="248" spans="1:22" x14ac:dyDescent="0.45">
      <c r="A248" s="35">
        <v>246</v>
      </c>
      <c r="B248">
        <f>アンケート!S248</f>
        <v>2</v>
      </c>
      <c r="C248">
        <f>アンケート!T248</f>
        <v>2</v>
      </c>
      <c r="D248">
        <f>アンケート!U248</f>
        <v>2</v>
      </c>
      <c r="E248">
        <f>アンケート!V248</f>
        <v>2</v>
      </c>
      <c r="F248">
        <f>アンケート!W248</f>
        <v>2</v>
      </c>
      <c r="G248">
        <f>アンケート!X248</f>
        <v>2</v>
      </c>
      <c r="H248">
        <f>アンケート!Y248</f>
        <v>2</v>
      </c>
      <c r="I248">
        <f>アンケート!Z248</f>
        <v>2</v>
      </c>
      <c r="J248">
        <f>アンケート!AA248</f>
        <v>2</v>
      </c>
      <c r="K248">
        <f>アンケート!AB248</f>
        <v>2</v>
      </c>
      <c r="L248">
        <f>アンケート!AC248</f>
        <v>2</v>
      </c>
      <c r="M248">
        <f>アンケート!AD248</f>
        <v>2</v>
      </c>
      <c r="N248">
        <f>アンケート!AE248</f>
        <v>2</v>
      </c>
      <c r="O248">
        <f>アンケート!AF248</f>
        <v>2</v>
      </c>
      <c r="P248">
        <f>アンケート!AG248</f>
        <v>2</v>
      </c>
      <c r="Q248">
        <f>アンケート!AH248</f>
        <v>2</v>
      </c>
      <c r="R248">
        <f>アンケート!AI248</f>
        <v>2</v>
      </c>
      <c r="S248">
        <f>アンケート!AJ248</f>
        <v>2</v>
      </c>
      <c r="T248">
        <f>アンケート!AK248</f>
        <v>2</v>
      </c>
      <c r="U248">
        <f>アンケート!AL248</f>
        <v>2</v>
      </c>
      <c r="V248">
        <f>アンケート!AM248</f>
        <v>2</v>
      </c>
    </row>
    <row r="249" spans="1:22" x14ac:dyDescent="0.45">
      <c r="A249" s="35">
        <v>247</v>
      </c>
      <c r="B249">
        <f>アンケート!S249</f>
        <v>1</v>
      </c>
      <c r="C249">
        <f>アンケート!T249</f>
        <v>1</v>
      </c>
      <c r="D249">
        <f>アンケート!U249</f>
        <v>2</v>
      </c>
      <c r="E249">
        <f>アンケート!V249</f>
        <v>2</v>
      </c>
      <c r="F249">
        <f>アンケート!W249</f>
        <v>2</v>
      </c>
      <c r="G249">
        <f>アンケート!X249</f>
        <v>2</v>
      </c>
      <c r="H249">
        <f>アンケート!Y249</f>
        <v>2</v>
      </c>
      <c r="I249">
        <f>アンケート!Z249</f>
        <v>3</v>
      </c>
      <c r="J249">
        <f>アンケート!AA249</f>
        <v>2</v>
      </c>
      <c r="K249">
        <f>アンケート!AB249</f>
        <v>2</v>
      </c>
      <c r="L249">
        <f>アンケート!AC249</f>
        <v>2</v>
      </c>
      <c r="M249">
        <f>アンケート!AD249</f>
        <v>2</v>
      </c>
      <c r="N249">
        <f>アンケート!AE249</f>
        <v>2</v>
      </c>
      <c r="O249">
        <f>アンケート!AF249</f>
        <v>2</v>
      </c>
      <c r="P249">
        <f>アンケート!AG249</f>
        <v>2</v>
      </c>
      <c r="Q249">
        <f>アンケート!AH249</f>
        <v>2</v>
      </c>
      <c r="R249">
        <f>アンケート!AI249</f>
        <v>2</v>
      </c>
      <c r="S249">
        <f>アンケート!AJ249</f>
        <v>2</v>
      </c>
      <c r="T249">
        <f>アンケート!AK249</f>
        <v>2</v>
      </c>
      <c r="U249">
        <f>アンケート!AL249</f>
        <v>2</v>
      </c>
      <c r="V249">
        <f>アンケート!AM249</f>
        <v>2</v>
      </c>
    </row>
    <row r="250" spans="1:22" x14ac:dyDescent="0.45">
      <c r="A250" s="35">
        <v>248</v>
      </c>
      <c r="B250">
        <f>アンケート!S250</f>
        <v>2</v>
      </c>
      <c r="C250">
        <f>アンケート!T250</f>
        <v>2</v>
      </c>
      <c r="D250">
        <f>アンケート!U250</f>
        <v>2</v>
      </c>
      <c r="E250">
        <f>アンケート!V250</f>
        <v>2</v>
      </c>
      <c r="F250">
        <f>アンケート!W250</f>
        <v>2</v>
      </c>
      <c r="G250">
        <f>アンケート!X250</f>
        <v>2</v>
      </c>
      <c r="H250">
        <f>アンケート!Y250</f>
        <v>2</v>
      </c>
      <c r="I250">
        <f>アンケート!Z250</f>
        <v>2</v>
      </c>
      <c r="J250">
        <f>アンケート!AA250</f>
        <v>2</v>
      </c>
      <c r="K250">
        <f>アンケート!AB250</f>
        <v>2</v>
      </c>
      <c r="L250">
        <f>アンケート!AC250</f>
        <v>2</v>
      </c>
      <c r="M250">
        <f>アンケート!AD250</f>
        <v>2</v>
      </c>
      <c r="N250">
        <f>アンケート!AE250</f>
        <v>2</v>
      </c>
      <c r="O250">
        <f>アンケート!AF250</f>
        <v>2</v>
      </c>
      <c r="P250">
        <f>アンケート!AG250</f>
        <v>2</v>
      </c>
      <c r="Q250">
        <f>アンケート!AH250</f>
        <v>2</v>
      </c>
      <c r="R250">
        <f>アンケート!AI250</f>
        <v>2</v>
      </c>
      <c r="S250">
        <f>アンケート!AJ250</f>
        <v>2</v>
      </c>
      <c r="T250">
        <f>アンケート!AK250</f>
        <v>2</v>
      </c>
      <c r="U250">
        <f>アンケート!AL250</f>
        <v>2</v>
      </c>
      <c r="V250">
        <f>アンケート!AM250</f>
        <v>2</v>
      </c>
    </row>
    <row r="251" spans="1:22" x14ac:dyDescent="0.45">
      <c r="A251" s="35">
        <v>249</v>
      </c>
      <c r="B251">
        <f>アンケート!S251</f>
        <v>2</v>
      </c>
      <c r="C251">
        <f>アンケート!T251</f>
        <v>2</v>
      </c>
      <c r="D251">
        <f>アンケート!U251</f>
        <v>5</v>
      </c>
      <c r="E251">
        <f>アンケート!V251</f>
        <v>5</v>
      </c>
      <c r="F251">
        <f>アンケート!W251</f>
        <v>2</v>
      </c>
      <c r="G251">
        <f>アンケート!X251</f>
        <v>2</v>
      </c>
      <c r="H251">
        <f>アンケート!Y251</f>
        <v>3</v>
      </c>
      <c r="I251">
        <f>アンケート!Z251</f>
        <v>2</v>
      </c>
      <c r="J251">
        <f>アンケート!AA251</f>
        <v>2</v>
      </c>
      <c r="K251">
        <f>アンケート!AB251</f>
        <v>5</v>
      </c>
      <c r="L251">
        <f>アンケート!AC251</f>
        <v>2</v>
      </c>
      <c r="M251">
        <f>アンケート!AD251</f>
        <v>5</v>
      </c>
      <c r="N251">
        <f>アンケート!AE251</f>
        <v>2</v>
      </c>
      <c r="O251">
        <f>アンケート!AF251</f>
        <v>5</v>
      </c>
      <c r="P251">
        <f>アンケート!AG251</f>
        <v>5</v>
      </c>
      <c r="Q251">
        <f>アンケート!AH251</f>
        <v>2</v>
      </c>
      <c r="R251">
        <f>アンケート!AI251</f>
        <v>3</v>
      </c>
      <c r="S251">
        <f>アンケート!AJ251</f>
        <v>2</v>
      </c>
      <c r="T251">
        <f>アンケート!AK251</f>
        <v>2</v>
      </c>
      <c r="U251">
        <f>アンケート!AL251</f>
        <v>2</v>
      </c>
      <c r="V251">
        <f>アンケート!AM251</f>
        <v>2</v>
      </c>
    </row>
    <row r="252" spans="1:22" x14ac:dyDescent="0.45">
      <c r="A252" s="35">
        <v>250</v>
      </c>
      <c r="B252">
        <f>アンケート!S252</f>
        <v>2</v>
      </c>
      <c r="C252">
        <f>アンケート!T252</f>
        <v>2</v>
      </c>
      <c r="D252">
        <f>アンケート!U252</f>
        <v>0</v>
      </c>
      <c r="E252">
        <f>アンケート!V252</f>
        <v>0</v>
      </c>
      <c r="F252">
        <f>アンケート!W252</f>
        <v>2</v>
      </c>
      <c r="G252">
        <f>アンケート!X252</f>
        <v>2</v>
      </c>
      <c r="H252">
        <f>アンケート!Y252</f>
        <v>2</v>
      </c>
      <c r="I252">
        <f>アンケート!Z252</f>
        <v>0</v>
      </c>
      <c r="J252">
        <f>アンケート!AA252</f>
        <v>0</v>
      </c>
      <c r="K252">
        <f>アンケート!AB252</f>
        <v>1</v>
      </c>
      <c r="L252">
        <f>アンケート!AC252</f>
        <v>1</v>
      </c>
      <c r="M252">
        <f>アンケート!AD252</f>
        <v>1</v>
      </c>
      <c r="N252">
        <f>アンケート!AE252</f>
        <v>1</v>
      </c>
      <c r="O252">
        <f>アンケート!AF252</f>
        <v>0</v>
      </c>
      <c r="P252">
        <f>アンケート!AG252</f>
        <v>0</v>
      </c>
      <c r="Q252">
        <f>アンケート!AH252</f>
        <v>0</v>
      </c>
      <c r="R252">
        <f>アンケート!AI252</f>
        <v>0</v>
      </c>
      <c r="S252">
        <f>アンケート!AJ252</f>
        <v>0</v>
      </c>
      <c r="T252">
        <f>アンケート!AK252</f>
        <v>0</v>
      </c>
      <c r="U252">
        <f>アンケート!AL252</f>
        <v>1</v>
      </c>
      <c r="V252">
        <f>アンケート!AM252</f>
        <v>0</v>
      </c>
    </row>
    <row r="253" spans="1:22" x14ac:dyDescent="0.45">
      <c r="A253" s="35">
        <v>251</v>
      </c>
      <c r="B253">
        <f>アンケート!S253</f>
        <v>2</v>
      </c>
      <c r="C253">
        <f>アンケート!T253</f>
        <v>2</v>
      </c>
      <c r="D253">
        <f>アンケート!U253</f>
        <v>2</v>
      </c>
      <c r="E253">
        <f>アンケート!V253</f>
        <v>2</v>
      </c>
      <c r="F253">
        <f>アンケート!W253</f>
        <v>2</v>
      </c>
      <c r="G253">
        <f>アンケート!X253</f>
        <v>2</v>
      </c>
      <c r="H253">
        <f>アンケート!Y253</f>
        <v>2</v>
      </c>
      <c r="I253">
        <f>アンケート!Z253</f>
        <v>3</v>
      </c>
      <c r="J253">
        <f>アンケート!AA253</f>
        <v>2</v>
      </c>
      <c r="K253">
        <f>アンケート!AB253</f>
        <v>2</v>
      </c>
      <c r="L253">
        <f>アンケート!AC253</f>
        <v>2</v>
      </c>
      <c r="M253">
        <f>アンケート!AD253</f>
        <v>2</v>
      </c>
      <c r="N253">
        <f>アンケート!AE253</f>
        <v>2</v>
      </c>
      <c r="O253">
        <f>アンケート!AF253</f>
        <v>2</v>
      </c>
      <c r="P253">
        <f>アンケート!AG253</f>
        <v>2</v>
      </c>
      <c r="Q253">
        <f>アンケート!AH253</f>
        <v>2</v>
      </c>
      <c r="R253">
        <f>アンケート!AI253</f>
        <v>2</v>
      </c>
      <c r="S253">
        <f>アンケート!AJ253</f>
        <v>2</v>
      </c>
      <c r="T253">
        <f>アンケート!AK253</f>
        <v>2</v>
      </c>
      <c r="U253">
        <f>アンケート!AL253</f>
        <v>2</v>
      </c>
      <c r="V253">
        <f>アンケート!AM253</f>
        <v>2</v>
      </c>
    </row>
    <row r="254" spans="1:22" x14ac:dyDescent="0.45">
      <c r="A254" s="35">
        <v>252</v>
      </c>
      <c r="B254">
        <f>アンケート!S254</f>
        <v>2</v>
      </c>
      <c r="C254">
        <f>アンケート!T254</f>
        <v>2</v>
      </c>
      <c r="D254">
        <f>アンケート!U254</f>
        <v>2</v>
      </c>
      <c r="E254">
        <f>アンケート!V254</f>
        <v>2</v>
      </c>
      <c r="F254">
        <f>アンケート!W254</f>
        <v>2</v>
      </c>
      <c r="G254">
        <f>アンケート!X254</f>
        <v>2</v>
      </c>
      <c r="H254">
        <f>アンケート!Y254</f>
        <v>2</v>
      </c>
      <c r="I254">
        <f>アンケート!Z254</f>
        <v>2</v>
      </c>
      <c r="J254">
        <f>アンケート!AA254</f>
        <v>2</v>
      </c>
      <c r="K254">
        <f>アンケート!AB254</f>
        <v>2</v>
      </c>
      <c r="L254">
        <f>アンケート!AC254</f>
        <v>2</v>
      </c>
      <c r="M254">
        <f>アンケート!AD254</f>
        <v>2</v>
      </c>
      <c r="N254">
        <f>アンケート!AE254</f>
        <v>2</v>
      </c>
      <c r="O254">
        <f>アンケート!AF254</f>
        <v>2</v>
      </c>
      <c r="P254">
        <f>アンケート!AG254</f>
        <v>2</v>
      </c>
      <c r="Q254">
        <f>アンケート!AH254</f>
        <v>2</v>
      </c>
      <c r="R254">
        <f>アンケート!AI254</f>
        <v>2</v>
      </c>
      <c r="S254">
        <f>アンケート!AJ254</f>
        <v>2</v>
      </c>
      <c r="T254">
        <f>アンケート!AK254</f>
        <v>2</v>
      </c>
      <c r="U254">
        <f>アンケート!AL254</f>
        <v>2</v>
      </c>
      <c r="V254">
        <f>アンケート!AM254</f>
        <v>2</v>
      </c>
    </row>
    <row r="255" spans="1:22" x14ac:dyDescent="0.45">
      <c r="A255" s="35">
        <v>253</v>
      </c>
      <c r="B255">
        <f>アンケート!S255</f>
        <v>2</v>
      </c>
      <c r="C255">
        <f>アンケート!T255</f>
        <v>2</v>
      </c>
      <c r="D255">
        <f>アンケート!U255</f>
        <v>2</v>
      </c>
      <c r="E255">
        <f>アンケート!V255</f>
        <v>2</v>
      </c>
      <c r="F255">
        <f>アンケート!W255</f>
        <v>2</v>
      </c>
      <c r="G255">
        <f>アンケート!X255</f>
        <v>2</v>
      </c>
      <c r="H255">
        <f>アンケート!Y255</f>
        <v>2</v>
      </c>
      <c r="I255">
        <f>アンケート!Z255</f>
        <v>2</v>
      </c>
      <c r="J255">
        <f>アンケート!AA255</f>
        <v>2</v>
      </c>
      <c r="K255">
        <f>アンケート!AB255</f>
        <v>2</v>
      </c>
      <c r="L255">
        <f>アンケート!AC255</f>
        <v>2</v>
      </c>
      <c r="M255">
        <f>アンケート!AD255</f>
        <v>2</v>
      </c>
      <c r="N255">
        <f>アンケート!AE255</f>
        <v>2</v>
      </c>
      <c r="O255">
        <f>アンケート!AF255</f>
        <v>2</v>
      </c>
      <c r="P255">
        <f>アンケート!AG255</f>
        <v>2</v>
      </c>
      <c r="Q255">
        <f>アンケート!AH255</f>
        <v>2</v>
      </c>
      <c r="R255">
        <f>アンケート!AI255</f>
        <v>2</v>
      </c>
      <c r="S255">
        <f>アンケート!AJ255</f>
        <v>2</v>
      </c>
      <c r="T255">
        <f>アンケート!AK255</f>
        <v>2</v>
      </c>
      <c r="U255">
        <f>アンケート!AL255</f>
        <v>2</v>
      </c>
      <c r="V255">
        <f>アンケート!AM255</f>
        <v>2</v>
      </c>
    </row>
    <row r="256" spans="1:22" x14ac:dyDescent="0.45">
      <c r="A256" s="35">
        <v>254</v>
      </c>
      <c r="B256">
        <f>アンケート!S256</f>
        <v>1</v>
      </c>
      <c r="C256">
        <f>アンケート!T256</f>
        <v>1</v>
      </c>
      <c r="D256">
        <f>アンケート!U256</f>
        <v>5</v>
      </c>
      <c r="E256">
        <f>アンケート!V256</f>
        <v>5</v>
      </c>
      <c r="F256">
        <f>アンケート!W256</f>
        <v>1</v>
      </c>
      <c r="G256">
        <f>アンケート!X256</f>
        <v>1</v>
      </c>
      <c r="H256">
        <f>アンケート!Y256</f>
        <v>1</v>
      </c>
      <c r="I256">
        <f>アンケート!Z256</f>
        <v>2</v>
      </c>
      <c r="J256">
        <f>アンケート!AA256</f>
        <v>1</v>
      </c>
      <c r="K256">
        <f>アンケート!AB256</f>
        <v>1</v>
      </c>
      <c r="L256">
        <f>アンケート!AC256</f>
        <v>1</v>
      </c>
      <c r="M256">
        <f>アンケート!AD256</f>
        <v>1</v>
      </c>
      <c r="N256">
        <f>アンケート!AE256</f>
        <v>1</v>
      </c>
      <c r="O256">
        <f>アンケート!AF256</f>
        <v>5</v>
      </c>
      <c r="P256">
        <f>アンケート!AG256</f>
        <v>5</v>
      </c>
      <c r="Q256">
        <f>アンケート!AH256</f>
        <v>2</v>
      </c>
      <c r="R256">
        <f>アンケート!AI256</f>
        <v>1</v>
      </c>
      <c r="S256">
        <f>アンケート!AJ256</f>
        <v>1</v>
      </c>
      <c r="T256">
        <f>アンケート!AK256</f>
        <v>1</v>
      </c>
      <c r="U256">
        <f>アンケート!AL256</f>
        <v>1</v>
      </c>
      <c r="V256">
        <f>アンケート!AM256</f>
        <v>1</v>
      </c>
    </row>
    <row r="257" spans="1:22" x14ac:dyDescent="0.45">
      <c r="A257" s="35">
        <v>255</v>
      </c>
      <c r="B257">
        <f>アンケート!S257</f>
        <v>1</v>
      </c>
      <c r="C257">
        <f>アンケート!T257</f>
        <v>1</v>
      </c>
      <c r="D257">
        <f>アンケート!U257</f>
        <v>1</v>
      </c>
      <c r="E257">
        <f>アンケート!V257</f>
        <v>1</v>
      </c>
      <c r="F257">
        <f>アンケート!W257</f>
        <v>1</v>
      </c>
      <c r="G257">
        <f>アンケート!X257</f>
        <v>1</v>
      </c>
      <c r="H257">
        <f>アンケート!Y257</f>
        <v>1</v>
      </c>
      <c r="I257">
        <f>アンケート!Z257</f>
        <v>1</v>
      </c>
      <c r="J257">
        <f>アンケート!AA257</f>
        <v>2</v>
      </c>
      <c r="K257">
        <f>アンケート!AB257</f>
        <v>5</v>
      </c>
      <c r="L257">
        <f>アンケート!AC257</f>
        <v>0</v>
      </c>
      <c r="M257">
        <f>アンケート!AD257</f>
        <v>5</v>
      </c>
      <c r="N257">
        <f>アンケート!AE257</f>
        <v>3</v>
      </c>
      <c r="O257">
        <f>アンケート!AF257</f>
        <v>5</v>
      </c>
      <c r="P257">
        <f>アンケート!AG257</f>
        <v>5</v>
      </c>
      <c r="Q257">
        <f>アンケート!AH257</f>
        <v>5</v>
      </c>
      <c r="R257">
        <f>アンケート!AI257</f>
        <v>5</v>
      </c>
      <c r="S257">
        <f>アンケート!AJ257</f>
        <v>5</v>
      </c>
      <c r="T257">
        <f>アンケート!AK257</f>
        <v>5</v>
      </c>
      <c r="U257">
        <f>アンケート!AL257</f>
        <v>2</v>
      </c>
      <c r="V257">
        <f>アンケート!AM257</f>
        <v>3</v>
      </c>
    </row>
    <row r="258" spans="1:22" x14ac:dyDescent="0.45">
      <c r="A258" s="35">
        <v>256</v>
      </c>
      <c r="B258">
        <f>アンケート!S258</f>
        <v>1</v>
      </c>
      <c r="C258">
        <f>アンケート!T258</f>
        <v>1</v>
      </c>
      <c r="D258">
        <f>アンケート!U258</f>
        <v>5</v>
      </c>
      <c r="E258">
        <f>アンケート!V258</f>
        <v>2</v>
      </c>
      <c r="F258">
        <f>アンケート!W258</f>
        <v>1</v>
      </c>
      <c r="G258">
        <f>アンケート!X258</f>
        <v>5</v>
      </c>
      <c r="H258">
        <f>アンケート!Y258</f>
        <v>1</v>
      </c>
      <c r="I258">
        <f>アンケート!Z258</f>
        <v>3</v>
      </c>
      <c r="J258">
        <f>アンケート!AA258</f>
        <v>2</v>
      </c>
      <c r="K258">
        <f>アンケート!AB258</f>
        <v>2</v>
      </c>
      <c r="L258">
        <f>アンケート!AC258</f>
        <v>2</v>
      </c>
      <c r="M258">
        <f>アンケート!AD258</f>
        <v>5</v>
      </c>
      <c r="N258">
        <f>アンケート!AE258</f>
        <v>5</v>
      </c>
      <c r="O258">
        <f>アンケート!AF258</f>
        <v>5</v>
      </c>
      <c r="P258">
        <f>アンケート!AG258</f>
        <v>5</v>
      </c>
      <c r="Q258">
        <f>アンケート!AH258</f>
        <v>2</v>
      </c>
      <c r="R258">
        <f>アンケート!AI258</f>
        <v>2</v>
      </c>
      <c r="S258">
        <f>アンケート!AJ258</f>
        <v>2</v>
      </c>
      <c r="T258">
        <f>アンケート!AK258</f>
        <v>2</v>
      </c>
      <c r="U258">
        <f>アンケート!AL258</f>
        <v>2</v>
      </c>
      <c r="V258">
        <f>アンケート!AM258</f>
        <v>2</v>
      </c>
    </row>
    <row r="259" spans="1:22" x14ac:dyDescent="0.45">
      <c r="A259" s="35">
        <v>257</v>
      </c>
      <c r="B259">
        <f>アンケート!S259</f>
        <v>2</v>
      </c>
      <c r="C259">
        <f>アンケート!T259</f>
        <v>2</v>
      </c>
      <c r="D259">
        <f>アンケート!U259</f>
        <v>2</v>
      </c>
      <c r="E259">
        <f>アンケート!V259</f>
        <v>2</v>
      </c>
      <c r="F259">
        <f>アンケート!W259</f>
        <v>2</v>
      </c>
      <c r="G259">
        <f>アンケート!X259</f>
        <v>2</v>
      </c>
      <c r="H259">
        <f>アンケート!Y259</f>
        <v>2</v>
      </c>
      <c r="I259">
        <f>アンケート!Z259</f>
        <v>2</v>
      </c>
      <c r="J259">
        <f>アンケート!AA259</f>
        <v>2</v>
      </c>
      <c r="K259">
        <f>アンケート!AB259</f>
        <v>2</v>
      </c>
      <c r="L259">
        <f>アンケート!AC259</f>
        <v>2</v>
      </c>
      <c r="M259">
        <f>アンケート!AD259</f>
        <v>2</v>
      </c>
      <c r="N259">
        <f>アンケート!AE259</f>
        <v>2</v>
      </c>
      <c r="O259">
        <f>アンケート!AF259</f>
        <v>2</v>
      </c>
      <c r="P259">
        <f>アンケート!AG259</f>
        <v>2</v>
      </c>
      <c r="Q259">
        <f>アンケート!AH259</f>
        <v>2</v>
      </c>
      <c r="R259">
        <f>アンケート!AI259</f>
        <v>2</v>
      </c>
      <c r="S259">
        <f>アンケート!AJ259</f>
        <v>2</v>
      </c>
      <c r="T259">
        <f>アンケート!AK259</f>
        <v>2</v>
      </c>
      <c r="U259">
        <f>アンケート!AL259</f>
        <v>2</v>
      </c>
      <c r="V259">
        <f>アンケート!AM259</f>
        <v>2</v>
      </c>
    </row>
    <row r="260" spans="1:22" x14ac:dyDescent="0.45">
      <c r="A260" s="35">
        <v>258</v>
      </c>
      <c r="B260">
        <f>アンケート!S260</f>
        <v>2</v>
      </c>
      <c r="C260">
        <f>アンケート!T260</f>
        <v>2</v>
      </c>
      <c r="D260">
        <f>アンケート!U260</f>
        <v>5</v>
      </c>
      <c r="E260">
        <f>アンケート!V260</f>
        <v>2</v>
      </c>
      <c r="F260">
        <f>アンケート!W260</f>
        <v>2</v>
      </c>
      <c r="G260">
        <f>アンケート!X260</f>
        <v>2</v>
      </c>
      <c r="H260">
        <f>アンケート!Y260</f>
        <v>2</v>
      </c>
      <c r="I260">
        <f>アンケート!Z260</f>
        <v>4</v>
      </c>
      <c r="J260">
        <f>アンケート!AA260</f>
        <v>2</v>
      </c>
      <c r="K260">
        <f>アンケート!AB260</f>
        <v>2</v>
      </c>
      <c r="L260">
        <f>アンケート!AC260</f>
        <v>2</v>
      </c>
      <c r="M260">
        <f>アンケート!AD260</f>
        <v>2</v>
      </c>
      <c r="N260">
        <f>アンケート!AE260</f>
        <v>2</v>
      </c>
      <c r="O260">
        <f>アンケート!AF260</f>
        <v>3</v>
      </c>
      <c r="P260">
        <f>アンケート!AG260</f>
        <v>4</v>
      </c>
      <c r="Q260">
        <f>アンケート!AH260</f>
        <v>3</v>
      </c>
      <c r="R260">
        <f>アンケート!AI260</f>
        <v>5</v>
      </c>
      <c r="S260">
        <f>アンケート!AJ260</f>
        <v>2</v>
      </c>
      <c r="T260">
        <f>アンケート!AK260</f>
        <v>3</v>
      </c>
      <c r="U260">
        <f>アンケート!AL260</f>
        <v>2</v>
      </c>
      <c r="V260">
        <f>アンケート!AM260</f>
        <v>4</v>
      </c>
    </row>
    <row r="261" spans="1:22" x14ac:dyDescent="0.45">
      <c r="A261" s="35">
        <v>259</v>
      </c>
      <c r="B261">
        <f>アンケート!S261</f>
        <v>1</v>
      </c>
      <c r="C261">
        <f>アンケート!T261</f>
        <v>1</v>
      </c>
      <c r="D261">
        <f>アンケート!U261</f>
        <v>1</v>
      </c>
      <c r="E261">
        <f>アンケート!V261</f>
        <v>1</v>
      </c>
      <c r="F261">
        <f>アンケート!W261</f>
        <v>1</v>
      </c>
      <c r="G261">
        <f>アンケート!X261</f>
        <v>1</v>
      </c>
      <c r="H261">
        <f>アンケート!Y261</f>
        <v>1</v>
      </c>
      <c r="I261">
        <f>アンケート!Z261</f>
        <v>1</v>
      </c>
      <c r="J261">
        <f>アンケート!AA261</f>
        <v>1</v>
      </c>
      <c r="K261">
        <f>アンケート!AB261</f>
        <v>1</v>
      </c>
      <c r="L261">
        <f>アンケート!AC261</f>
        <v>1</v>
      </c>
      <c r="M261">
        <f>アンケート!AD261</f>
        <v>1</v>
      </c>
      <c r="N261">
        <f>アンケート!AE261</f>
        <v>1</v>
      </c>
      <c r="O261">
        <f>アンケート!AF261</f>
        <v>1</v>
      </c>
      <c r="P261">
        <f>アンケート!AG261</f>
        <v>1</v>
      </c>
      <c r="Q261">
        <f>アンケート!AH261</f>
        <v>1</v>
      </c>
      <c r="R261">
        <f>アンケート!AI261</f>
        <v>1</v>
      </c>
      <c r="S261">
        <f>アンケート!AJ261</f>
        <v>1</v>
      </c>
      <c r="T261">
        <f>アンケート!AK261</f>
        <v>1</v>
      </c>
      <c r="U261">
        <f>アンケート!AL261</f>
        <v>1</v>
      </c>
      <c r="V261">
        <f>アンケート!AM261</f>
        <v>1</v>
      </c>
    </row>
    <row r="262" spans="1:22" x14ac:dyDescent="0.45">
      <c r="A262" s="35">
        <v>260</v>
      </c>
      <c r="B262">
        <f>アンケート!S262</f>
        <v>2</v>
      </c>
      <c r="C262">
        <f>アンケート!T262</f>
        <v>2</v>
      </c>
      <c r="D262">
        <f>アンケート!U262</f>
        <v>2</v>
      </c>
      <c r="E262">
        <f>アンケート!V262</f>
        <v>2</v>
      </c>
      <c r="F262">
        <f>アンケート!W262</f>
        <v>2</v>
      </c>
      <c r="G262">
        <f>アンケート!X262</f>
        <v>2</v>
      </c>
      <c r="H262">
        <f>アンケート!Y262</f>
        <v>2</v>
      </c>
      <c r="I262">
        <f>アンケート!Z262</f>
        <v>2</v>
      </c>
      <c r="J262">
        <f>アンケート!AA262</f>
        <v>2</v>
      </c>
      <c r="K262">
        <f>アンケート!AB262</f>
        <v>2</v>
      </c>
      <c r="L262">
        <f>アンケート!AC262</f>
        <v>2</v>
      </c>
      <c r="M262">
        <f>アンケート!AD262</f>
        <v>2</v>
      </c>
      <c r="N262">
        <f>アンケート!AE262</f>
        <v>2</v>
      </c>
      <c r="O262">
        <f>アンケート!AF262</f>
        <v>2</v>
      </c>
      <c r="P262">
        <f>アンケート!AG262</f>
        <v>2</v>
      </c>
      <c r="Q262">
        <f>アンケート!AH262</f>
        <v>2</v>
      </c>
      <c r="R262">
        <f>アンケート!AI262</f>
        <v>2</v>
      </c>
      <c r="S262">
        <f>アンケート!AJ262</f>
        <v>2</v>
      </c>
      <c r="T262">
        <f>アンケート!AK262</f>
        <v>2</v>
      </c>
      <c r="U262">
        <f>アンケート!AL262</f>
        <v>2</v>
      </c>
      <c r="V262">
        <f>アンケート!AM262</f>
        <v>2</v>
      </c>
    </row>
    <row r="263" spans="1:22" x14ac:dyDescent="0.45">
      <c r="A263" s="35">
        <v>261</v>
      </c>
      <c r="B263">
        <f>アンケート!S263</f>
        <v>2</v>
      </c>
      <c r="C263">
        <f>アンケート!T263</f>
        <v>2</v>
      </c>
      <c r="D263">
        <f>アンケート!U263</f>
        <v>0</v>
      </c>
      <c r="E263">
        <f>アンケート!V263</f>
        <v>0</v>
      </c>
      <c r="F263">
        <f>アンケート!W263</f>
        <v>0</v>
      </c>
      <c r="G263">
        <f>アンケート!X263</f>
        <v>0</v>
      </c>
      <c r="H263">
        <f>アンケート!Y263</f>
        <v>0</v>
      </c>
      <c r="I263">
        <f>アンケート!Z263</f>
        <v>2</v>
      </c>
      <c r="J263">
        <f>アンケート!AA263</f>
        <v>2</v>
      </c>
      <c r="K263">
        <f>アンケート!AB263</f>
        <v>0</v>
      </c>
      <c r="L263">
        <f>アンケート!AC263</f>
        <v>2</v>
      </c>
      <c r="M263">
        <f>アンケート!AD263</f>
        <v>0</v>
      </c>
      <c r="N263">
        <f>アンケート!AE263</f>
        <v>0</v>
      </c>
      <c r="O263">
        <f>アンケート!AF263</f>
        <v>0</v>
      </c>
      <c r="P263">
        <f>アンケート!AG263</f>
        <v>0</v>
      </c>
      <c r="Q263">
        <f>アンケート!AH263</f>
        <v>0</v>
      </c>
      <c r="R263">
        <f>アンケート!AI263</f>
        <v>0</v>
      </c>
      <c r="S263">
        <f>アンケート!AJ263</f>
        <v>0</v>
      </c>
      <c r="T263">
        <f>アンケート!AK263</f>
        <v>0</v>
      </c>
      <c r="U263">
        <f>アンケート!AL263</f>
        <v>0</v>
      </c>
      <c r="V263">
        <f>アンケート!AM263</f>
        <v>0</v>
      </c>
    </row>
    <row r="264" spans="1:22" x14ac:dyDescent="0.45">
      <c r="A264" s="35">
        <v>262</v>
      </c>
      <c r="B264">
        <f>アンケート!S264</f>
        <v>2</v>
      </c>
      <c r="C264">
        <f>アンケート!T264</f>
        <v>2</v>
      </c>
      <c r="D264">
        <f>アンケート!U264</f>
        <v>2</v>
      </c>
      <c r="E264">
        <f>アンケート!V264</f>
        <v>2</v>
      </c>
      <c r="F264">
        <f>アンケート!W264</f>
        <v>2</v>
      </c>
      <c r="G264">
        <f>アンケート!X264</f>
        <v>2</v>
      </c>
      <c r="H264">
        <f>アンケート!Y264</f>
        <v>2</v>
      </c>
      <c r="I264">
        <f>アンケート!Z264</f>
        <v>2</v>
      </c>
      <c r="J264">
        <f>アンケート!AA264</f>
        <v>2</v>
      </c>
      <c r="K264">
        <f>アンケート!AB264</f>
        <v>2</v>
      </c>
      <c r="L264">
        <f>アンケート!AC264</f>
        <v>2</v>
      </c>
      <c r="M264">
        <f>アンケート!AD264</f>
        <v>2</v>
      </c>
      <c r="N264">
        <f>アンケート!AE264</f>
        <v>2</v>
      </c>
      <c r="O264">
        <f>アンケート!AF264</f>
        <v>2</v>
      </c>
      <c r="P264">
        <f>アンケート!AG264</f>
        <v>2</v>
      </c>
      <c r="Q264">
        <f>アンケート!AH264</f>
        <v>2</v>
      </c>
      <c r="R264">
        <f>アンケート!AI264</f>
        <v>2</v>
      </c>
      <c r="S264">
        <f>アンケート!AJ264</f>
        <v>2</v>
      </c>
      <c r="T264">
        <f>アンケート!AK264</f>
        <v>2</v>
      </c>
      <c r="U264">
        <f>アンケート!AL264</f>
        <v>2</v>
      </c>
      <c r="V264">
        <f>アンケート!AM264</f>
        <v>2</v>
      </c>
    </row>
    <row r="265" spans="1:22" x14ac:dyDescent="0.45">
      <c r="A265" s="35">
        <v>263</v>
      </c>
      <c r="B265">
        <f>アンケート!S265</f>
        <v>0</v>
      </c>
      <c r="C265">
        <f>アンケート!T265</f>
        <v>0</v>
      </c>
      <c r="D265">
        <f>アンケート!U265</f>
        <v>5</v>
      </c>
      <c r="E265">
        <f>アンケート!V265</f>
        <v>2</v>
      </c>
      <c r="F265">
        <f>アンケート!W265</f>
        <v>2</v>
      </c>
      <c r="G265">
        <f>アンケート!X265</f>
        <v>5</v>
      </c>
      <c r="H265">
        <f>アンケート!Y265</f>
        <v>3</v>
      </c>
      <c r="I265">
        <f>アンケート!Z265</f>
        <v>0</v>
      </c>
      <c r="J265">
        <f>アンケート!AA265</f>
        <v>2</v>
      </c>
      <c r="K265">
        <f>アンケート!AB265</f>
        <v>2</v>
      </c>
      <c r="L265">
        <f>アンケート!AC265</f>
        <v>2</v>
      </c>
      <c r="M265">
        <f>アンケート!AD265</f>
        <v>2</v>
      </c>
      <c r="N265">
        <f>アンケート!AE265</f>
        <v>2</v>
      </c>
      <c r="O265">
        <f>アンケート!AF265</f>
        <v>5</v>
      </c>
      <c r="P265">
        <f>アンケート!AG265</f>
        <v>5</v>
      </c>
      <c r="Q265">
        <f>アンケート!AH265</f>
        <v>3</v>
      </c>
      <c r="R265">
        <f>アンケート!AI265</f>
        <v>2</v>
      </c>
      <c r="S265">
        <f>アンケート!AJ265</f>
        <v>2</v>
      </c>
      <c r="T265">
        <f>アンケート!AK265</f>
        <v>2</v>
      </c>
      <c r="U265">
        <f>アンケート!AL265</f>
        <v>1</v>
      </c>
      <c r="V265">
        <f>アンケート!AM265</f>
        <v>2</v>
      </c>
    </row>
    <row r="266" spans="1:22" x14ac:dyDescent="0.45">
      <c r="A266" s="35">
        <v>264</v>
      </c>
      <c r="B266">
        <f>アンケート!S266</f>
        <v>2</v>
      </c>
      <c r="C266">
        <f>アンケート!T266</f>
        <v>2</v>
      </c>
      <c r="D266">
        <f>アンケート!U266</f>
        <v>0</v>
      </c>
      <c r="E266">
        <f>アンケート!V266</f>
        <v>2</v>
      </c>
      <c r="F266">
        <f>アンケート!W266</f>
        <v>2</v>
      </c>
      <c r="G266">
        <f>アンケート!X266</f>
        <v>2</v>
      </c>
      <c r="H266">
        <f>アンケート!Y266</f>
        <v>2</v>
      </c>
      <c r="I266">
        <f>アンケート!Z266</f>
        <v>3</v>
      </c>
      <c r="J266">
        <f>アンケート!AA266</f>
        <v>2</v>
      </c>
      <c r="K266">
        <f>アンケート!AB266</f>
        <v>2</v>
      </c>
      <c r="L266">
        <f>アンケート!AC266</f>
        <v>2</v>
      </c>
      <c r="M266">
        <f>アンケート!AD266</f>
        <v>2</v>
      </c>
      <c r="N266">
        <f>アンケート!AE266</f>
        <v>2</v>
      </c>
      <c r="O266">
        <f>アンケート!AF266</f>
        <v>3</v>
      </c>
      <c r="P266">
        <f>アンケート!AG266</f>
        <v>2</v>
      </c>
      <c r="Q266">
        <f>アンケート!AH266</f>
        <v>2</v>
      </c>
      <c r="R266">
        <f>アンケート!AI266</f>
        <v>2</v>
      </c>
      <c r="S266">
        <f>アンケート!AJ266</f>
        <v>2</v>
      </c>
      <c r="T266">
        <f>アンケート!AK266</f>
        <v>2</v>
      </c>
      <c r="U266">
        <f>アンケート!AL266</f>
        <v>2</v>
      </c>
      <c r="V266">
        <f>アンケート!AM266</f>
        <v>2</v>
      </c>
    </row>
    <row r="267" spans="1:22" x14ac:dyDescent="0.45">
      <c r="A267" s="35">
        <v>265</v>
      </c>
      <c r="B267">
        <f>アンケート!S267</f>
        <v>1</v>
      </c>
      <c r="C267">
        <f>アンケート!T267</f>
        <v>2</v>
      </c>
      <c r="D267">
        <f>アンケート!U267</f>
        <v>5</v>
      </c>
      <c r="E267">
        <f>アンケート!V267</f>
        <v>2</v>
      </c>
      <c r="F267">
        <f>アンケート!W267</f>
        <v>2</v>
      </c>
      <c r="G267">
        <f>アンケート!X267</f>
        <v>2</v>
      </c>
      <c r="H267">
        <f>アンケート!Y267</f>
        <v>2</v>
      </c>
      <c r="I267">
        <f>アンケート!Z267</f>
        <v>2</v>
      </c>
      <c r="J267">
        <f>アンケート!AA267</f>
        <v>2</v>
      </c>
      <c r="K267">
        <f>アンケート!AB267</f>
        <v>2</v>
      </c>
      <c r="L267">
        <f>アンケート!AC267</f>
        <v>2</v>
      </c>
      <c r="M267">
        <f>アンケート!AD267</f>
        <v>2</v>
      </c>
      <c r="N267">
        <f>アンケート!AE267</f>
        <v>2</v>
      </c>
      <c r="O267">
        <f>アンケート!AF267</f>
        <v>2</v>
      </c>
      <c r="P267">
        <f>アンケート!AG267</f>
        <v>2</v>
      </c>
      <c r="Q267">
        <f>アンケート!AH267</f>
        <v>2</v>
      </c>
      <c r="R267">
        <f>アンケート!AI267</f>
        <v>2</v>
      </c>
      <c r="S267">
        <f>アンケート!AJ267</f>
        <v>2</v>
      </c>
      <c r="T267">
        <f>アンケート!AK267</f>
        <v>2</v>
      </c>
      <c r="U267">
        <f>アンケート!AL267</f>
        <v>2</v>
      </c>
      <c r="V267">
        <f>アンケート!AM267</f>
        <v>2</v>
      </c>
    </row>
    <row r="268" spans="1:22" x14ac:dyDescent="0.45">
      <c r="A268" s="35">
        <v>266</v>
      </c>
      <c r="B268">
        <f>アンケート!S268</f>
        <v>2</v>
      </c>
      <c r="C268">
        <f>アンケート!T268</f>
        <v>2</v>
      </c>
      <c r="D268">
        <f>アンケート!U268</f>
        <v>5</v>
      </c>
      <c r="E268">
        <f>アンケート!V268</f>
        <v>5</v>
      </c>
      <c r="F268">
        <f>アンケート!W268</f>
        <v>2</v>
      </c>
      <c r="G268">
        <f>アンケート!X268</f>
        <v>5</v>
      </c>
      <c r="H268">
        <f>アンケート!Y268</f>
        <v>2</v>
      </c>
      <c r="I268">
        <f>アンケート!Z268</f>
        <v>1</v>
      </c>
      <c r="J268">
        <f>アンケート!AA268</f>
        <v>2</v>
      </c>
      <c r="K268">
        <f>アンケート!AB268</f>
        <v>2</v>
      </c>
      <c r="L268">
        <f>アンケート!AC268</f>
        <v>2</v>
      </c>
      <c r="M268">
        <f>アンケート!AD268</f>
        <v>2</v>
      </c>
      <c r="N268">
        <f>アンケート!AE268</f>
        <v>5</v>
      </c>
      <c r="O268">
        <f>アンケート!AF268</f>
        <v>5</v>
      </c>
      <c r="P268">
        <f>アンケート!AG268</f>
        <v>5</v>
      </c>
      <c r="Q268">
        <f>アンケート!AH268</f>
        <v>5</v>
      </c>
      <c r="R268">
        <f>アンケート!AI268</f>
        <v>2</v>
      </c>
      <c r="S268">
        <f>アンケート!AJ268</f>
        <v>2</v>
      </c>
      <c r="T268">
        <f>アンケート!AK268</f>
        <v>5</v>
      </c>
      <c r="U268">
        <f>アンケート!AL268</f>
        <v>2</v>
      </c>
      <c r="V268">
        <f>アンケート!AM268</f>
        <v>2</v>
      </c>
    </row>
    <row r="269" spans="1:22" x14ac:dyDescent="0.45">
      <c r="A269" s="35">
        <v>267</v>
      </c>
      <c r="B269">
        <f>アンケート!S269</f>
        <v>2</v>
      </c>
      <c r="C269">
        <f>アンケート!T269</f>
        <v>2</v>
      </c>
      <c r="D269">
        <f>アンケート!U269</f>
        <v>5</v>
      </c>
      <c r="E269">
        <f>アンケート!V269</f>
        <v>2</v>
      </c>
      <c r="F269">
        <f>アンケート!W269</f>
        <v>2</v>
      </c>
      <c r="G269">
        <f>アンケート!X269</f>
        <v>2</v>
      </c>
      <c r="H269">
        <f>アンケート!Y269</f>
        <v>2</v>
      </c>
      <c r="I269">
        <f>アンケート!Z269</f>
        <v>2</v>
      </c>
      <c r="J269">
        <f>アンケート!AA269</f>
        <v>2</v>
      </c>
      <c r="K269">
        <f>アンケート!AB269</f>
        <v>2</v>
      </c>
      <c r="L269">
        <f>アンケート!AC269</f>
        <v>2</v>
      </c>
      <c r="M269">
        <f>アンケート!AD269</f>
        <v>3</v>
      </c>
      <c r="N269">
        <f>アンケート!AE269</f>
        <v>2</v>
      </c>
      <c r="O269">
        <f>アンケート!AF269</f>
        <v>5</v>
      </c>
      <c r="P269">
        <f>アンケート!AG269</f>
        <v>5</v>
      </c>
      <c r="Q269">
        <f>アンケート!AH269</f>
        <v>3</v>
      </c>
      <c r="R269">
        <f>アンケート!AI269</f>
        <v>5</v>
      </c>
      <c r="S269">
        <f>アンケート!AJ269</f>
        <v>3</v>
      </c>
      <c r="T269">
        <f>アンケート!AK269</f>
        <v>2</v>
      </c>
      <c r="U269">
        <f>アンケート!AL269</f>
        <v>2</v>
      </c>
      <c r="V269">
        <f>アンケート!AM269</f>
        <v>2</v>
      </c>
    </row>
    <row r="270" spans="1:22" x14ac:dyDescent="0.45">
      <c r="A270" s="35">
        <v>268</v>
      </c>
      <c r="B270">
        <f>アンケート!S270</f>
        <v>2</v>
      </c>
      <c r="C270">
        <f>アンケート!T270</f>
        <v>2</v>
      </c>
      <c r="D270">
        <f>アンケート!U270</f>
        <v>2</v>
      </c>
      <c r="E270">
        <f>アンケート!V270</f>
        <v>2</v>
      </c>
      <c r="F270">
        <f>アンケート!W270</f>
        <v>2</v>
      </c>
      <c r="G270">
        <f>アンケート!X270</f>
        <v>2</v>
      </c>
      <c r="H270">
        <f>アンケート!Y270</f>
        <v>2</v>
      </c>
      <c r="I270">
        <f>アンケート!Z270</f>
        <v>2</v>
      </c>
      <c r="J270">
        <f>アンケート!AA270</f>
        <v>2</v>
      </c>
      <c r="K270">
        <f>アンケート!AB270</f>
        <v>2</v>
      </c>
      <c r="L270">
        <f>アンケート!AC270</f>
        <v>2</v>
      </c>
      <c r="M270">
        <f>アンケート!AD270</f>
        <v>2</v>
      </c>
      <c r="N270">
        <f>アンケート!AE270</f>
        <v>2</v>
      </c>
      <c r="O270">
        <f>アンケート!AF270</f>
        <v>2</v>
      </c>
      <c r="P270">
        <f>アンケート!AG270</f>
        <v>2</v>
      </c>
      <c r="Q270">
        <f>アンケート!AH270</f>
        <v>2</v>
      </c>
      <c r="R270">
        <f>アンケート!AI270</f>
        <v>2</v>
      </c>
      <c r="S270">
        <f>アンケート!AJ270</f>
        <v>2</v>
      </c>
      <c r="T270">
        <f>アンケート!AK270</f>
        <v>2</v>
      </c>
      <c r="U270">
        <f>アンケート!AL270</f>
        <v>2</v>
      </c>
      <c r="V270">
        <f>アンケート!AM270</f>
        <v>2</v>
      </c>
    </row>
    <row r="271" spans="1:22" x14ac:dyDescent="0.45">
      <c r="A271" s="35">
        <v>269</v>
      </c>
      <c r="B271">
        <f>アンケート!S271</f>
        <v>1</v>
      </c>
      <c r="C271">
        <f>アンケート!T271</f>
        <v>2</v>
      </c>
      <c r="D271">
        <f>アンケート!U271</f>
        <v>5</v>
      </c>
      <c r="E271">
        <f>アンケート!V271</f>
        <v>2</v>
      </c>
      <c r="F271">
        <f>アンケート!W271</f>
        <v>2</v>
      </c>
      <c r="G271">
        <f>アンケート!X271</f>
        <v>2</v>
      </c>
      <c r="H271">
        <f>アンケート!Y271</f>
        <v>2</v>
      </c>
      <c r="I271">
        <f>アンケート!Z271</f>
        <v>2</v>
      </c>
      <c r="J271">
        <f>アンケート!AA271</f>
        <v>2</v>
      </c>
      <c r="K271">
        <f>アンケート!AB271</f>
        <v>2</v>
      </c>
      <c r="L271">
        <f>アンケート!AC271</f>
        <v>2</v>
      </c>
      <c r="M271">
        <f>アンケート!AD271</f>
        <v>2</v>
      </c>
      <c r="N271">
        <f>アンケート!AE271</f>
        <v>2</v>
      </c>
      <c r="O271">
        <f>アンケート!AF271</f>
        <v>2</v>
      </c>
      <c r="P271">
        <f>アンケート!AG271</f>
        <v>3</v>
      </c>
      <c r="Q271">
        <f>アンケート!AH271</f>
        <v>2</v>
      </c>
      <c r="R271">
        <f>アンケート!AI271</f>
        <v>2</v>
      </c>
      <c r="S271">
        <f>アンケート!AJ271</f>
        <v>1</v>
      </c>
      <c r="T271">
        <f>アンケート!AK271</f>
        <v>2</v>
      </c>
      <c r="U271">
        <f>アンケート!AL271</f>
        <v>2</v>
      </c>
      <c r="V271">
        <f>アンケート!AM271</f>
        <v>2</v>
      </c>
    </row>
    <row r="272" spans="1:22" x14ac:dyDescent="0.45">
      <c r="A272" s="35">
        <v>270</v>
      </c>
      <c r="B272">
        <f>アンケート!S272</f>
        <v>2</v>
      </c>
      <c r="C272">
        <f>アンケート!T272</f>
        <v>2</v>
      </c>
      <c r="D272">
        <f>アンケート!U272</f>
        <v>5</v>
      </c>
      <c r="E272">
        <f>アンケート!V272</f>
        <v>2</v>
      </c>
      <c r="F272">
        <f>アンケート!W272</f>
        <v>2</v>
      </c>
      <c r="G272">
        <f>アンケート!X272</f>
        <v>2</v>
      </c>
      <c r="H272">
        <f>アンケート!Y272</f>
        <v>2</v>
      </c>
      <c r="I272">
        <f>アンケート!Z272</f>
        <v>3</v>
      </c>
      <c r="J272">
        <f>アンケート!AA272</f>
        <v>2</v>
      </c>
      <c r="K272">
        <f>アンケート!AB272</f>
        <v>2</v>
      </c>
      <c r="L272">
        <f>アンケート!AC272</f>
        <v>2</v>
      </c>
      <c r="M272">
        <f>アンケート!AD272</f>
        <v>2</v>
      </c>
      <c r="N272">
        <f>アンケート!AE272</f>
        <v>2</v>
      </c>
      <c r="O272">
        <f>アンケート!AF272</f>
        <v>2</v>
      </c>
      <c r="P272">
        <f>アンケート!AG272</f>
        <v>5</v>
      </c>
      <c r="Q272">
        <f>アンケート!AH272</f>
        <v>5</v>
      </c>
      <c r="R272">
        <f>アンケート!AI272</f>
        <v>2</v>
      </c>
      <c r="S272">
        <f>アンケート!AJ272</f>
        <v>2</v>
      </c>
      <c r="T272">
        <f>アンケート!AK272</f>
        <v>2</v>
      </c>
      <c r="U272">
        <f>アンケート!AL272</f>
        <v>2</v>
      </c>
      <c r="V272">
        <f>アンケート!AM272</f>
        <v>2</v>
      </c>
    </row>
    <row r="273" spans="1:22" x14ac:dyDescent="0.45">
      <c r="A273" s="35">
        <v>271</v>
      </c>
      <c r="B273">
        <f>アンケート!S273</f>
        <v>2</v>
      </c>
      <c r="C273">
        <f>アンケート!T273</f>
        <v>2</v>
      </c>
      <c r="D273">
        <f>アンケート!U273</f>
        <v>5</v>
      </c>
      <c r="E273">
        <f>アンケート!V273</f>
        <v>0</v>
      </c>
      <c r="F273">
        <f>アンケート!W273</f>
        <v>2</v>
      </c>
      <c r="G273">
        <f>アンケート!X273</f>
        <v>5</v>
      </c>
      <c r="H273">
        <f>アンケート!Y273</f>
        <v>2</v>
      </c>
      <c r="I273">
        <f>アンケート!Z273</f>
        <v>2</v>
      </c>
      <c r="J273">
        <f>アンケート!AA273</f>
        <v>5</v>
      </c>
      <c r="K273">
        <f>アンケート!AB273</f>
        <v>5</v>
      </c>
      <c r="L273">
        <f>アンケート!AC273</f>
        <v>2</v>
      </c>
      <c r="M273">
        <f>アンケート!AD273</f>
        <v>5</v>
      </c>
      <c r="N273">
        <f>アンケート!AE273</f>
        <v>5</v>
      </c>
      <c r="O273">
        <f>アンケート!AF273</f>
        <v>5</v>
      </c>
      <c r="P273">
        <f>アンケート!AG273</f>
        <v>5</v>
      </c>
      <c r="Q273">
        <f>アンケート!AH273</f>
        <v>2</v>
      </c>
      <c r="R273">
        <f>アンケート!AI273</f>
        <v>2</v>
      </c>
      <c r="S273">
        <f>アンケート!AJ273</f>
        <v>2</v>
      </c>
      <c r="T273">
        <f>アンケート!AK273</f>
        <v>2</v>
      </c>
      <c r="U273">
        <f>アンケート!AL273</f>
        <v>2</v>
      </c>
      <c r="V273">
        <f>アンケート!AM273</f>
        <v>2</v>
      </c>
    </row>
    <row r="274" spans="1:22" x14ac:dyDescent="0.45">
      <c r="A274" s="35">
        <v>272</v>
      </c>
      <c r="B274">
        <f>アンケート!S274</f>
        <v>1</v>
      </c>
      <c r="C274">
        <f>アンケート!T274</f>
        <v>1</v>
      </c>
      <c r="D274">
        <f>アンケート!U274</f>
        <v>1</v>
      </c>
      <c r="E274">
        <f>アンケート!V274</f>
        <v>1</v>
      </c>
      <c r="F274">
        <f>アンケート!W274</f>
        <v>1</v>
      </c>
      <c r="G274">
        <f>アンケート!X274</f>
        <v>1</v>
      </c>
      <c r="H274">
        <f>アンケート!Y274</f>
        <v>1</v>
      </c>
      <c r="I274">
        <f>アンケート!Z274</f>
        <v>1</v>
      </c>
      <c r="J274">
        <f>アンケート!AA274</f>
        <v>1</v>
      </c>
      <c r="K274">
        <f>アンケート!AB274</f>
        <v>1</v>
      </c>
      <c r="L274">
        <f>アンケート!AC274</f>
        <v>1</v>
      </c>
      <c r="M274">
        <f>アンケート!AD274</f>
        <v>1</v>
      </c>
      <c r="N274">
        <f>アンケート!AE274</f>
        <v>1</v>
      </c>
      <c r="O274">
        <f>アンケート!AF274</f>
        <v>1</v>
      </c>
      <c r="P274">
        <f>アンケート!AG274</f>
        <v>1</v>
      </c>
      <c r="Q274">
        <f>アンケート!AH274</f>
        <v>1</v>
      </c>
      <c r="R274">
        <f>アンケート!AI274</f>
        <v>1</v>
      </c>
      <c r="S274">
        <f>アンケート!AJ274</f>
        <v>1</v>
      </c>
      <c r="T274">
        <f>アンケート!AK274</f>
        <v>1</v>
      </c>
      <c r="U274">
        <f>アンケート!AL274</f>
        <v>1</v>
      </c>
      <c r="V274">
        <f>アンケート!AM274</f>
        <v>1</v>
      </c>
    </row>
    <row r="275" spans="1:22" x14ac:dyDescent="0.45">
      <c r="A275" s="35">
        <v>273</v>
      </c>
      <c r="B275">
        <f>アンケート!S275</f>
        <v>1</v>
      </c>
      <c r="C275">
        <f>アンケート!T275</f>
        <v>1</v>
      </c>
      <c r="D275">
        <f>アンケート!U275</f>
        <v>5</v>
      </c>
      <c r="E275">
        <f>アンケート!V275</f>
        <v>1</v>
      </c>
      <c r="F275">
        <f>アンケート!W275</f>
        <v>1</v>
      </c>
      <c r="G275">
        <f>アンケート!X275</f>
        <v>1</v>
      </c>
      <c r="H275">
        <f>アンケート!Y275</f>
        <v>1</v>
      </c>
      <c r="I275">
        <f>アンケート!Z275</f>
        <v>1</v>
      </c>
      <c r="J275">
        <f>アンケート!AA275</f>
        <v>1</v>
      </c>
      <c r="K275">
        <f>アンケート!AB275</f>
        <v>5</v>
      </c>
      <c r="L275">
        <f>アンケート!AC275</f>
        <v>1</v>
      </c>
      <c r="M275">
        <f>アンケート!AD275</f>
        <v>5</v>
      </c>
      <c r="N275">
        <f>アンケート!AE275</f>
        <v>1</v>
      </c>
      <c r="O275">
        <f>アンケート!AF275</f>
        <v>5</v>
      </c>
      <c r="P275">
        <f>アンケート!AG275</f>
        <v>5</v>
      </c>
      <c r="Q275">
        <f>アンケート!AH275</f>
        <v>1</v>
      </c>
      <c r="R275">
        <f>アンケート!AI275</f>
        <v>1</v>
      </c>
      <c r="S275">
        <f>アンケート!AJ275</f>
        <v>1</v>
      </c>
      <c r="T275">
        <f>アンケート!AK275</f>
        <v>1</v>
      </c>
      <c r="U275">
        <f>アンケート!AL275</f>
        <v>1</v>
      </c>
      <c r="V275">
        <f>アンケート!AM275</f>
        <v>1</v>
      </c>
    </row>
    <row r="276" spans="1:22" x14ac:dyDescent="0.45">
      <c r="A276" s="35">
        <v>274</v>
      </c>
      <c r="B276">
        <f>アンケート!S276</f>
        <v>2</v>
      </c>
      <c r="C276">
        <f>アンケート!T276</f>
        <v>2</v>
      </c>
      <c r="D276">
        <f>アンケート!U276</f>
        <v>5</v>
      </c>
      <c r="E276">
        <f>アンケート!V276</f>
        <v>3</v>
      </c>
      <c r="F276">
        <f>アンケート!W276</f>
        <v>5</v>
      </c>
      <c r="G276">
        <f>アンケート!X276</f>
        <v>2</v>
      </c>
      <c r="H276">
        <f>アンケート!Y276</f>
        <v>2</v>
      </c>
      <c r="I276">
        <f>アンケート!Z276</f>
        <v>2</v>
      </c>
      <c r="J276">
        <f>アンケート!AA276</f>
        <v>2</v>
      </c>
      <c r="K276">
        <f>アンケート!AB276</f>
        <v>2</v>
      </c>
      <c r="L276">
        <f>アンケート!AC276</f>
        <v>2</v>
      </c>
      <c r="M276">
        <f>アンケート!AD276</f>
        <v>5</v>
      </c>
      <c r="N276">
        <f>アンケート!AE276</f>
        <v>2</v>
      </c>
      <c r="O276">
        <f>アンケート!AF276</f>
        <v>3</v>
      </c>
      <c r="P276">
        <f>アンケート!AG276</f>
        <v>2</v>
      </c>
      <c r="Q276">
        <f>アンケート!AH276</f>
        <v>2</v>
      </c>
      <c r="R276">
        <f>アンケート!AI276</f>
        <v>2</v>
      </c>
      <c r="S276">
        <f>アンケート!AJ276</f>
        <v>2</v>
      </c>
      <c r="T276">
        <f>アンケート!AK276</f>
        <v>2</v>
      </c>
      <c r="U276">
        <f>アンケート!AL276</f>
        <v>2</v>
      </c>
      <c r="V276">
        <f>アンケート!AM276</f>
        <v>2</v>
      </c>
    </row>
    <row r="277" spans="1:22" x14ac:dyDescent="0.45">
      <c r="A277" s="35">
        <v>275</v>
      </c>
      <c r="B277">
        <f>アンケート!S277</f>
        <v>2</v>
      </c>
      <c r="C277">
        <f>アンケート!T277</f>
        <v>2</v>
      </c>
      <c r="D277">
        <f>アンケート!U277</f>
        <v>0</v>
      </c>
      <c r="E277">
        <f>アンケート!V277</f>
        <v>0</v>
      </c>
      <c r="F277">
        <f>アンケート!W277</f>
        <v>0</v>
      </c>
      <c r="G277">
        <f>アンケート!X277</f>
        <v>0</v>
      </c>
      <c r="H277">
        <f>アンケート!Y277</f>
        <v>2</v>
      </c>
      <c r="I277">
        <f>アンケート!Z277</f>
        <v>2</v>
      </c>
      <c r="J277">
        <f>アンケート!AA277</f>
        <v>2</v>
      </c>
      <c r="K277">
        <f>アンケート!AB277</f>
        <v>0</v>
      </c>
      <c r="L277">
        <f>アンケート!AC277</f>
        <v>2</v>
      </c>
      <c r="M277">
        <f>アンケート!AD277</f>
        <v>0</v>
      </c>
      <c r="N277">
        <f>アンケート!AE277</f>
        <v>2</v>
      </c>
      <c r="O277">
        <f>アンケート!AF277</f>
        <v>2</v>
      </c>
      <c r="P277">
        <f>アンケート!AG277</f>
        <v>2</v>
      </c>
      <c r="Q277">
        <f>アンケート!AH277</f>
        <v>0</v>
      </c>
      <c r="R277">
        <f>アンケート!AI277</f>
        <v>0</v>
      </c>
      <c r="S277">
        <f>アンケート!AJ277</f>
        <v>0</v>
      </c>
      <c r="T277">
        <f>アンケート!AK277</f>
        <v>0</v>
      </c>
      <c r="U277">
        <f>アンケート!AL277</f>
        <v>0</v>
      </c>
      <c r="V277">
        <f>アンケート!AM277</f>
        <v>0</v>
      </c>
    </row>
    <row r="278" spans="1:22" x14ac:dyDescent="0.45">
      <c r="A278" s="35">
        <v>276</v>
      </c>
      <c r="B278">
        <f>アンケート!S278</f>
        <v>2</v>
      </c>
      <c r="C278">
        <f>アンケート!T278</f>
        <v>2</v>
      </c>
      <c r="D278">
        <f>アンケート!U278</f>
        <v>2</v>
      </c>
      <c r="E278">
        <f>アンケート!V278</f>
        <v>2</v>
      </c>
      <c r="F278">
        <f>アンケート!W278</f>
        <v>2</v>
      </c>
      <c r="G278">
        <f>アンケート!X278</f>
        <v>2</v>
      </c>
      <c r="H278">
        <f>アンケート!Y278</f>
        <v>2</v>
      </c>
      <c r="I278">
        <f>アンケート!Z278</f>
        <v>2</v>
      </c>
      <c r="J278">
        <f>アンケート!AA278</f>
        <v>2</v>
      </c>
      <c r="K278">
        <f>アンケート!AB278</f>
        <v>2</v>
      </c>
      <c r="L278">
        <f>アンケート!AC278</f>
        <v>2</v>
      </c>
      <c r="M278">
        <f>アンケート!AD278</f>
        <v>2</v>
      </c>
      <c r="N278">
        <f>アンケート!AE278</f>
        <v>2</v>
      </c>
      <c r="O278">
        <f>アンケート!AF278</f>
        <v>2</v>
      </c>
      <c r="P278">
        <f>アンケート!AG278</f>
        <v>2</v>
      </c>
      <c r="Q278">
        <f>アンケート!AH278</f>
        <v>2</v>
      </c>
      <c r="R278">
        <f>アンケート!AI278</f>
        <v>1</v>
      </c>
      <c r="S278">
        <f>アンケート!AJ278</f>
        <v>1</v>
      </c>
      <c r="T278">
        <f>アンケート!AK278</f>
        <v>1</v>
      </c>
      <c r="U278">
        <f>アンケート!AL278</f>
        <v>1</v>
      </c>
      <c r="V278">
        <f>アンケート!AM278</f>
        <v>1</v>
      </c>
    </row>
    <row r="279" spans="1:22" x14ac:dyDescent="0.45">
      <c r="A279" s="35">
        <v>277</v>
      </c>
      <c r="B279">
        <f>アンケート!S279</f>
        <v>2</v>
      </c>
      <c r="C279">
        <f>アンケート!T279</f>
        <v>3</v>
      </c>
      <c r="D279">
        <f>アンケート!U279</f>
        <v>0</v>
      </c>
      <c r="E279">
        <f>アンケート!V279</f>
        <v>0</v>
      </c>
      <c r="F279">
        <f>アンケート!W279</f>
        <v>0</v>
      </c>
      <c r="G279">
        <f>アンケート!X279</f>
        <v>0</v>
      </c>
      <c r="H279">
        <f>アンケート!Y279</f>
        <v>0</v>
      </c>
      <c r="I279">
        <f>アンケート!Z279</f>
        <v>3</v>
      </c>
      <c r="J279">
        <f>アンケート!AA279</f>
        <v>0</v>
      </c>
      <c r="K279">
        <f>アンケート!AB279</f>
        <v>0</v>
      </c>
      <c r="L279">
        <f>アンケート!AC279</f>
        <v>0</v>
      </c>
      <c r="M279">
        <f>アンケート!AD279</f>
        <v>0</v>
      </c>
      <c r="N279">
        <f>アンケート!AE279</f>
        <v>0</v>
      </c>
      <c r="O279">
        <f>アンケート!AF279</f>
        <v>0</v>
      </c>
      <c r="P279">
        <f>アンケート!AG279</f>
        <v>0</v>
      </c>
      <c r="Q279">
        <f>アンケート!AH279</f>
        <v>0</v>
      </c>
      <c r="R279">
        <f>アンケート!AI279</f>
        <v>3</v>
      </c>
      <c r="S279">
        <f>アンケート!AJ279</f>
        <v>2</v>
      </c>
      <c r="T279">
        <f>アンケート!AK279</f>
        <v>0</v>
      </c>
      <c r="U279">
        <f>アンケート!AL279</f>
        <v>0</v>
      </c>
      <c r="V279">
        <f>アンケート!AM279</f>
        <v>2</v>
      </c>
    </row>
    <row r="280" spans="1:22" x14ac:dyDescent="0.45">
      <c r="A280" s="35">
        <v>278</v>
      </c>
      <c r="B280">
        <f>アンケート!S280</f>
        <v>1</v>
      </c>
      <c r="C280">
        <f>アンケート!T280</f>
        <v>1</v>
      </c>
      <c r="D280">
        <f>アンケート!U280</f>
        <v>5</v>
      </c>
      <c r="E280">
        <f>アンケート!V280</f>
        <v>5</v>
      </c>
      <c r="F280">
        <f>アンケート!W280</f>
        <v>1</v>
      </c>
      <c r="G280">
        <f>アンケート!X280</f>
        <v>5</v>
      </c>
      <c r="H280">
        <f>アンケート!Y280</f>
        <v>2</v>
      </c>
      <c r="I280">
        <f>アンケート!Z280</f>
        <v>2</v>
      </c>
      <c r="J280">
        <f>アンケート!AA280</f>
        <v>2</v>
      </c>
      <c r="K280">
        <f>アンケート!AB280</f>
        <v>5</v>
      </c>
      <c r="L280">
        <f>アンケート!AC280</f>
        <v>2</v>
      </c>
      <c r="M280">
        <f>アンケート!AD280</f>
        <v>5</v>
      </c>
      <c r="N280">
        <f>アンケート!AE280</f>
        <v>5</v>
      </c>
      <c r="O280">
        <f>アンケート!AF280</f>
        <v>5</v>
      </c>
      <c r="P280">
        <f>アンケート!AG280</f>
        <v>5</v>
      </c>
      <c r="Q280">
        <f>アンケート!AH280</f>
        <v>5</v>
      </c>
      <c r="R280">
        <f>アンケート!AI280</f>
        <v>2</v>
      </c>
      <c r="S280">
        <f>アンケート!AJ280</f>
        <v>2</v>
      </c>
      <c r="T280">
        <f>アンケート!AK280</f>
        <v>1</v>
      </c>
      <c r="U280">
        <f>アンケート!AL280</f>
        <v>2</v>
      </c>
      <c r="V280">
        <f>アンケート!AM280</f>
        <v>1</v>
      </c>
    </row>
    <row r="281" spans="1:22" x14ac:dyDescent="0.45">
      <c r="A281" s="35">
        <v>279</v>
      </c>
      <c r="B281">
        <f>アンケート!S281</f>
        <v>2</v>
      </c>
      <c r="C281">
        <f>アンケート!T281</f>
        <v>1</v>
      </c>
      <c r="D281">
        <f>アンケート!U281</f>
        <v>2</v>
      </c>
      <c r="E281">
        <f>アンケート!V281</f>
        <v>1</v>
      </c>
      <c r="F281">
        <f>アンケート!W281</f>
        <v>2</v>
      </c>
      <c r="G281">
        <f>アンケート!X281</f>
        <v>2</v>
      </c>
      <c r="H281">
        <f>アンケート!Y281</f>
        <v>2</v>
      </c>
      <c r="I281">
        <f>アンケート!Z281</f>
        <v>2</v>
      </c>
      <c r="J281">
        <f>アンケート!AA281</f>
        <v>1</v>
      </c>
      <c r="K281">
        <f>アンケート!AB281</f>
        <v>2</v>
      </c>
      <c r="L281">
        <f>アンケート!AC281</f>
        <v>2</v>
      </c>
      <c r="M281">
        <f>アンケート!AD281</f>
        <v>2</v>
      </c>
      <c r="N281">
        <f>アンケート!AE281</f>
        <v>2</v>
      </c>
      <c r="O281">
        <f>アンケート!AF281</f>
        <v>2</v>
      </c>
      <c r="P281">
        <f>アンケート!AG281</f>
        <v>2</v>
      </c>
      <c r="Q281">
        <f>アンケート!AH281</f>
        <v>2</v>
      </c>
      <c r="R281">
        <f>アンケート!AI281</f>
        <v>2</v>
      </c>
      <c r="S281">
        <f>アンケート!AJ281</f>
        <v>2</v>
      </c>
      <c r="T281">
        <f>アンケート!AK281</f>
        <v>2</v>
      </c>
      <c r="U281">
        <f>アンケート!AL281</f>
        <v>3</v>
      </c>
      <c r="V281">
        <f>アンケート!AM281</f>
        <v>2</v>
      </c>
    </row>
    <row r="282" spans="1:22" x14ac:dyDescent="0.45">
      <c r="A282" s="35">
        <v>280</v>
      </c>
      <c r="B282">
        <f>アンケート!S282</f>
        <v>2</v>
      </c>
      <c r="C282">
        <f>アンケート!T282</f>
        <v>2</v>
      </c>
      <c r="D282">
        <f>アンケート!U282</f>
        <v>2</v>
      </c>
      <c r="E282">
        <f>アンケート!V282</f>
        <v>1</v>
      </c>
      <c r="F282">
        <f>アンケート!W282</f>
        <v>1</v>
      </c>
      <c r="G282">
        <f>アンケート!X282</f>
        <v>2</v>
      </c>
      <c r="H282">
        <f>アンケート!Y282</f>
        <v>1</v>
      </c>
      <c r="I282">
        <f>アンケート!Z282</f>
        <v>1</v>
      </c>
      <c r="J282">
        <f>アンケート!AA282</f>
        <v>1</v>
      </c>
      <c r="K282">
        <f>アンケート!AB282</f>
        <v>1</v>
      </c>
      <c r="L282">
        <f>アンケート!AC282</f>
        <v>1</v>
      </c>
      <c r="M282">
        <f>アンケート!AD282</f>
        <v>1</v>
      </c>
      <c r="N282">
        <f>アンケート!AE282</f>
        <v>2</v>
      </c>
      <c r="O282">
        <f>アンケート!AF282</f>
        <v>1</v>
      </c>
      <c r="P282">
        <f>アンケート!AG282</f>
        <v>1</v>
      </c>
      <c r="Q282">
        <f>アンケート!AH282</f>
        <v>1</v>
      </c>
      <c r="R282">
        <f>アンケート!AI282</f>
        <v>1</v>
      </c>
      <c r="S282">
        <f>アンケート!AJ282</f>
        <v>1</v>
      </c>
      <c r="T282">
        <f>アンケート!AK282</f>
        <v>1</v>
      </c>
      <c r="U282">
        <f>アンケート!AL282</f>
        <v>1</v>
      </c>
      <c r="V282">
        <f>アンケート!AM282</f>
        <v>1</v>
      </c>
    </row>
    <row r="283" spans="1:22" x14ac:dyDescent="0.45">
      <c r="A283" s="35">
        <v>281</v>
      </c>
      <c r="B283">
        <f>アンケート!S283</f>
        <v>2</v>
      </c>
      <c r="C283">
        <f>アンケート!T283</f>
        <v>2</v>
      </c>
      <c r="D283">
        <f>アンケート!U283</f>
        <v>5</v>
      </c>
      <c r="E283">
        <f>アンケート!V283</f>
        <v>2</v>
      </c>
      <c r="F283">
        <f>アンケート!W283</f>
        <v>2</v>
      </c>
      <c r="G283">
        <f>アンケート!X283</f>
        <v>2</v>
      </c>
      <c r="H283">
        <f>アンケート!Y283</f>
        <v>2</v>
      </c>
      <c r="I283">
        <f>アンケート!Z283</f>
        <v>1</v>
      </c>
      <c r="J283">
        <f>アンケート!AA283</f>
        <v>4</v>
      </c>
      <c r="K283">
        <f>アンケート!AB283</f>
        <v>2</v>
      </c>
      <c r="L283">
        <f>アンケート!AC283</f>
        <v>2</v>
      </c>
      <c r="M283">
        <f>アンケート!AD283</f>
        <v>4</v>
      </c>
      <c r="N283">
        <f>アンケート!AE283</f>
        <v>3</v>
      </c>
      <c r="O283">
        <f>アンケート!AF283</f>
        <v>5</v>
      </c>
      <c r="P283">
        <f>アンケート!AG283</f>
        <v>5</v>
      </c>
      <c r="Q283">
        <f>アンケート!AH283</f>
        <v>2</v>
      </c>
      <c r="R283">
        <f>アンケート!AI283</f>
        <v>2</v>
      </c>
      <c r="S283">
        <f>アンケート!AJ283</f>
        <v>2</v>
      </c>
      <c r="T283">
        <f>アンケート!AK283</f>
        <v>2</v>
      </c>
      <c r="U283">
        <f>アンケート!AL283</f>
        <v>2</v>
      </c>
      <c r="V283">
        <f>アンケート!AM283</f>
        <v>1</v>
      </c>
    </row>
    <row r="284" spans="1:22" x14ac:dyDescent="0.45">
      <c r="A284" s="35">
        <v>282</v>
      </c>
      <c r="B284">
        <f>アンケート!S284</f>
        <v>2</v>
      </c>
      <c r="C284">
        <f>アンケート!T284</f>
        <v>2</v>
      </c>
      <c r="D284">
        <f>アンケート!U284</f>
        <v>0</v>
      </c>
      <c r="E284">
        <f>アンケート!V284</f>
        <v>0</v>
      </c>
      <c r="F284">
        <f>アンケート!W284</f>
        <v>2</v>
      </c>
      <c r="G284">
        <f>アンケート!X284</f>
        <v>2</v>
      </c>
      <c r="H284">
        <f>アンケート!Y284</f>
        <v>2</v>
      </c>
      <c r="I284">
        <f>アンケート!Z284</f>
        <v>2</v>
      </c>
      <c r="J284">
        <f>アンケート!AA284</f>
        <v>2</v>
      </c>
      <c r="K284">
        <f>アンケート!AB284</f>
        <v>5</v>
      </c>
      <c r="L284">
        <f>アンケート!AC284</f>
        <v>1</v>
      </c>
      <c r="M284">
        <f>アンケート!AD284</f>
        <v>5</v>
      </c>
      <c r="N284">
        <f>アンケート!AE284</f>
        <v>2</v>
      </c>
      <c r="O284">
        <f>アンケート!AF284</f>
        <v>5</v>
      </c>
      <c r="P284">
        <f>アンケート!AG284</f>
        <v>5</v>
      </c>
      <c r="Q284">
        <f>アンケート!AH284</f>
        <v>5</v>
      </c>
      <c r="R284">
        <f>アンケート!AI284</f>
        <v>2</v>
      </c>
      <c r="S284">
        <f>アンケート!AJ284</f>
        <v>2</v>
      </c>
      <c r="T284">
        <f>アンケート!AK284</f>
        <v>2</v>
      </c>
      <c r="U284">
        <f>アンケート!AL284</f>
        <v>2</v>
      </c>
      <c r="V284">
        <f>アンケート!AM284</f>
        <v>1</v>
      </c>
    </row>
    <row r="285" spans="1:22" x14ac:dyDescent="0.45">
      <c r="A285" s="35">
        <v>283</v>
      </c>
      <c r="B285">
        <f>アンケート!S285</f>
        <v>2</v>
      </c>
      <c r="C285">
        <f>アンケート!T285</f>
        <v>2</v>
      </c>
      <c r="D285">
        <f>アンケート!U285</f>
        <v>0</v>
      </c>
      <c r="E285">
        <f>アンケート!V285</f>
        <v>2</v>
      </c>
      <c r="F285">
        <f>アンケート!W285</f>
        <v>1</v>
      </c>
      <c r="G285">
        <f>アンケート!X285</f>
        <v>2</v>
      </c>
      <c r="H285">
        <f>アンケート!Y285</f>
        <v>1</v>
      </c>
      <c r="I285">
        <f>アンケート!Z285</f>
        <v>1</v>
      </c>
      <c r="J285">
        <f>アンケート!AA285</f>
        <v>2</v>
      </c>
      <c r="K285">
        <f>アンケート!AB285</f>
        <v>2</v>
      </c>
      <c r="L285">
        <f>アンケート!AC285</f>
        <v>1</v>
      </c>
      <c r="M285">
        <f>アンケート!AD285</f>
        <v>1</v>
      </c>
      <c r="N285">
        <f>アンケート!AE285</f>
        <v>1</v>
      </c>
      <c r="O285">
        <f>アンケート!AF285</f>
        <v>2</v>
      </c>
      <c r="P285">
        <f>アンケート!AG285</f>
        <v>2</v>
      </c>
      <c r="Q285">
        <f>アンケート!AH285</f>
        <v>2</v>
      </c>
      <c r="R285">
        <f>アンケート!AI285</f>
        <v>1</v>
      </c>
      <c r="S285">
        <f>アンケート!AJ285</f>
        <v>1</v>
      </c>
      <c r="T285">
        <f>アンケート!AK285</f>
        <v>2</v>
      </c>
      <c r="U285">
        <f>アンケート!AL285</f>
        <v>1</v>
      </c>
      <c r="V285">
        <f>アンケート!AM285</f>
        <v>2</v>
      </c>
    </row>
    <row r="286" spans="1:22" x14ac:dyDescent="0.45">
      <c r="A286" s="35">
        <v>284</v>
      </c>
      <c r="B286">
        <f>アンケート!S286</f>
        <v>1</v>
      </c>
      <c r="C286">
        <f>アンケート!T286</f>
        <v>1</v>
      </c>
      <c r="D286">
        <f>アンケート!U286</f>
        <v>1</v>
      </c>
      <c r="E286">
        <f>アンケート!V286</f>
        <v>1</v>
      </c>
      <c r="F286">
        <f>アンケート!W286</f>
        <v>1</v>
      </c>
      <c r="G286">
        <f>アンケート!X286</f>
        <v>1</v>
      </c>
      <c r="H286">
        <f>アンケート!Y286</f>
        <v>1</v>
      </c>
      <c r="I286">
        <f>アンケート!Z286</f>
        <v>1</v>
      </c>
      <c r="J286">
        <f>アンケート!AA286</f>
        <v>1</v>
      </c>
      <c r="K286">
        <f>アンケート!AB286</f>
        <v>1</v>
      </c>
      <c r="L286">
        <f>アンケート!AC286</f>
        <v>1</v>
      </c>
      <c r="M286">
        <f>アンケート!AD286</f>
        <v>1</v>
      </c>
      <c r="N286">
        <f>アンケート!AE286</f>
        <v>1</v>
      </c>
      <c r="O286">
        <f>アンケート!AF286</f>
        <v>1</v>
      </c>
      <c r="P286">
        <f>アンケート!AG286</f>
        <v>1</v>
      </c>
      <c r="Q286">
        <f>アンケート!AH286</f>
        <v>1</v>
      </c>
      <c r="R286">
        <f>アンケート!AI286</f>
        <v>1</v>
      </c>
      <c r="S286">
        <f>アンケート!AJ286</f>
        <v>1</v>
      </c>
      <c r="T286">
        <f>アンケート!AK286</f>
        <v>1</v>
      </c>
      <c r="U286">
        <f>アンケート!AL286</f>
        <v>1</v>
      </c>
      <c r="V286">
        <f>アンケート!AM286</f>
        <v>1</v>
      </c>
    </row>
    <row r="287" spans="1:22" x14ac:dyDescent="0.45">
      <c r="A287" s="35">
        <v>285</v>
      </c>
      <c r="B287">
        <f>アンケート!S287</f>
        <v>2</v>
      </c>
      <c r="C287">
        <f>アンケート!T287</f>
        <v>2</v>
      </c>
      <c r="D287">
        <f>アンケート!U287</f>
        <v>2</v>
      </c>
      <c r="E287">
        <f>アンケート!V287</f>
        <v>2</v>
      </c>
      <c r="F287">
        <f>アンケート!W287</f>
        <v>2</v>
      </c>
      <c r="G287">
        <f>アンケート!X287</f>
        <v>2</v>
      </c>
      <c r="H287">
        <f>アンケート!Y287</f>
        <v>2</v>
      </c>
      <c r="I287">
        <f>アンケート!Z287</f>
        <v>2</v>
      </c>
      <c r="J287">
        <f>アンケート!AA287</f>
        <v>2</v>
      </c>
      <c r="K287">
        <f>アンケート!AB287</f>
        <v>2</v>
      </c>
      <c r="L287">
        <f>アンケート!AC287</f>
        <v>2</v>
      </c>
      <c r="M287">
        <f>アンケート!AD287</f>
        <v>2</v>
      </c>
      <c r="N287">
        <f>アンケート!AE287</f>
        <v>2</v>
      </c>
      <c r="O287">
        <f>アンケート!AF287</f>
        <v>3</v>
      </c>
      <c r="P287">
        <f>アンケート!AG287</f>
        <v>2</v>
      </c>
      <c r="Q287">
        <f>アンケート!AH287</f>
        <v>3</v>
      </c>
      <c r="R287">
        <f>アンケート!AI287</f>
        <v>5</v>
      </c>
      <c r="S287">
        <f>アンケート!AJ287</f>
        <v>2</v>
      </c>
      <c r="T287">
        <f>アンケート!AK287</f>
        <v>2</v>
      </c>
      <c r="U287">
        <f>アンケート!AL287</f>
        <v>2</v>
      </c>
      <c r="V287">
        <f>アンケート!AM287</f>
        <v>2</v>
      </c>
    </row>
    <row r="288" spans="1:22" x14ac:dyDescent="0.45">
      <c r="A288" s="35">
        <v>286</v>
      </c>
      <c r="B288">
        <f>アンケート!S288</f>
        <v>2</v>
      </c>
      <c r="C288">
        <f>アンケート!T288</f>
        <v>2</v>
      </c>
      <c r="D288">
        <f>アンケート!U288</f>
        <v>0</v>
      </c>
      <c r="E288">
        <f>アンケート!V288</f>
        <v>0</v>
      </c>
      <c r="F288">
        <f>アンケート!W288</f>
        <v>2</v>
      </c>
      <c r="G288">
        <f>アンケート!X288</f>
        <v>0</v>
      </c>
      <c r="H288">
        <f>アンケート!Y288</f>
        <v>2</v>
      </c>
      <c r="I288">
        <f>アンケート!Z288</f>
        <v>2</v>
      </c>
      <c r="J288">
        <f>アンケート!AA288</f>
        <v>2</v>
      </c>
      <c r="K288">
        <f>アンケート!AB288</f>
        <v>0</v>
      </c>
      <c r="L288">
        <f>アンケート!AC288</f>
        <v>0</v>
      </c>
      <c r="M288">
        <f>アンケート!AD288</f>
        <v>0</v>
      </c>
      <c r="N288">
        <f>アンケート!AE288</f>
        <v>0</v>
      </c>
      <c r="O288">
        <f>アンケート!AF288</f>
        <v>2</v>
      </c>
      <c r="P288">
        <f>アンケート!AG288</f>
        <v>0</v>
      </c>
      <c r="Q288">
        <f>アンケート!AH288</f>
        <v>0</v>
      </c>
      <c r="R288">
        <f>アンケート!AI288</f>
        <v>0</v>
      </c>
      <c r="S288">
        <f>アンケート!AJ288</f>
        <v>0</v>
      </c>
      <c r="T288">
        <f>アンケート!AK288</f>
        <v>0</v>
      </c>
      <c r="U288">
        <f>アンケート!AL288</f>
        <v>0</v>
      </c>
      <c r="V288">
        <f>アンケート!AM288</f>
        <v>0</v>
      </c>
    </row>
    <row r="289" spans="1:22" x14ac:dyDescent="0.45">
      <c r="A289" s="35">
        <v>287</v>
      </c>
      <c r="B289">
        <f>アンケート!S289</f>
        <v>1</v>
      </c>
      <c r="C289">
        <f>アンケート!T289</f>
        <v>1</v>
      </c>
      <c r="D289">
        <f>アンケート!U289</f>
        <v>5</v>
      </c>
      <c r="E289">
        <f>アンケート!V289</f>
        <v>5</v>
      </c>
      <c r="F289">
        <f>アンケート!W289</f>
        <v>2</v>
      </c>
      <c r="G289">
        <f>アンケート!X289</f>
        <v>2</v>
      </c>
      <c r="H289">
        <f>アンケート!Y289</f>
        <v>1</v>
      </c>
      <c r="I289">
        <f>アンケート!Z289</f>
        <v>1</v>
      </c>
      <c r="J289">
        <f>アンケート!AA289</f>
        <v>3</v>
      </c>
      <c r="K289">
        <f>アンケート!AB289</f>
        <v>5</v>
      </c>
      <c r="L289">
        <f>アンケート!AC289</f>
        <v>2</v>
      </c>
      <c r="M289">
        <f>アンケート!AD289</f>
        <v>2</v>
      </c>
      <c r="N289">
        <f>アンケート!AE289</f>
        <v>2</v>
      </c>
      <c r="O289">
        <f>アンケート!AF289</f>
        <v>5</v>
      </c>
      <c r="P289">
        <f>アンケート!AG289</f>
        <v>5</v>
      </c>
      <c r="Q289">
        <f>アンケート!AH289</f>
        <v>5</v>
      </c>
      <c r="R289">
        <f>アンケート!AI289</f>
        <v>1</v>
      </c>
      <c r="S289">
        <f>アンケート!AJ289</f>
        <v>1</v>
      </c>
      <c r="T289">
        <f>アンケート!AK289</f>
        <v>1</v>
      </c>
      <c r="U289">
        <f>アンケート!AL289</f>
        <v>1</v>
      </c>
      <c r="V289">
        <f>アンケート!AM289</f>
        <v>1</v>
      </c>
    </row>
    <row r="290" spans="1:22" x14ac:dyDescent="0.45">
      <c r="A290" s="35">
        <v>288</v>
      </c>
      <c r="B290">
        <f>アンケート!S290</f>
        <v>2</v>
      </c>
      <c r="C290">
        <f>アンケート!T290</f>
        <v>2</v>
      </c>
      <c r="D290">
        <f>アンケート!U290</f>
        <v>5</v>
      </c>
      <c r="E290">
        <f>アンケート!V290</f>
        <v>5</v>
      </c>
      <c r="F290">
        <f>アンケート!W290</f>
        <v>2</v>
      </c>
      <c r="G290">
        <f>アンケート!X290</f>
        <v>5</v>
      </c>
      <c r="H290">
        <f>アンケート!Y290</f>
        <v>2</v>
      </c>
      <c r="I290">
        <f>アンケート!Z290</f>
        <v>2</v>
      </c>
      <c r="J290">
        <f>アンケート!AA290</f>
        <v>2</v>
      </c>
      <c r="K290">
        <f>アンケート!AB290</f>
        <v>5</v>
      </c>
      <c r="L290">
        <f>アンケート!AC290</f>
        <v>2</v>
      </c>
      <c r="M290">
        <f>アンケート!AD290</f>
        <v>2</v>
      </c>
      <c r="N290">
        <f>アンケート!AE290</f>
        <v>2</v>
      </c>
      <c r="O290">
        <f>アンケート!AF290</f>
        <v>1</v>
      </c>
      <c r="P290">
        <f>アンケート!AG290</f>
        <v>1</v>
      </c>
      <c r="Q290">
        <f>アンケート!AH290</f>
        <v>2</v>
      </c>
      <c r="R290">
        <f>アンケート!AI290</f>
        <v>2</v>
      </c>
      <c r="S290">
        <f>アンケート!AJ290</f>
        <v>5</v>
      </c>
      <c r="T290">
        <f>アンケート!AK290</f>
        <v>2</v>
      </c>
      <c r="U290">
        <f>アンケート!AL290</f>
        <v>2</v>
      </c>
      <c r="V290">
        <f>アンケート!AM290</f>
        <v>2</v>
      </c>
    </row>
    <row r="291" spans="1:22" x14ac:dyDescent="0.45">
      <c r="A291" s="35">
        <v>289</v>
      </c>
      <c r="B291">
        <f>アンケート!S291</f>
        <v>2</v>
      </c>
      <c r="C291">
        <f>アンケート!T291</f>
        <v>2</v>
      </c>
      <c r="D291">
        <f>アンケート!U291</f>
        <v>5</v>
      </c>
      <c r="E291">
        <f>アンケート!V291</f>
        <v>5</v>
      </c>
      <c r="F291">
        <f>アンケート!W291</f>
        <v>2</v>
      </c>
      <c r="G291">
        <f>アンケート!X291</f>
        <v>5</v>
      </c>
      <c r="H291">
        <f>アンケート!Y291</f>
        <v>2</v>
      </c>
      <c r="I291">
        <f>アンケート!Z291</f>
        <v>3</v>
      </c>
      <c r="J291">
        <f>アンケート!AA291</f>
        <v>3</v>
      </c>
      <c r="K291">
        <f>アンケート!AB291</f>
        <v>5</v>
      </c>
      <c r="L291">
        <f>アンケート!AC291</f>
        <v>2</v>
      </c>
      <c r="M291">
        <f>アンケート!AD291</f>
        <v>2</v>
      </c>
      <c r="N291">
        <f>アンケート!AE291</f>
        <v>2</v>
      </c>
      <c r="O291">
        <f>アンケート!AF291</f>
        <v>5</v>
      </c>
      <c r="P291">
        <f>アンケート!AG291</f>
        <v>5</v>
      </c>
      <c r="Q291">
        <f>アンケート!AH291</f>
        <v>5</v>
      </c>
      <c r="R291">
        <f>アンケート!AI291</f>
        <v>1</v>
      </c>
      <c r="S291">
        <f>アンケート!AJ291</f>
        <v>1</v>
      </c>
      <c r="T291">
        <f>アンケート!AK291</f>
        <v>1</v>
      </c>
      <c r="U291">
        <f>アンケート!AL291</f>
        <v>1</v>
      </c>
      <c r="V291">
        <f>アンケート!AM291</f>
        <v>1</v>
      </c>
    </row>
    <row r="292" spans="1:22" x14ac:dyDescent="0.45">
      <c r="A292" s="35">
        <v>290</v>
      </c>
      <c r="B292">
        <f>アンケート!S292</f>
        <v>2</v>
      </c>
      <c r="C292">
        <f>アンケート!T292</f>
        <v>2</v>
      </c>
      <c r="D292">
        <f>アンケート!U292</f>
        <v>5</v>
      </c>
      <c r="E292">
        <f>アンケート!V292</f>
        <v>5</v>
      </c>
      <c r="F292">
        <f>アンケート!W292</f>
        <v>2</v>
      </c>
      <c r="G292">
        <f>アンケート!X292</f>
        <v>5</v>
      </c>
      <c r="H292">
        <f>アンケート!Y292</f>
        <v>2</v>
      </c>
      <c r="I292">
        <f>アンケート!Z292</f>
        <v>2</v>
      </c>
      <c r="J292">
        <f>アンケート!AA292</f>
        <v>2</v>
      </c>
      <c r="K292">
        <f>アンケート!AB292</f>
        <v>5</v>
      </c>
      <c r="L292">
        <f>アンケート!AC292</f>
        <v>2</v>
      </c>
      <c r="M292">
        <f>アンケート!AD292</f>
        <v>2</v>
      </c>
      <c r="N292">
        <f>アンケート!AE292</f>
        <v>2</v>
      </c>
      <c r="O292">
        <f>アンケート!AF292</f>
        <v>2</v>
      </c>
      <c r="P292">
        <f>アンケート!AG292</f>
        <v>2</v>
      </c>
      <c r="Q292">
        <f>アンケート!AH292</f>
        <v>2</v>
      </c>
      <c r="R292">
        <f>アンケート!AI292</f>
        <v>2</v>
      </c>
      <c r="S292">
        <f>アンケート!AJ292</f>
        <v>2</v>
      </c>
      <c r="T292">
        <f>アンケート!AK292</f>
        <v>2</v>
      </c>
      <c r="U292">
        <f>アンケート!AL292</f>
        <v>2</v>
      </c>
      <c r="V292">
        <f>アンケート!AM292</f>
        <v>2</v>
      </c>
    </row>
    <row r="293" spans="1:22" x14ac:dyDescent="0.45">
      <c r="A293" s="35">
        <v>291</v>
      </c>
      <c r="B293">
        <f>アンケート!S293</f>
        <v>1</v>
      </c>
      <c r="C293">
        <f>アンケート!T293</f>
        <v>1</v>
      </c>
      <c r="D293">
        <f>アンケート!U293</f>
        <v>0</v>
      </c>
      <c r="E293">
        <f>アンケート!V293</f>
        <v>3</v>
      </c>
      <c r="F293">
        <f>アンケート!W293</f>
        <v>1</v>
      </c>
      <c r="G293">
        <f>アンケート!X293</f>
        <v>1</v>
      </c>
      <c r="H293">
        <f>アンケート!Y293</f>
        <v>2</v>
      </c>
      <c r="I293">
        <f>アンケート!Z293</f>
        <v>1</v>
      </c>
      <c r="J293">
        <f>アンケート!AA293</f>
        <v>2</v>
      </c>
      <c r="K293">
        <f>アンケート!AB293</f>
        <v>2</v>
      </c>
      <c r="L293">
        <f>アンケート!AC293</f>
        <v>2</v>
      </c>
      <c r="M293">
        <f>アンケート!AD293</f>
        <v>2</v>
      </c>
      <c r="N293">
        <f>アンケート!AE293</f>
        <v>2</v>
      </c>
      <c r="O293">
        <f>アンケート!AF293</f>
        <v>1</v>
      </c>
      <c r="P293">
        <f>アンケート!AG293</f>
        <v>1</v>
      </c>
      <c r="Q293">
        <f>アンケート!AH293</f>
        <v>2</v>
      </c>
      <c r="R293">
        <f>アンケート!AI293</f>
        <v>1</v>
      </c>
      <c r="S293">
        <f>アンケート!AJ293</f>
        <v>1</v>
      </c>
      <c r="T293">
        <f>アンケート!AK293</f>
        <v>1</v>
      </c>
      <c r="U293">
        <f>アンケート!AL293</f>
        <v>2</v>
      </c>
      <c r="V293">
        <f>アンケート!AM293</f>
        <v>2</v>
      </c>
    </row>
    <row r="294" spans="1:22" x14ac:dyDescent="0.45">
      <c r="A294" s="35">
        <v>292</v>
      </c>
      <c r="B294">
        <f>アンケート!S294</f>
        <v>2</v>
      </c>
      <c r="C294">
        <f>アンケート!T294</f>
        <v>2</v>
      </c>
      <c r="D294">
        <f>アンケート!U294</f>
        <v>5</v>
      </c>
      <c r="E294">
        <f>アンケート!V294</f>
        <v>2</v>
      </c>
      <c r="F294">
        <f>アンケート!W294</f>
        <v>2</v>
      </c>
      <c r="G294">
        <f>アンケート!X294</f>
        <v>2</v>
      </c>
      <c r="H294">
        <f>アンケート!Y294</f>
        <v>2</v>
      </c>
      <c r="I294">
        <f>アンケート!Z294</f>
        <v>2</v>
      </c>
      <c r="J294">
        <f>アンケート!AA294</f>
        <v>2</v>
      </c>
      <c r="K294">
        <f>アンケート!AB294</f>
        <v>5</v>
      </c>
      <c r="L294">
        <f>アンケート!AC294</f>
        <v>2</v>
      </c>
      <c r="M294">
        <f>アンケート!AD294</f>
        <v>5</v>
      </c>
      <c r="N294">
        <f>アンケート!AE294</f>
        <v>2</v>
      </c>
      <c r="O294">
        <f>アンケート!AF294</f>
        <v>5</v>
      </c>
      <c r="P294">
        <f>アンケート!AG294</f>
        <v>5</v>
      </c>
      <c r="Q294">
        <f>アンケート!AH294</f>
        <v>5</v>
      </c>
      <c r="R294">
        <f>アンケート!AI294</f>
        <v>5</v>
      </c>
      <c r="S294">
        <f>アンケート!AJ294</f>
        <v>2</v>
      </c>
      <c r="T294">
        <f>アンケート!AK294</f>
        <v>2</v>
      </c>
      <c r="U294">
        <f>アンケート!AL294</f>
        <v>2</v>
      </c>
      <c r="V294">
        <f>アンケート!AM294</f>
        <v>2</v>
      </c>
    </row>
    <row r="295" spans="1:22" x14ac:dyDescent="0.45">
      <c r="A295" s="35">
        <v>293</v>
      </c>
      <c r="B295">
        <f>アンケート!S295</f>
        <v>2</v>
      </c>
      <c r="C295">
        <f>アンケート!T295</f>
        <v>2</v>
      </c>
      <c r="D295">
        <f>アンケート!U295</f>
        <v>5</v>
      </c>
      <c r="E295">
        <f>アンケート!V295</f>
        <v>2</v>
      </c>
      <c r="F295">
        <f>アンケート!W295</f>
        <v>2</v>
      </c>
      <c r="G295">
        <f>アンケート!X295</f>
        <v>2</v>
      </c>
      <c r="H295">
        <f>アンケート!Y295</f>
        <v>2</v>
      </c>
      <c r="I295">
        <f>アンケート!Z295</f>
        <v>2</v>
      </c>
      <c r="J295">
        <f>アンケート!AA295</f>
        <v>2</v>
      </c>
      <c r="K295">
        <f>アンケート!AB295</f>
        <v>2</v>
      </c>
      <c r="L295">
        <f>アンケート!AC295</f>
        <v>2</v>
      </c>
      <c r="M295">
        <f>アンケート!AD295</f>
        <v>2</v>
      </c>
      <c r="N295">
        <f>アンケート!AE295</f>
        <v>2</v>
      </c>
      <c r="O295">
        <f>アンケート!AF295</f>
        <v>2</v>
      </c>
      <c r="P295">
        <f>アンケート!AG295</f>
        <v>2</v>
      </c>
      <c r="Q295">
        <f>アンケート!AH295</f>
        <v>2</v>
      </c>
      <c r="R295">
        <f>アンケート!AI295</f>
        <v>2</v>
      </c>
      <c r="S295">
        <f>アンケート!AJ295</f>
        <v>2</v>
      </c>
      <c r="T295">
        <f>アンケート!AK295</f>
        <v>2</v>
      </c>
      <c r="U295">
        <f>アンケート!AL295</f>
        <v>2</v>
      </c>
      <c r="V295">
        <f>アンケート!AM295</f>
        <v>2</v>
      </c>
    </row>
    <row r="296" spans="1:22" x14ac:dyDescent="0.45">
      <c r="A296" s="35">
        <v>294</v>
      </c>
      <c r="B296">
        <f>アンケート!S296</f>
        <v>1</v>
      </c>
      <c r="C296">
        <f>アンケート!T296</f>
        <v>1</v>
      </c>
      <c r="D296">
        <f>アンケート!U296</f>
        <v>5</v>
      </c>
      <c r="E296">
        <f>アンケート!V296</f>
        <v>1</v>
      </c>
      <c r="F296">
        <f>アンケート!W296</f>
        <v>5</v>
      </c>
      <c r="G296">
        <f>アンケート!X296</f>
        <v>5</v>
      </c>
      <c r="H296">
        <f>アンケート!Y296</f>
        <v>1</v>
      </c>
      <c r="I296">
        <f>アンケート!Z296</f>
        <v>1</v>
      </c>
      <c r="J296">
        <f>アンケート!AA296</f>
        <v>1</v>
      </c>
      <c r="K296">
        <f>アンケート!AB296</f>
        <v>1</v>
      </c>
      <c r="L296">
        <f>アンケート!AC296</f>
        <v>1</v>
      </c>
      <c r="M296">
        <f>アンケート!AD296</f>
        <v>1</v>
      </c>
      <c r="N296">
        <f>アンケート!AE296</f>
        <v>1</v>
      </c>
      <c r="O296">
        <f>アンケート!AF296</f>
        <v>1</v>
      </c>
      <c r="P296">
        <f>アンケート!AG296</f>
        <v>1</v>
      </c>
      <c r="Q296">
        <f>アンケート!AH296</f>
        <v>1</v>
      </c>
      <c r="R296">
        <f>アンケート!AI296</f>
        <v>1</v>
      </c>
      <c r="S296">
        <f>アンケート!AJ296</f>
        <v>1</v>
      </c>
      <c r="T296">
        <f>アンケート!AK296</f>
        <v>1</v>
      </c>
      <c r="U296">
        <f>アンケート!AL296</f>
        <v>1</v>
      </c>
      <c r="V296">
        <f>アンケート!AM296</f>
        <v>1</v>
      </c>
    </row>
    <row r="297" spans="1:22" x14ac:dyDescent="0.45">
      <c r="A297" s="35">
        <v>295</v>
      </c>
      <c r="B297">
        <f>アンケート!S297</f>
        <v>2</v>
      </c>
      <c r="C297">
        <f>アンケート!T297</f>
        <v>2</v>
      </c>
      <c r="D297">
        <f>アンケート!U297</f>
        <v>2</v>
      </c>
      <c r="E297">
        <f>アンケート!V297</f>
        <v>2</v>
      </c>
      <c r="F297">
        <f>アンケート!W297</f>
        <v>2</v>
      </c>
      <c r="G297">
        <f>アンケート!X297</f>
        <v>2</v>
      </c>
      <c r="H297">
        <f>アンケート!Y297</f>
        <v>2</v>
      </c>
      <c r="I297">
        <f>アンケート!Z297</f>
        <v>2</v>
      </c>
      <c r="J297">
        <f>アンケート!AA297</f>
        <v>3</v>
      </c>
      <c r="K297">
        <f>アンケート!AB297</f>
        <v>5</v>
      </c>
      <c r="L297">
        <f>アンケート!AC297</f>
        <v>2</v>
      </c>
      <c r="M297">
        <f>アンケート!AD297</f>
        <v>5</v>
      </c>
      <c r="N297">
        <f>アンケート!AE297</f>
        <v>2</v>
      </c>
      <c r="O297">
        <f>アンケート!AF297</f>
        <v>5</v>
      </c>
      <c r="P297">
        <f>アンケート!AG297</f>
        <v>5</v>
      </c>
      <c r="Q297">
        <f>アンケート!AH297</f>
        <v>5</v>
      </c>
      <c r="R297">
        <f>アンケート!AI297</f>
        <v>3</v>
      </c>
      <c r="S297">
        <f>アンケート!AJ297</f>
        <v>3</v>
      </c>
      <c r="T297">
        <f>アンケート!AK297</f>
        <v>2</v>
      </c>
      <c r="U297">
        <f>アンケート!AL297</f>
        <v>2</v>
      </c>
      <c r="V297">
        <f>アンケート!AM297</f>
        <v>2</v>
      </c>
    </row>
    <row r="298" spans="1:22" x14ac:dyDescent="0.45">
      <c r="A298" s="35">
        <v>296</v>
      </c>
      <c r="B298">
        <f>アンケート!S298</f>
        <v>2</v>
      </c>
      <c r="C298">
        <f>アンケート!T298</f>
        <v>2</v>
      </c>
      <c r="D298">
        <f>アンケート!U298</f>
        <v>5</v>
      </c>
      <c r="E298">
        <f>アンケート!V298</f>
        <v>2</v>
      </c>
      <c r="F298">
        <f>アンケート!W298</f>
        <v>3</v>
      </c>
      <c r="G298">
        <f>アンケート!X298</f>
        <v>2</v>
      </c>
      <c r="H298">
        <f>アンケート!Y298</f>
        <v>2</v>
      </c>
      <c r="I298">
        <f>アンケート!Z298</f>
        <v>5</v>
      </c>
      <c r="J298">
        <f>アンケート!AA298</f>
        <v>2</v>
      </c>
      <c r="K298">
        <f>アンケート!AB298</f>
        <v>2</v>
      </c>
      <c r="L298">
        <f>アンケート!AC298</f>
        <v>2</v>
      </c>
      <c r="M298">
        <f>アンケート!AD298</f>
        <v>2</v>
      </c>
      <c r="N298">
        <f>アンケート!AE298</f>
        <v>2</v>
      </c>
      <c r="O298">
        <f>アンケート!AF298</f>
        <v>5</v>
      </c>
      <c r="P298">
        <f>アンケート!AG298</f>
        <v>2</v>
      </c>
      <c r="Q298">
        <f>アンケート!AH298</f>
        <v>2</v>
      </c>
      <c r="R298">
        <f>アンケート!AI298</f>
        <v>5</v>
      </c>
      <c r="S298">
        <f>アンケート!AJ298</f>
        <v>5</v>
      </c>
      <c r="T298">
        <f>アンケート!AK298</f>
        <v>5</v>
      </c>
      <c r="U298">
        <f>アンケート!AL298</f>
        <v>2</v>
      </c>
      <c r="V298">
        <f>アンケート!AM298</f>
        <v>2</v>
      </c>
    </row>
    <row r="299" spans="1:22" x14ac:dyDescent="0.45">
      <c r="A299" s="35">
        <v>297</v>
      </c>
      <c r="B299">
        <f>アンケート!S299</f>
        <v>2</v>
      </c>
      <c r="C299">
        <f>アンケート!T299</f>
        <v>2</v>
      </c>
      <c r="D299">
        <f>アンケート!U299</f>
        <v>2</v>
      </c>
      <c r="E299">
        <f>アンケート!V299</f>
        <v>2</v>
      </c>
      <c r="F299">
        <f>アンケート!W299</f>
        <v>2</v>
      </c>
      <c r="G299">
        <f>アンケート!X299</f>
        <v>2</v>
      </c>
      <c r="H299">
        <f>アンケート!Y299</f>
        <v>2</v>
      </c>
      <c r="I299">
        <f>アンケート!Z299</f>
        <v>2</v>
      </c>
      <c r="J299">
        <f>アンケート!AA299</f>
        <v>2</v>
      </c>
      <c r="K299">
        <f>アンケート!AB299</f>
        <v>2</v>
      </c>
      <c r="L299">
        <f>アンケート!AC299</f>
        <v>2</v>
      </c>
      <c r="M299">
        <f>アンケート!AD299</f>
        <v>2</v>
      </c>
      <c r="N299">
        <f>アンケート!AE299</f>
        <v>2</v>
      </c>
      <c r="O299">
        <f>アンケート!AF299</f>
        <v>4</v>
      </c>
      <c r="P299">
        <f>アンケート!AG299</f>
        <v>2</v>
      </c>
      <c r="Q299">
        <f>アンケート!AH299</f>
        <v>2</v>
      </c>
      <c r="R299">
        <f>アンケート!AI299</f>
        <v>2</v>
      </c>
      <c r="S299">
        <f>アンケート!AJ299</f>
        <v>2</v>
      </c>
      <c r="T299">
        <f>アンケート!AK299</f>
        <v>2</v>
      </c>
      <c r="U299">
        <f>アンケート!AL299</f>
        <v>2</v>
      </c>
      <c r="V299">
        <f>アンケート!AM299</f>
        <v>2</v>
      </c>
    </row>
    <row r="300" spans="1:22" x14ac:dyDescent="0.45">
      <c r="A300" s="35">
        <v>298</v>
      </c>
      <c r="B300">
        <f>アンケート!S300</f>
        <v>2</v>
      </c>
      <c r="C300">
        <f>アンケート!T300</f>
        <v>2</v>
      </c>
      <c r="D300">
        <f>アンケート!U300</f>
        <v>2</v>
      </c>
      <c r="E300">
        <f>アンケート!V300</f>
        <v>2</v>
      </c>
      <c r="F300">
        <f>アンケート!W300</f>
        <v>2</v>
      </c>
      <c r="G300">
        <f>アンケート!X300</f>
        <v>2</v>
      </c>
      <c r="H300">
        <f>アンケート!Y300</f>
        <v>2</v>
      </c>
      <c r="I300">
        <f>アンケート!Z300</f>
        <v>2</v>
      </c>
      <c r="J300">
        <f>アンケート!AA300</f>
        <v>2</v>
      </c>
      <c r="K300">
        <f>アンケート!AB300</f>
        <v>2</v>
      </c>
      <c r="L300">
        <f>アンケート!AC300</f>
        <v>2</v>
      </c>
      <c r="M300">
        <f>アンケート!AD300</f>
        <v>2</v>
      </c>
      <c r="N300">
        <f>アンケート!AE300</f>
        <v>2</v>
      </c>
      <c r="O300">
        <f>アンケート!AF300</f>
        <v>2</v>
      </c>
      <c r="P300">
        <f>アンケート!AG300</f>
        <v>2</v>
      </c>
      <c r="Q300">
        <f>アンケート!AH300</f>
        <v>2</v>
      </c>
      <c r="R300">
        <f>アンケート!AI300</f>
        <v>1</v>
      </c>
      <c r="S300">
        <f>アンケート!AJ300</f>
        <v>1</v>
      </c>
      <c r="T300">
        <f>アンケート!AK300</f>
        <v>1</v>
      </c>
      <c r="U300">
        <f>アンケート!AL300</f>
        <v>1</v>
      </c>
      <c r="V300">
        <f>アンケート!AM300</f>
        <v>1</v>
      </c>
    </row>
    <row r="301" spans="1:22" x14ac:dyDescent="0.45">
      <c r="A301" s="35">
        <v>299</v>
      </c>
      <c r="B301">
        <f>アンケート!S301</f>
        <v>2</v>
      </c>
      <c r="C301">
        <f>アンケート!T301</f>
        <v>2</v>
      </c>
      <c r="D301">
        <f>アンケート!U301</f>
        <v>5</v>
      </c>
      <c r="E301">
        <f>アンケート!V301</f>
        <v>5</v>
      </c>
      <c r="F301">
        <f>アンケート!W301</f>
        <v>2</v>
      </c>
      <c r="G301">
        <f>アンケート!X301</f>
        <v>5</v>
      </c>
      <c r="H301">
        <f>アンケート!Y301</f>
        <v>2</v>
      </c>
      <c r="I301">
        <f>アンケート!Z301</f>
        <v>2</v>
      </c>
      <c r="J301">
        <f>アンケート!AA301</f>
        <v>2</v>
      </c>
      <c r="K301">
        <f>アンケート!AB301</f>
        <v>2</v>
      </c>
      <c r="L301">
        <f>アンケート!AC301</f>
        <v>2</v>
      </c>
      <c r="M301">
        <f>アンケート!AD301</f>
        <v>2</v>
      </c>
      <c r="N301">
        <f>アンケート!AE301</f>
        <v>2</v>
      </c>
      <c r="O301">
        <f>アンケート!AF301</f>
        <v>5</v>
      </c>
      <c r="P301">
        <f>アンケート!AG301</f>
        <v>5</v>
      </c>
      <c r="Q301">
        <f>アンケート!AH301</f>
        <v>2</v>
      </c>
      <c r="R301">
        <f>アンケート!AI301</f>
        <v>2</v>
      </c>
      <c r="S301">
        <f>アンケート!AJ301</f>
        <v>2</v>
      </c>
      <c r="T301">
        <f>アンケート!AK301</f>
        <v>2</v>
      </c>
      <c r="U301">
        <f>アンケート!AL301</f>
        <v>2</v>
      </c>
      <c r="V301">
        <f>アンケート!AM301</f>
        <v>2</v>
      </c>
    </row>
    <row r="302" spans="1:22" x14ac:dyDescent="0.45">
      <c r="A302" s="35">
        <v>300</v>
      </c>
      <c r="B302">
        <f>アンケート!S302</f>
        <v>2</v>
      </c>
      <c r="C302">
        <f>アンケート!T302</f>
        <v>2</v>
      </c>
      <c r="D302">
        <f>アンケート!U302</f>
        <v>1</v>
      </c>
      <c r="E302">
        <f>アンケート!V302</f>
        <v>1</v>
      </c>
      <c r="F302">
        <f>アンケート!W302</f>
        <v>1</v>
      </c>
      <c r="G302">
        <f>アンケート!X302</f>
        <v>1</v>
      </c>
      <c r="H302">
        <f>アンケート!Y302</f>
        <v>2</v>
      </c>
      <c r="I302">
        <f>アンケート!Z302</f>
        <v>1</v>
      </c>
      <c r="J302">
        <f>アンケート!AA302</f>
        <v>1</v>
      </c>
      <c r="K302">
        <f>アンケート!AB302</f>
        <v>1</v>
      </c>
      <c r="L302">
        <f>アンケート!AC302</f>
        <v>1</v>
      </c>
      <c r="M302">
        <f>アンケート!AD302</f>
        <v>1</v>
      </c>
      <c r="N302">
        <f>アンケート!AE302</f>
        <v>1</v>
      </c>
      <c r="O302">
        <f>アンケート!AF302</f>
        <v>1</v>
      </c>
      <c r="P302">
        <f>アンケート!AG302</f>
        <v>1</v>
      </c>
      <c r="Q302">
        <f>アンケート!AH302</f>
        <v>1</v>
      </c>
      <c r="R302">
        <f>アンケート!AI302</f>
        <v>2</v>
      </c>
      <c r="S302">
        <f>アンケート!AJ302</f>
        <v>2</v>
      </c>
      <c r="T302">
        <f>アンケート!AK302</f>
        <v>2</v>
      </c>
      <c r="U302">
        <f>アンケート!AL302</f>
        <v>2</v>
      </c>
      <c r="V302">
        <f>アンケート!AM302</f>
        <v>1</v>
      </c>
    </row>
    <row r="303" spans="1:22" x14ac:dyDescent="0.45">
      <c r="A303" s="35">
        <v>301</v>
      </c>
      <c r="B303">
        <f>アンケート!S303</f>
        <v>2</v>
      </c>
      <c r="C303">
        <f>アンケート!T303</f>
        <v>2</v>
      </c>
      <c r="D303">
        <f>アンケート!U303</f>
        <v>5</v>
      </c>
      <c r="E303">
        <f>アンケート!V303</f>
        <v>5</v>
      </c>
      <c r="F303">
        <f>アンケート!W303</f>
        <v>2</v>
      </c>
      <c r="G303">
        <f>アンケート!X303</f>
        <v>5</v>
      </c>
      <c r="H303">
        <f>アンケート!Y303</f>
        <v>2</v>
      </c>
      <c r="I303">
        <f>アンケート!Z303</f>
        <v>2</v>
      </c>
      <c r="J303">
        <f>アンケート!AA303</f>
        <v>2</v>
      </c>
      <c r="K303">
        <f>アンケート!AB303</f>
        <v>5</v>
      </c>
      <c r="L303">
        <f>アンケート!AC303</f>
        <v>2</v>
      </c>
      <c r="M303">
        <f>アンケート!AD303</f>
        <v>2</v>
      </c>
      <c r="N303">
        <f>アンケート!AE303</f>
        <v>2</v>
      </c>
      <c r="O303">
        <f>アンケート!AF303</f>
        <v>5</v>
      </c>
      <c r="P303">
        <f>アンケート!AG303</f>
        <v>5</v>
      </c>
      <c r="Q303">
        <f>アンケート!AH303</f>
        <v>2</v>
      </c>
      <c r="R303">
        <f>アンケート!AI303</f>
        <v>2</v>
      </c>
      <c r="S303">
        <f>アンケート!AJ303</f>
        <v>2</v>
      </c>
      <c r="T303">
        <f>アンケート!AK303</f>
        <v>2</v>
      </c>
      <c r="U303">
        <f>アンケート!AL303</f>
        <v>3</v>
      </c>
      <c r="V303">
        <f>アンケート!AM303</f>
        <v>2</v>
      </c>
    </row>
    <row r="304" spans="1:22" x14ac:dyDescent="0.45">
      <c r="A304" s="35">
        <v>302</v>
      </c>
      <c r="B304">
        <f>アンケート!S304</f>
        <v>2</v>
      </c>
      <c r="C304">
        <f>アンケート!T304</f>
        <v>2</v>
      </c>
      <c r="D304">
        <f>アンケート!U304</f>
        <v>5</v>
      </c>
      <c r="E304">
        <f>アンケート!V304</f>
        <v>5</v>
      </c>
      <c r="F304">
        <f>アンケート!W304</f>
        <v>2</v>
      </c>
      <c r="G304">
        <f>アンケート!X304</f>
        <v>5</v>
      </c>
      <c r="H304">
        <f>アンケート!Y304</f>
        <v>2</v>
      </c>
      <c r="I304">
        <f>アンケート!Z304</f>
        <v>2</v>
      </c>
      <c r="J304">
        <f>アンケート!AA304</f>
        <v>2</v>
      </c>
      <c r="K304">
        <f>アンケート!AB304</f>
        <v>2</v>
      </c>
      <c r="L304">
        <f>アンケート!AC304</f>
        <v>2</v>
      </c>
      <c r="M304">
        <f>アンケート!AD304</f>
        <v>5</v>
      </c>
      <c r="N304">
        <f>アンケート!AE304</f>
        <v>2</v>
      </c>
      <c r="O304">
        <f>アンケート!AF304</f>
        <v>2</v>
      </c>
      <c r="P304">
        <f>アンケート!AG304</f>
        <v>5</v>
      </c>
      <c r="Q304">
        <f>アンケート!AH304</f>
        <v>2</v>
      </c>
      <c r="R304">
        <f>アンケート!AI304</f>
        <v>2</v>
      </c>
      <c r="S304">
        <f>アンケート!AJ304</f>
        <v>2</v>
      </c>
      <c r="T304">
        <f>アンケート!AK304</f>
        <v>2</v>
      </c>
      <c r="U304">
        <f>アンケート!AL304</f>
        <v>2</v>
      </c>
      <c r="V304">
        <f>アンケート!AM304</f>
        <v>2</v>
      </c>
    </row>
    <row r="305" spans="1:22" x14ac:dyDescent="0.45">
      <c r="A305" s="35">
        <v>303</v>
      </c>
      <c r="B305">
        <f>アンケート!S305</f>
        <v>2</v>
      </c>
      <c r="C305">
        <f>アンケート!T305</f>
        <v>2</v>
      </c>
      <c r="D305">
        <f>アンケート!U305</f>
        <v>2</v>
      </c>
      <c r="E305">
        <f>アンケート!V305</f>
        <v>2</v>
      </c>
      <c r="F305">
        <f>アンケート!W305</f>
        <v>2</v>
      </c>
      <c r="G305">
        <f>アンケート!X305</f>
        <v>2</v>
      </c>
      <c r="H305">
        <f>アンケート!Y305</f>
        <v>2</v>
      </c>
      <c r="I305">
        <f>アンケート!Z305</f>
        <v>2</v>
      </c>
      <c r="J305">
        <f>アンケート!AA305</f>
        <v>2</v>
      </c>
      <c r="K305">
        <f>アンケート!AB305</f>
        <v>2</v>
      </c>
      <c r="L305">
        <f>アンケート!AC305</f>
        <v>2</v>
      </c>
      <c r="M305">
        <f>アンケート!AD305</f>
        <v>2</v>
      </c>
      <c r="N305">
        <f>アンケート!AE305</f>
        <v>2</v>
      </c>
      <c r="O305">
        <f>アンケート!AF305</f>
        <v>2</v>
      </c>
      <c r="P305">
        <f>アンケート!AG305</f>
        <v>2</v>
      </c>
      <c r="Q305">
        <f>アンケート!AH305</f>
        <v>2</v>
      </c>
      <c r="R305">
        <f>アンケート!AI305</f>
        <v>2</v>
      </c>
      <c r="S305">
        <f>アンケート!AJ305</f>
        <v>2</v>
      </c>
      <c r="T305">
        <f>アンケート!AK305</f>
        <v>2</v>
      </c>
      <c r="U305">
        <f>アンケート!AL305</f>
        <v>2</v>
      </c>
      <c r="V305">
        <f>アンケート!AM305</f>
        <v>2</v>
      </c>
    </row>
    <row r="306" spans="1:22" x14ac:dyDescent="0.45">
      <c r="A306" s="35">
        <v>304</v>
      </c>
      <c r="B306">
        <f>アンケート!S306</f>
        <v>2</v>
      </c>
      <c r="C306">
        <f>アンケート!T306</f>
        <v>2</v>
      </c>
      <c r="D306">
        <f>アンケート!U306</f>
        <v>5</v>
      </c>
      <c r="E306">
        <f>アンケート!V306</f>
        <v>2</v>
      </c>
      <c r="F306">
        <f>アンケート!W306</f>
        <v>2</v>
      </c>
      <c r="G306">
        <f>アンケート!X306</f>
        <v>5</v>
      </c>
      <c r="H306">
        <f>アンケート!Y306</f>
        <v>2</v>
      </c>
      <c r="I306">
        <f>アンケート!Z306</f>
        <v>1</v>
      </c>
      <c r="J306">
        <f>アンケート!AA306</f>
        <v>2</v>
      </c>
      <c r="K306">
        <f>アンケート!AB306</f>
        <v>2</v>
      </c>
      <c r="L306">
        <f>アンケート!AC306</f>
        <v>2</v>
      </c>
      <c r="M306">
        <f>アンケート!AD306</f>
        <v>2</v>
      </c>
      <c r="N306">
        <f>アンケート!AE306</f>
        <v>2</v>
      </c>
      <c r="O306">
        <f>アンケート!AF306</f>
        <v>2</v>
      </c>
      <c r="P306">
        <f>アンケート!AG306</f>
        <v>2</v>
      </c>
      <c r="Q306">
        <f>アンケート!AH306</f>
        <v>2</v>
      </c>
      <c r="R306">
        <f>アンケート!AI306</f>
        <v>2</v>
      </c>
      <c r="S306">
        <f>アンケート!AJ306</f>
        <v>2</v>
      </c>
      <c r="T306">
        <f>アンケート!AK306</f>
        <v>2</v>
      </c>
      <c r="U306">
        <f>アンケート!AL306</f>
        <v>2</v>
      </c>
      <c r="V306">
        <f>アンケート!AM306</f>
        <v>1</v>
      </c>
    </row>
    <row r="307" spans="1:22" x14ac:dyDescent="0.45">
      <c r="A307" s="35">
        <v>305</v>
      </c>
      <c r="B307">
        <f>アンケート!S307</f>
        <v>1</v>
      </c>
      <c r="C307">
        <f>アンケート!T307</f>
        <v>1</v>
      </c>
      <c r="D307">
        <f>アンケート!U307</f>
        <v>5</v>
      </c>
      <c r="E307">
        <f>アンケート!V307</f>
        <v>2</v>
      </c>
      <c r="F307">
        <f>アンケート!W307</f>
        <v>2</v>
      </c>
      <c r="G307">
        <f>アンケート!X307</f>
        <v>2</v>
      </c>
      <c r="H307">
        <f>アンケート!Y307</f>
        <v>2</v>
      </c>
      <c r="I307">
        <f>アンケート!Z307</f>
        <v>2</v>
      </c>
      <c r="J307">
        <f>アンケート!AA307</f>
        <v>2</v>
      </c>
      <c r="K307">
        <f>アンケート!AB307</f>
        <v>2</v>
      </c>
      <c r="L307">
        <f>アンケート!AC307</f>
        <v>2</v>
      </c>
      <c r="M307">
        <f>アンケート!AD307</f>
        <v>2</v>
      </c>
      <c r="N307">
        <f>アンケート!AE307</f>
        <v>2</v>
      </c>
      <c r="O307">
        <f>アンケート!AF307</f>
        <v>5</v>
      </c>
      <c r="P307">
        <f>アンケート!AG307</f>
        <v>5</v>
      </c>
      <c r="Q307">
        <f>アンケート!AH307</f>
        <v>5</v>
      </c>
      <c r="R307">
        <f>アンケート!AI307</f>
        <v>2</v>
      </c>
      <c r="S307">
        <f>アンケート!AJ307</f>
        <v>1</v>
      </c>
      <c r="T307">
        <f>アンケート!AK307</f>
        <v>2</v>
      </c>
      <c r="U307">
        <f>アンケート!AL307</f>
        <v>2</v>
      </c>
      <c r="V307">
        <f>アンケート!AM307</f>
        <v>2</v>
      </c>
    </row>
    <row r="308" spans="1:22" x14ac:dyDescent="0.45">
      <c r="A308" s="35">
        <v>306</v>
      </c>
      <c r="B308">
        <f>アンケート!S308</f>
        <v>2</v>
      </c>
      <c r="C308">
        <f>アンケート!T308</f>
        <v>2</v>
      </c>
      <c r="D308">
        <f>アンケート!U308</f>
        <v>2</v>
      </c>
      <c r="E308">
        <f>アンケート!V308</f>
        <v>2</v>
      </c>
      <c r="F308">
        <f>アンケート!W308</f>
        <v>2</v>
      </c>
      <c r="G308">
        <f>アンケート!X308</f>
        <v>2</v>
      </c>
      <c r="H308">
        <f>アンケート!Y308</f>
        <v>2</v>
      </c>
      <c r="I308">
        <f>アンケート!Z308</f>
        <v>2</v>
      </c>
      <c r="J308">
        <f>アンケート!AA308</f>
        <v>2</v>
      </c>
      <c r="K308">
        <f>アンケート!AB308</f>
        <v>2</v>
      </c>
      <c r="L308">
        <f>アンケート!AC308</f>
        <v>2</v>
      </c>
      <c r="M308">
        <f>アンケート!AD308</f>
        <v>2</v>
      </c>
      <c r="N308">
        <f>アンケート!AE308</f>
        <v>2</v>
      </c>
      <c r="O308">
        <f>アンケート!AF308</f>
        <v>2</v>
      </c>
      <c r="P308">
        <f>アンケート!AG308</f>
        <v>2</v>
      </c>
      <c r="Q308">
        <f>アンケート!AH308</f>
        <v>2</v>
      </c>
      <c r="R308">
        <f>アンケート!AI308</f>
        <v>2</v>
      </c>
      <c r="S308">
        <f>アンケート!AJ308</f>
        <v>2</v>
      </c>
      <c r="T308">
        <f>アンケート!AK308</f>
        <v>2</v>
      </c>
      <c r="U308">
        <f>アンケート!AL308</f>
        <v>2</v>
      </c>
      <c r="V308">
        <f>アンケート!AM308</f>
        <v>2</v>
      </c>
    </row>
    <row r="309" spans="1:22" x14ac:dyDescent="0.45">
      <c r="A309" s="35">
        <v>307</v>
      </c>
      <c r="B309">
        <f>アンケート!S309</f>
        <v>2</v>
      </c>
      <c r="C309">
        <f>アンケート!T309</f>
        <v>2</v>
      </c>
      <c r="D309">
        <f>アンケート!U309</f>
        <v>5</v>
      </c>
      <c r="E309">
        <f>アンケート!V309</f>
        <v>5</v>
      </c>
      <c r="F309">
        <f>アンケート!W309</f>
        <v>3</v>
      </c>
      <c r="G309">
        <f>アンケート!X309</f>
        <v>2</v>
      </c>
      <c r="H309">
        <f>アンケート!Y309</f>
        <v>3</v>
      </c>
      <c r="I309">
        <f>アンケート!Z309</f>
        <v>2</v>
      </c>
      <c r="J309">
        <f>アンケート!AA309</f>
        <v>2</v>
      </c>
      <c r="K309">
        <f>アンケート!AB309</f>
        <v>2</v>
      </c>
      <c r="L309">
        <f>アンケート!AC309</f>
        <v>2</v>
      </c>
      <c r="M309">
        <f>アンケート!AD309</f>
        <v>2</v>
      </c>
      <c r="N309">
        <f>アンケート!AE309</f>
        <v>2</v>
      </c>
      <c r="O309">
        <f>アンケート!AF309</f>
        <v>2</v>
      </c>
      <c r="P309">
        <f>アンケート!AG309</f>
        <v>2</v>
      </c>
      <c r="Q309">
        <f>アンケート!AH309</f>
        <v>2</v>
      </c>
      <c r="R309">
        <f>アンケート!AI309</f>
        <v>2</v>
      </c>
      <c r="S309">
        <f>アンケート!AJ309</f>
        <v>2</v>
      </c>
      <c r="T309">
        <f>アンケート!AK309</f>
        <v>1</v>
      </c>
      <c r="U309">
        <f>アンケート!AL309</f>
        <v>2</v>
      </c>
      <c r="V309">
        <f>アンケート!AM309</f>
        <v>2</v>
      </c>
    </row>
    <row r="310" spans="1:22" x14ac:dyDescent="0.45">
      <c r="A310" s="35">
        <v>308</v>
      </c>
      <c r="B310">
        <f>アンケート!S310</f>
        <v>1</v>
      </c>
      <c r="C310">
        <f>アンケート!T310</f>
        <v>1</v>
      </c>
      <c r="D310">
        <f>アンケート!U310</f>
        <v>0</v>
      </c>
      <c r="E310">
        <f>アンケート!V310</f>
        <v>0</v>
      </c>
      <c r="F310">
        <f>アンケート!W310</f>
        <v>0</v>
      </c>
      <c r="G310">
        <f>アンケート!X310</f>
        <v>0</v>
      </c>
      <c r="H310">
        <f>アンケート!Y310</f>
        <v>1</v>
      </c>
      <c r="I310">
        <f>アンケート!Z310</f>
        <v>0</v>
      </c>
      <c r="J310">
        <f>アンケート!AA310</f>
        <v>0</v>
      </c>
      <c r="K310">
        <f>アンケート!AB310</f>
        <v>0</v>
      </c>
      <c r="L310">
        <f>アンケート!AC310</f>
        <v>1</v>
      </c>
      <c r="M310">
        <f>アンケート!AD310</f>
        <v>0</v>
      </c>
      <c r="N310">
        <f>アンケート!AE310</f>
        <v>0</v>
      </c>
      <c r="O310">
        <f>アンケート!AF310</f>
        <v>0</v>
      </c>
      <c r="P310">
        <f>アンケート!AG310</f>
        <v>0</v>
      </c>
      <c r="Q310">
        <f>アンケート!AH310</f>
        <v>0</v>
      </c>
      <c r="R310">
        <f>アンケート!AI310</f>
        <v>1</v>
      </c>
      <c r="S310">
        <f>アンケート!AJ310</f>
        <v>1</v>
      </c>
      <c r="T310">
        <f>アンケート!AK310</f>
        <v>1</v>
      </c>
      <c r="U310">
        <f>アンケート!AL310</f>
        <v>0</v>
      </c>
      <c r="V310">
        <f>アンケート!AM310</f>
        <v>0</v>
      </c>
    </row>
    <row r="311" spans="1:22" x14ac:dyDescent="0.45">
      <c r="A311" s="35">
        <v>309</v>
      </c>
      <c r="B311">
        <f>アンケート!S311</f>
        <v>0</v>
      </c>
      <c r="C311">
        <f>アンケート!T311</f>
        <v>0</v>
      </c>
      <c r="D311">
        <f>アンケート!U311</f>
        <v>0</v>
      </c>
      <c r="E311">
        <f>アンケート!V311</f>
        <v>0</v>
      </c>
      <c r="F311">
        <f>アンケート!W311</f>
        <v>0</v>
      </c>
      <c r="G311">
        <f>アンケート!X311</f>
        <v>0</v>
      </c>
      <c r="H311">
        <f>アンケート!Y311</f>
        <v>0</v>
      </c>
      <c r="I311">
        <f>アンケート!Z311</f>
        <v>0</v>
      </c>
      <c r="J311">
        <f>アンケート!AA311</f>
        <v>0</v>
      </c>
      <c r="K311">
        <f>アンケート!AB311</f>
        <v>0</v>
      </c>
      <c r="L311">
        <f>アンケート!AC311</f>
        <v>0</v>
      </c>
      <c r="M311">
        <f>アンケート!AD311</f>
        <v>0</v>
      </c>
      <c r="N311">
        <f>アンケート!AE311</f>
        <v>0</v>
      </c>
      <c r="O311">
        <f>アンケート!AF311</f>
        <v>0</v>
      </c>
      <c r="P311">
        <f>アンケート!AG311</f>
        <v>0</v>
      </c>
      <c r="Q311">
        <f>アンケート!AH311</f>
        <v>0</v>
      </c>
      <c r="R311">
        <f>アンケート!AI311</f>
        <v>0</v>
      </c>
      <c r="S311">
        <f>アンケート!AJ311</f>
        <v>0</v>
      </c>
      <c r="T311">
        <f>アンケート!AK311</f>
        <v>0</v>
      </c>
      <c r="U311">
        <f>アンケート!AL311</f>
        <v>0</v>
      </c>
      <c r="V311">
        <f>アンケート!AM311</f>
        <v>0</v>
      </c>
    </row>
    <row r="312" spans="1:22" x14ac:dyDescent="0.45">
      <c r="A312" s="35">
        <v>310</v>
      </c>
      <c r="B312">
        <f>アンケート!S312</f>
        <v>2</v>
      </c>
      <c r="C312">
        <f>アンケート!T312</f>
        <v>2</v>
      </c>
      <c r="D312">
        <f>アンケート!U312</f>
        <v>2</v>
      </c>
      <c r="E312">
        <f>アンケート!V312</f>
        <v>2</v>
      </c>
      <c r="F312">
        <f>アンケート!W312</f>
        <v>2</v>
      </c>
      <c r="G312">
        <f>アンケート!X312</f>
        <v>2</v>
      </c>
      <c r="H312">
        <f>アンケート!Y312</f>
        <v>2</v>
      </c>
      <c r="I312">
        <f>アンケート!Z312</f>
        <v>5</v>
      </c>
      <c r="J312">
        <f>アンケート!AA312</f>
        <v>2</v>
      </c>
      <c r="K312">
        <f>アンケート!AB312</f>
        <v>5</v>
      </c>
      <c r="L312">
        <f>アンケート!AC312</f>
        <v>2</v>
      </c>
      <c r="M312">
        <f>アンケート!AD312</f>
        <v>2</v>
      </c>
      <c r="N312">
        <f>アンケート!AE312</f>
        <v>2</v>
      </c>
      <c r="O312">
        <f>アンケート!AF312</f>
        <v>3</v>
      </c>
      <c r="P312">
        <f>アンケート!AG312</f>
        <v>5</v>
      </c>
      <c r="Q312">
        <f>アンケート!AH312</f>
        <v>5</v>
      </c>
      <c r="R312">
        <f>アンケート!AI312</f>
        <v>5</v>
      </c>
      <c r="S312">
        <f>アンケート!AJ312</f>
        <v>5</v>
      </c>
      <c r="T312">
        <f>アンケート!AK312</f>
        <v>2</v>
      </c>
      <c r="U312">
        <f>アンケート!AL312</f>
        <v>2</v>
      </c>
      <c r="V312">
        <f>アンケート!AM312</f>
        <v>1</v>
      </c>
    </row>
    <row r="313" spans="1:22" x14ac:dyDescent="0.45">
      <c r="A313" s="35">
        <v>311</v>
      </c>
      <c r="B313">
        <f>アンケート!S313</f>
        <v>0</v>
      </c>
      <c r="C313">
        <f>アンケート!T313</f>
        <v>0</v>
      </c>
      <c r="D313">
        <f>アンケート!U313</f>
        <v>0</v>
      </c>
      <c r="E313">
        <f>アンケート!V313</f>
        <v>0</v>
      </c>
      <c r="F313">
        <f>アンケート!W313</f>
        <v>0</v>
      </c>
      <c r="G313">
        <f>アンケート!X313</f>
        <v>0</v>
      </c>
      <c r="H313">
        <f>アンケート!Y313</f>
        <v>0</v>
      </c>
      <c r="I313">
        <f>アンケート!Z313</f>
        <v>0</v>
      </c>
      <c r="J313">
        <f>アンケート!AA313</f>
        <v>0</v>
      </c>
      <c r="K313">
        <f>アンケート!AB313</f>
        <v>0</v>
      </c>
      <c r="L313">
        <f>アンケート!AC313</f>
        <v>0</v>
      </c>
      <c r="M313">
        <f>アンケート!AD313</f>
        <v>0</v>
      </c>
      <c r="N313">
        <f>アンケート!AE313</f>
        <v>0</v>
      </c>
      <c r="O313">
        <f>アンケート!AF313</f>
        <v>0</v>
      </c>
      <c r="P313">
        <f>アンケート!AG313</f>
        <v>0</v>
      </c>
      <c r="Q313">
        <f>アンケート!AH313</f>
        <v>0</v>
      </c>
      <c r="R313">
        <f>アンケート!AI313</f>
        <v>0</v>
      </c>
      <c r="S313">
        <f>アンケート!AJ313</f>
        <v>0</v>
      </c>
      <c r="T313">
        <f>アンケート!AK313</f>
        <v>0</v>
      </c>
      <c r="U313">
        <f>アンケート!AL313</f>
        <v>0</v>
      </c>
      <c r="V313">
        <f>アンケート!AM313</f>
        <v>0</v>
      </c>
    </row>
    <row r="314" spans="1:22" x14ac:dyDescent="0.45">
      <c r="A314" s="35">
        <v>312</v>
      </c>
      <c r="B314">
        <f>アンケート!S314</f>
        <v>2</v>
      </c>
      <c r="C314">
        <f>アンケート!T314</f>
        <v>2</v>
      </c>
      <c r="D314">
        <f>アンケート!U314</f>
        <v>2</v>
      </c>
      <c r="E314">
        <f>アンケート!V314</f>
        <v>2</v>
      </c>
      <c r="F314">
        <f>アンケート!W314</f>
        <v>2</v>
      </c>
      <c r="G314">
        <f>アンケート!X314</f>
        <v>2</v>
      </c>
      <c r="H314">
        <f>アンケート!Y314</f>
        <v>2</v>
      </c>
      <c r="I314">
        <f>アンケート!Z314</f>
        <v>2</v>
      </c>
      <c r="J314">
        <f>アンケート!AA314</f>
        <v>2</v>
      </c>
      <c r="K314">
        <f>アンケート!AB314</f>
        <v>2</v>
      </c>
      <c r="L314">
        <f>アンケート!AC314</f>
        <v>2</v>
      </c>
      <c r="M314">
        <f>アンケート!AD314</f>
        <v>2</v>
      </c>
      <c r="N314">
        <f>アンケート!AE314</f>
        <v>2</v>
      </c>
      <c r="O314">
        <f>アンケート!AF314</f>
        <v>2</v>
      </c>
      <c r="P314">
        <f>アンケート!AG314</f>
        <v>2</v>
      </c>
      <c r="Q314">
        <f>アンケート!AH314</f>
        <v>2</v>
      </c>
      <c r="R314">
        <f>アンケート!AI314</f>
        <v>2</v>
      </c>
      <c r="S314">
        <f>アンケート!AJ314</f>
        <v>2</v>
      </c>
      <c r="T314">
        <f>アンケート!AK314</f>
        <v>2</v>
      </c>
      <c r="U314">
        <f>アンケート!AL314</f>
        <v>2</v>
      </c>
      <c r="V314">
        <f>アンケート!AM314</f>
        <v>2</v>
      </c>
    </row>
    <row r="315" spans="1:22" x14ac:dyDescent="0.45">
      <c r="A315" s="35">
        <v>313</v>
      </c>
      <c r="B315">
        <f>アンケート!S315</f>
        <v>2</v>
      </c>
      <c r="C315">
        <f>アンケート!T315</f>
        <v>2</v>
      </c>
      <c r="D315">
        <f>アンケート!U315</f>
        <v>5</v>
      </c>
      <c r="E315">
        <f>アンケート!V315</f>
        <v>2</v>
      </c>
      <c r="F315">
        <f>アンケート!W315</f>
        <v>2</v>
      </c>
      <c r="G315">
        <f>アンケート!X315</f>
        <v>2</v>
      </c>
      <c r="H315">
        <f>アンケート!Y315</f>
        <v>2</v>
      </c>
      <c r="I315">
        <f>アンケート!Z315</f>
        <v>2</v>
      </c>
      <c r="J315">
        <f>アンケート!AA315</f>
        <v>2</v>
      </c>
      <c r="K315">
        <f>アンケート!AB315</f>
        <v>2</v>
      </c>
      <c r="L315">
        <f>アンケート!AC315</f>
        <v>2</v>
      </c>
      <c r="M315">
        <f>アンケート!AD315</f>
        <v>5</v>
      </c>
      <c r="N315">
        <f>アンケート!AE315</f>
        <v>2</v>
      </c>
      <c r="O315">
        <f>アンケート!AF315</f>
        <v>2</v>
      </c>
      <c r="P315">
        <f>アンケート!AG315</f>
        <v>2</v>
      </c>
      <c r="Q315">
        <f>アンケート!AH315</f>
        <v>2</v>
      </c>
      <c r="R315">
        <f>アンケート!AI315</f>
        <v>2</v>
      </c>
      <c r="S315">
        <f>アンケート!AJ315</f>
        <v>2</v>
      </c>
      <c r="T315">
        <f>アンケート!AK315</f>
        <v>2</v>
      </c>
      <c r="U315">
        <f>アンケート!AL315</f>
        <v>2</v>
      </c>
      <c r="V315">
        <f>アンケート!AM315</f>
        <v>2</v>
      </c>
    </row>
    <row r="316" spans="1:22" x14ac:dyDescent="0.45">
      <c r="A316" s="35">
        <v>314</v>
      </c>
      <c r="B316">
        <f>アンケート!S316</f>
        <v>2</v>
      </c>
      <c r="C316">
        <f>アンケート!T316</f>
        <v>2</v>
      </c>
      <c r="D316">
        <f>アンケート!U316</f>
        <v>5</v>
      </c>
      <c r="E316">
        <f>アンケート!V316</f>
        <v>5</v>
      </c>
      <c r="F316">
        <f>アンケート!W316</f>
        <v>5</v>
      </c>
      <c r="G316">
        <f>アンケート!X316</f>
        <v>5</v>
      </c>
      <c r="H316">
        <f>アンケート!Y316</f>
        <v>5</v>
      </c>
      <c r="I316">
        <f>アンケート!Z316</f>
        <v>2</v>
      </c>
      <c r="J316">
        <f>アンケート!AA316</f>
        <v>3</v>
      </c>
      <c r="K316">
        <f>アンケート!AB316</f>
        <v>2</v>
      </c>
      <c r="L316">
        <f>アンケート!AC316</f>
        <v>2</v>
      </c>
      <c r="M316">
        <f>アンケート!AD316</f>
        <v>3</v>
      </c>
      <c r="N316">
        <f>アンケート!AE316</f>
        <v>3</v>
      </c>
      <c r="O316">
        <f>アンケート!AF316</f>
        <v>3</v>
      </c>
      <c r="P316">
        <f>アンケート!AG316</f>
        <v>3</v>
      </c>
      <c r="Q316">
        <f>アンケート!AH316</f>
        <v>2</v>
      </c>
      <c r="R316">
        <f>アンケート!AI316</f>
        <v>2</v>
      </c>
      <c r="S316">
        <f>アンケート!AJ316</f>
        <v>2</v>
      </c>
      <c r="T316">
        <f>アンケート!AK316</f>
        <v>2</v>
      </c>
      <c r="U316">
        <f>アンケート!AL316</f>
        <v>2</v>
      </c>
      <c r="V316">
        <f>アンケート!AM316</f>
        <v>2</v>
      </c>
    </row>
    <row r="317" spans="1:22" x14ac:dyDescent="0.45">
      <c r="A317" s="35">
        <v>315</v>
      </c>
      <c r="B317">
        <f>アンケート!S317</f>
        <v>2</v>
      </c>
      <c r="C317">
        <f>アンケート!T317</f>
        <v>3</v>
      </c>
      <c r="D317">
        <f>アンケート!U317</f>
        <v>5</v>
      </c>
      <c r="E317">
        <f>アンケート!V317</f>
        <v>3</v>
      </c>
      <c r="F317">
        <f>アンケート!W317</f>
        <v>2</v>
      </c>
      <c r="G317">
        <f>アンケート!X317</f>
        <v>5</v>
      </c>
      <c r="H317">
        <f>アンケート!Y317</f>
        <v>2</v>
      </c>
      <c r="I317">
        <f>アンケート!Z317</f>
        <v>2</v>
      </c>
      <c r="J317">
        <f>アンケート!AA317</f>
        <v>2</v>
      </c>
      <c r="K317">
        <f>アンケート!AB317</f>
        <v>2</v>
      </c>
      <c r="L317">
        <f>アンケート!AC317</f>
        <v>2</v>
      </c>
      <c r="M317">
        <f>アンケート!AD317</f>
        <v>2</v>
      </c>
      <c r="N317">
        <f>アンケート!AE317</f>
        <v>2</v>
      </c>
      <c r="O317">
        <f>アンケート!AF317</f>
        <v>5</v>
      </c>
      <c r="P317">
        <f>アンケート!AG317</f>
        <v>5</v>
      </c>
      <c r="Q317">
        <f>アンケート!AH317</f>
        <v>2</v>
      </c>
      <c r="R317">
        <f>アンケート!AI317</f>
        <v>2</v>
      </c>
      <c r="S317">
        <f>アンケート!AJ317</f>
        <v>2</v>
      </c>
      <c r="T317">
        <f>アンケート!AK317</f>
        <v>3</v>
      </c>
      <c r="U317">
        <f>アンケート!AL317</f>
        <v>3</v>
      </c>
      <c r="V317">
        <f>アンケート!AM317</f>
        <v>3</v>
      </c>
    </row>
    <row r="318" spans="1:22" x14ac:dyDescent="0.45">
      <c r="A318" s="35">
        <v>316</v>
      </c>
      <c r="B318">
        <f>アンケート!S318</f>
        <v>2</v>
      </c>
      <c r="C318">
        <f>アンケート!T318</f>
        <v>2</v>
      </c>
      <c r="D318">
        <f>アンケート!U318</f>
        <v>5</v>
      </c>
      <c r="E318">
        <f>アンケート!V318</f>
        <v>2</v>
      </c>
      <c r="F318">
        <f>アンケート!W318</f>
        <v>2</v>
      </c>
      <c r="G318">
        <f>アンケート!X318</f>
        <v>2</v>
      </c>
      <c r="H318">
        <f>アンケート!Y318</f>
        <v>2</v>
      </c>
      <c r="I318">
        <f>アンケート!Z318</f>
        <v>2</v>
      </c>
      <c r="J318">
        <f>アンケート!AA318</f>
        <v>1</v>
      </c>
      <c r="K318">
        <f>アンケート!AB318</f>
        <v>2</v>
      </c>
      <c r="L318">
        <f>アンケート!AC318</f>
        <v>5</v>
      </c>
      <c r="M318">
        <f>アンケート!AD318</f>
        <v>2</v>
      </c>
      <c r="N318">
        <f>アンケート!AE318</f>
        <v>2</v>
      </c>
      <c r="O318">
        <f>アンケート!AF318</f>
        <v>2</v>
      </c>
      <c r="P318">
        <f>アンケート!AG318</f>
        <v>5</v>
      </c>
      <c r="Q318">
        <f>アンケート!AH318</f>
        <v>5</v>
      </c>
      <c r="R318">
        <f>アンケート!AI318</f>
        <v>5</v>
      </c>
      <c r="S318">
        <f>アンケート!AJ318</f>
        <v>1</v>
      </c>
      <c r="T318">
        <f>アンケート!AK318</f>
        <v>1</v>
      </c>
      <c r="U318">
        <f>アンケート!AL318</f>
        <v>2</v>
      </c>
      <c r="V318">
        <f>アンケート!AM318</f>
        <v>1</v>
      </c>
    </row>
    <row r="319" spans="1:22" x14ac:dyDescent="0.45">
      <c r="A319" s="35">
        <v>317</v>
      </c>
      <c r="B319">
        <f>アンケート!S319</f>
        <v>1</v>
      </c>
      <c r="C319">
        <f>アンケート!T319</f>
        <v>1</v>
      </c>
      <c r="D319">
        <f>アンケート!U319</f>
        <v>5</v>
      </c>
      <c r="E319">
        <f>アンケート!V319</f>
        <v>1</v>
      </c>
      <c r="F319">
        <f>アンケート!W319</f>
        <v>1</v>
      </c>
      <c r="G319">
        <f>アンケート!X319</f>
        <v>1</v>
      </c>
      <c r="H319">
        <f>アンケート!Y319</f>
        <v>1</v>
      </c>
      <c r="I319">
        <f>アンケート!Z319</f>
        <v>1</v>
      </c>
      <c r="J319">
        <f>アンケート!AA319</f>
        <v>1</v>
      </c>
      <c r="K319">
        <f>アンケート!AB319</f>
        <v>5</v>
      </c>
      <c r="L319">
        <f>アンケート!AC319</f>
        <v>1</v>
      </c>
      <c r="M319">
        <f>アンケート!AD319</f>
        <v>5</v>
      </c>
      <c r="N319">
        <f>アンケート!AE319</f>
        <v>1</v>
      </c>
      <c r="O319">
        <f>アンケート!AF319</f>
        <v>5</v>
      </c>
      <c r="P319">
        <f>アンケート!AG319</f>
        <v>5</v>
      </c>
      <c r="Q319">
        <f>アンケート!AH319</f>
        <v>1</v>
      </c>
      <c r="R319">
        <f>アンケート!AI319</f>
        <v>1</v>
      </c>
      <c r="S319">
        <f>アンケート!AJ319</f>
        <v>1</v>
      </c>
      <c r="T319">
        <f>アンケート!AK319</f>
        <v>1</v>
      </c>
      <c r="U319">
        <f>アンケート!AL319</f>
        <v>1</v>
      </c>
      <c r="V319">
        <f>アンケート!AM319</f>
        <v>4</v>
      </c>
    </row>
    <row r="320" spans="1:22" x14ac:dyDescent="0.45">
      <c r="A320" s="35">
        <v>318</v>
      </c>
      <c r="B320">
        <f>アンケート!S320</f>
        <v>2</v>
      </c>
      <c r="C320">
        <f>アンケート!T320</f>
        <v>2</v>
      </c>
      <c r="D320">
        <f>アンケート!U320</f>
        <v>5</v>
      </c>
      <c r="E320">
        <f>アンケート!V320</f>
        <v>5</v>
      </c>
      <c r="F320">
        <f>アンケート!W320</f>
        <v>2</v>
      </c>
      <c r="G320">
        <f>アンケート!X320</f>
        <v>2</v>
      </c>
      <c r="H320">
        <f>アンケート!Y320</f>
        <v>2</v>
      </c>
      <c r="I320">
        <f>アンケート!Z320</f>
        <v>2</v>
      </c>
      <c r="J320">
        <f>アンケート!AA320</f>
        <v>2</v>
      </c>
      <c r="K320">
        <f>アンケート!AB320</f>
        <v>2</v>
      </c>
      <c r="L320">
        <f>アンケート!AC320</f>
        <v>2</v>
      </c>
      <c r="M320">
        <f>アンケート!AD320</f>
        <v>2</v>
      </c>
      <c r="N320">
        <f>アンケート!AE320</f>
        <v>2</v>
      </c>
      <c r="O320">
        <f>アンケート!AF320</f>
        <v>5</v>
      </c>
      <c r="P320">
        <f>アンケート!AG320</f>
        <v>5</v>
      </c>
      <c r="Q320">
        <f>アンケート!AH320</f>
        <v>2</v>
      </c>
      <c r="R320">
        <f>アンケート!AI320</f>
        <v>2</v>
      </c>
      <c r="S320">
        <f>アンケート!AJ320</f>
        <v>2</v>
      </c>
      <c r="T320">
        <f>アンケート!AK320</f>
        <v>2</v>
      </c>
      <c r="U320">
        <f>アンケート!AL320</f>
        <v>2</v>
      </c>
      <c r="V320">
        <f>アンケート!AM320</f>
        <v>2</v>
      </c>
    </row>
    <row r="321" spans="1:22" x14ac:dyDescent="0.45">
      <c r="A321" s="35">
        <v>319</v>
      </c>
      <c r="B321">
        <f>アンケート!S321</f>
        <v>1</v>
      </c>
      <c r="C321">
        <f>アンケート!T321</f>
        <v>1</v>
      </c>
      <c r="D321">
        <f>アンケート!U321</f>
        <v>0</v>
      </c>
      <c r="E321">
        <f>アンケート!V321</f>
        <v>2</v>
      </c>
      <c r="F321">
        <f>アンケート!W321</f>
        <v>2</v>
      </c>
      <c r="G321">
        <f>アンケート!X321</f>
        <v>2</v>
      </c>
      <c r="H321">
        <f>アンケート!Y321</f>
        <v>2</v>
      </c>
      <c r="I321">
        <f>アンケート!Z321</f>
        <v>1</v>
      </c>
      <c r="J321">
        <f>アンケート!AA321</f>
        <v>2</v>
      </c>
      <c r="K321">
        <f>アンケート!AB321</f>
        <v>2</v>
      </c>
      <c r="L321">
        <f>アンケート!AC321</f>
        <v>2</v>
      </c>
      <c r="M321">
        <f>アンケート!AD321</f>
        <v>2</v>
      </c>
      <c r="N321">
        <f>アンケート!AE321</f>
        <v>2</v>
      </c>
      <c r="O321">
        <f>アンケート!AF321</f>
        <v>5</v>
      </c>
      <c r="P321">
        <f>アンケート!AG321</f>
        <v>5</v>
      </c>
      <c r="Q321">
        <f>アンケート!AH321</f>
        <v>3</v>
      </c>
      <c r="R321">
        <f>アンケート!AI321</f>
        <v>2</v>
      </c>
      <c r="S321">
        <f>アンケート!AJ321</f>
        <v>2</v>
      </c>
      <c r="T321">
        <f>アンケート!AK321</f>
        <v>2</v>
      </c>
      <c r="U321">
        <f>アンケート!AL321</f>
        <v>2</v>
      </c>
      <c r="V321">
        <f>アンケート!AM321</f>
        <v>2</v>
      </c>
    </row>
    <row r="322" spans="1:22" x14ac:dyDescent="0.45">
      <c r="A322" s="35">
        <v>320</v>
      </c>
      <c r="B322">
        <f>アンケート!S322</f>
        <v>2</v>
      </c>
      <c r="C322">
        <f>アンケート!T322</f>
        <v>2</v>
      </c>
      <c r="D322">
        <f>アンケート!U322</f>
        <v>5</v>
      </c>
      <c r="E322">
        <f>アンケート!V322</f>
        <v>5</v>
      </c>
      <c r="F322">
        <f>アンケート!W322</f>
        <v>5</v>
      </c>
      <c r="G322">
        <f>アンケート!X322</f>
        <v>5</v>
      </c>
      <c r="H322">
        <f>アンケート!Y322</f>
        <v>2</v>
      </c>
      <c r="I322">
        <f>アンケート!Z322</f>
        <v>2</v>
      </c>
      <c r="J322">
        <f>アンケート!AA322</f>
        <v>5</v>
      </c>
      <c r="K322">
        <f>アンケート!AB322</f>
        <v>5</v>
      </c>
      <c r="L322">
        <f>アンケート!AC322</f>
        <v>2</v>
      </c>
      <c r="M322">
        <f>アンケート!AD322</f>
        <v>5</v>
      </c>
      <c r="N322">
        <f>アンケート!AE322</f>
        <v>2</v>
      </c>
      <c r="O322">
        <f>アンケート!AF322</f>
        <v>5</v>
      </c>
      <c r="P322">
        <f>アンケート!AG322</f>
        <v>5</v>
      </c>
      <c r="Q322">
        <f>アンケート!AH322</f>
        <v>5</v>
      </c>
      <c r="R322">
        <f>アンケート!AI322</f>
        <v>2</v>
      </c>
      <c r="S322">
        <f>アンケート!AJ322</f>
        <v>2</v>
      </c>
      <c r="T322">
        <f>アンケート!AK322</f>
        <v>2</v>
      </c>
      <c r="U322">
        <f>アンケート!AL322</f>
        <v>2</v>
      </c>
      <c r="V322">
        <f>アンケート!AM322</f>
        <v>2</v>
      </c>
    </row>
    <row r="323" spans="1:22" x14ac:dyDescent="0.45">
      <c r="A323" s="35">
        <v>321</v>
      </c>
      <c r="B323">
        <f>アンケート!S323</f>
        <v>2</v>
      </c>
      <c r="C323">
        <f>アンケート!T323</f>
        <v>0</v>
      </c>
      <c r="D323">
        <f>アンケート!U323</f>
        <v>0</v>
      </c>
      <c r="E323">
        <f>アンケート!V323</f>
        <v>0</v>
      </c>
      <c r="F323">
        <f>アンケート!W323</f>
        <v>0</v>
      </c>
      <c r="G323">
        <f>アンケート!X323</f>
        <v>0</v>
      </c>
      <c r="H323">
        <f>アンケート!Y323</f>
        <v>0</v>
      </c>
      <c r="I323">
        <f>アンケート!Z323</f>
        <v>0</v>
      </c>
      <c r="J323">
        <f>アンケート!AA323</f>
        <v>0</v>
      </c>
      <c r="K323">
        <f>アンケート!AB323</f>
        <v>0</v>
      </c>
      <c r="L323">
        <f>アンケート!AC323</f>
        <v>0</v>
      </c>
      <c r="M323">
        <f>アンケート!AD323</f>
        <v>0</v>
      </c>
      <c r="N323">
        <f>アンケート!AE323</f>
        <v>0</v>
      </c>
      <c r="O323">
        <f>アンケート!AF323</f>
        <v>0</v>
      </c>
      <c r="P323">
        <f>アンケート!AG323</f>
        <v>0</v>
      </c>
      <c r="Q323">
        <f>アンケート!AH323</f>
        <v>0</v>
      </c>
      <c r="R323">
        <f>アンケート!AI323</f>
        <v>0</v>
      </c>
      <c r="S323">
        <f>アンケート!AJ323</f>
        <v>0</v>
      </c>
      <c r="T323">
        <f>アンケート!AK323</f>
        <v>0</v>
      </c>
      <c r="U323">
        <f>アンケート!AL323</f>
        <v>2</v>
      </c>
      <c r="V323">
        <f>アンケート!AM323</f>
        <v>0</v>
      </c>
    </row>
    <row r="324" spans="1:22" x14ac:dyDescent="0.45">
      <c r="A324" s="35">
        <v>322</v>
      </c>
      <c r="B324">
        <f>アンケート!S324</f>
        <v>1</v>
      </c>
      <c r="C324">
        <f>アンケート!T324</f>
        <v>1</v>
      </c>
      <c r="D324">
        <f>アンケート!U324</f>
        <v>5</v>
      </c>
      <c r="E324">
        <f>アンケート!V324</f>
        <v>0</v>
      </c>
      <c r="F324">
        <f>アンケート!W324</f>
        <v>1</v>
      </c>
      <c r="G324">
        <f>アンケート!X324</f>
        <v>1</v>
      </c>
      <c r="H324">
        <f>アンケート!Y324</f>
        <v>1</v>
      </c>
      <c r="I324">
        <f>アンケート!Z324</f>
        <v>2</v>
      </c>
      <c r="J324">
        <f>アンケート!AA324</f>
        <v>2</v>
      </c>
      <c r="K324">
        <f>アンケート!AB324</f>
        <v>5</v>
      </c>
      <c r="L324">
        <f>アンケート!AC324</f>
        <v>1</v>
      </c>
      <c r="M324">
        <f>アンケート!AD324</f>
        <v>5</v>
      </c>
      <c r="N324">
        <f>アンケート!AE324</f>
        <v>2</v>
      </c>
      <c r="O324">
        <f>アンケート!AF324</f>
        <v>5</v>
      </c>
      <c r="P324">
        <f>アンケート!AG324</f>
        <v>5</v>
      </c>
      <c r="Q324">
        <f>アンケート!AH324</f>
        <v>1</v>
      </c>
      <c r="R324">
        <f>アンケート!AI324</f>
        <v>1</v>
      </c>
      <c r="S324">
        <f>アンケート!AJ324</f>
        <v>1</v>
      </c>
      <c r="T324">
        <f>アンケート!AK324</f>
        <v>1</v>
      </c>
      <c r="U324">
        <f>アンケート!AL324</f>
        <v>1</v>
      </c>
      <c r="V324">
        <f>アンケート!AM324</f>
        <v>2</v>
      </c>
    </row>
    <row r="325" spans="1:22" x14ac:dyDescent="0.45">
      <c r="A325" s="35">
        <v>323</v>
      </c>
      <c r="B325">
        <f>アンケート!S325</f>
        <v>2</v>
      </c>
      <c r="C325">
        <f>アンケート!T325</f>
        <v>2</v>
      </c>
      <c r="D325">
        <f>アンケート!U325</f>
        <v>0</v>
      </c>
      <c r="E325">
        <f>アンケート!V325</f>
        <v>0</v>
      </c>
      <c r="F325">
        <f>アンケート!W325</f>
        <v>2</v>
      </c>
      <c r="G325">
        <f>アンケート!X325</f>
        <v>2</v>
      </c>
      <c r="H325">
        <f>アンケート!Y325</f>
        <v>2</v>
      </c>
      <c r="I325">
        <f>アンケート!Z325</f>
        <v>2</v>
      </c>
      <c r="J325">
        <f>アンケート!AA325</f>
        <v>2</v>
      </c>
      <c r="K325">
        <f>アンケート!AB325</f>
        <v>2</v>
      </c>
      <c r="L325">
        <f>アンケート!AC325</f>
        <v>2</v>
      </c>
      <c r="M325">
        <f>アンケート!AD325</f>
        <v>0</v>
      </c>
      <c r="N325">
        <f>アンケート!AE325</f>
        <v>2</v>
      </c>
      <c r="O325">
        <f>アンケート!AF325</f>
        <v>0</v>
      </c>
      <c r="P325">
        <f>アンケート!AG325</f>
        <v>0</v>
      </c>
      <c r="Q325">
        <f>アンケート!AH325</f>
        <v>0</v>
      </c>
      <c r="R325">
        <f>アンケート!AI325</f>
        <v>0</v>
      </c>
      <c r="S325">
        <f>アンケート!AJ325</f>
        <v>0</v>
      </c>
      <c r="T325">
        <f>アンケート!AK325</f>
        <v>0</v>
      </c>
      <c r="U325">
        <f>アンケート!AL325</f>
        <v>0</v>
      </c>
      <c r="V325">
        <f>アンケート!AM325</f>
        <v>0</v>
      </c>
    </row>
    <row r="326" spans="1:22" x14ac:dyDescent="0.45">
      <c r="A326" s="35">
        <v>324</v>
      </c>
      <c r="B326">
        <f>アンケート!S326</f>
        <v>1</v>
      </c>
      <c r="C326">
        <f>アンケート!T326</f>
        <v>1</v>
      </c>
      <c r="D326">
        <f>アンケート!U326</f>
        <v>1</v>
      </c>
      <c r="E326">
        <f>アンケート!V326</f>
        <v>1</v>
      </c>
      <c r="F326">
        <f>アンケート!W326</f>
        <v>1</v>
      </c>
      <c r="G326">
        <f>アンケート!X326</f>
        <v>1</v>
      </c>
      <c r="H326">
        <f>アンケート!Y326</f>
        <v>1</v>
      </c>
      <c r="I326">
        <f>アンケート!Z326</f>
        <v>1</v>
      </c>
      <c r="J326">
        <f>アンケート!AA326</f>
        <v>1</v>
      </c>
      <c r="K326">
        <f>アンケート!AB326</f>
        <v>1</v>
      </c>
      <c r="L326">
        <f>アンケート!AC326</f>
        <v>1</v>
      </c>
      <c r="M326">
        <f>アンケート!AD326</f>
        <v>1</v>
      </c>
      <c r="N326">
        <f>アンケート!AE326</f>
        <v>1</v>
      </c>
      <c r="O326">
        <f>アンケート!AF326</f>
        <v>1</v>
      </c>
      <c r="P326">
        <f>アンケート!AG326</f>
        <v>1</v>
      </c>
      <c r="Q326">
        <f>アンケート!AH326</f>
        <v>1</v>
      </c>
      <c r="R326">
        <f>アンケート!AI326</f>
        <v>1</v>
      </c>
      <c r="S326">
        <f>アンケート!AJ326</f>
        <v>1</v>
      </c>
      <c r="T326">
        <f>アンケート!AK326</f>
        <v>1</v>
      </c>
      <c r="U326">
        <f>アンケート!AL326</f>
        <v>1</v>
      </c>
      <c r="V326">
        <f>アンケート!AM326</f>
        <v>1</v>
      </c>
    </row>
    <row r="327" spans="1:22" x14ac:dyDescent="0.45">
      <c r="A327" s="35">
        <v>325</v>
      </c>
      <c r="B327">
        <f>アンケート!S327</f>
        <v>2</v>
      </c>
      <c r="C327">
        <f>アンケート!T327</f>
        <v>2</v>
      </c>
      <c r="D327">
        <f>アンケート!U327</f>
        <v>2</v>
      </c>
      <c r="E327">
        <f>アンケート!V327</f>
        <v>2</v>
      </c>
      <c r="F327">
        <f>アンケート!W327</f>
        <v>2</v>
      </c>
      <c r="G327">
        <f>アンケート!X327</f>
        <v>2</v>
      </c>
      <c r="H327">
        <f>アンケート!Y327</f>
        <v>2</v>
      </c>
      <c r="I327">
        <f>アンケート!Z327</f>
        <v>2</v>
      </c>
      <c r="J327">
        <f>アンケート!AA327</f>
        <v>2</v>
      </c>
      <c r="K327">
        <f>アンケート!AB327</f>
        <v>2</v>
      </c>
      <c r="L327">
        <f>アンケート!AC327</f>
        <v>2</v>
      </c>
      <c r="M327">
        <f>アンケート!AD327</f>
        <v>2</v>
      </c>
      <c r="N327">
        <f>アンケート!AE327</f>
        <v>2</v>
      </c>
      <c r="O327">
        <f>アンケート!AF327</f>
        <v>2</v>
      </c>
      <c r="P327">
        <f>アンケート!AG327</f>
        <v>2</v>
      </c>
      <c r="Q327">
        <f>アンケート!AH327</f>
        <v>2</v>
      </c>
      <c r="R327">
        <f>アンケート!AI327</f>
        <v>0</v>
      </c>
      <c r="S327">
        <f>アンケート!AJ327</f>
        <v>0</v>
      </c>
      <c r="T327">
        <f>アンケート!AK327</f>
        <v>0</v>
      </c>
      <c r="U327">
        <f>アンケート!AL327</f>
        <v>0</v>
      </c>
      <c r="V327">
        <f>アンケート!AM327</f>
        <v>0</v>
      </c>
    </row>
    <row r="328" spans="1:22" x14ac:dyDescent="0.45">
      <c r="A328" s="35">
        <v>326</v>
      </c>
      <c r="B328">
        <f>アンケート!S328</f>
        <v>2</v>
      </c>
      <c r="C328">
        <f>アンケート!T328</f>
        <v>2</v>
      </c>
      <c r="D328">
        <f>アンケート!U328</f>
        <v>0</v>
      </c>
      <c r="E328">
        <f>アンケート!V328</f>
        <v>2</v>
      </c>
      <c r="F328">
        <f>アンケート!W328</f>
        <v>2</v>
      </c>
      <c r="G328">
        <f>アンケート!X328</f>
        <v>2</v>
      </c>
      <c r="H328">
        <f>アンケート!Y328</f>
        <v>2</v>
      </c>
      <c r="I328">
        <f>アンケート!Z328</f>
        <v>2</v>
      </c>
      <c r="J328">
        <f>アンケート!AA328</f>
        <v>2</v>
      </c>
      <c r="K328">
        <f>アンケート!AB328</f>
        <v>2</v>
      </c>
      <c r="L328">
        <f>アンケート!AC328</f>
        <v>2</v>
      </c>
      <c r="M328">
        <f>アンケート!AD328</f>
        <v>0</v>
      </c>
      <c r="N328">
        <f>アンケート!AE328</f>
        <v>2</v>
      </c>
      <c r="O328">
        <f>アンケート!AF328</f>
        <v>0</v>
      </c>
      <c r="P328">
        <f>アンケート!AG328</f>
        <v>0</v>
      </c>
      <c r="Q328">
        <f>アンケート!AH328</f>
        <v>2</v>
      </c>
      <c r="R328">
        <f>アンケート!AI328</f>
        <v>2</v>
      </c>
      <c r="S328">
        <f>アンケート!AJ328</f>
        <v>2</v>
      </c>
      <c r="T328">
        <f>アンケート!AK328</f>
        <v>2</v>
      </c>
      <c r="U328">
        <f>アンケート!AL328</f>
        <v>2</v>
      </c>
      <c r="V328">
        <f>アンケート!AM328</f>
        <v>2</v>
      </c>
    </row>
    <row r="329" spans="1:22" x14ac:dyDescent="0.45">
      <c r="A329" s="35">
        <v>327</v>
      </c>
      <c r="B329">
        <f>アンケート!S329</f>
        <v>2</v>
      </c>
      <c r="C329">
        <f>アンケート!T329</f>
        <v>2</v>
      </c>
      <c r="D329">
        <f>アンケート!U329</f>
        <v>2</v>
      </c>
      <c r="E329">
        <f>アンケート!V329</f>
        <v>2</v>
      </c>
      <c r="F329">
        <f>アンケート!W329</f>
        <v>2</v>
      </c>
      <c r="G329">
        <f>アンケート!X329</f>
        <v>2</v>
      </c>
      <c r="H329">
        <f>アンケート!Y329</f>
        <v>2</v>
      </c>
      <c r="I329">
        <f>アンケート!Z329</f>
        <v>2</v>
      </c>
      <c r="J329">
        <f>アンケート!AA329</f>
        <v>2</v>
      </c>
      <c r="K329">
        <f>アンケート!AB329</f>
        <v>2</v>
      </c>
      <c r="L329">
        <f>アンケート!AC329</f>
        <v>2</v>
      </c>
      <c r="M329">
        <f>アンケート!AD329</f>
        <v>2</v>
      </c>
      <c r="N329">
        <f>アンケート!AE329</f>
        <v>2</v>
      </c>
      <c r="O329">
        <f>アンケート!AF329</f>
        <v>2</v>
      </c>
      <c r="P329">
        <f>アンケート!AG329</f>
        <v>2</v>
      </c>
      <c r="Q329">
        <f>アンケート!AH329</f>
        <v>2</v>
      </c>
      <c r="R329">
        <f>アンケート!AI329</f>
        <v>2</v>
      </c>
      <c r="S329">
        <f>アンケート!AJ329</f>
        <v>2</v>
      </c>
      <c r="T329">
        <f>アンケート!AK329</f>
        <v>2</v>
      </c>
      <c r="U329">
        <f>アンケート!AL329</f>
        <v>2</v>
      </c>
      <c r="V329">
        <f>アンケート!AM329</f>
        <v>2</v>
      </c>
    </row>
    <row r="330" spans="1:22" x14ac:dyDescent="0.45">
      <c r="A330" s="35">
        <v>328</v>
      </c>
      <c r="B330">
        <f>アンケート!S330</f>
        <v>1</v>
      </c>
      <c r="C330">
        <f>アンケート!T330</f>
        <v>1</v>
      </c>
      <c r="D330">
        <f>アンケート!U330</f>
        <v>5</v>
      </c>
      <c r="E330">
        <f>アンケート!V330</f>
        <v>2</v>
      </c>
      <c r="F330">
        <f>アンケート!W330</f>
        <v>2</v>
      </c>
      <c r="G330">
        <f>アンケート!X330</f>
        <v>5</v>
      </c>
      <c r="H330">
        <f>アンケート!Y330</f>
        <v>1</v>
      </c>
      <c r="I330">
        <f>アンケート!Z330</f>
        <v>1</v>
      </c>
      <c r="J330">
        <f>アンケート!AA330</f>
        <v>1</v>
      </c>
      <c r="K330">
        <f>アンケート!AB330</f>
        <v>5</v>
      </c>
      <c r="L330">
        <f>アンケート!AC330</f>
        <v>2</v>
      </c>
      <c r="M330">
        <f>アンケート!AD330</f>
        <v>2</v>
      </c>
      <c r="N330">
        <f>アンケート!AE330</f>
        <v>2</v>
      </c>
      <c r="O330">
        <f>アンケート!AF330</f>
        <v>5</v>
      </c>
      <c r="P330">
        <f>アンケート!AG330</f>
        <v>5</v>
      </c>
      <c r="Q330">
        <f>アンケート!AH330</f>
        <v>5</v>
      </c>
      <c r="R330">
        <f>アンケート!AI330</f>
        <v>1</v>
      </c>
      <c r="S330">
        <f>アンケート!AJ330</f>
        <v>1</v>
      </c>
      <c r="T330">
        <f>アンケート!AK330</f>
        <v>1</v>
      </c>
      <c r="U330">
        <f>アンケート!AL330</f>
        <v>2</v>
      </c>
      <c r="V330">
        <f>アンケート!AM330</f>
        <v>1</v>
      </c>
    </row>
    <row r="331" spans="1:22" x14ac:dyDescent="0.45">
      <c r="A331" s="35">
        <v>329</v>
      </c>
      <c r="B331">
        <f>アンケート!S331</f>
        <v>1</v>
      </c>
      <c r="C331">
        <f>アンケート!T331</f>
        <v>1</v>
      </c>
      <c r="D331">
        <f>アンケート!U331</f>
        <v>5</v>
      </c>
      <c r="E331">
        <f>アンケート!V331</f>
        <v>2</v>
      </c>
      <c r="F331">
        <f>アンケート!W331</f>
        <v>2</v>
      </c>
      <c r="G331">
        <f>アンケート!X331</f>
        <v>2</v>
      </c>
      <c r="H331">
        <f>アンケート!Y331</f>
        <v>3</v>
      </c>
      <c r="I331">
        <f>アンケート!Z331</f>
        <v>1</v>
      </c>
      <c r="J331">
        <f>アンケート!AA331</f>
        <v>2</v>
      </c>
      <c r="K331">
        <f>アンケート!AB331</f>
        <v>2</v>
      </c>
      <c r="L331">
        <f>アンケート!AC331</f>
        <v>2</v>
      </c>
      <c r="M331">
        <f>アンケート!AD331</f>
        <v>2</v>
      </c>
      <c r="N331">
        <f>アンケート!AE331</f>
        <v>2</v>
      </c>
      <c r="O331">
        <f>アンケート!AF331</f>
        <v>5</v>
      </c>
      <c r="P331">
        <f>アンケート!AG331</f>
        <v>5</v>
      </c>
      <c r="Q331">
        <f>アンケート!AH331</f>
        <v>2</v>
      </c>
      <c r="R331">
        <f>アンケート!AI331</f>
        <v>2</v>
      </c>
      <c r="S331">
        <f>アンケート!AJ331</f>
        <v>1</v>
      </c>
      <c r="T331">
        <f>アンケート!AK331</f>
        <v>1</v>
      </c>
      <c r="U331">
        <f>アンケート!AL331</f>
        <v>2</v>
      </c>
      <c r="V331">
        <f>アンケート!AM331</f>
        <v>1</v>
      </c>
    </row>
    <row r="332" spans="1:22" x14ac:dyDescent="0.45">
      <c r="A332" s="35">
        <v>330</v>
      </c>
      <c r="B332">
        <f>アンケート!S332</f>
        <v>1</v>
      </c>
      <c r="C332">
        <f>アンケート!T332</f>
        <v>1</v>
      </c>
      <c r="D332">
        <f>アンケート!U332</f>
        <v>1</v>
      </c>
      <c r="E332">
        <f>アンケート!V332</f>
        <v>1</v>
      </c>
      <c r="F332">
        <f>アンケート!W332</f>
        <v>1</v>
      </c>
      <c r="G332">
        <f>アンケート!X332</f>
        <v>1</v>
      </c>
      <c r="H332">
        <f>アンケート!Y332</f>
        <v>1</v>
      </c>
      <c r="I332">
        <f>アンケート!Z332</f>
        <v>1</v>
      </c>
      <c r="J332">
        <f>アンケート!AA332</f>
        <v>1</v>
      </c>
      <c r="K332">
        <f>アンケート!AB332</f>
        <v>1</v>
      </c>
      <c r="L332">
        <f>アンケート!AC332</f>
        <v>1</v>
      </c>
      <c r="M332">
        <f>アンケート!AD332</f>
        <v>1</v>
      </c>
      <c r="N332">
        <f>アンケート!AE332</f>
        <v>1</v>
      </c>
      <c r="O332">
        <f>アンケート!AF332</f>
        <v>1</v>
      </c>
      <c r="P332">
        <f>アンケート!AG332</f>
        <v>1</v>
      </c>
      <c r="Q332">
        <f>アンケート!AH332</f>
        <v>0</v>
      </c>
      <c r="R332">
        <f>アンケート!AI332</f>
        <v>0</v>
      </c>
      <c r="S332">
        <f>アンケート!AJ332</f>
        <v>0</v>
      </c>
      <c r="T332">
        <f>アンケート!AK332</f>
        <v>0</v>
      </c>
      <c r="U332">
        <f>アンケート!AL332</f>
        <v>0</v>
      </c>
      <c r="V332">
        <f>アンケート!AM332</f>
        <v>0</v>
      </c>
    </row>
    <row r="333" spans="1:22" x14ac:dyDescent="0.45">
      <c r="A333" s="35">
        <v>331</v>
      </c>
      <c r="B333">
        <f>アンケート!S333</f>
        <v>1</v>
      </c>
      <c r="C333">
        <f>アンケート!T333</f>
        <v>1</v>
      </c>
      <c r="D333">
        <f>アンケート!U333</f>
        <v>5</v>
      </c>
      <c r="E333">
        <f>アンケート!V333</f>
        <v>5</v>
      </c>
      <c r="F333">
        <f>アンケート!W333</f>
        <v>1</v>
      </c>
      <c r="G333">
        <f>アンケート!X333</f>
        <v>1</v>
      </c>
      <c r="H333">
        <f>アンケート!Y333</f>
        <v>1</v>
      </c>
      <c r="I333">
        <f>アンケート!Z333</f>
        <v>1</v>
      </c>
      <c r="J333">
        <f>アンケート!AA333</f>
        <v>1</v>
      </c>
      <c r="K333">
        <f>アンケート!AB333</f>
        <v>1</v>
      </c>
      <c r="L333">
        <f>アンケート!AC333</f>
        <v>1</v>
      </c>
      <c r="M333">
        <f>アンケート!AD333</f>
        <v>2</v>
      </c>
      <c r="N333">
        <f>アンケート!AE333</f>
        <v>2</v>
      </c>
      <c r="O333">
        <f>アンケート!AF333</f>
        <v>5</v>
      </c>
      <c r="P333">
        <f>アンケート!AG333</f>
        <v>5</v>
      </c>
      <c r="Q333">
        <f>アンケート!AH333</f>
        <v>1</v>
      </c>
      <c r="R333">
        <f>アンケート!AI333</f>
        <v>1</v>
      </c>
      <c r="S333">
        <f>アンケート!AJ333</f>
        <v>1</v>
      </c>
      <c r="T333">
        <f>アンケート!AK333</f>
        <v>1</v>
      </c>
      <c r="U333">
        <f>アンケート!AL333</f>
        <v>1</v>
      </c>
      <c r="V333">
        <f>アンケート!AM333</f>
        <v>1</v>
      </c>
    </row>
    <row r="334" spans="1:22" x14ac:dyDescent="0.45">
      <c r="A334" s="35">
        <v>332</v>
      </c>
      <c r="B334">
        <f>アンケート!S334</f>
        <v>2</v>
      </c>
      <c r="C334">
        <f>アンケート!T334</f>
        <v>2</v>
      </c>
      <c r="D334">
        <f>アンケート!U334</f>
        <v>2</v>
      </c>
      <c r="E334">
        <f>アンケート!V334</f>
        <v>2</v>
      </c>
      <c r="F334">
        <f>アンケート!W334</f>
        <v>3</v>
      </c>
      <c r="G334">
        <f>アンケート!X334</f>
        <v>2</v>
      </c>
      <c r="H334">
        <f>アンケート!Y334</f>
        <v>2</v>
      </c>
      <c r="I334">
        <f>アンケート!Z334</f>
        <v>2</v>
      </c>
      <c r="J334">
        <f>アンケート!AA334</f>
        <v>2</v>
      </c>
      <c r="K334">
        <f>アンケート!AB334</f>
        <v>2</v>
      </c>
      <c r="L334">
        <f>アンケート!AC334</f>
        <v>2</v>
      </c>
      <c r="M334">
        <f>アンケート!AD334</f>
        <v>2</v>
      </c>
      <c r="N334">
        <f>アンケート!AE334</f>
        <v>2</v>
      </c>
      <c r="O334">
        <f>アンケート!AF334</f>
        <v>2</v>
      </c>
      <c r="P334">
        <f>アンケート!AG334</f>
        <v>2</v>
      </c>
      <c r="Q334">
        <f>アンケート!AH334</f>
        <v>2</v>
      </c>
      <c r="R334">
        <f>アンケート!AI334</f>
        <v>2</v>
      </c>
      <c r="S334">
        <f>アンケート!AJ334</f>
        <v>2</v>
      </c>
      <c r="T334">
        <f>アンケート!AK334</f>
        <v>2</v>
      </c>
      <c r="U334">
        <f>アンケート!AL334</f>
        <v>2</v>
      </c>
      <c r="V334">
        <f>アンケート!AM334</f>
        <v>2</v>
      </c>
    </row>
    <row r="335" spans="1:22" x14ac:dyDescent="0.45">
      <c r="A335" s="35">
        <v>333</v>
      </c>
      <c r="B335">
        <f>アンケート!S335</f>
        <v>2</v>
      </c>
      <c r="C335">
        <f>アンケート!T335</f>
        <v>2</v>
      </c>
      <c r="D335">
        <f>アンケート!U335</f>
        <v>5</v>
      </c>
      <c r="E335">
        <f>アンケート!V335</f>
        <v>2</v>
      </c>
      <c r="F335">
        <f>アンケート!W335</f>
        <v>2</v>
      </c>
      <c r="G335">
        <f>アンケート!X335</f>
        <v>2</v>
      </c>
      <c r="H335">
        <f>アンケート!Y335</f>
        <v>2</v>
      </c>
      <c r="I335">
        <f>アンケート!Z335</f>
        <v>2</v>
      </c>
      <c r="J335">
        <f>アンケート!AA335</f>
        <v>2</v>
      </c>
      <c r="K335">
        <f>アンケート!AB335</f>
        <v>2</v>
      </c>
      <c r="L335">
        <f>アンケート!AC335</f>
        <v>2</v>
      </c>
      <c r="M335">
        <f>アンケート!AD335</f>
        <v>2</v>
      </c>
      <c r="N335">
        <f>アンケート!AE335</f>
        <v>2</v>
      </c>
      <c r="O335">
        <f>アンケート!AF335</f>
        <v>5</v>
      </c>
      <c r="P335">
        <f>アンケート!AG335</f>
        <v>5</v>
      </c>
      <c r="Q335">
        <f>アンケート!AH335</f>
        <v>2</v>
      </c>
      <c r="R335">
        <f>アンケート!AI335</f>
        <v>5</v>
      </c>
      <c r="S335">
        <f>アンケート!AJ335</f>
        <v>5</v>
      </c>
      <c r="T335">
        <f>アンケート!AK335</f>
        <v>2</v>
      </c>
      <c r="U335">
        <f>アンケート!AL335</f>
        <v>2</v>
      </c>
      <c r="V335">
        <f>アンケート!AM335</f>
        <v>2</v>
      </c>
    </row>
    <row r="336" spans="1:22" x14ac:dyDescent="0.45">
      <c r="A336" s="35">
        <v>334</v>
      </c>
      <c r="B336">
        <f>アンケート!S336</f>
        <v>2</v>
      </c>
      <c r="C336">
        <f>アンケート!T336</f>
        <v>2</v>
      </c>
      <c r="D336">
        <f>アンケート!U336</f>
        <v>5</v>
      </c>
      <c r="E336">
        <f>アンケート!V336</f>
        <v>5</v>
      </c>
      <c r="F336">
        <f>アンケート!W336</f>
        <v>2</v>
      </c>
      <c r="G336">
        <f>アンケート!X336</f>
        <v>2</v>
      </c>
      <c r="H336">
        <f>アンケート!Y336</f>
        <v>2</v>
      </c>
      <c r="I336">
        <f>アンケート!Z336</f>
        <v>2</v>
      </c>
      <c r="J336">
        <f>アンケート!AA336</f>
        <v>2</v>
      </c>
      <c r="K336">
        <f>アンケート!AB336</f>
        <v>22</v>
      </c>
      <c r="L336">
        <f>アンケート!AC336</f>
        <v>2</v>
      </c>
      <c r="M336">
        <f>アンケート!AD336</f>
        <v>2</v>
      </c>
      <c r="N336">
        <f>アンケート!AE336</f>
        <v>2</v>
      </c>
      <c r="O336">
        <f>アンケート!AF336</f>
        <v>5</v>
      </c>
      <c r="P336">
        <f>アンケート!AG336</f>
        <v>5</v>
      </c>
      <c r="Q336">
        <f>アンケート!AH336</f>
        <v>1</v>
      </c>
      <c r="R336">
        <f>アンケート!AI336</f>
        <v>2</v>
      </c>
      <c r="S336">
        <f>アンケート!AJ336</f>
        <v>2</v>
      </c>
      <c r="T336">
        <f>アンケート!AK336</f>
        <v>2</v>
      </c>
      <c r="U336">
        <f>アンケート!AL336</f>
        <v>2</v>
      </c>
      <c r="V336">
        <f>アンケート!AM336</f>
        <v>2</v>
      </c>
    </row>
    <row r="337" spans="1:22" x14ac:dyDescent="0.45">
      <c r="A337" s="35">
        <v>335</v>
      </c>
      <c r="B337">
        <f>アンケート!S337</f>
        <v>2</v>
      </c>
      <c r="C337">
        <f>アンケート!T337</f>
        <v>2</v>
      </c>
      <c r="D337">
        <f>アンケート!U337</f>
        <v>2</v>
      </c>
      <c r="E337">
        <f>アンケート!V337</f>
        <v>2</v>
      </c>
      <c r="F337">
        <f>アンケート!W337</f>
        <v>2</v>
      </c>
      <c r="G337">
        <f>アンケート!X337</f>
        <v>2</v>
      </c>
      <c r="H337">
        <f>アンケート!Y337</f>
        <v>2</v>
      </c>
      <c r="I337">
        <f>アンケート!Z337</f>
        <v>1</v>
      </c>
      <c r="J337">
        <f>アンケート!AA337</f>
        <v>3</v>
      </c>
      <c r="K337">
        <f>アンケート!AB337</f>
        <v>5</v>
      </c>
      <c r="L337">
        <f>アンケート!AC337</f>
        <v>2</v>
      </c>
      <c r="M337">
        <f>アンケート!AD337</f>
        <v>2</v>
      </c>
      <c r="N337">
        <f>アンケート!AE337</f>
        <v>2</v>
      </c>
      <c r="O337">
        <f>アンケート!AF337</f>
        <v>5</v>
      </c>
      <c r="P337">
        <f>アンケート!AG337</f>
        <v>5</v>
      </c>
      <c r="Q337">
        <f>アンケート!AH337</f>
        <v>2</v>
      </c>
      <c r="R337">
        <f>アンケート!AI337</f>
        <v>3</v>
      </c>
      <c r="S337">
        <f>アンケート!AJ337</f>
        <v>2</v>
      </c>
      <c r="T337">
        <f>アンケート!AK337</f>
        <v>2</v>
      </c>
      <c r="U337">
        <f>アンケート!AL337</f>
        <v>1</v>
      </c>
      <c r="V337">
        <f>アンケート!AM337</f>
        <v>2</v>
      </c>
    </row>
    <row r="338" spans="1:22" x14ac:dyDescent="0.45">
      <c r="A338" s="35">
        <v>336</v>
      </c>
      <c r="B338">
        <f>アンケート!S338</f>
        <v>1</v>
      </c>
      <c r="C338">
        <f>アンケート!T338</f>
        <v>1</v>
      </c>
      <c r="D338">
        <f>アンケート!U338</f>
        <v>5</v>
      </c>
      <c r="E338">
        <f>アンケート!V338</f>
        <v>1</v>
      </c>
      <c r="F338">
        <f>アンケート!W338</f>
        <v>1</v>
      </c>
      <c r="G338">
        <f>アンケート!X338</f>
        <v>1</v>
      </c>
      <c r="H338">
        <f>アンケート!Y338</f>
        <v>1</v>
      </c>
      <c r="I338">
        <f>アンケート!Z338</f>
        <v>1</v>
      </c>
      <c r="J338">
        <f>アンケート!AA338</f>
        <v>1</v>
      </c>
      <c r="K338">
        <f>アンケート!AB338</f>
        <v>5</v>
      </c>
      <c r="L338">
        <f>アンケート!AC338</f>
        <v>1</v>
      </c>
      <c r="M338">
        <f>アンケート!AD338</f>
        <v>1</v>
      </c>
      <c r="N338">
        <f>アンケート!AE338</f>
        <v>1</v>
      </c>
      <c r="O338">
        <f>アンケート!AF338</f>
        <v>5</v>
      </c>
      <c r="P338">
        <f>アンケート!AG338</f>
        <v>5</v>
      </c>
      <c r="Q338">
        <f>アンケート!AH338</f>
        <v>1</v>
      </c>
      <c r="R338">
        <f>アンケート!AI338</f>
        <v>1</v>
      </c>
      <c r="S338">
        <f>アンケート!AJ338</f>
        <v>1</v>
      </c>
      <c r="T338">
        <f>アンケート!AK338</f>
        <v>1</v>
      </c>
      <c r="U338">
        <f>アンケート!AL338</f>
        <v>1</v>
      </c>
      <c r="V338">
        <f>アンケート!AM338</f>
        <v>1</v>
      </c>
    </row>
    <row r="339" spans="1:22" x14ac:dyDescent="0.45">
      <c r="A339" s="35">
        <v>337</v>
      </c>
      <c r="B339">
        <f>アンケート!S339</f>
        <v>2</v>
      </c>
      <c r="C339">
        <f>アンケート!T339</f>
        <v>2</v>
      </c>
      <c r="D339">
        <f>アンケート!U339</f>
        <v>5</v>
      </c>
      <c r="E339">
        <f>アンケート!V339</f>
        <v>2</v>
      </c>
      <c r="F339">
        <f>アンケート!W339</f>
        <v>5</v>
      </c>
      <c r="G339">
        <f>アンケート!X339</f>
        <v>5</v>
      </c>
      <c r="H339">
        <f>アンケート!Y339</f>
        <v>2</v>
      </c>
      <c r="I339">
        <f>アンケート!Z339</f>
        <v>2</v>
      </c>
      <c r="J339">
        <f>アンケート!AA339</f>
        <v>2</v>
      </c>
      <c r="K339">
        <f>アンケート!AB339</f>
        <v>2</v>
      </c>
      <c r="L339">
        <f>アンケート!AC339</f>
        <v>2</v>
      </c>
      <c r="M339">
        <f>アンケート!AD339</f>
        <v>2</v>
      </c>
      <c r="N339">
        <f>アンケート!AE339</f>
        <v>2</v>
      </c>
      <c r="O339">
        <f>アンケート!AF339</f>
        <v>5</v>
      </c>
      <c r="P339">
        <f>アンケート!AG339</f>
        <v>5</v>
      </c>
      <c r="Q339">
        <f>アンケート!AH339</f>
        <v>5</v>
      </c>
      <c r="R339">
        <f>アンケート!AI339</f>
        <v>2</v>
      </c>
      <c r="S339">
        <f>アンケート!AJ339</f>
        <v>2</v>
      </c>
      <c r="T339">
        <f>アンケート!AK339</f>
        <v>2</v>
      </c>
      <c r="U339">
        <f>アンケート!AL339</f>
        <v>2</v>
      </c>
      <c r="V339">
        <f>アンケート!AM339</f>
        <v>2</v>
      </c>
    </row>
    <row r="340" spans="1:22" x14ac:dyDescent="0.45">
      <c r="A340" s="35">
        <v>338</v>
      </c>
      <c r="B340">
        <f>アンケート!S340</f>
        <v>2</v>
      </c>
      <c r="C340">
        <f>アンケート!T340</f>
        <v>2</v>
      </c>
      <c r="D340">
        <f>アンケート!U340</f>
        <v>5</v>
      </c>
      <c r="E340">
        <f>アンケート!V340</f>
        <v>2</v>
      </c>
      <c r="F340">
        <f>アンケート!W340</f>
        <v>2</v>
      </c>
      <c r="G340">
        <f>アンケート!X340</f>
        <v>2</v>
      </c>
      <c r="H340">
        <f>アンケート!Y340</f>
        <v>2</v>
      </c>
      <c r="I340">
        <f>アンケート!Z340</f>
        <v>1</v>
      </c>
      <c r="J340">
        <f>アンケート!AA340</f>
        <v>2</v>
      </c>
      <c r="K340">
        <f>アンケート!AB340</f>
        <v>5</v>
      </c>
      <c r="L340">
        <f>アンケート!AC340</f>
        <v>2</v>
      </c>
      <c r="M340">
        <f>アンケート!AD340</f>
        <v>5</v>
      </c>
      <c r="N340">
        <f>アンケート!AE340</f>
        <v>2</v>
      </c>
      <c r="O340">
        <f>アンケート!AF340</f>
        <v>2</v>
      </c>
      <c r="P340">
        <f>アンケート!AG340</f>
        <v>2</v>
      </c>
      <c r="Q340">
        <f>アンケート!AH340</f>
        <v>2</v>
      </c>
      <c r="R340">
        <f>アンケート!AI340</f>
        <v>2</v>
      </c>
      <c r="S340">
        <f>アンケート!AJ340</f>
        <v>2</v>
      </c>
      <c r="T340">
        <f>アンケート!AK340</f>
        <v>2</v>
      </c>
      <c r="U340">
        <f>アンケート!AL340</f>
        <v>3</v>
      </c>
      <c r="V340">
        <f>アンケート!AM340</f>
        <v>2</v>
      </c>
    </row>
    <row r="341" spans="1:22" x14ac:dyDescent="0.45">
      <c r="A341" s="35">
        <v>339</v>
      </c>
      <c r="B341">
        <f>アンケート!S341</f>
        <v>1</v>
      </c>
      <c r="C341">
        <f>アンケート!T341</f>
        <v>1</v>
      </c>
      <c r="D341">
        <f>アンケート!U341</f>
        <v>1</v>
      </c>
      <c r="E341">
        <f>アンケート!V341</f>
        <v>1</v>
      </c>
      <c r="F341">
        <f>アンケート!W341</f>
        <v>1</v>
      </c>
      <c r="G341">
        <f>アンケート!X341</f>
        <v>1</v>
      </c>
      <c r="H341">
        <f>アンケート!Y341</f>
        <v>1</v>
      </c>
      <c r="I341">
        <f>アンケート!Z341</f>
        <v>1</v>
      </c>
      <c r="J341">
        <f>アンケート!AA341</f>
        <v>1</v>
      </c>
      <c r="K341">
        <f>アンケート!AB341</f>
        <v>1</v>
      </c>
      <c r="L341">
        <f>アンケート!AC341</f>
        <v>1</v>
      </c>
      <c r="M341">
        <f>アンケート!AD341</f>
        <v>1</v>
      </c>
      <c r="N341">
        <f>アンケート!AE341</f>
        <v>1</v>
      </c>
      <c r="O341">
        <f>アンケート!AF341</f>
        <v>1</v>
      </c>
      <c r="P341">
        <f>アンケート!AG341</f>
        <v>1</v>
      </c>
      <c r="Q341">
        <f>アンケート!AH341</f>
        <v>1</v>
      </c>
      <c r="R341">
        <f>アンケート!AI341</f>
        <v>1</v>
      </c>
      <c r="S341">
        <f>アンケート!AJ341</f>
        <v>1</v>
      </c>
      <c r="T341">
        <f>アンケート!AK341</f>
        <v>1</v>
      </c>
      <c r="U341">
        <f>アンケート!AL341</f>
        <v>1</v>
      </c>
      <c r="V341">
        <f>アンケート!AM341</f>
        <v>1</v>
      </c>
    </row>
    <row r="342" spans="1:22" x14ac:dyDescent="0.45">
      <c r="A342" s="35">
        <v>340</v>
      </c>
      <c r="B342">
        <f>アンケート!S342</f>
        <v>2</v>
      </c>
      <c r="C342">
        <f>アンケート!T342</f>
        <v>2</v>
      </c>
      <c r="D342">
        <f>アンケート!U342</f>
        <v>0</v>
      </c>
      <c r="E342">
        <f>アンケート!V342</f>
        <v>0</v>
      </c>
      <c r="F342">
        <f>アンケート!W342</f>
        <v>0</v>
      </c>
      <c r="G342">
        <f>アンケート!X342</f>
        <v>0</v>
      </c>
      <c r="H342">
        <f>アンケート!Y342</f>
        <v>0</v>
      </c>
      <c r="I342">
        <f>アンケート!Z342</f>
        <v>2</v>
      </c>
      <c r="J342">
        <f>アンケート!AA342</f>
        <v>2</v>
      </c>
      <c r="K342">
        <f>アンケート!AB342</f>
        <v>0</v>
      </c>
      <c r="L342">
        <f>アンケート!AC342</f>
        <v>2</v>
      </c>
      <c r="M342">
        <f>アンケート!AD342</f>
        <v>0</v>
      </c>
      <c r="N342">
        <f>アンケート!AE342</f>
        <v>0</v>
      </c>
      <c r="O342">
        <f>アンケート!AF342</f>
        <v>0</v>
      </c>
      <c r="P342">
        <f>アンケート!AG342</f>
        <v>0</v>
      </c>
      <c r="Q342">
        <f>アンケート!AH342</f>
        <v>0</v>
      </c>
      <c r="R342">
        <f>アンケート!AI342</f>
        <v>0</v>
      </c>
      <c r="S342">
        <f>アンケート!AJ342</f>
        <v>0</v>
      </c>
      <c r="T342">
        <f>アンケート!AK342</f>
        <v>0</v>
      </c>
      <c r="U342">
        <f>アンケート!AL342</f>
        <v>0</v>
      </c>
      <c r="V342">
        <f>アンケート!AM342</f>
        <v>0</v>
      </c>
    </row>
    <row r="343" spans="1:22" x14ac:dyDescent="0.45">
      <c r="A343" s="35">
        <v>341</v>
      </c>
      <c r="B343">
        <f>アンケート!S343</f>
        <v>2</v>
      </c>
      <c r="C343">
        <f>アンケート!T343</f>
        <v>2</v>
      </c>
      <c r="D343">
        <f>アンケート!U343</f>
        <v>5</v>
      </c>
      <c r="E343">
        <f>アンケート!V343</f>
        <v>2</v>
      </c>
      <c r="F343">
        <f>アンケート!W343</f>
        <v>2</v>
      </c>
      <c r="G343">
        <f>アンケート!X343</f>
        <v>5</v>
      </c>
      <c r="H343">
        <f>アンケート!Y343</f>
        <v>2</v>
      </c>
      <c r="I343">
        <f>アンケート!Z343</f>
        <v>1</v>
      </c>
      <c r="J343">
        <f>アンケート!AA343</f>
        <v>2</v>
      </c>
      <c r="K343">
        <f>アンケート!AB343</f>
        <v>5</v>
      </c>
      <c r="L343">
        <f>アンケート!AC343</f>
        <v>2</v>
      </c>
      <c r="M343">
        <f>アンケート!AD343</f>
        <v>5</v>
      </c>
      <c r="N343">
        <f>アンケート!AE343</f>
        <v>2</v>
      </c>
      <c r="O343">
        <f>アンケート!AF343</f>
        <v>3</v>
      </c>
      <c r="P343">
        <f>アンケート!AG343</f>
        <v>3</v>
      </c>
      <c r="Q343">
        <f>アンケート!AH343</f>
        <v>2</v>
      </c>
      <c r="R343">
        <f>アンケート!AI343</f>
        <v>5</v>
      </c>
      <c r="S343">
        <f>アンケート!AJ343</f>
        <v>5</v>
      </c>
      <c r="T343">
        <f>アンケート!AK343</f>
        <v>2</v>
      </c>
      <c r="U343">
        <f>アンケート!AL343</f>
        <v>2</v>
      </c>
      <c r="V343">
        <f>アンケート!AM343</f>
        <v>2</v>
      </c>
    </row>
    <row r="344" spans="1:22" x14ac:dyDescent="0.45">
      <c r="A344" s="35">
        <v>342</v>
      </c>
      <c r="B344">
        <f>アンケート!S344</f>
        <v>2</v>
      </c>
      <c r="C344">
        <f>アンケート!T344</f>
        <v>2</v>
      </c>
      <c r="D344">
        <f>アンケート!U344</f>
        <v>5</v>
      </c>
      <c r="E344">
        <f>アンケート!V344</f>
        <v>2</v>
      </c>
      <c r="F344">
        <f>アンケート!W344</f>
        <v>5</v>
      </c>
      <c r="G344">
        <f>アンケート!X344</f>
        <v>5</v>
      </c>
      <c r="H344">
        <f>アンケート!Y344</f>
        <v>2</v>
      </c>
      <c r="I344">
        <f>アンケート!Z344</f>
        <v>2</v>
      </c>
      <c r="J344">
        <f>アンケート!AA344</f>
        <v>2</v>
      </c>
      <c r="K344">
        <f>アンケート!AB344</f>
        <v>0</v>
      </c>
      <c r="L344">
        <f>アンケート!AC344</f>
        <v>2</v>
      </c>
      <c r="M344">
        <f>アンケート!AD344</f>
        <v>2</v>
      </c>
      <c r="N344">
        <f>アンケート!AE344</f>
        <v>2</v>
      </c>
      <c r="O344">
        <f>アンケート!AF344</f>
        <v>5</v>
      </c>
      <c r="P344">
        <f>アンケート!AG344</f>
        <v>5</v>
      </c>
      <c r="Q344">
        <f>アンケート!AH344</f>
        <v>2</v>
      </c>
      <c r="R344">
        <f>アンケート!AI344</f>
        <v>2</v>
      </c>
      <c r="S344">
        <f>アンケート!AJ344</f>
        <v>2</v>
      </c>
      <c r="T344">
        <f>アンケート!AK344</f>
        <v>2</v>
      </c>
      <c r="U344">
        <f>アンケート!AL344</f>
        <v>2</v>
      </c>
      <c r="V344">
        <f>アンケート!AM344</f>
        <v>2</v>
      </c>
    </row>
    <row r="345" spans="1:22" x14ac:dyDescent="0.45">
      <c r="A345" s="35">
        <v>343</v>
      </c>
      <c r="B345">
        <f>アンケート!S345</f>
        <v>1</v>
      </c>
      <c r="C345">
        <f>アンケート!T345</f>
        <v>1</v>
      </c>
      <c r="D345">
        <f>アンケート!U345</f>
        <v>1</v>
      </c>
      <c r="E345">
        <f>アンケート!V345</f>
        <v>1</v>
      </c>
      <c r="F345">
        <f>アンケート!W345</f>
        <v>1</v>
      </c>
      <c r="G345">
        <f>アンケート!X345</f>
        <v>1</v>
      </c>
      <c r="H345">
        <f>アンケート!Y345</f>
        <v>1</v>
      </c>
      <c r="I345">
        <f>アンケート!Z345</f>
        <v>1</v>
      </c>
      <c r="J345">
        <f>アンケート!AA345</f>
        <v>1</v>
      </c>
      <c r="K345">
        <f>アンケート!AB345</f>
        <v>3</v>
      </c>
      <c r="L345">
        <f>アンケート!AC345</f>
        <v>1</v>
      </c>
      <c r="M345">
        <f>アンケート!AD345</f>
        <v>1</v>
      </c>
      <c r="N345">
        <f>アンケート!AE345</f>
        <v>3</v>
      </c>
      <c r="O345">
        <f>アンケート!AF345</f>
        <v>3</v>
      </c>
      <c r="P345">
        <f>アンケート!AG345</f>
        <v>3</v>
      </c>
      <c r="Q345">
        <f>アンケート!AH345</f>
        <v>3</v>
      </c>
      <c r="R345">
        <f>アンケート!AI345</f>
        <v>3</v>
      </c>
      <c r="S345">
        <f>アンケート!AJ345</f>
        <v>3</v>
      </c>
      <c r="T345">
        <f>アンケート!AK345</f>
        <v>1</v>
      </c>
      <c r="U345">
        <f>アンケート!AL345</f>
        <v>1</v>
      </c>
      <c r="V345">
        <f>アンケート!AM345</f>
        <v>1</v>
      </c>
    </row>
    <row r="346" spans="1:22" x14ac:dyDescent="0.45">
      <c r="A346" s="35">
        <v>344</v>
      </c>
      <c r="B346">
        <f>アンケート!S346</f>
        <v>1</v>
      </c>
      <c r="C346">
        <f>アンケート!T346</f>
        <v>1</v>
      </c>
      <c r="D346">
        <f>アンケート!U346</f>
        <v>5</v>
      </c>
      <c r="E346">
        <f>アンケート!V346</f>
        <v>5</v>
      </c>
      <c r="F346">
        <f>アンケート!W346</f>
        <v>5</v>
      </c>
      <c r="G346">
        <f>アンケート!X346</f>
        <v>5</v>
      </c>
      <c r="H346">
        <f>アンケート!Y346</f>
        <v>1</v>
      </c>
      <c r="I346">
        <f>アンケート!Z346</f>
        <v>1</v>
      </c>
      <c r="J346">
        <f>アンケート!AA346</f>
        <v>1</v>
      </c>
      <c r="K346">
        <f>アンケート!AB346</f>
        <v>1</v>
      </c>
      <c r="L346">
        <f>アンケート!AC346</f>
        <v>1</v>
      </c>
      <c r="M346">
        <f>アンケート!AD346</f>
        <v>5</v>
      </c>
      <c r="N346">
        <f>アンケート!AE346</f>
        <v>1</v>
      </c>
      <c r="O346">
        <f>アンケート!AF346</f>
        <v>5</v>
      </c>
      <c r="P346">
        <f>アンケート!AG346</f>
        <v>5</v>
      </c>
      <c r="Q346">
        <f>アンケート!AH346</f>
        <v>2</v>
      </c>
      <c r="R346">
        <f>アンケート!AI346</f>
        <v>1</v>
      </c>
      <c r="S346">
        <f>アンケート!AJ346</f>
        <v>1</v>
      </c>
      <c r="T346">
        <f>アンケート!AK346</f>
        <v>1</v>
      </c>
      <c r="U346">
        <f>アンケート!AL346</f>
        <v>1</v>
      </c>
      <c r="V346">
        <f>アンケート!AM346</f>
        <v>1</v>
      </c>
    </row>
    <row r="347" spans="1:22" x14ac:dyDescent="0.45">
      <c r="A347" s="35">
        <v>345</v>
      </c>
      <c r="B347">
        <f>アンケート!S347</f>
        <v>1</v>
      </c>
      <c r="C347">
        <f>アンケート!T347</f>
        <v>1</v>
      </c>
      <c r="D347">
        <f>アンケート!U347</f>
        <v>1</v>
      </c>
      <c r="E347">
        <f>アンケート!V347</f>
        <v>1</v>
      </c>
      <c r="F347">
        <f>アンケート!W347</f>
        <v>1</v>
      </c>
      <c r="G347">
        <f>アンケート!X347</f>
        <v>1</v>
      </c>
      <c r="H347">
        <f>アンケート!Y347</f>
        <v>1</v>
      </c>
      <c r="I347">
        <f>アンケート!Z347</f>
        <v>1</v>
      </c>
      <c r="J347">
        <f>アンケート!AA347</f>
        <v>1</v>
      </c>
      <c r="K347">
        <f>アンケート!AB347</f>
        <v>1</v>
      </c>
      <c r="L347">
        <f>アンケート!AC347</f>
        <v>1</v>
      </c>
      <c r="M347">
        <f>アンケート!AD347</f>
        <v>1</v>
      </c>
      <c r="N347">
        <f>アンケート!AE347</f>
        <v>1</v>
      </c>
      <c r="O347">
        <f>アンケート!AF347</f>
        <v>1</v>
      </c>
      <c r="P347">
        <f>アンケート!AG347</f>
        <v>1</v>
      </c>
      <c r="Q347">
        <f>アンケート!AH347</f>
        <v>1</v>
      </c>
      <c r="R347">
        <f>アンケート!AI347</f>
        <v>1</v>
      </c>
      <c r="S347">
        <f>アンケート!AJ347</f>
        <v>1</v>
      </c>
      <c r="T347">
        <f>アンケート!AK347</f>
        <v>1</v>
      </c>
      <c r="U347">
        <f>アンケート!AL347</f>
        <v>1</v>
      </c>
      <c r="V347">
        <f>アンケート!AM347</f>
        <v>1</v>
      </c>
    </row>
    <row r="348" spans="1:22" x14ac:dyDescent="0.45">
      <c r="A348" s="35">
        <v>346</v>
      </c>
      <c r="B348">
        <f>アンケート!S348</f>
        <v>2</v>
      </c>
      <c r="C348">
        <f>アンケート!T348</f>
        <v>2</v>
      </c>
      <c r="D348">
        <f>アンケート!U348</f>
        <v>2</v>
      </c>
      <c r="E348">
        <f>アンケート!V348</f>
        <v>2</v>
      </c>
      <c r="F348">
        <f>アンケート!W348</f>
        <v>2</v>
      </c>
      <c r="G348">
        <f>アンケート!X348</f>
        <v>2</v>
      </c>
      <c r="H348">
        <f>アンケート!Y348</f>
        <v>2</v>
      </c>
      <c r="I348">
        <f>アンケート!Z348</f>
        <v>2</v>
      </c>
      <c r="J348">
        <f>アンケート!AA348</f>
        <v>2</v>
      </c>
      <c r="K348">
        <f>アンケート!AB348</f>
        <v>2</v>
      </c>
      <c r="L348">
        <f>アンケート!AC348</f>
        <v>2</v>
      </c>
      <c r="M348">
        <f>アンケート!AD348</f>
        <v>2</v>
      </c>
      <c r="N348">
        <f>アンケート!AE348</f>
        <v>2</v>
      </c>
      <c r="O348">
        <f>アンケート!AF348</f>
        <v>2</v>
      </c>
      <c r="P348">
        <f>アンケート!AG348</f>
        <v>2</v>
      </c>
      <c r="Q348">
        <f>アンケート!AH348</f>
        <v>2</v>
      </c>
      <c r="R348">
        <f>アンケート!AI348</f>
        <v>2</v>
      </c>
      <c r="S348">
        <f>アンケート!AJ348</f>
        <v>2</v>
      </c>
      <c r="T348">
        <f>アンケート!AK348</f>
        <v>2</v>
      </c>
      <c r="U348">
        <f>アンケート!AL348</f>
        <v>2</v>
      </c>
      <c r="V348">
        <f>アンケート!AM348</f>
        <v>2</v>
      </c>
    </row>
    <row r="349" spans="1:22" x14ac:dyDescent="0.45">
      <c r="A349" s="35">
        <v>347</v>
      </c>
      <c r="B349">
        <f>アンケート!S349</f>
        <v>1</v>
      </c>
      <c r="C349">
        <f>アンケート!T349</f>
        <v>1</v>
      </c>
      <c r="D349">
        <f>アンケート!U349</f>
        <v>5</v>
      </c>
      <c r="E349">
        <f>アンケート!V349</f>
        <v>5</v>
      </c>
      <c r="F349">
        <f>アンケート!W349</f>
        <v>3</v>
      </c>
      <c r="G349">
        <f>アンケート!X349</f>
        <v>5</v>
      </c>
      <c r="H349">
        <f>アンケート!Y349</f>
        <v>3</v>
      </c>
      <c r="I349">
        <f>アンケート!Z349</f>
        <v>1</v>
      </c>
      <c r="J349">
        <f>アンケート!AA349</f>
        <v>2</v>
      </c>
      <c r="K349">
        <f>アンケート!AB349</f>
        <v>5</v>
      </c>
      <c r="L349">
        <f>アンケート!AC349</f>
        <v>2</v>
      </c>
      <c r="M349">
        <f>アンケート!AD349</f>
        <v>2</v>
      </c>
      <c r="N349">
        <f>アンケート!AE349</f>
        <v>2</v>
      </c>
      <c r="O349">
        <f>アンケート!AF349</f>
        <v>5</v>
      </c>
      <c r="P349">
        <f>アンケート!AG349</f>
        <v>5</v>
      </c>
      <c r="Q349">
        <f>アンケート!AH349</f>
        <v>5</v>
      </c>
      <c r="R349">
        <f>アンケート!AI349</f>
        <v>2</v>
      </c>
      <c r="S349">
        <f>アンケート!AJ349</f>
        <v>2</v>
      </c>
      <c r="T349">
        <f>アンケート!AK349</f>
        <v>2</v>
      </c>
      <c r="U349">
        <f>アンケート!AL349</f>
        <v>2</v>
      </c>
      <c r="V349">
        <f>アンケート!AM349</f>
        <v>2</v>
      </c>
    </row>
    <row r="350" spans="1:22" x14ac:dyDescent="0.45">
      <c r="A350" s="35">
        <v>348</v>
      </c>
      <c r="B350">
        <f>アンケート!S350</f>
        <v>1</v>
      </c>
      <c r="C350">
        <f>アンケート!T350</f>
        <v>1</v>
      </c>
      <c r="D350">
        <f>アンケート!U350</f>
        <v>1</v>
      </c>
      <c r="E350">
        <f>アンケート!V350</f>
        <v>1</v>
      </c>
      <c r="F350">
        <f>アンケート!W350</f>
        <v>1</v>
      </c>
      <c r="G350">
        <f>アンケート!X350</f>
        <v>1</v>
      </c>
      <c r="H350">
        <f>アンケート!Y350</f>
        <v>1</v>
      </c>
      <c r="I350">
        <f>アンケート!Z350</f>
        <v>1</v>
      </c>
      <c r="J350">
        <f>アンケート!AA350</f>
        <v>1</v>
      </c>
      <c r="K350">
        <f>アンケート!AB350</f>
        <v>1</v>
      </c>
      <c r="L350">
        <f>アンケート!AC350</f>
        <v>1</v>
      </c>
      <c r="M350">
        <f>アンケート!AD350</f>
        <v>1</v>
      </c>
      <c r="N350">
        <f>アンケート!AE350</f>
        <v>1</v>
      </c>
      <c r="O350">
        <f>アンケート!AF350</f>
        <v>1</v>
      </c>
      <c r="P350">
        <f>アンケート!AG350</f>
        <v>1</v>
      </c>
      <c r="Q350">
        <f>アンケート!AH350</f>
        <v>1</v>
      </c>
      <c r="R350">
        <f>アンケート!AI350</f>
        <v>1</v>
      </c>
      <c r="S350">
        <f>アンケート!AJ350</f>
        <v>1</v>
      </c>
      <c r="T350">
        <f>アンケート!AK350</f>
        <v>1</v>
      </c>
      <c r="U350">
        <f>アンケート!AL350</f>
        <v>1</v>
      </c>
      <c r="V350">
        <f>アンケート!AM350</f>
        <v>1</v>
      </c>
    </row>
    <row r="351" spans="1:22" x14ac:dyDescent="0.45">
      <c r="A351" s="35">
        <v>349</v>
      </c>
      <c r="B351">
        <f>アンケート!S351</f>
        <v>2</v>
      </c>
      <c r="C351">
        <f>アンケート!T351</f>
        <v>2</v>
      </c>
      <c r="D351">
        <f>アンケート!U351</f>
        <v>5</v>
      </c>
      <c r="E351">
        <f>アンケート!V351</f>
        <v>5</v>
      </c>
      <c r="F351">
        <f>アンケート!W351</f>
        <v>3</v>
      </c>
      <c r="G351">
        <f>アンケート!X351</f>
        <v>3</v>
      </c>
      <c r="H351">
        <f>アンケート!Y351</f>
        <v>3</v>
      </c>
      <c r="I351">
        <f>アンケート!Z351</f>
        <v>3</v>
      </c>
      <c r="J351">
        <f>アンケート!AA351</f>
        <v>3</v>
      </c>
      <c r="K351">
        <f>アンケート!AB351</f>
        <v>2</v>
      </c>
      <c r="L351">
        <f>アンケート!AC351</f>
        <v>2</v>
      </c>
      <c r="M351">
        <f>アンケート!AD351</f>
        <v>2</v>
      </c>
      <c r="N351">
        <f>アンケート!AE351</f>
        <v>3</v>
      </c>
      <c r="O351">
        <f>アンケート!AF351</f>
        <v>5</v>
      </c>
      <c r="P351">
        <f>アンケート!AG351</f>
        <v>5</v>
      </c>
      <c r="Q351">
        <f>アンケート!AH351</f>
        <v>3</v>
      </c>
      <c r="R351">
        <f>アンケート!AI351</f>
        <v>3</v>
      </c>
      <c r="S351">
        <f>アンケート!AJ351</f>
        <v>3</v>
      </c>
      <c r="T351">
        <f>アンケート!AK351</f>
        <v>2</v>
      </c>
      <c r="U351">
        <f>アンケート!AL351</f>
        <v>3</v>
      </c>
      <c r="V351">
        <f>アンケート!AM351</f>
        <v>2</v>
      </c>
    </row>
    <row r="352" spans="1:22" x14ac:dyDescent="0.45">
      <c r="A352" s="35">
        <v>350</v>
      </c>
      <c r="B352">
        <f>アンケート!S352</f>
        <v>2</v>
      </c>
      <c r="C352">
        <f>アンケート!T352</f>
        <v>2</v>
      </c>
      <c r="D352">
        <f>アンケート!U352</f>
        <v>2</v>
      </c>
      <c r="E352">
        <f>アンケート!V352</f>
        <v>2</v>
      </c>
      <c r="F352">
        <f>アンケート!W352</f>
        <v>2</v>
      </c>
      <c r="G352">
        <f>アンケート!X352</f>
        <v>2</v>
      </c>
      <c r="H352">
        <f>アンケート!Y352</f>
        <v>2</v>
      </c>
      <c r="I352">
        <f>アンケート!Z352</f>
        <v>2</v>
      </c>
      <c r="J352">
        <f>アンケート!AA352</f>
        <v>2</v>
      </c>
      <c r="K352">
        <f>アンケート!AB352</f>
        <v>5</v>
      </c>
      <c r="L352">
        <f>アンケート!AC352</f>
        <v>2</v>
      </c>
      <c r="M352">
        <f>アンケート!AD352</f>
        <v>3</v>
      </c>
      <c r="N352">
        <f>アンケート!AE352</f>
        <v>2</v>
      </c>
      <c r="O352">
        <f>アンケート!AF352</f>
        <v>5</v>
      </c>
      <c r="P352">
        <f>アンケート!AG352</f>
        <v>5</v>
      </c>
      <c r="Q352">
        <f>アンケート!AH352</f>
        <v>2</v>
      </c>
      <c r="R352">
        <f>アンケート!AI352</f>
        <v>5</v>
      </c>
      <c r="S352">
        <f>アンケート!AJ352</f>
        <v>5</v>
      </c>
      <c r="T352">
        <f>アンケート!AK352</f>
        <v>5</v>
      </c>
      <c r="U352">
        <f>アンケート!AL352</f>
        <v>2</v>
      </c>
      <c r="V352">
        <f>アンケート!AM352</f>
        <v>2</v>
      </c>
    </row>
    <row r="353" spans="1:22" x14ac:dyDescent="0.45">
      <c r="A353" s="35">
        <v>351</v>
      </c>
      <c r="B353">
        <f>アンケート!S353</f>
        <v>2</v>
      </c>
      <c r="C353">
        <f>アンケート!T353</f>
        <v>2</v>
      </c>
      <c r="D353">
        <f>アンケート!U353</f>
        <v>0</v>
      </c>
      <c r="E353">
        <f>アンケート!V353</f>
        <v>2</v>
      </c>
      <c r="F353">
        <f>アンケート!W353</f>
        <v>3</v>
      </c>
      <c r="G353">
        <f>アンケート!X353</f>
        <v>2</v>
      </c>
      <c r="H353">
        <f>アンケート!Y353</f>
        <v>3</v>
      </c>
      <c r="I353">
        <f>アンケート!Z353</f>
        <v>2</v>
      </c>
      <c r="J353">
        <f>アンケート!AA353</f>
        <v>2</v>
      </c>
      <c r="K353">
        <f>アンケート!AB353</f>
        <v>0</v>
      </c>
      <c r="L353">
        <f>アンケート!AC353</f>
        <v>2</v>
      </c>
      <c r="M353">
        <f>アンケート!AD353</f>
        <v>3</v>
      </c>
      <c r="N353">
        <f>アンケート!AE353</f>
        <v>3</v>
      </c>
      <c r="O353">
        <f>アンケート!AF353</f>
        <v>0</v>
      </c>
      <c r="P353">
        <f>アンケート!AG353</f>
        <v>0</v>
      </c>
      <c r="Q353">
        <f>アンケート!AH353</f>
        <v>4</v>
      </c>
      <c r="R353">
        <f>アンケート!AI353</f>
        <v>3</v>
      </c>
      <c r="S353">
        <f>アンケート!AJ353</f>
        <v>2</v>
      </c>
      <c r="T353">
        <f>アンケート!AK353</f>
        <v>2</v>
      </c>
      <c r="U353">
        <f>アンケート!AL353</f>
        <v>3</v>
      </c>
      <c r="V353">
        <f>アンケート!AM353</f>
        <v>2</v>
      </c>
    </row>
    <row r="354" spans="1:22" x14ac:dyDescent="0.45">
      <c r="A354" s="35">
        <v>352</v>
      </c>
      <c r="B354">
        <f>アンケート!S354</f>
        <v>1</v>
      </c>
      <c r="C354">
        <f>アンケート!T354</f>
        <v>1</v>
      </c>
      <c r="D354">
        <f>アンケート!U354</f>
        <v>5</v>
      </c>
      <c r="E354">
        <f>アンケート!V354</f>
        <v>1</v>
      </c>
      <c r="F354">
        <f>アンケート!W354</f>
        <v>1</v>
      </c>
      <c r="G354">
        <f>アンケート!X354</f>
        <v>1</v>
      </c>
      <c r="H354">
        <f>アンケート!Y354</f>
        <v>1</v>
      </c>
      <c r="I354">
        <f>アンケート!Z354</f>
        <v>1</v>
      </c>
      <c r="J354">
        <f>アンケート!AA354</f>
        <v>1</v>
      </c>
      <c r="K354">
        <f>アンケート!AB354</f>
        <v>1</v>
      </c>
      <c r="L354">
        <f>アンケート!AC354</f>
        <v>1</v>
      </c>
      <c r="M354">
        <f>アンケート!AD354</f>
        <v>1</v>
      </c>
      <c r="N354">
        <f>アンケート!AE354</f>
        <v>1</v>
      </c>
      <c r="O354">
        <f>アンケート!AF354</f>
        <v>2</v>
      </c>
      <c r="P354">
        <f>アンケート!AG354</f>
        <v>2</v>
      </c>
      <c r="Q354">
        <f>アンケート!AH354</f>
        <v>1</v>
      </c>
      <c r="R354">
        <f>アンケート!AI354</f>
        <v>1</v>
      </c>
      <c r="S354">
        <f>アンケート!AJ354</f>
        <v>1</v>
      </c>
      <c r="T354">
        <f>アンケート!AK354</f>
        <v>1</v>
      </c>
      <c r="U354">
        <f>アンケート!AL354</f>
        <v>1</v>
      </c>
      <c r="V354">
        <f>アンケート!AM354</f>
        <v>1</v>
      </c>
    </row>
    <row r="355" spans="1:22" x14ac:dyDescent="0.45">
      <c r="A355" s="35">
        <v>353</v>
      </c>
      <c r="B355">
        <f>アンケート!S355</f>
        <v>1</v>
      </c>
      <c r="C355">
        <f>アンケート!T355</f>
        <v>1</v>
      </c>
      <c r="D355">
        <f>アンケート!U355</f>
        <v>1</v>
      </c>
      <c r="E355">
        <f>アンケート!V355</f>
        <v>1</v>
      </c>
      <c r="F355">
        <f>アンケート!W355</f>
        <v>1</v>
      </c>
      <c r="G355">
        <f>アンケート!X355</f>
        <v>1</v>
      </c>
      <c r="H355">
        <f>アンケート!Y355</f>
        <v>1</v>
      </c>
      <c r="I355">
        <f>アンケート!Z355</f>
        <v>1</v>
      </c>
      <c r="J355">
        <f>アンケート!AA355</f>
        <v>1</v>
      </c>
      <c r="K355">
        <f>アンケート!AB355</f>
        <v>1</v>
      </c>
      <c r="L355">
        <f>アンケート!AC355</f>
        <v>1</v>
      </c>
      <c r="M355">
        <f>アンケート!AD355</f>
        <v>1</v>
      </c>
      <c r="N355">
        <f>アンケート!AE355</f>
        <v>1</v>
      </c>
      <c r="O355">
        <f>アンケート!AF355</f>
        <v>1</v>
      </c>
      <c r="P355">
        <f>アンケート!AG355</f>
        <v>1</v>
      </c>
      <c r="Q355">
        <f>アンケート!AH355</f>
        <v>1</v>
      </c>
      <c r="R355">
        <f>アンケート!AI355</f>
        <v>5</v>
      </c>
      <c r="S355">
        <f>アンケート!AJ355</f>
        <v>5</v>
      </c>
      <c r="T355">
        <f>アンケート!AK355</f>
        <v>5</v>
      </c>
      <c r="U355">
        <f>アンケート!AL355</f>
        <v>5</v>
      </c>
      <c r="V355">
        <f>アンケート!AM355</f>
        <v>5</v>
      </c>
    </row>
    <row r="356" spans="1:22" x14ac:dyDescent="0.45">
      <c r="A356" s="35">
        <v>354</v>
      </c>
      <c r="B356">
        <f>アンケート!S356</f>
        <v>1</v>
      </c>
      <c r="C356">
        <f>アンケート!T356</f>
        <v>1</v>
      </c>
      <c r="D356">
        <f>アンケート!U356</f>
        <v>5</v>
      </c>
      <c r="E356">
        <f>アンケート!V356</f>
        <v>1</v>
      </c>
      <c r="F356">
        <f>アンケート!W356</f>
        <v>1</v>
      </c>
      <c r="G356">
        <f>アンケート!X356</f>
        <v>5</v>
      </c>
      <c r="H356">
        <f>アンケート!Y356</f>
        <v>1</v>
      </c>
      <c r="I356">
        <f>アンケート!Z356</f>
        <v>1</v>
      </c>
      <c r="J356">
        <f>アンケート!AA356</f>
        <v>1</v>
      </c>
      <c r="K356">
        <f>アンケート!AB356</f>
        <v>1</v>
      </c>
      <c r="L356">
        <f>アンケート!AC356</f>
        <v>1</v>
      </c>
      <c r="M356">
        <f>アンケート!AD356</f>
        <v>1</v>
      </c>
      <c r="N356">
        <f>アンケート!AE356</f>
        <v>2</v>
      </c>
      <c r="O356">
        <f>アンケート!AF356</f>
        <v>5</v>
      </c>
      <c r="P356">
        <f>アンケート!AG356</f>
        <v>5</v>
      </c>
      <c r="Q356">
        <f>アンケート!AH356</f>
        <v>1</v>
      </c>
      <c r="R356">
        <f>アンケート!AI356</f>
        <v>1</v>
      </c>
      <c r="S356">
        <f>アンケート!AJ356</f>
        <v>1</v>
      </c>
      <c r="T356">
        <f>アンケート!AK356</f>
        <v>1</v>
      </c>
      <c r="U356">
        <f>アンケート!AL356</f>
        <v>1</v>
      </c>
      <c r="V356">
        <f>アンケート!AM356</f>
        <v>1</v>
      </c>
    </row>
    <row r="357" spans="1:22" x14ac:dyDescent="0.45">
      <c r="A357" s="35">
        <v>355</v>
      </c>
      <c r="B357">
        <f>アンケート!S357</f>
        <v>2</v>
      </c>
      <c r="C357">
        <f>アンケート!T357</f>
        <v>2</v>
      </c>
      <c r="D357">
        <f>アンケート!U357</f>
        <v>5</v>
      </c>
      <c r="E357">
        <f>アンケート!V357</f>
        <v>2</v>
      </c>
      <c r="F357">
        <f>アンケート!W357</f>
        <v>2</v>
      </c>
      <c r="G357">
        <f>アンケート!X357</f>
        <v>5</v>
      </c>
      <c r="H357">
        <f>アンケート!Y357</f>
        <v>2</v>
      </c>
      <c r="I357">
        <f>アンケート!Z357</f>
        <v>2</v>
      </c>
      <c r="J357">
        <f>アンケート!AA357</f>
        <v>2</v>
      </c>
      <c r="K357">
        <f>アンケート!AB357</f>
        <v>2</v>
      </c>
      <c r="L357">
        <f>アンケート!AC357</f>
        <v>1</v>
      </c>
      <c r="M357">
        <f>アンケート!AD357</f>
        <v>2</v>
      </c>
      <c r="N357">
        <f>アンケート!AE357</f>
        <v>2</v>
      </c>
      <c r="O357">
        <f>アンケート!AF357</f>
        <v>5</v>
      </c>
      <c r="P357">
        <f>アンケート!AG357</f>
        <v>5</v>
      </c>
      <c r="Q357">
        <f>アンケート!AH357</f>
        <v>5</v>
      </c>
      <c r="R357">
        <f>アンケート!AI357</f>
        <v>2</v>
      </c>
      <c r="S357">
        <f>アンケート!AJ357</f>
        <v>2</v>
      </c>
      <c r="T357">
        <f>アンケート!AK357</f>
        <v>2</v>
      </c>
      <c r="U357">
        <f>アンケート!AL357</f>
        <v>2</v>
      </c>
      <c r="V357">
        <f>アンケート!AM357</f>
        <v>2</v>
      </c>
    </row>
    <row r="358" spans="1:22" x14ac:dyDescent="0.45">
      <c r="A358" s="35">
        <v>356</v>
      </c>
      <c r="B358">
        <f>アンケート!S358</f>
        <v>2</v>
      </c>
      <c r="C358">
        <f>アンケート!T358</f>
        <v>2</v>
      </c>
      <c r="D358">
        <f>アンケート!U358</f>
        <v>2</v>
      </c>
      <c r="E358">
        <f>アンケート!V358</f>
        <v>2</v>
      </c>
      <c r="F358">
        <f>アンケート!W358</f>
        <v>2</v>
      </c>
      <c r="G358">
        <f>アンケート!X358</f>
        <v>2</v>
      </c>
      <c r="H358">
        <f>アンケート!Y358</f>
        <v>2</v>
      </c>
      <c r="I358">
        <f>アンケート!Z358</f>
        <v>3</v>
      </c>
      <c r="J358">
        <f>アンケート!AA358</f>
        <v>2</v>
      </c>
      <c r="K358">
        <f>アンケート!AB358</f>
        <v>2</v>
      </c>
      <c r="L358">
        <f>アンケート!AC358</f>
        <v>2</v>
      </c>
      <c r="M358">
        <f>アンケート!AD358</f>
        <v>2</v>
      </c>
      <c r="N358">
        <f>アンケート!AE358</f>
        <v>3</v>
      </c>
      <c r="O358">
        <f>アンケート!AF358</f>
        <v>3</v>
      </c>
      <c r="P358">
        <f>アンケート!AG358</f>
        <v>2</v>
      </c>
      <c r="Q358">
        <f>アンケート!AH358</f>
        <v>2</v>
      </c>
      <c r="R358">
        <f>アンケート!AI358</f>
        <v>2</v>
      </c>
      <c r="S358">
        <f>アンケート!AJ358</f>
        <v>2</v>
      </c>
      <c r="T358">
        <f>アンケート!AK358</f>
        <v>2</v>
      </c>
      <c r="U358">
        <f>アンケート!AL358</f>
        <v>2</v>
      </c>
      <c r="V358">
        <f>アンケート!AM358</f>
        <v>2</v>
      </c>
    </row>
    <row r="359" spans="1:22" x14ac:dyDescent="0.45">
      <c r="A359" s="35">
        <v>357</v>
      </c>
      <c r="B359">
        <f>アンケート!S359</f>
        <v>2</v>
      </c>
      <c r="C359">
        <f>アンケート!T359</f>
        <v>2</v>
      </c>
      <c r="D359">
        <f>アンケート!U359</f>
        <v>5</v>
      </c>
      <c r="E359">
        <f>アンケート!V359</f>
        <v>2</v>
      </c>
      <c r="F359">
        <f>アンケート!W359</f>
        <v>2</v>
      </c>
      <c r="G359">
        <f>アンケート!X359</f>
        <v>5</v>
      </c>
      <c r="H359">
        <f>アンケート!Y359</f>
        <v>2</v>
      </c>
      <c r="I359">
        <f>アンケート!Z359</f>
        <v>2</v>
      </c>
      <c r="J359">
        <f>アンケート!AA359</f>
        <v>2</v>
      </c>
      <c r="K359">
        <f>アンケート!AB359</f>
        <v>2</v>
      </c>
      <c r="L359">
        <f>アンケート!AC359</f>
        <v>2</v>
      </c>
      <c r="M359">
        <f>アンケート!AD359</f>
        <v>5</v>
      </c>
      <c r="N359">
        <f>アンケート!AE359</f>
        <v>2</v>
      </c>
      <c r="O359">
        <f>アンケート!AF359</f>
        <v>5</v>
      </c>
      <c r="P359">
        <f>アンケート!AG359</f>
        <v>5</v>
      </c>
      <c r="Q359">
        <f>アンケート!AH359</f>
        <v>2</v>
      </c>
      <c r="R359">
        <f>アンケート!AI359</f>
        <v>2</v>
      </c>
      <c r="S359">
        <f>アンケート!AJ359</f>
        <v>2</v>
      </c>
      <c r="T359">
        <f>アンケート!AK359</f>
        <v>2</v>
      </c>
      <c r="U359">
        <f>アンケート!AL359</f>
        <v>2</v>
      </c>
      <c r="V359">
        <f>アンケート!AM359</f>
        <v>2</v>
      </c>
    </row>
    <row r="360" spans="1:22" x14ac:dyDescent="0.45">
      <c r="A360" s="35">
        <v>358</v>
      </c>
      <c r="B360">
        <f>アンケート!S360</f>
        <v>1</v>
      </c>
      <c r="C360">
        <f>アンケート!T360</f>
        <v>1</v>
      </c>
      <c r="D360">
        <f>アンケート!U360</f>
        <v>5</v>
      </c>
      <c r="E360">
        <f>アンケート!V360</f>
        <v>2</v>
      </c>
      <c r="F360">
        <f>アンケート!W360</f>
        <v>2</v>
      </c>
      <c r="G360">
        <f>アンケート!X360</f>
        <v>5</v>
      </c>
      <c r="H360">
        <f>アンケート!Y360</f>
        <v>2</v>
      </c>
      <c r="I360">
        <f>アンケート!Z360</f>
        <v>1</v>
      </c>
      <c r="J360">
        <f>アンケート!AA360</f>
        <v>2</v>
      </c>
      <c r="K360">
        <f>アンケート!AB360</f>
        <v>2</v>
      </c>
      <c r="L360">
        <f>アンケート!AC360</f>
        <v>2</v>
      </c>
      <c r="M360">
        <f>アンケート!AD360</f>
        <v>2</v>
      </c>
      <c r="N360">
        <f>アンケート!AE360</f>
        <v>2</v>
      </c>
      <c r="O360">
        <f>アンケート!AF360</f>
        <v>5</v>
      </c>
      <c r="P360">
        <f>アンケート!AG360</f>
        <v>5</v>
      </c>
      <c r="Q360">
        <f>アンケート!AH360</f>
        <v>2</v>
      </c>
      <c r="R360">
        <f>アンケート!AI360</f>
        <v>2</v>
      </c>
      <c r="S360">
        <f>アンケート!AJ360</f>
        <v>2</v>
      </c>
      <c r="T360">
        <f>アンケート!AK360</f>
        <v>1</v>
      </c>
      <c r="U360">
        <f>アンケート!AL360</f>
        <v>2</v>
      </c>
      <c r="V360">
        <f>アンケート!AM360</f>
        <v>2</v>
      </c>
    </row>
    <row r="361" spans="1:22" x14ac:dyDescent="0.45">
      <c r="A361" s="35">
        <v>359</v>
      </c>
      <c r="B361">
        <f>アンケート!S361</f>
        <v>2</v>
      </c>
      <c r="C361">
        <f>アンケート!T361</f>
        <v>2</v>
      </c>
      <c r="D361">
        <f>アンケート!U361</f>
        <v>5</v>
      </c>
      <c r="E361">
        <f>アンケート!V361</f>
        <v>5</v>
      </c>
      <c r="F361">
        <f>アンケート!W361</f>
        <v>2</v>
      </c>
      <c r="G361">
        <f>アンケート!X361</f>
        <v>3</v>
      </c>
      <c r="H361">
        <f>アンケート!Y361</f>
        <v>3</v>
      </c>
      <c r="I361">
        <f>アンケート!Z361</f>
        <v>2</v>
      </c>
      <c r="J361">
        <f>アンケート!AA361</f>
        <v>2</v>
      </c>
      <c r="K361">
        <f>アンケート!AB361</f>
        <v>2</v>
      </c>
      <c r="L361">
        <f>アンケート!AC361</f>
        <v>2</v>
      </c>
      <c r="M361">
        <f>アンケート!AD361</f>
        <v>2</v>
      </c>
      <c r="N361">
        <f>アンケート!AE361</f>
        <v>3</v>
      </c>
      <c r="O361">
        <f>アンケート!AF361</f>
        <v>2</v>
      </c>
      <c r="P361">
        <f>アンケート!AG361</f>
        <v>2</v>
      </c>
      <c r="Q361">
        <f>アンケート!AH361</f>
        <v>3</v>
      </c>
      <c r="R361">
        <f>アンケート!AI361</f>
        <v>2</v>
      </c>
      <c r="S361">
        <f>アンケート!AJ361</f>
        <v>2</v>
      </c>
      <c r="T361">
        <f>アンケート!AK361</f>
        <v>2</v>
      </c>
      <c r="U361">
        <f>アンケート!AL361</f>
        <v>2</v>
      </c>
      <c r="V361">
        <f>アンケート!AM361</f>
        <v>2</v>
      </c>
    </row>
    <row r="362" spans="1:22" x14ac:dyDescent="0.45">
      <c r="A362" s="35">
        <v>360</v>
      </c>
      <c r="B362">
        <f>アンケート!S362</f>
        <v>1</v>
      </c>
      <c r="C362">
        <f>アンケート!T362</f>
        <v>1</v>
      </c>
      <c r="D362">
        <f>アンケート!U362</f>
        <v>1</v>
      </c>
      <c r="E362">
        <f>アンケート!V362</f>
        <v>1</v>
      </c>
      <c r="F362">
        <f>アンケート!W362</f>
        <v>1</v>
      </c>
      <c r="G362">
        <f>アンケート!X362</f>
        <v>1</v>
      </c>
      <c r="H362">
        <f>アンケート!Y362</f>
        <v>1</v>
      </c>
      <c r="I362">
        <f>アンケート!Z362</f>
        <v>1</v>
      </c>
      <c r="J362">
        <f>アンケート!AA362</f>
        <v>1</v>
      </c>
      <c r="K362">
        <f>アンケート!AB362</f>
        <v>1</v>
      </c>
      <c r="L362">
        <f>アンケート!AC362</f>
        <v>1</v>
      </c>
      <c r="M362">
        <f>アンケート!AD362</f>
        <v>1</v>
      </c>
      <c r="N362">
        <f>アンケート!AE362</f>
        <v>1</v>
      </c>
      <c r="O362">
        <f>アンケート!AF362</f>
        <v>1</v>
      </c>
      <c r="P362">
        <f>アンケート!AG362</f>
        <v>1</v>
      </c>
      <c r="Q362">
        <f>アンケート!AH362</f>
        <v>1</v>
      </c>
      <c r="R362">
        <f>アンケート!AI362</f>
        <v>1</v>
      </c>
      <c r="S362">
        <f>アンケート!AJ362</f>
        <v>1</v>
      </c>
      <c r="T362">
        <f>アンケート!AK362</f>
        <v>1</v>
      </c>
      <c r="U362">
        <f>アンケート!AL362</f>
        <v>1</v>
      </c>
      <c r="V362">
        <f>アンケート!AM362</f>
        <v>1</v>
      </c>
    </row>
    <row r="363" spans="1:22" x14ac:dyDescent="0.45">
      <c r="A363" s="35">
        <v>361</v>
      </c>
      <c r="B363">
        <f>アンケート!S363</f>
        <v>2</v>
      </c>
      <c r="C363">
        <f>アンケート!T363</f>
        <v>2</v>
      </c>
      <c r="D363">
        <f>アンケート!U363</f>
        <v>2</v>
      </c>
      <c r="E363">
        <f>アンケート!V363</f>
        <v>2</v>
      </c>
      <c r="F363">
        <f>アンケート!W363</f>
        <v>2</v>
      </c>
      <c r="G363">
        <f>アンケート!X363</f>
        <v>2</v>
      </c>
      <c r="H363">
        <f>アンケート!Y363</f>
        <v>2</v>
      </c>
      <c r="I363">
        <f>アンケート!Z363</f>
        <v>2</v>
      </c>
      <c r="J363">
        <f>アンケート!AA363</f>
        <v>2</v>
      </c>
      <c r="K363">
        <f>アンケート!AB363</f>
        <v>2</v>
      </c>
      <c r="L363">
        <f>アンケート!AC363</f>
        <v>2</v>
      </c>
      <c r="M363">
        <f>アンケート!AD363</f>
        <v>2</v>
      </c>
      <c r="N363">
        <f>アンケート!AE363</f>
        <v>2</v>
      </c>
      <c r="O363">
        <f>アンケート!AF363</f>
        <v>2</v>
      </c>
      <c r="P363">
        <f>アンケート!AG363</f>
        <v>2</v>
      </c>
      <c r="Q363">
        <f>アンケート!AH363</f>
        <v>2</v>
      </c>
      <c r="R363">
        <f>アンケート!AI363</f>
        <v>2</v>
      </c>
      <c r="S363">
        <f>アンケート!AJ363</f>
        <v>2</v>
      </c>
      <c r="T363">
        <f>アンケート!AK363</f>
        <v>2</v>
      </c>
      <c r="U363">
        <f>アンケート!AL363</f>
        <v>2</v>
      </c>
      <c r="V363">
        <f>アンケート!AM363</f>
        <v>2</v>
      </c>
    </row>
    <row r="364" spans="1:22" x14ac:dyDescent="0.45">
      <c r="A364" s="35">
        <v>362</v>
      </c>
      <c r="B364">
        <f>アンケート!S364</f>
        <v>2</v>
      </c>
      <c r="C364">
        <f>アンケート!T364</f>
        <v>2</v>
      </c>
      <c r="D364">
        <f>アンケート!U364</f>
        <v>5</v>
      </c>
      <c r="E364">
        <f>アンケート!V364</f>
        <v>5</v>
      </c>
      <c r="F364">
        <f>アンケート!W364</f>
        <v>3</v>
      </c>
      <c r="G364">
        <f>アンケート!X364</f>
        <v>5</v>
      </c>
      <c r="H364">
        <f>アンケート!Y364</f>
        <v>3</v>
      </c>
      <c r="I364">
        <f>アンケート!Z364</f>
        <v>2</v>
      </c>
      <c r="J364">
        <f>アンケート!AA364</f>
        <v>3</v>
      </c>
      <c r="K364">
        <f>アンケート!AB364</f>
        <v>5</v>
      </c>
      <c r="L364">
        <f>アンケート!AC364</f>
        <v>2</v>
      </c>
      <c r="M364">
        <f>アンケート!AD364</f>
        <v>2</v>
      </c>
      <c r="N364">
        <f>アンケート!AE364</f>
        <v>2</v>
      </c>
      <c r="O364">
        <f>アンケート!AF364</f>
        <v>2</v>
      </c>
      <c r="P364">
        <f>アンケート!AG364</f>
        <v>2</v>
      </c>
      <c r="Q364">
        <f>アンケート!AH364</f>
        <v>2</v>
      </c>
      <c r="R364">
        <f>アンケート!AI364</f>
        <v>2</v>
      </c>
      <c r="S364">
        <f>アンケート!AJ364</f>
        <v>2</v>
      </c>
      <c r="T364">
        <f>アンケート!AK364</f>
        <v>5</v>
      </c>
      <c r="U364">
        <f>アンケート!AL364</f>
        <v>2</v>
      </c>
      <c r="V364">
        <f>アンケート!AM364</f>
        <v>2</v>
      </c>
    </row>
    <row r="365" spans="1:22" x14ac:dyDescent="0.45">
      <c r="A365" s="35">
        <v>363</v>
      </c>
      <c r="B365">
        <f>アンケート!S365</f>
        <v>1</v>
      </c>
      <c r="C365">
        <f>アンケート!T365</f>
        <v>1</v>
      </c>
      <c r="D365">
        <f>アンケート!U365</f>
        <v>5</v>
      </c>
      <c r="E365">
        <f>アンケート!V365</f>
        <v>1</v>
      </c>
      <c r="F365">
        <f>アンケート!W365</f>
        <v>4</v>
      </c>
      <c r="G365">
        <f>アンケート!X365</f>
        <v>2</v>
      </c>
      <c r="H365">
        <f>アンケート!Y365</f>
        <v>1</v>
      </c>
      <c r="I365">
        <f>アンケート!Z365</f>
        <v>1</v>
      </c>
      <c r="J365">
        <f>アンケート!AA365</f>
        <v>0</v>
      </c>
      <c r="K365">
        <f>アンケート!AB365</f>
        <v>5</v>
      </c>
      <c r="L365">
        <f>アンケート!AC365</f>
        <v>1</v>
      </c>
      <c r="M365">
        <f>アンケート!AD365</f>
        <v>2</v>
      </c>
      <c r="N365">
        <f>アンケート!AE365</f>
        <v>1</v>
      </c>
      <c r="O365">
        <f>アンケート!AF365</f>
        <v>5</v>
      </c>
      <c r="P365">
        <f>アンケート!AG365</f>
        <v>5</v>
      </c>
      <c r="Q365">
        <f>アンケート!AH365</f>
        <v>5</v>
      </c>
      <c r="R365">
        <f>アンケート!AI365</f>
        <v>1</v>
      </c>
      <c r="S365">
        <f>アンケート!AJ365</f>
        <v>1</v>
      </c>
      <c r="T365">
        <f>アンケート!AK365</f>
        <v>1</v>
      </c>
      <c r="U365">
        <f>アンケート!AL365</f>
        <v>1</v>
      </c>
      <c r="V365">
        <f>アンケート!AM365</f>
        <v>1</v>
      </c>
    </row>
    <row r="366" spans="1:22" x14ac:dyDescent="0.45">
      <c r="A366" s="35">
        <v>364</v>
      </c>
      <c r="B366">
        <f>アンケート!S366</f>
        <v>2</v>
      </c>
      <c r="C366">
        <f>アンケート!T366</f>
        <v>2</v>
      </c>
      <c r="D366">
        <f>アンケート!U366</f>
        <v>5</v>
      </c>
      <c r="E366">
        <f>アンケート!V366</f>
        <v>5</v>
      </c>
      <c r="F366">
        <f>アンケート!W366</f>
        <v>2</v>
      </c>
      <c r="G366">
        <f>アンケート!X366</f>
        <v>5</v>
      </c>
      <c r="H366">
        <f>アンケート!Y366</f>
        <v>2</v>
      </c>
      <c r="I366">
        <f>アンケート!Z366</f>
        <v>2</v>
      </c>
      <c r="J366">
        <f>アンケート!AA366</f>
        <v>2</v>
      </c>
      <c r="K366">
        <f>アンケート!AB366</f>
        <v>2</v>
      </c>
      <c r="L366">
        <f>アンケート!AC366</f>
        <v>2</v>
      </c>
      <c r="M366">
        <f>アンケート!AD366</f>
        <v>2</v>
      </c>
      <c r="N366">
        <f>アンケート!AE366</f>
        <v>2</v>
      </c>
      <c r="O366">
        <f>アンケート!AF366</f>
        <v>5</v>
      </c>
      <c r="P366">
        <f>アンケート!AG366</f>
        <v>5</v>
      </c>
      <c r="Q366">
        <f>アンケート!AH366</f>
        <v>2</v>
      </c>
      <c r="R366">
        <f>アンケート!AI366</f>
        <v>2</v>
      </c>
      <c r="S366">
        <f>アンケート!AJ366</f>
        <v>2</v>
      </c>
      <c r="T366">
        <f>アンケート!AK366</f>
        <v>2</v>
      </c>
      <c r="U366">
        <f>アンケート!AL366</f>
        <v>2</v>
      </c>
      <c r="V366">
        <f>アンケート!AM366</f>
        <v>2</v>
      </c>
    </row>
    <row r="367" spans="1:22" x14ac:dyDescent="0.45">
      <c r="A367" s="35">
        <v>365</v>
      </c>
      <c r="B367">
        <f>アンケート!S367</f>
        <v>2</v>
      </c>
      <c r="C367">
        <f>アンケート!T367</f>
        <v>2</v>
      </c>
      <c r="D367">
        <f>アンケート!U367</f>
        <v>5</v>
      </c>
      <c r="E367">
        <f>アンケート!V367</f>
        <v>2</v>
      </c>
      <c r="F367">
        <f>アンケート!W367</f>
        <v>1</v>
      </c>
      <c r="G367">
        <f>アンケート!X367</f>
        <v>1</v>
      </c>
      <c r="H367">
        <f>アンケート!Y367</f>
        <v>2</v>
      </c>
      <c r="I367">
        <f>アンケート!Z367</f>
        <v>3</v>
      </c>
      <c r="J367">
        <f>アンケート!AA367</f>
        <v>2</v>
      </c>
      <c r="K367">
        <f>アンケート!AB367</f>
        <v>1</v>
      </c>
      <c r="L367">
        <f>アンケート!AC367</f>
        <v>1</v>
      </c>
      <c r="M367">
        <f>アンケート!AD367</f>
        <v>2</v>
      </c>
      <c r="N367">
        <f>アンケート!AE367</f>
        <v>3</v>
      </c>
      <c r="O367">
        <f>アンケート!AF367</f>
        <v>2</v>
      </c>
      <c r="P367">
        <f>アンケート!AG367</f>
        <v>1</v>
      </c>
      <c r="Q367">
        <f>アンケート!AH367</f>
        <v>2</v>
      </c>
      <c r="R367">
        <f>アンケート!AI367</f>
        <v>2</v>
      </c>
      <c r="S367">
        <f>アンケート!AJ367</f>
        <v>2</v>
      </c>
      <c r="T367">
        <f>アンケート!AK367</f>
        <v>2</v>
      </c>
      <c r="U367">
        <f>アンケート!AL367</f>
        <v>1</v>
      </c>
      <c r="V367">
        <f>アンケート!AM367</f>
        <v>1</v>
      </c>
    </row>
    <row r="368" spans="1:22" x14ac:dyDescent="0.45">
      <c r="A368" s="35">
        <v>366</v>
      </c>
      <c r="B368">
        <f>アンケート!S368</f>
        <v>1</v>
      </c>
      <c r="C368">
        <f>アンケート!T368</f>
        <v>1</v>
      </c>
      <c r="D368">
        <f>アンケート!U368</f>
        <v>5</v>
      </c>
      <c r="E368">
        <f>アンケート!V368</f>
        <v>2</v>
      </c>
      <c r="F368">
        <f>アンケート!W368</f>
        <v>2</v>
      </c>
      <c r="G368">
        <f>アンケート!X368</f>
        <v>2</v>
      </c>
      <c r="H368">
        <f>アンケート!Y368</f>
        <v>1</v>
      </c>
      <c r="I368">
        <f>アンケート!Z368</f>
        <v>2</v>
      </c>
      <c r="J368">
        <f>アンケート!AA368</f>
        <v>2</v>
      </c>
      <c r="K368">
        <f>アンケート!AB368</f>
        <v>2</v>
      </c>
      <c r="L368">
        <f>アンケート!AC368</f>
        <v>2</v>
      </c>
      <c r="M368">
        <f>アンケート!AD368</f>
        <v>2</v>
      </c>
      <c r="N368">
        <f>アンケート!AE368</f>
        <v>2</v>
      </c>
      <c r="O368">
        <f>アンケート!AF368</f>
        <v>2</v>
      </c>
      <c r="P368">
        <f>アンケート!AG368</f>
        <v>2</v>
      </c>
      <c r="Q368">
        <f>アンケート!AH368</f>
        <v>1</v>
      </c>
      <c r="R368">
        <f>アンケート!AI368</f>
        <v>1</v>
      </c>
      <c r="S368">
        <f>アンケート!AJ368</f>
        <v>1</v>
      </c>
      <c r="T368">
        <f>アンケート!AK368</f>
        <v>1</v>
      </c>
      <c r="U368">
        <f>アンケート!AL368</f>
        <v>1</v>
      </c>
      <c r="V368">
        <f>アンケート!AM368</f>
        <v>1</v>
      </c>
    </row>
    <row r="369" spans="1:22" x14ac:dyDescent="0.45">
      <c r="A369" s="35">
        <v>367</v>
      </c>
      <c r="B369">
        <f>アンケート!S369</f>
        <v>2</v>
      </c>
      <c r="C369">
        <f>アンケート!T369</f>
        <v>2</v>
      </c>
      <c r="D369">
        <f>アンケート!U369</f>
        <v>2</v>
      </c>
      <c r="E369">
        <f>アンケート!V369</f>
        <v>5</v>
      </c>
      <c r="F369">
        <f>アンケート!W369</f>
        <v>5</v>
      </c>
      <c r="G369">
        <f>アンケート!X369</f>
        <v>5</v>
      </c>
      <c r="H369">
        <f>アンケート!Y369</f>
        <v>2</v>
      </c>
      <c r="I369">
        <f>アンケート!Z369</f>
        <v>2</v>
      </c>
      <c r="J369">
        <f>アンケート!AA369</f>
        <v>2</v>
      </c>
      <c r="K369">
        <f>アンケート!AB369</f>
        <v>3</v>
      </c>
      <c r="L369">
        <f>アンケート!AC369</f>
        <v>2</v>
      </c>
      <c r="M369">
        <f>アンケート!AD369</f>
        <v>2</v>
      </c>
      <c r="N369">
        <f>アンケート!AE369</f>
        <v>2</v>
      </c>
      <c r="O369">
        <f>アンケート!AF369</f>
        <v>2</v>
      </c>
      <c r="P369">
        <f>アンケート!AG369</f>
        <v>2</v>
      </c>
      <c r="Q369">
        <f>アンケート!AH369</f>
        <v>2</v>
      </c>
      <c r="R369">
        <f>アンケート!AI369</f>
        <v>3</v>
      </c>
      <c r="S369">
        <f>アンケート!AJ369</f>
        <v>4</v>
      </c>
      <c r="T369">
        <f>アンケート!AK369</f>
        <v>2</v>
      </c>
      <c r="U369">
        <f>アンケート!AL369</f>
        <v>2</v>
      </c>
      <c r="V369">
        <f>アンケート!AM369</f>
        <v>2</v>
      </c>
    </row>
    <row r="370" spans="1:22" x14ac:dyDescent="0.45">
      <c r="A370" s="35">
        <v>368</v>
      </c>
      <c r="B370">
        <f>アンケート!S370</f>
        <v>2</v>
      </c>
      <c r="C370">
        <f>アンケート!T370</f>
        <v>2</v>
      </c>
      <c r="D370">
        <f>アンケート!U370</f>
        <v>5</v>
      </c>
      <c r="E370">
        <f>アンケート!V370</f>
        <v>2</v>
      </c>
      <c r="F370">
        <f>アンケート!W370</f>
        <v>2</v>
      </c>
      <c r="G370">
        <f>アンケート!X370</f>
        <v>5</v>
      </c>
      <c r="H370">
        <f>アンケート!Y370</f>
        <v>3</v>
      </c>
      <c r="I370">
        <f>アンケート!Z370</f>
        <v>2</v>
      </c>
      <c r="J370">
        <f>アンケート!AA370</f>
        <v>2</v>
      </c>
      <c r="K370">
        <f>アンケート!AB370</f>
        <v>2</v>
      </c>
      <c r="L370">
        <f>アンケート!AC370</f>
        <v>2</v>
      </c>
      <c r="M370">
        <f>アンケート!AD370</f>
        <v>2</v>
      </c>
      <c r="N370">
        <f>アンケート!AE370</f>
        <v>2</v>
      </c>
      <c r="O370">
        <f>アンケート!AF370</f>
        <v>4</v>
      </c>
      <c r="P370">
        <f>アンケート!AG370</f>
        <v>4</v>
      </c>
      <c r="Q370">
        <f>アンケート!AH370</f>
        <v>2</v>
      </c>
      <c r="R370">
        <f>アンケート!AI370</f>
        <v>5</v>
      </c>
      <c r="S370">
        <f>アンケート!AJ370</f>
        <v>5</v>
      </c>
      <c r="T370">
        <f>アンケート!AK370</f>
        <v>5</v>
      </c>
      <c r="U370">
        <f>アンケート!AL370</f>
        <v>2</v>
      </c>
      <c r="V370">
        <f>アンケート!AM370</f>
        <v>2</v>
      </c>
    </row>
    <row r="371" spans="1:22" x14ac:dyDescent="0.45">
      <c r="A371" s="35">
        <v>369</v>
      </c>
      <c r="B371">
        <f>アンケート!S371</f>
        <v>1</v>
      </c>
      <c r="C371">
        <f>アンケート!T371</f>
        <v>1</v>
      </c>
      <c r="D371">
        <f>アンケート!U371</f>
        <v>0</v>
      </c>
      <c r="E371">
        <f>アンケート!V371</f>
        <v>0</v>
      </c>
      <c r="F371">
        <f>アンケート!W371</f>
        <v>1</v>
      </c>
      <c r="G371">
        <f>アンケート!X371</f>
        <v>0</v>
      </c>
      <c r="H371">
        <f>アンケート!Y371</f>
        <v>1</v>
      </c>
      <c r="I371">
        <f>アンケート!Z371</f>
        <v>1</v>
      </c>
      <c r="J371">
        <f>アンケート!AA371</f>
        <v>1</v>
      </c>
      <c r="K371">
        <f>アンケート!AB371</f>
        <v>0</v>
      </c>
      <c r="L371">
        <f>アンケート!AC371</f>
        <v>1</v>
      </c>
      <c r="M371">
        <f>アンケート!AD371</f>
        <v>0</v>
      </c>
      <c r="N371">
        <f>アンケート!AE371</f>
        <v>1</v>
      </c>
      <c r="O371">
        <f>アンケート!AF371</f>
        <v>0</v>
      </c>
      <c r="P371">
        <f>アンケート!AG371</f>
        <v>0</v>
      </c>
      <c r="Q371">
        <f>アンケート!AH371</f>
        <v>1</v>
      </c>
      <c r="R371">
        <f>アンケート!AI371</f>
        <v>1</v>
      </c>
      <c r="S371">
        <f>アンケート!AJ371</f>
        <v>1</v>
      </c>
      <c r="T371">
        <f>アンケート!AK371</f>
        <v>1</v>
      </c>
      <c r="U371">
        <f>アンケート!AL371</f>
        <v>1</v>
      </c>
      <c r="V371">
        <f>アンケート!AM371</f>
        <v>1</v>
      </c>
    </row>
    <row r="372" spans="1:22" x14ac:dyDescent="0.45">
      <c r="A372" s="35">
        <v>370</v>
      </c>
      <c r="B372">
        <f>アンケート!S372</f>
        <v>1</v>
      </c>
      <c r="C372">
        <f>アンケート!T372</f>
        <v>1</v>
      </c>
      <c r="D372">
        <f>アンケート!U372</f>
        <v>0</v>
      </c>
      <c r="E372">
        <f>アンケート!V372</f>
        <v>0</v>
      </c>
      <c r="F372">
        <f>アンケート!W372</f>
        <v>0</v>
      </c>
      <c r="G372">
        <f>アンケート!X372</f>
        <v>0</v>
      </c>
      <c r="H372">
        <f>アンケート!Y372</f>
        <v>1</v>
      </c>
      <c r="I372">
        <f>アンケート!Z372</f>
        <v>1</v>
      </c>
      <c r="J372">
        <f>アンケート!AA372</f>
        <v>1</v>
      </c>
      <c r="K372">
        <f>アンケート!AB372</f>
        <v>0</v>
      </c>
      <c r="L372">
        <f>アンケート!AC372</f>
        <v>1</v>
      </c>
      <c r="M372">
        <f>アンケート!AD372</f>
        <v>1</v>
      </c>
      <c r="N372">
        <f>アンケート!AE372</f>
        <v>1</v>
      </c>
      <c r="O372">
        <f>アンケート!AF372</f>
        <v>0</v>
      </c>
      <c r="P372">
        <f>アンケート!AG372</f>
        <v>0</v>
      </c>
      <c r="Q372">
        <f>アンケート!AH372</f>
        <v>0</v>
      </c>
      <c r="R372">
        <f>アンケート!AI372</f>
        <v>0</v>
      </c>
      <c r="S372">
        <f>アンケート!AJ372</f>
        <v>0</v>
      </c>
      <c r="T372">
        <f>アンケート!AK372</f>
        <v>0</v>
      </c>
      <c r="U372">
        <f>アンケート!AL372</f>
        <v>0</v>
      </c>
      <c r="V372">
        <f>アンケート!AM372</f>
        <v>0</v>
      </c>
    </row>
    <row r="373" spans="1:22" x14ac:dyDescent="0.45">
      <c r="A373" s="35">
        <v>371</v>
      </c>
      <c r="B373">
        <f>アンケート!S373</f>
        <v>2</v>
      </c>
      <c r="C373">
        <f>アンケート!T373</f>
        <v>2</v>
      </c>
      <c r="D373">
        <f>アンケート!U373</f>
        <v>2</v>
      </c>
      <c r="E373">
        <f>アンケート!V373</f>
        <v>2</v>
      </c>
      <c r="F373">
        <f>アンケート!W373</f>
        <v>2</v>
      </c>
      <c r="G373">
        <f>アンケート!X373</f>
        <v>2</v>
      </c>
      <c r="H373">
        <f>アンケート!Y373</f>
        <v>2</v>
      </c>
      <c r="I373">
        <f>アンケート!Z373</f>
        <v>2</v>
      </c>
      <c r="J373">
        <f>アンケート!AA373</f>
        <v>2</v>
      </c>
      <c r="K373">
        <f>アンケート!AB373</f>
        <v>2</v>
      </c>
      <c r="L373">
        <f>アンケート!AC373</f>
        <v>2</v>
      </c>
      <c r="M373">
        <f>アンケート!AD373</f>
        <v>2</v>
      </c>
      <c r="N373">
        <f>アンケート!AE373</f>
        <v>2</v>
      </c>
      <c r="O373">
        <f>アンケート!AF373</f>
        <v>2</v>
      </c>
      <c r="P373">
        <f>アンケート!AG373</f>
        <v>2</v>
      </c>
      <c r="Q373">
        <f>アンケート!AH373</f>
        <v>2</v>
      </c>
      <c r="R373">
        <f>アンケート!AI373</f>
        <v>2</v>
      </c>
      <c r="S373">
        <f>アンケート!AJ373</f>
        <v>2</v>
      </c>
      <c r="T373">
        <f>アンケート!AK373</f>
        <v>2</v>
      </c>
      <c r="U373">
        <f>アンケート!AL373</f>
        <v>2</v>
      </c>
      <c r="V373">
        <f>アンケート!AM373</f>
        <v>2</v>
      </c>
    </row>
    <row r="374" spans="1:22" x14ac:dyDescent="0.45">
      <c r="A374" s="35">
        <v>372</v>
      </c>
      <c r="B374">
        <f>アンケート!S374</f>
        <v>2</v>
      </c>
      <c r="C374">
        <f>アンケート!T374</f>
        <v>2</v>
      </c>
      <c r="D374">
        <f>アンケート!U374</f>
        <v>5</v>
      </c>
      <c r="E374">
        <f>アンケート!V374</f>
        <v>5</v>
      </c>
      <c r="F374">
        <f>アンケート!W374</f>
        <v>2</v>
      </c>
      <c r="G374">
        <f>アンケート!X374</f>
        <v>5</v>
      </c>
      <c r="H374">
        <f>アンケート!Y374</f>
        <v>2</v>
      </c>
      <c r="I374">
        <f>アンケート!Z374</f>
        <v>2</v>
      </c>
      <c r="J374">
        <f>アンケート!AA374</f>
        <v>2</v>
      </c>
      <c r="K374">
        <f>アンケート!AB374</f>
        <v>5</v>
      </c>
      <c r="L374">
        <f>アンケート!AC374</f>
        <v>2</v>
      </c>
      <c r="M374">
        <f>アンケート!AD374</f>
        <v>5</v>
      </c>
      <c r="N374">
        <f>アンケート!AE374</f>
        <v>2</v>
      </c>
      <c r="O374">
        <f>アンケート!AF374</f>
        <v>2</v>
      </c>
      <c r="P374">
        <f>アンケート!AG374</f>
        <v>2</v>
      </c>
      <c r="Q374">
        <f>アンケート!AH374</f>
        <v>5</v>
      </c>
      <c r="R374">
        <f>アンケート!AI374</f>
        <v>2</v>
      </c>
      <c r="S374">
        <f>アンケート!AJ374</f>
        <v>2</v>
      </c>
      <c r="T374">
        <f>アンケート!AK374</f>
        <v>2</v>
      </c>
      <c r="U374">
        <f>アンケート!AL374</f>
        <v>2</v>
      </c>
      <c r="V374">
        <f>アンケート!AM374</f>
        <v>2</v>
      </c>
    </row>
    <row r="375" spans="1:22" x14ac:dyDescent="0.45">
      <c r="A375" s="35">
        <v>373</v>
      </c>
      <c r="B375">
        <f>アンケート!S375</f>
        <v>1</v>
      </c>
      <c r="C375">
        <f>アンケート!T375</f>
        <v>1</v>
      </c>
      <c r="D375">
        <f>アンケート!U375</f>
        <v>1</v>
      </c>
      <c r="E375">
        <f>アンケート!V375</f>
        <v>1</v>
      </c>
      <c r="F375">
        <f>アンケート!W375</f>
        <v>1</v>
      </c>
      <c r="G375">
        <f>アンケート!X375</f>
        <v>1</v>
      </c>
      <c r="H375">
        <f>アンケート!Y375</f>
        <v>1</v>
      </c>
      <c r="I375">
        <f>アンケート!Z375</f>
        <v>1</v>
      </c>
      <c r="J375">
        <f>アンケート!AA375</f>
        <v>1</v>
      </c>
      <c r="K375">
        <f>アンケート!AB375</f>
        <v>1</v>
      </c>
      <c r="L375">
        <f>アンケート!AC375</f>
        <v>1</v>
      </c>
      <c r="M375">
        <f>アンケート!AD375</f>
        <v>1</v>
      </c>
      <c r="N375">
        <f>アンケート!AE375</f>
        <v>1</v>
      </c>
      <c r="O375">
        <f>アンケート!AF375</f>
        <v>1</v>
      </c>
      <c r="P375">
        <f>アンケート!AG375</f>
        <v>1</v>
      </c>
      <c r="Q375">
        <f>アンケート!AH375</f>
        <v>1</v>
      </c>
      <c r="R375">
        <f>アンケート!AI375</f>
        <v>1</v>
      </c>
      <c r="S375">
        <f>アンケート!AJ375</f>
        <v>1</v>
      </c>
      <c r="T375">
        <f>アンケート!AK375</f>
        <v>1</v>
      </c>
      <c r="U375">
        <f>アンケート!AL375</f>
        <v>1</v>
      </c>
      <c r="V375">
        <f>アンケート!AM375</f>
        <v>1</v>
      </c>
    </row>
    <row r="376" spans="1:22" x14ac:dyDescent="0.45">
      <c r="A376" s="35">
        <v>374</v>
      </c>
      <c r="B376">
        <f>アンケート!S376</f>
        <v>1</v>
      </c>
      <c r="C376">
        <f>アンケート!T376</f>
        <v>1</v>
      </c>
      <c r="D376">
        <f>アンケート!U376</f>
        <v>0</v>
      </c>
      <c r="E376">
        <f>アンケート!V376</f>
        <v>1</v>
      </c>
      <c r="F376">
        <f>アンケート!W376</f>
        <v>1</v>
      </c>
      <c r="G376">
        <f>アンケート!X376</f>
        <v>1</v>
      </c>
      <c r="H376">
        <f>アンケート!Y376</f>
        <v>2</v>
      </c>
      <c r="I376">
        <f>アンケート!Z376</f>
        <v>1</v>
      </c>
      <c r="J376">
        <f>アンケート!AA376</f>
        <v>1</v>
      </c>
      <c r="K376">
        <f>アンケート!AB376</f>
        <v>1</v>
      </c>
      <c r="L376">
        <f>アンケート!AC376</f>
        <v>1</v>
      </c>
      <c r="M376">
        <f>アンケート!AD376</f>
        <v>1</v>
      </c>
      <c r="N376">
        <f>アンケート!AE376</f>
        <v>1</v>
      </c>
      <c r="O376">
        <f>アンケート!AF376</f>
        <v>5</v>
      </c>
      <c r="P376">
        <f>アンケート!AG376</f>
        <v>5</v>
      </c>
      <c r="Q376">
        <f>アンケート!AH376</f>
        <v>2</v>
      </c>
      <c r="R376">
        <f>アンケート!AI376</f>
        <v>1</v>
      </c>
      <c r="S376">
        <f>アンケート!AJ376</f>
        <v>1</v>
      </c>
      <c r="T376">
        <f>アンケート!AK376</f>
        <v>1</v>
      </c>
      <c r="U376">
        <f>アンケート!AL376</f>
        <v>1</v>
      </c>
      <c r="V376">
        <f>アンケート!AM376</f>
        <v>1</v>
      </c>
    </row>
    <row r="377" spans="1:22" x14ac:dyDescent="0.45">
      <c r="A377" s="35">
        <v>375</v>
      </c>
      <c r="B377">
        <f>アンケート!S377</f>
        <v>1</v>
      </c>
      <c r="C377">
        <f>アンケート!T377</f>
        <v>1</v>
      </c>
      <c r="D377">
        <f>アンケート!U377</f>
        <v>5</v>
      </c>
      <c r="E377">
        <f>アンケート!V377</f>
        <v>5</v>
      </c>
      <c r="F377">
        <f>アンケート!W377</f>
        <v>2</v>
      </c>
      <c r="G377">
        <f>アンケート!X377</f>
        <v>5</v>
      </c>
      <c r="H377">
        <f>アンケート!Y377</f>
        <v>2</v>
      </c>
      <c r="I377">
        <f>アンケート!Z377</f>
        <v>1</v>
      </c>
      <c r="J377">
        <f>アンケート!AA377</f>
        <v>1</v>
      </c>
      <c r="K377">
        <f>アンケート!AB377</f>
        <v>5</v>
      </c>
      <c r="L377">
        <f>アンケート!AC377</f>
        <v>2</v>
      </c>
      <c r="M377">
        <f>アンケート!AD377</f>
        <v>5</v>
      </c>
      <c r="N377">
        <f>アンケート!AE377</f>
        <v>2</v>
      </c>
      <c r="O377">
        <f>アンケート!AF377</f>
        <v>5</v>
      </c>
      <c r="P377">
        <f>アンケート!AG377</f>
        <v>5</v>
      </c>
      <c r="Q377">
        <f>アンケート!AH377</f>
        <v>5</v>
      </c>
      <c r="R377">
        <f>アンケート!AI377</f>
        <v>1</v>
      </c>
      <c r="S377">
        <f>アンケート!AJ377</f>
        <v>1</v>
      </c>
      <c r="T377">
        <f>アンケート!AK377</f>
        <v>1</v>
      </c>
      <c r="U377">
        <f>アンケート!AL377</f>
        <v>1</v>
      </c>
      <c r="V377">
        <f>アンケート!AM377</f>
        <v>1</v>
      </c>
    </row>
    <row r="378" spans="1:22" x14ac:dyDescent="0.45">
      <c r="A378" s="35">
        <v>376</v>
      </c>
      <c r="B378">
        <f>アンケート!S378</f>
        <v>2</v>
      </c>
      <c r="C378">
        <f>アンケート!T378</f>
        <v>2</v>
      </c>
      <c r="D378">
        <f>アンケート!U378</f>
        <v>5</v>
      </c>
      <c r="E378">
        <f>アンケート!V378</f>
        <v>5</v>
      </c>
      <c r="F378">
        <f>アンケート!W378</f>
        <v>2</v>
      </c>
      <c r="G378">
        <f>アンケート!X378</f>
        <v>5</v>
      </c>
      <c r="H378">
        <f>アンケート!Y378</f>
        <v>2</v>
      </c>
      <c r="I378">
        <f>アンケート!Z378</f>
        <v>2</v>
      </c>
      <c r="J378">
        <f>アンケート!AA378</f>
        <v>2</v>
      </c>
      <c r="K378">
        <f>アンケート!AB378</f>
        <v>2</v>
      </c>
      <c r="L378">
        <f>アンケート!AC378</f>
        <v>2</v>
      </c>
      <c r="M378">
        <f>アンケート!AD378</f>
        <v>5</v>
      </c>
      <c r="N378">
        <f>アンケート!AE378</f>
        <v>2</v>
      </c>
      <c r="O378">
        <f>アンケート!AF378</f>
        <v>5</v>
      </c>
      <c r="P378">
        <f>アンケート!AG378</f>
        <v>5</v>
      </c>
      <c r="Q378">
        <f>アンケート!AH378</f>
        <v>2</v>
      </c>
      <c r="R378">
        <f>アンケート!AI378</f>
        <v>2</v>
      </c>
      <c r="S378">
        <f>アンケート!AJ378</f>
        <v>2</v>
      </c>
      <c r="T378">
        <f>アンケート!AK378</f>
        <v>2</v>
      </c>
      <c r="U378">
        <f>アンケート!AL378</f>
        <v>3</v>
      </c>
      <c r="V378">
        <f>アンケート!AM378</f>
        <v>2</v>
      </c>
    </row>
    <row r="379" spans="1:22" x14ac:dyDescent="0.45">
      <c r="A379" s="35">
        <v>377</v>
      </c>
      <c r="B379">
        <f>アンケート!S379</f>
        <v>0</v>
      </c>
      <c r="C379">
        <f>アンケート!T379</f>
        <v>0</v>
      </c>
      <c r="D379">
        <f>アンケート!U379</f>
        <v>0</v>
      </c>
      <c r="E379">
        <f>アンケート!V379</f>
        <v>0</v>
      </c>
      <c r="F379">
        <f>アンケート!W379</f>
        <v>0</v>
      </c>
      <c r="G379">
        <f>アンケート!X379</f>
        <v>0</v>
      </c>
      <c r="H379">
        <f>アンケート!Y379</f>
        <v>0</v>
      </c>
      <c r="I379">
        <f>アンケート!Z379</f>
        <v>0</v>
      </c>
      <c r="J379">
        <f>アンケート!AA379</f>
        <v>0</v>
      </c>
      <c r="K379">
        <f>アンケート!AB379</f>
        <v>0</v>
      </c>
      <c r="L379">
        <f>アンケート!AC379</f>
        <v>0</v>
      </c>
      <c r="M379">
        <f>アンケート!AD379</f>
        <v>0</v>
      </c>
      <c r="N379">
        <f>アンケート!AE379</f>
        <v>0</v>
      </c>
      <c r="O379">
        <f>アンケート!AF379</f>
        <v>0</v>
      </c>
      <c r="P379">
        <f>アンケート!AG379</f>
        <v>0</v>
      </c>
      <c r="Q379">
        <f>アンケート!AH379</f>
        <v>0</v>
      </c>
      <c r="R379">
        <f>アンケート!AI379</f>
        <v>0</v>
      </c>
      <c r="S379">
        <f>アンケート!AJ379</f>
        <v>0</v>
      </c>
      <c r="T379">
        <f>アンケート!AK379</f>
        <v>0</v>
      </c>
      <c r="U379">
        <f>アンケート!AL379</f>
        <v>0</v>
      </c>
      <c r="V379">
        <f>アンケート!AM379</f>
        <v>0</v>
      </c>
    </row>
    <row r="380" spans="1:22" x14ac:dyDescent="0.45">
      <c r="A380" s="35">
        <v>378</v>
      </c>
      <c r="B380">
        <f>アンケート!S380</f>
        <v>0</v>
      </c>
      <c r="C380">
        <f>アンケート!T380</f>
        <v>0</v>
      </c>
      <c r="D380">
        <f>アンケート!U380</f>
        <v>0</v>
      </c>
      <c r="E380">
        <f>アンケート!V380</f>
        <v>0</v>
      </c>
      <c r="F380">
        <f>アンケート!W380</f>
        <v>0</v>
      </c>
      <c r="G380">
        <f>アンケート!X380</f>
        <v>0</v>
      </c>
      <c r="H380">
        <f>アンケート!Y380</f>
        <v>0</v>
      </c>
      <c r="I380">
        <f>アンケート!Z380</f>
        <v>0</v>
      </c>
      <c r="J380">
        <f>アンケート!AA380</f>
        <v>0</v>
      </c>
      <c r="K380">
        <f>アンケート!AB380</f>
        <v>0</v>
      </c>
      <c r="L380">
        <f>アンケート!AC380</f>
        <v>0</v>
      </c>
      <c r="M380">
        <f>アンケート!AD380</f>
        <v>0</v>
      </c>
      <c r="N380">
        <f>アンケート!AE380</f>
        <v>0</v>
      </c>
      <c r="O380">
        <f>アンケート!AF380</f>
        <v>0</v>
      </c>
      <c r="P380">
        <f>アンケート!AG380</f>
        <v>0</v>
      </c>
      <c r="Q380">
        <f>アンケート!AH380</f>
        <v>0</v>
      </c>
      <c r="R380">
        <f>アンケート!AI380</f>
        <v>0</v>
      </c>
      <c r="S380">
        <f>アンケート!AJ380</f>
        <v>0</v>
      </c>
      <c r="T380">
        <f>アンケート!AK380</f>
        <v>0</v>
      </c>
      <c r="U380">
        <f>アンケート!AL380</f>
        <v>0</v>
      </c>
      <c r="V380">
        <f>アンケート!AM380</f>
        <v>0</v>
      </c>
    </row>
    <row r="381" spans="1:22" x14ac:dyDescent="0.45">
      <c r="A381" s="35">
        <v>379</v>
      </c>
      <c r="B381">
        <f>アンケート!S381</f>
        <v>0</v>
      </c>
      <c r="C381">
        <f>アンケート!T381</f>
        <v>0</v>
      </c>
      <c r="D381">
        <f>アンケート!U381</f>
        <v>0</v>
      </c>
      <c r="E381">
        <f>アンケート!V381</f>
        <v>0</v>
      </c>
      <c r="F381">
        <f>アンケート!W381</f>
        <v>0</v>
      </c>
      <c r="G381">
        <f>アンケート!X381</f>
        <v>0</v>
      </c>
      <c r="H381">
        <f>アンケート!Y381</f>
        <v>0</v>
      </c>
      <c r="I381">
        <f>アンケート!Z381</f>
        <v>0</v>
      </c>
      <c r="J381">
        <f>アンケート!AA381</f>
        <v>0</v>
      </c>
      <c r="K381">
        <f>アンケート!AB381</f>
        <v>0</v>
      </c>
      <c r="L381">
        <f>アンケート!AC381</f>
        <v>0</v>
      </c>
      <c r="M381">
        <f>アンケート!AD381</f>
        <v>0</v>
      </c>
      <c r="N381">
        <f>アンケート!AE381</f>
        <v>0</v>
      </c>
      <c r="O381">
        <f>アンケート!AF381</f>
        <v>0</v>
      </c>
      <c r="P381">
        <f>アンケート!AG381</f>
        <v>0</v>
      </c>
      <c r="Q381">
        <f>アンケート!AH381</f>
        <v>0</v>
      </c>
      <c r="R381">
        <f>アンケート!AI381</f>
        <v>0</v>
      </c>
      <c r="S381">
        <f>アンケート!AJ381</f>
        <v>0</v>
      </c>
      <c r="T381">
        <f>アンケート!AK381</f>
        <v>0</v>
      </c>
      <c r="U381">
        <f>アンケート!AL381</f>
        <v>0</v>
      </c>
      <c r="V381">
        <f>アンケート!AM381</f>
        <v>0</v>
      </c>
    </row>
    <row r="382" spans="1:22" x14ac:dyDescent="0.45">
      <c r="A382" s="35">
        <v>380</v>
      </c>
      <c r="B382">
        <f>アンケート!S382</f>
        <v>0</v>
      </c>
      <c r="C382">
        <f>アンケート!T382</f>
        <v>0</v>
      </c>
      <c r="D382">
        <f>アンケート!U382</f>
        <v>0</v>
      </c>
      <c r="E382">
        <f>アンケート!V382</f>
        <v>0</v>
      </c>
      <c r="F382">
        <f>アンケート!W382</f>
        <v>0</v>
      </c>
      <c r="G382">
        <f>アンケート!X382</f>
        <v>0</v>
      </c>
      <c r="H382">
        <f>アンケート!Y382</f>
        <v>0</v>
      </c>
      <c r="I382">
        <f>アンケート!Z382</f>
        <v>0</v>
      </c>
      <c r="J382">
        <f>アンケート!AA382</f>
        <v>0</v>
      </c>
      <c r="K382">
        <f>アンケート!AB382</f>
        <v>0</v>
      </c>
      <c r="L382">
        <f>アンケート!AC382</f>
        <v>0</v>
      </c>
      <c r="M382">
        <f>アンケート!AD382</f>
        <v>0</v>
      </c>
      <c r="N382">
        <f>アンケート!AE382</f>
        <v>0</v>
      </c>
      <c r="O382">
        <f>アンケート!AF382</f>
        <v>0</v>
      </c>
      <c r="P382">
        <f>アンケート!AG382</f>
        <v>0</v>
      </c>
      <c r="Q382">
        <f>アンケート!AH382</f>
        <v>0</v>
      </c>
      <c r="R382">
        <f>アンケート!AI382</f>
        <v>0</v>
      </c>
      <c r="S382">
        <f>アンケート!AJ382</f>
        <v>0</v>
      </c>
      <c r="T382">
        <f>アンケート!AK382</f>
        <v>0</v>
      </c>
      <c r="U382">
        <f>アンケート!AL382</f>
        <v>0</v>
      </c>
      <c r="V382">
        <f>アンケート!AM382</f>
        <v>0</v>
      </c>
    </row>
    <row r="383" spans="1:22" x14ac:dyDescent="0.45">
      <c r="A383" s="35">
        <v>381</v>
      </c>
      <c r="B383">
        <f>アンケート!S383</f>
        <v>0</v>
      </c>
      <c r="C383">
        <f>アンケート!T383</f>
        <v>0</v>
      </c>
      <c r="D383">
        <f>アンケート!U383</f>
        <v>0</v>
      </c>
      <c r="E383">
        <f>アンケート!V383</f>
        <v>0</v>
      </c>
      <c r="F383">
        <f>アンケート!W383</f>
        <v>0</v>
      </c>
      <c r="G383">
        <f>アンケート!X383</f>
        <v>0</v>
      </c>
      <c r="H383">
        <f>アンケート!Y383</f>
        <v>0</v>
      </c>
      <c r="I383">
        <f>アンケート!Z383</f>
        <v>0</v>
      </c>
      <c r="J383">
        <f>アンケート!AA383</f>
        <v>0</v>
      </c>
      <c r="K383">
        <f>アンケート!AB383</f>
        <v>0</v>
      </c>
      <c r="L383">
        <f>アンケート!AC383</f>
        <v>0</v>
      </c>
      <c r="M383">
        <f>アンケート!AD383</f>
        <v>0</v>
      </c>
      <c r="N383">
        <f>アンケート!AE383</f>
        <v>0</v>
      </c>
      <c r="O383">
        <f>アンケート!AF383</f>
        <v>0</v>
      </c>
      <c r="P383">
        <f>アンケート!AG383</f>
        <v>0</v>
      </c>
      <c r="Q383">
        <f>アンケート!AH383</f>
        <v>0</v>
      </c>
      <c r="R383">
        <f>アンケート!AI383</f>
        <v>0</v>
      </c>
      <c r="S383">
        <f>アンケート!AJ383</f>
        <v>0</v>
      </c>
      <c r="T383">
        <f>アンケート!AK383</f>
        <v>0</v>
      </c>
      <c r="U383">
        <f>アンケート!AL383</f>
        <v>0</v>
      </c>
      <c r="V383">
        <f>アンケート!AM383</f>
        <v>0</v>
      </c>
    </row>
    <row r="384" spans="1:22" x14ac:dyDescent="0.45">
      <c r="A384" s="35">
        <v>382</v>
      </c>
      <c r="B384">
        <f>アンケート!S384</f>
        <v>0</v>
      </c>
      <c r="C384">
        <f>アンケート!T384</f>
        <v>0</v>
      </c>
      <c r="D384">
        <f>アンケート!U384</f>
        <v>0</v>
      </c>
      <c r="E384">
        <f>アンケート!V384</f>
        <v>0</v>
      </c>
      <c r="F384">
        <f>アンケート!W384</f>
        <v>0</v>
      </c>
      <c r="G384">
        <f>アンケート!X384</f>
        <v>0</v>
      </c>
      <c r="H384">
        <f>アンケート!Y384</f>
        <v>0</v>
      </c>
      <c r="I384">
        <f>アンケート!Z384</f>
        <v>0</v>
      </c>
      <c r="J384">
        <f>アンケート!AA384</f>
        <v>0</v>
      </c>
      <c r="K384">
        <f>アンケート!AB384</f>
        <v>0</v>
      </c>
      <c r="L384">
        <f>アンケート!AC384</f>
        <v>0</v>
      </c>
      <c r="M384">
        <f>アンケート!AD384</f>
        <v>0</v>
      </c>
      <c r="N384">
        <f>アンケート!AE384</f>
        <v>0</v>
      </c>
      <c r="O384">
        <f>アンケート!AF384</f>
        <v>0</v>
      </c>
      <c r="P384">
        <f>アンケート!AG384</f>
        <v>0</v>
      </c>
      <c r="Q384">
        <f>アンケート!AH384</f>
        <v>0</v>
      </c>
      <c r="R384">
        <f>アンケート!AI384</f>
        <v>0</v>
      </c>
      <c r="S384">
        <f>アンケート!AJ384</f>
        <v>0</v>
      </c>
      <c r="T384">
        <f>アンケート!AK384</f>
        <v>0</v>
      </c>
      <c r="U384">
        <f>アンケート!AL384</f>
        <v>0</v>
      </c>
      <c r="V384">
        <f>アンケート!AM384</f>
        <v>0</v>
      </c>
    </row>
    <row r="385" spans="1:22" x14ac:dyDescent="0.45">
      <c r="A385" s="35">
        <v>383</v>
      </c>
      <c r="B385">
        <f>アンケート!S385</f>
        <v>0</v>
      </c>
      <c r="C385">
        <f>アンケート!T385</f>
        <v>0</v>
      </c>
      <c r="D385">
        <f>アンケート!U385</f>
        <v>0</v>
      </c>
      <c r="E385">
        <f>アンケート!V385</f>
        <v>0</v>
      </c>
      <c r="F385">
        <f>アンケート!W385</f>
        <v>0</v>
      </c>
      <c r="G385">
        <f>アンケート!X385</f>
        <v>0</v>
      </c>
      <c r="H385">
        <f>アンケート!Y385</f>
        <v>0</v>
      </c>
      <c r="I385">
        <f>アンケート!Z385</f>
        <v>0</v>
      </c>
      <c r="J385">
        <f>アンケート!AA385</f>
        <v>0</v>
      </c>
      <c r="K385">
        <f>アンケート!AB385</f>
        <v>0</v>
      </c>
      <c r="L385">
        <f>アンケート!AC385</f>
        <v>0</v>
      </c>
      <c r="M385">
        <f>アンケート!AD385</f>
        <v>0</v>
      </c>
      <c r="N385">
        <f>アンケート!AE385</f>
        <v>0</v>
      </c>
      <c r="O385">
        <f>アンケート!AF385</f>
        <v>0</v>
      </c>
      <c r="P385">
        <f>アンケート!AG385</f>
        <v>0</v>
      </c>
      <c r="Q385">
        <f>アンケート!AH385</f>
        <v>0</v>
      </c>
      <c r="R385">
        <f>アンケート!AI385</f>
        <v>0</v>
      </c>
      <c r="S385">
        <f>アンケート!AJ385</f>
        <v>0</v>
      </c>
      <c r="T385">
        <f>アンケート!AK385</f>
        <v>0</v>
      </c>
      <c r="U385">
        <f>アンケート!AL385</f>
        <v>0</v>
      </c>
      <c r="V385">
        <f>アンケート!AM385</f>
        <v>0</v>
      </c>
    </row>
    <row r="386" spans="1:22" x14ac:dyDescent="0.45">
      <c r="A386" s="35">
        <v>384</v>
      </c>
      <c r="B386">
        <f>アンケート!S386</f>
        <v>0</v>
      </c>
      <c r="C386">
        <f>アンケート!T386</f>
        <v>0</v>
      </c>
      <c r="D386">
        <f>アンケート!U386</f>
        <v>0</v>
      </c>
      <c r="E386">
        <f>アンケート!V386</f>
        <v>0</v>
      </c>
      <c r="F386">
        <f>アンケート!W386</f>
        <v>0</v>
      </c>
      <c r="G386">
        <f>アンケート!X386</f>
        <v>0</v>
      </c>
      <c r="H386">
        <f>アンケート!Y386</f>
        <v>0</v>
      </c>
      <c r="I386">
        <f>アンケート!Z386</f>
        <v>0</v>
      </c>
      <c r="J386">
        <f>アンケート!AA386</f>
        <v>0</v>
      </c>
      <c r="K386">
        <f>アンケート!AB386</f>
        <v>0</v>
      </c>
      <c r="L386">
        <f>アンケート!AC386</f>
        <v>0</v>
      </c>
      <c r="M386">
        <f>アンケート!AD386</f>
        <v>0</v>
      </c>
      <c r="N386">
        <f>アンケート!AE386</f>
        <v>0</v>
      </c>
      <c r="O386">
        <f>アンケート!AF386</f>
        <v>0</v>
      </c>
      <c r="P386">
        <f>アンケート!AG386</f>
        <v>0</v>
      </c>
      <c r="Q386">
        <f>アンケート!AH386</f>
        <v>0</v>
      </c>
      <c r="R386">
        <f>アンケート!AI386</f>
        <v>0</v>
      </c>
      <c r="S386">
        <f>アンケート!AJ386</f>
        <v>0</v>
      </c>
      <c r="T386">
        <f>アンケート!AK386</f>
        <v>0</v>
      </c>
      <c r="U386">
        <f>アンケート!AL386</f>
        <v>0</v>
      </c>
      <c r="V386">
        <f>アンケート!AM386</f>
        <v>0</v>
      </c>
    </row>
    <row r="387" spans="1:22" x14ac:dyDescent="0.45">
      <c r="A387" s="35">
        <v>385</v>
      </c>
      <c r="B387">
        <f>アンケート!S387</f>
        <v>0</v>
      </c>
      <c r="C387">
        <f>アンケート!T387</f>
        <v>0</v>
      </c>
      <c r="D387">
        <f>アンケート!U387</f>
        <v>0</v>
      </c>
      <c r="E387">
        <f>アンケート!V387</f>
        <v>0</v>
      </c>
      <c r="F387">
        <f>アンケート!W387</f>
        <v>0</v>
      </c>
      <c r="G387">
        <f>アンケート!X387</f>
        <v>0</v>
      </c>
      <c r="H387">
        <f>アンケート!Y387</f>
        <v>0</v>
      </c>
      <c r="I387">
        <f>アンケート!Z387</f>
        <v>0</v>
      </c>
      <c r="J387">
        <f>アンケート!AA387</f>
        <v>0</v>
      </c>
      <c r="K387">
        <f>アンケート!AB387</f>
        <v>0</v>
      </c>
      <c r="L387">
        <f>アンケート!AC387</f>
        <v>0</v>
      </c>
      <c r="M387">
        <f>アンケート!AD387</f>
        <v>0</v>
      </c>
      <c r="N387">
        <f>アンケート!AE387</f>
        <v>0</v>
      </c>
      <c r="O387">
        <f>アンケート!AF387</f>
        <v>0</v>
      </c>
      <c r="P387">
        <f>アンケート!AG387</f>
        <v>0</v>
      </c>
      <c r="Q387">
        <f>アンケート!AH387</f>
        <v>0</v>
      </c>
      <c r="R387">
        <f>アンケート!AI387</f>
        <v>0</v>
      </c>
      <c r="S387">
        <f>アンケート!AJ387</f>
        <v>0</v>
      </c>
      <c r="T387">
        <f>アンケート!AK387</f>
        <v>0</v>
      </c>
      <c r="U387">
        <f>アンケート!AL387</f>
        <v>0</v>
      </c>
      <c r="V387">
        <f>アンケート!AM387</f>
        <v>0</v>
      </c>
    </row>
    <row r="388" spans="1:22" x14ac:dyDescent="0.45">
      <c r="A388" s="35">
        <v>386</v>
      </c>
      <c r="B388">
        <f>アンケート!S388</f>
        <v>0</v>
      </c>
      <c r="C388">
        <f>アンケート!T388</f>
        <v>0</v>
      </c>
      <c r="D388">
        <f>アンケート!U388</f>
        <v>0</v>
      </c>
      <c r="E388">
        <f>アンケート!V388</f>
        <v>0</v>
      </c>
      <c r="F388">
        <f>アンケート!W388</f>
        <v>0</v>
      </c>
      <c r="G388">
        <f>アンケート!X388</f>
        <v>0</v>
      </c>
      <c r="H388">
        <f>アンケート!Y388</f>
        <v>0</v>
      </c>
      <c r="I388">
        <f>アンケート!Z388</f>
        <v>0</v>
      </c>
      <c r="J388">
        <f>アンケート!AA388</f>
        <v>0</v>
      </c>
      <c r="K388">
        <f>アンケート!AB388</f>
        <v>0</v>
      </c>
      <c r="L388">
        <f>アンケート!AC388</f>
        <v>0</v>
      </c>
      <c r="M388">
        <f>アンケート!AD388</f>
        <v>0</v>
      </c>
      <c r="N388">
        <f>アンケート!AE388</f>
        <v>0</v>
      </c>
      <c r="O388">
        <f>アンケート!AF388</f>
        <v>0</v>
      </c>
      <c r="P388">
        <f>アンケート!AG388</f>
        <v>0</v>
      </c>
      <c r="Q388">
        <f>アンケート!AH388</f>
        <v>0</v>
      </c>
      <c r="R388">
        <f>アンケート!AI388</f>
        <v>0</v>
      </c>
      <c r="S388">
        <f>アンケート!AJ388</f>
        <v>0</v>
      </c>
      <c r="T388">
        <f>アンケート!AK388</f>
        <v>0</v>
      </c>
      <c r="U388">
        <f>アンケート!AL388</f>
        <v>0</v>
      </c>
      <c r="V388">
        <f>アンケート!AM388</f>
        <v>0</v>
      </c>
    </row>
    <row r="389" spans="1:22" x14ac:dyDescent="0.45">
      <c r="A389" s="35">
        <v>387</v>
      </c>
      <c r="B389">
        <f>アンケート!S389</f>
        <v>0</v>
      </c>
      <c r="C389">
        <f>アンケート!T389</f>
        <v>0</v>
      </c>
      <c r="D389">
        <f>アンケート!U389</f>
        <v>0</v>
      </c>
      <c r="E389">
        <f>アンケート!V389</f>
        <v>0</v>
      </c>
      <c r="F389">
        <f>アンケート!W389</f>
        <v>0</v>
      </c>
      <c r="G389">
        <f>アンケート!X389</f>
        <v>0</v>
      </c>
      <c r="H389">
        <f>アンケート!Y389</f>
        <v>0</v>
      </c>
      <c r="I389">
        <f>アンケート!Z389</f>
        <v>0</v>
      </c>
      <c r="J389">
        <f>アンケート!AA389</f>
        <v>0</v>
      </c>
      <c r="K389">
        <f>アンケート!AB389</f>
        <v>0</v>
      </c>
      <c r="L389">
        <f>アンケート!AC389</f>
        <v>0</v>
      </c>
      <c r="M389">
        <f>アンケート!AD389</f>
        <v>0</v>
      </c>
      <c r="N389">
        <f>アンケート!AE389</f>
        <v>0</v>
      </c>
      <c r="O389">
        <f>アンケート!AF389</f>
        <v>0</v>
      </c>
      <c r="P389">
        <f>アンケート!AG389</f>
        <v>0</v>
      </c>
      <c r="Q389">
        <f>アンケート!AH389</f>
        <v>0</v>
      </c>
      <c r="R389">
        <f>アンケート!AI389</f>
        <v>0</v>
      </c>
      <c r="S389">
        <f>アンケート!AJ389</f>
        <v>0</v>
      </c>
      <c r="T389">
        <f>アンケート!AK389</f>
        <v>0</v>
      </c>
      <c r="U389">
        <f>アンケート!AL389</f>
        <v>0</v>
      </c>
      <c r="V389">
        <f>アンケート!AM389</f>
        <v>0</v>
      </c>
    </row>
    <row r="390" spans="1:22" x14ac:dyDescent="0.45">
      <c r="A390" s="35">
        <v>388</v>
      </c>
      <c r="B390">
        <f>アンケート!S390</f>
        <v>0</v>
      </c>
      <c r="C390">
        <f>アンケート!T390</f>
        <v>0</v>
      </c>
      <c r="D390">
        <f>アンケート!U390</f>
        <v>0</v>
      </c>
      <c r="E390">
        <f>アンケート!V390</f>
        <v>0</v>
      </c>
      <c r="F390">
        <f>アンケート!W390</f>
        <v>0</v>
      </c>
      <c r="G390">
        <f>アンケート!X390</f>
        <v>0</v>
      </c>
      <c r="H390">
        <f>アンケート!Y390</f>
        <v>0</v>
      </c>
      <c r="I390">
        <f>アンケート!Z390</f>
        <v>0</v>
      </c>
      <c r="J390">
        <f>アンケート!AA390</f>
        <v>0</v>
      </c>
      <c r="K390">
        <f>アンケート!AB390</f>
        <v>0</v>
      </c>
      <c r="L390">
        <f>アンケート!AC390</f>
        <v>0</v>
      </c>
      <c r="M390">
        <f>アンケート!AD390</f>
        <v>0</v>
      </c>
      <c r="N390">
        <f>アンケート!AE390</f>
        <v>0</v>
      </c>
      <c r="O390">
        <f>アンケート!AF390</f>
        <v>0</v>
      </c>
      <c r="P390">
        <f>アンケート!AG390</f>
        <v>0</v>
      </c>
      <c r="Q390">
        <f>アンケート!AH390</f>
        <v>0</v>
      </c>
      <c r="R390">
        <f>アンケート!AI390</f>
        <v>0</v>
      </c>
      <c r="S390">
        <f>アンケート!AJ390</f>
        <v>0</v>
      </c>
      <c r="T390">
        <f>アンケート!AK390</f>
        <v>0</v>
      </c>
      <c r="U390">
        <f>アンケート!AL390</f>
        <v>0</v>
      </c>
      <c r="V390">
        <f>アンケート!AM390</f>
        <v>0</v>
      </c>
    </row>
    <row r="391" spans="1:22" x14ac:dyDescent="0.45">
      <c r="A391" s="35">
        <v>389</v>
      </c>
      <c r="B391">
        <f>アンケート!S391</f>
        <v>0</v>
      </c>
      <c r="C391">
        <f>アンケート!T391</f>
        <v>0</v>
      </c>
      <c r="D391">
        <f>アンケート!U391</f>
        <v>0</v>
      </c>
      <c r="E391">
        <f>アンケート!V391</f>
        <v>0</v>
      </c>
      <c r="F391">
        <f>アンケート!W391</f>
        <v>0</v>
      </c>
      <c r="G391">
        <f>アンケート!X391</f>
        <v>0</v>
      </c>
      <c r="H391">
        <f>アンケート!Y391</f>
        <v>0</v>
      </c>
      <c r="I391">
        <f>アンケート!Z391</f>
        <v>0</v>
      </c>
      <c r="J391">
        <f>アンケート!AA391</f>
        <v>0</v>
      </c>
      <c r="K391">
        <f>アンケート!AB391</f>
        <v>0</v>
      </c>
      <c r="L391">
        <f>アンケート!AC391</f>
        <v>0</v>
      </c>
      <c r="M391">
        <f>アンケート!AD391</f>
        <v>0</v>
      </c>
      <c r="N391">
        <f>アンケート!AE391</f>
        <v>0</v>
      </c>
      <c r="O391">
        <f>アンケート!AF391</f>
        <v>0</v>
      </c>
      <c r="P391">
        <f>アンケート!AG391</f>
        <v>0</v>
      </c>
      <c r="Q391">
        <f>アンケート!AH391</f>
        <v>0</v>
      </c>
      <c r="R391">
        <f>アンケート!AI391</f>
        <v>0</v>
      </c>
      <c r="S391">
        <f>アンケート!AJ391</f>
        <v>0</v>
      </c>
      <c r="T391">
        <f>アンケート!AK391</f>
        <v>0</v>
      </c>
      <c r="U391">
        <f>アンケート!AL391</f>
        <v>0</v>
      </c>
      <c r="V391">
        <f>アンケート!AM391</f>
        <v>0</v>
      </c>
    </row>
    <row r="392" spans="1:22" x14ac:dyDescent="0.45">
      <c r="A392" s="35">
        <v>390</v>
      </c>
      <c r="B392">
        <f>アンケート!S392</f>
        <v>0</v>
      </c>
      <c r="C392">
        <f>アンケート!T392</f>
        <v>0</v>
      </c>
      <c r="D392">
        <f>アンケート!U392</f>
        <v>0</v>
      </c>
      <c r="E392">
        <f>アンケート!V392</f>
        <v>0</v>
      </c>
      <c r="F392">
        <f>アンケート!W392</f>
        <v>0</v>
      </c>
      <c r="G392">
        <f>アンケート!X392</f>
        <v>0</v>
      </c>
      <c r="H392">
        <f>アンケート!Y392</f>
        <v>0</v>
      </c>
      <c r="I392">
        <f>アンケート!Z392</f>
        <v>0</v>
      </c>
      <c r="J392">
        <f>アンケート!AA392</f>
        <v>0</v>
      </c>
      <c r="K392">
        <f>アンケート!AB392</f>
        <v>0</v>
      </c>
      <c r="L392">
        <f>アンケート!AC392</f>
        <v>0</v>
      </c>
      <c r="M392">
        <f>アンケート!AD392</f>
        <v>0</v>
      </c>
      <c r="N392">
        <f>アンケート!AE392</f>
        <v>0</v>
      </c>
      <c r="O392">
        <f>アンケート!AF392</f>
        <v>0</v>
      </c>
      <c r="P392">
        <f>アンケート!AG392</f>
        <v>0</v>
      </c>
      <c r="Q392">
        <f>アンケート!AH392</f>
        <v>0</v>
      </c>
      <c r="R392">
        <f>アンケート!AI392</f>
        <v>0</v>
      </c>
      <c r="S392">
        <f>アンケート!AJ392</f>
        <v>0</v>
      </c>
      <c r="T392">
        <f>アンケート!AK392</f>
        <v>0</v>
      </c>
      <c r="U392">
        <f>アンケート!AL392</f>
        <v>0</v>
      </c>
      <c r="V392">
        <f>アンケート!AM392</f>
        <v>0</v>
      </c>
    </row>
    <row r="393" spans="1:22" x14ac:dyDescent="0.45">
      <c r="A393" s="35">
        <v>391</v>
      </c>
      <c r="B393">
        <f>アンケート!S393</f>
        <v>0</v>
      </c>
      <c r="C393">
        <f>アンケート!T393</f>
        <v>0</v>
      </c>
      <c r="D393">
        <f>アンケート!U393</f>
        <v>0</v>
      </c>
      <c r="E393">
        <f>アンケート!V393</f>
        <v>0</v>
      </c>
      <c r="F393">
        <f>アンケート!W393</f>
        <v>0</v>
      </c>
      <c r="G393">
        <f>アンケート!X393</f>
        <v>0</v>
      </c>
      <c r="H393">
        <f>アンケート!Y393</f>
        <v>0</v>
      </c>
      <c r="I393">
        <f>アンケート!Z393</f>
        <v>0</v>
      </c>
      <c r="J393">
        <f>アンケート!AA393</f>
        <v>0</v>
      </c>
      <c r="K393">
        <f>アンケート!AB393</f>
        <v>0</v>
      </c>
      <c r="L393">
        <f>アンケート!AC393</f>
        <v>0</v>
      </c>
      <c r="M393">
        <f>アンケート!AD393</f>
        <v>0</v>
      </c>
      <c r="N393">
        <f>アンケート!AE393</f>
        <v>0</v>
      </c>
      <c r="O393">
        <f>アンケート!AF393</f>
        <v>0</v>
      </c>
      <c r="P393">
        <f>アンケート!AG393</f>
        <v>0</v>
      </c>
      <c r="Q393">
        <f>アンケート!AH393</f>
        <v>0</v>
      </c>
      <c r="R393">
        <f>アンケート!AI393</f>
        <v>0</v>
      </c>
      <c r="S393">
        <f>アンケート!AJ393</f>
        <v>0</v>
      </c>
      <c r="T393">
        <f>アンケート!AK393</f>
        <v>0</v>
      </c>
      <c r="U393">
        <f>アンケート!AL393</f>
        <v>0</v>
      </c>
      <c r="V393">
        <f>アンケート!AM393</f>
        <v>0</v>
      </c>
    </row>
    <row r="394" spans="1:22" x14ac:dyDescent="0.45">
      <c r="A394" s="35">
        <v>392</v>
      </c>
      <c r="B394">
        <f>アンケート!S394</f>
        <v>0</v>
      </c>
      <c r="C394">
        <f>アンケート!T394</f>
        <v>0</v>
      </c>
      <c r="D394">
        <f>アンケート!U394</f>
        <v>0</v>
      </c>
      <c r="E394">
        <f>アンケート!V394</f>
        <v>0</v>
      </c>
      <c r="F394">
        <f>アンケート!W394</f>
        <v>0</v>
      </c>
      <c r="G394">
        <f>アンケート!X394</f>
        <v>0</v>
      </c>
      <c r="H394">
        <f>アンケート!Y394</f>
        <v>0</v>
      </c>
      <c r="I394">
        <f>アンケート!Z394</f>
        <v>0</v>
      </c>
      <c r="J394">
        <f>アンケート!AA394</f>
        <v>0</v>
      </c>
      <c r="K394">
        <f>アンケート!AB394</f>
        <v>0</v>
      </c>
      <c r="L394">
        <f>アンケート!AC394</f>
        <v>0</v>
      </c>
      <c r="M394">
        <f>アンケート!AD394</f>
        <v>0</v>
      </c>
      <c r="N394">
        <f>アンケート!AE394</f>
        <v>0</v>
      </c>
      <c r="O394">
        <f>アンケート!AF394</f>
        <v>0</v>
      </c>
      <c r="P394">
        <f>アンケート!AG394</f>
        <v>0</v>
      </c>
      <c r="Q394">
        <f>アンケート!AH394</f>
        <v>0</v>
      </c>
      <c r="R394">
        <f>アンケート!AI394</f>
        <v>0</v>
      </c>
      <c r="S394">
        <f>アンケート!AJ394</f>
        <v>0</v>
      </c>
      <c r="T394">
        <f>アンケート!AK394</f>
        <v>0</v>
      </c>
      <c r="U394">
        <f>アンケート!AL394</f>
        <v>0</v>
      </c>
      <c r="V394">
        <f>アンケート!AM394</f>
        <v>0</v>
      </c>
    </row>
    <row r="395" spans="1:22" x14ac:dyDescent="0.45">
      <c r="A395" s="35">
        <v>393</v>
      </c>
      <c r="B395">
        <f>アンケート!S395</f>
        <v>0</v>
      </c>
      <c r="C395">
        <f>アンケート!T395</f>
        <v>0</v>
      </c>
      <c r="D395">
        <f>アンケート!U395</f>
        <v>0</v>
      </c>
      <c r="E395">
        <f>アンケート!V395</f>
        <v>0</v>
      </c>
      <c r="F395">
        <f>アンケート!W395</f>
        <v>0</v>
      </c>
      <c r="G395">
        <f>アンケート!X395</f>
        <v>0</v>
      </c>
      <c r="H395">
        <f>アンケート!Y395</f>
        <v>0</v>
      </c>
      <c r="I395">
        <f>アンケート!Z395</f>
        <v>0</v>
      </c>
      <c r="J395">
        <f>アンケート!AA395</f>
        <v>0</v>
      </c>
      <c r="K395">
        <f>アンケート!AB395</f>
        <v>0</v>
      </c>
      <c r="L395">
        <f>アンケート!AC395</f>
        <v>0</v>
      </c>
      <c r="M395">
        <f>アンケート!AD395</f>
        <v>0</v>
      </c>
      <c r="N395">
        <f>アンケート!AE395</f>
        <v>0</v>
      </c>
      <c r="O395">
        <f>アンケート!AF395</f>
        <v>0</v>
      </c>
      <c r="P395">
        <f>アンケート!AG395</f>
        <v>0</v>
      </c>
      <c r="Q395">
        <f>アンケート!AH395</f>
        <v>0</v>
      </c>
      <c r="R395">
        <f>アンケート!AI395</f>
        <v>0</v>
      </c>
      <c r="S395">
        <f>アンケート!AJ395</f>
        <v>0</v>
      </c>
      <c r="T395">
        <f>アンケート!AK395</f>
        <v>0</v>
      </c>
      <c r="U395">
        <f>アンケート!AL395</f>
        <v>0</v>
      </c>
      <c r="V395">
        <f>アンケート!AM395</f>
        <v>0</v>
      </c>
    </row>
    <row r="396" spans="1:22" x14ac:dyDescent="0.45">
      <c r="A396" s="35">
        <v>394</v>
      </c>
      <c r="B396">
        <f>アンケート!S396</f>
        <v>0</v>
      </c>
      <c r="C396">
        <f>アンケート!T396</f>
        <v>0</v>
      </c>
      <c r="D396">
        <f>アンケート!U396</f>
        <v>0</v>
      </c>
      <c r="E396">
        <f>アンケート!V396</f>
        <v>0</v>
      </c>
      <c r="F396">
        <f>アンケート!W396</f>
        <v>0</v>
      </c>
      <c r="G396">
        <f>アンケート!X396</f>
        <v>0</v>
      </c>
      <c r="H396">
        <f>アンケート!Y396</f>
        <v>0</v>
      </c>
      <c r="I396">
        <f>アンケート!Z396</f>
        <v>0</v>
      </c>
      <c r="J396">
        <f>アンケート!AA396</f>
        <v>0</v>
      </c>
      <c r="K396">
        <f>アンケート!AB396</f>
        <v>0</v>
      </c>
      <c r="L396">
        <f>アンケート!AC396</f>
        <v>0</v>
      </c>
      <c r="M396">
        <f>アンケート!AD396</f>
        <v>0</v>
      </c>
      <c r="N396">
        <f>アンケート!AE396</f>
        <v>0</v>
      </c>
      <c r="O396">
        <f>アンケート!AF396</f>
        <v>0</v>
      </c>
      <c r="P396">
        <f>アンケート!AG396</f>
        <v>0</v>
      </c>
      <c r="Q396">
        <f>アンケート!AH396</f>
        <v>0</v>
      </c>
      <c r="R396">
        <f>アンケート!AI396</f>
        <v>0</v>
      </c>
      <c r="S396">
        <f>アンケート!AJ396</f>
        <v>0</v>
      </c>
      <c r="T396">
        <f>アンケート!AK396</f>
        <v>0</v>
      </c>
      <c r="U396">
        <f>アンケート!AL396</f>
        <v>0</v>
      </c>
      <c r="V396">
        <f>アンケート!AM396</f>
        <v>0</v>
      </c>
    </row>
    <row r="397" spans="1:22" x14ac:dyDescent="0.45">
      <c r="A397" s="35">
        <v>395</v>
      </c>
      <c r="B397">
        <f>アンケート!S397</f>
        <v>0</v>
      </c>
      <c r="C397">
        <f>アンケート!T397</f>
        <v>0</v>
      </c>
      <c r="D397">
        <f>アンケート!U397</f>
        <v>0</v>
      </c>
      <c r="E397">
        <f>アンケート!V397</f>
        <v>0</v>
      </c>
      <c r="F397">
        <f>アンケート!W397</f>
        <v>0</v>
      </c>
      <c r="G397">
        <f>アンケート!X397</f>
        <v>0</v>
      </c>
      <c r="H397">
        <f>アンケート!Y397</f>
        <v>0</v>
      </c>
      <c r="I397">
        <f>アンケート!Z397</f>
        <v>0</v>
      </c>
      <c r="J397">
        <f>アンケート!AA397</f>
        <v>0</v>
      </c>
      <c r="K397">
        <f>アンケート!AB397</f>
        <v>0</v>
      </c>
      <c r="L397">
        <f>アンケート!AC397</f>
        <v>0</v>
      </c>
      <c r="M397">
        <f>アンケート!AD397</f>
        <v>0</v>
      </c>
      <c r="N397">
        <f>アンケート!AE397</f>
        <v>0</v>
      </c>
      <c r="O397">
        <f>アンケート!AF397</f>
        <v>0</v>
      </c>
      <c r="P397">
        <f>アンケート!AG397</f>
        <v>0</v>
      </c>
      <c r="Q397">
        <f>アンケート!AH397</f>
        <v>0</v>
      </c>
      <c r="R397">
        <f>アンケート!AI397</f>
        <v>0</v>
      </c>
      <c r="S397">
        <f>アンケート!AJ397</f>
        <v>0</v>
      </c>
      <c r="T397">
        <f>アンケート!AK397</f>
        <v>0</v>
      </c>
      <c r="U397">
        <f>アンケート!AL397</f>
        <v>0</v>
      </c>
      <c r="V397">
        <f>アンケート!AM397</f>
        <v>0</v>
      </c>
    </row>
    <row r="398" spans="1:22" x14ac:dyDescent="0.45">
      <c r="A398" s="35">
        <v>396</v>
      </c>
      <c r="B398">
        <f>アンケート!S398</f>
        <v>0</v>
      </c>
      <c r="C398">
        <f>アンケート!T398</f>
        <v>0</v>
      </c>
      <c r="D398">
        <f>アンケート!U398</f>
        <v>0</v>
      </c>
      <c r="E398">
        <f>アンケート!V398</f>
        <v>0</v>
      </c>
      <c r="F398">
        <f>アンケート!W398</f>
        <v>0</v>
      </c>
      <c r="G398">
        <f>アンケート!X398</f>
        <v>0</v>
      </c>
      <c r="H398">
        <f>アンケート!Y398</f>
        <v>0</v>
      </c>
      <c r="I398">
        <f>アンケート!Z398</f>
        <v>0</v>
      </c>
      <c r="J398">
        <f>アンケート!AA398</f>
        <v>0</v>
      </c>
      <c r="K398">
        <f>アンケート!AB398</f>
        <v>0</v>
      </c>
      <c r="L398">
        <f>アンケート!AC398</f>
        <v>0</v>
      </c>
      <c r="M398">
        <f>アンケート!AD398</f>
        <v>0</v>
      </c>
      <c r="N398">
        <f>アンケート!AE398</f>
        <v>0</v>
      </c>
      <c r="O398">
        <f>アンケート!AF398</f>
        <v>0</v>
      </c>
      <c r="P398">
        <f>アンケート!AG398</f>
        <v>0</v>
      </c>
      <c r="Q398">
        <f>アンケート!AH398</f>
        <v>0</v>
      </c>
      <c r="R398">
        <f>アンケート!AI398</f>
        <v>0</v>
      </c>
      <c r="S398">
        <f>アンケート!AJ398</f>
        <v>0</v>
      </c>
      <c r="T398">
        <f>アンケート!AK398</f>
        <v>0</v>
      </c>
      <c r="U398">
        <f>アンケート!AL398</f>
        <v>0</v>
      </c>
      <c r="V398">
        <f>アンケート!AM398</f>
        <v>0</v>
      </c>
    </row>
    <row r="399" spans="1:22" x14ac:dyDescent="0.45">
      <c r="A399" s="35">
        <v>397</v>
      </c>
      <c r="B399">
        <f>アンケート!S399</f>
        <v>0</v>
      </c>
      <c r="C399">
        <f>アンケート!T399</f>
        <v>0</v>
      </c>
      <c r="D399">
        <f>アンケート!U399</f>
        <v>0</v>
      </c>
      <c r="E399">
        <f>アンケート!V399</f>
        <v>0</v>
      </c>
      <c r="F399">
        <f>アンケート!W399</f>
        <v>0</v>
      </c>
      <c r="G399">
        <f>アンケート!X399</f>
        <v>0</v>
      </c>
      <c r="H399">
        <f>アンケート!Y399</f>
        <v>0</v>
      </c>
      <c r="I399">
        <f>アンケート!Z399</f>
        <v>0</v>
      </c>
      <c r="J399">
        <f>アンケート!AA399</f>
        <v>0</v>
      </c>
      <c r="K399">
        <f>アンケート!AB399</f>
        <v>0</v>
      </c>
      <c r="L399">
        <f>アンケート!AC399</f>
        <v>0</v>
      </c>
      <c r="M399">
        <f>アンケート!AD399</f>
        <v>0</v>
      </c>
      <c r="N399">
        <f>アンケート!AE399</f>
        <v>0</v>
      </c>
      <c r="O399">
        <f>アンケート!AF399</f>
        <v>0</v>
      </c>
      <c r="P399">
        <f>アンケート!AG399</f>
        <v>0</v>
      </c>
      <c r="Q399">
        <f>アンケート!AH399</f>
        <v>0</v>
      </c>
      <c r="R399">
        <f>アンケート!AI399</f>
        <v>0</v>
      </c>
      <c r="S399">
        <f>アンケート!AJ399</f>
        <v>0</v>
      </c>
      <c r="T399">
        <f>アンケート!AK399</f>
        <v>0</v>
      </c>
      <c r="U399">
        <f>アンケート!AL399</f>
        <v>0</v>
      </c>
      <c r="V399">
        <f>アンケート!AM399</f>
        <v>0</v>
      </c>
    </row>
    <row r="400" spans="1:22" x14ac:dyDescent="0.45">
      <c r="A400" s="35">
        <v>398</v>
      </c>
      <c r="B400">
        <f>アンケート!S400</f>
        <v>0</v>
      </c>
      <c r="C400">
        <f>アンケート!T400</f>
        <v>0</v>
      </c>
      <c r="D400">
        <f>アンケート!U400</f>
        <v>0</v>
      </c>
      <c r="E400">
        <f>アンケート!V400</f>
        <v>0</v>
      </c>
      <c r="F400">
        <f>アンケート!W400</f>
        <v>0</v>
      </c>
      <c r="G400">
        <f>アンケート!X400</f>
        <v>0</v>
      </c>
      <c r="H400">
        <f>アンケート!Y400</f>
        <v>0</v>
      </c>
      <c r="I400">
        <f>アンケート!Z400</f>
        <v>0</v>
      </c>
      <c r="J400">
        <f>アンケート!AA400</f>
        <v>0</v>
      </c>
      <c r="K400">
        <f>アンケート!AB400</f>
        <v>0</v>
      </c>
      <c r="L400">
        <f>アンケート!AC400</f>
        <v>0</v>
      </c>
      <c r="M400">
        <f>アンケート!AD400</f>
        <v>0</v>
      </c>
      <c r="N400">
        <f>アンケート!AE400</f>
        <v>0</v>
      </c>
      <c r="O400">
        <f>アンケート!AF400</f>
        <v>0</v>
      </c>
      <c r="P400">
        <f>アンケート!AG400</f>
        <v>0</v>
      </c>
      <c r="Q400">
        <f>アンケート!AH400</f>
        <v>0</v>
      </c>
      <c r="R400">
        <f>アンケート!AI400</f>
        <v>0</v>
      </c>
      <c r="S400">
        <f>アンケート!AJ400</f>
        <v>0</v>
      </c>
      <c r="T400">
        <f>アンケート!AK400</f>
        <v>0</v>
      </c>
      <c r="U400">
        <f>アンケート!AL400</f>
        <v>0</v>
      </c>
      <c r="V400">
        <f>アンケート!AM400</f>
        <v>0</v>
      </c>
    </row>
    <row r="401" spans="1:22" x14ac:dyDescent="0.45">
      <c r="A401" s="35">
        <v>399</v>
      </c>
      <c r="B401">
        <f>アンケート!S401</f>
        <v>0</v>
      </c>
      <c r="C401">
        <f>アンケート!T401</f>
        <v>0</v>
      </c>
      <c r="D401">
        <f>アンケート!U401</f>
        <v>0</v>
      </c>
      <c r="E401">
        <f>アンケート!V401</f>
        <v>0</v>
      </c>
      <c r="F401">
        <f>アンケート!W401</f>
        <v>0</v>
      </c>
      <c r="G401">
        <f>アンケート!X401</f>
        <v>0</v>
      </c>
      <c r="H401">
        <f>アンケート!Y401</f>
        <v>0</v>
      </c>
      <c r="I401">
        <f>アンケート!Z401</f>
        <v>0</v>
      </c>
      <c r="J401">
        <f>アンケート!AA401</f>
        <v>0</v>
      </c>
      <c r="K401">
        <f>アンケート!AB401</f>
        <v>0</v>
      </c>
      <c r="L401">
        <f>アンケート!AC401</f>
        <v>0</v>
      </c>
      <c r="M401">
        <f>アンケート!AD401</f>
        <v>0</v>
      </c>
      <c r="N401">
        <f>アンケート!AE401</f>
        <v>0</v>
      </c>
      <c r="O401">
        <f>アンケート!AF401</f>
        <v>0</v>
      </c>
      <c r="P401">
        <f>アンケート!AG401</f>
        <v>0</v>
      </c>
      <c r="Q401">
        <f>アンケート!AH401</f>
        <v>0</v>
      </c>
      <c r="R401">
        <f>アンケート!AI401</f>
        <v>0</v>
      </c>
      <c r="S401">
        <f>アンケート!AJ401</f>
        <v>0</v>
      </c>
      <c r="T401">
        <f>アンケート!AK401</f>
        <v>0</v>
      </c>
      <c r="U401">
        <f>アンケート!AL401</f>
        <v>0</v>
      </c>
      <c r="V401">
        <f>アンケート!AM401</f>
        <v>0</v>
      </c>
    </row>
    <row r="402" spans="1:22" ht="18.600000000000001" thickBot="1" x14ac:dyDescent="0.5">
      <c r="A402" s="51">
        <v>400</v>
      </c>
      <c r="B402">
        <f>アンケート!S402</f>
        <v>0</v>
      </c>
      <c r="C402">
        <f>アンケート!T402</f>
        <v>0</v>
      </c>
      <c r="D402">
        <f>アンケート!U402</f>
        <v>0</v>
      </c>
      <c r="E402">
        <f>アンケート!V402</f>
        <v>0</v>
      </c>
      <c r="F402">
        <f>アンケート!W402</f>
        <v>0</v>
      </c>
      <c r="G402">
        <f>アンケート!X402</f>
        <v>0</v>
      </c>
      <c r="H402">
        <f>アンケート!Y402</f>
        <v>0</v>
      </c>
      <c r="I402">
        <f>アンケート!Z402</f>
        <v>0</v>
      </c>
      <c r="J402">
        <f>アンケート!AA402</f>
        <v>0</v>
      </c>
      <c r="K402">
        <f>アンケート!AB402</f>
        <v>0</v>
      </c>
      <c r="L402">
        <f>アンケート!AC402</f>
        <v>0</v>
      </c>
      <c r="M402">
        <f>アンケート!AD402</f>
        <v>0</v>
      </c>
      <c r="N402">
        <f>アンケート!AE402</f>
        <v>0</v>
      </c>
      <c r="O402">
        <f>アンケート!AF402</f>
        <v>0</v>
      </c>
      <c r="P402">
        <f>アンケート!AG402</f>
        <v>0</v>
      </c>
      <c r="Q402">
        <f>アンケート!AH402</f>
        <v>0</v>
      </c>
      <c r="R402">
        <f>アンケート!AI402</f>
        <v>0</v>
      </c>
      <c r="S402">
        <f>アンケート!AJ402</f>
        <v>0</v>
      </c>
      <c r="T402">
        <f>アンケート!AK402</f>
        <v>0</v>
      </c>
      <c r="U402">
        <f>アンケート!AL402</f>
        <v>0</v>
      </c>
      <c r="V402">
        <f>アンケート!AM402</f>
        <v>0</v>
      </c>
    </row>
    <row r="404" spans="1:22" x14ac:dyDescent="0.45">
      <c r="A404" t="s">
        <v>132</v>
      </c>
    </row>
    <row r="405" spans="1:22" x14ac:dyDescent="0.45">
      <c r="A405">
        <v>1</v>
      </c>
      <c r="B405">
        <f>COUNTIF(B$3:B$402,1)</f>
        <v>137</v>
      </c>
      <c r="C405">
        <f t="shared" ref="C405:V405" si="23">COUNTIF(C$3:C$402,1)</f>
        <v>130</v>
      </c>
      <c r="D405">
        <f t="shared" si="23"/>
        <v>47</v>
      </c>
      <c r="E405">
        <f t="shared" si="23"/>
        <v>78</v>
      </c>
      <c r="F405">
        <f t="shared" si="23"/>
        <v>94</v>
      </c>
      <c r="G405">
        <f t="shared" si="23"/>
        <v>76</v>
      </c>
      <c r="H405">
        <f t="shared" si="23"/>
        <v>109</v>
      </c>
      <c r="I405">
        <f t="shared" si="23"/>
        <v>122</v>
      </c>
      <c r="J405">
        <f t="shared" si="23"/>
        <v>96</v>
      </c>
      <c r="K405">
        <f t="shared" si="23"/>
        <v>88</v>
      </c>
      <c r="L405">
        <f t="shared" si="23"/>
        <v>119</v>
      </c>
      <c r="M405">
        <f t="shared" si="23"/>
        <v>75</v>
      </c>
      <c r="N405">
        <f t="shared" si="23"/>
        <v>91</v>
      </c>
      <c r="O405">
        <f t="shared" si="23"/>
        <v>54</v>
      </c>
      <c r="P405">
        <f t="shared" si="23"/>
        <v>53</v>
      </c>
      <c r="Q405">
        <f t="shared" si="23"/>
        <v>72</v>
      </c>
      <c r="R405">
        <f t="shared" si="23"/>
        <v>100</v>
      </c>
      <c r="S405">
        <f t="shared" si="23"/>
        <v>111</v>
      </c>
      <c r="T405">
        <f t="shared" si="23"/>
        <v>125</v>
      </c>
      <c r="U405">
        <f t="shared" si="23"/>
        <v>124</v>
      </c>
      <c r="V405">
        <f t="shared" si="23"/>
        <v>125</v>
      </c>
    </row>
    <row r="406" spans="1:22" x14ac:dyDescent="0.45">
      <c r="A406">
        <v>2</v>
      </c>
      <c r="B406">
        <f>COUNTIF(B$3:B$402,2)</f>
        <v>226</v>
      </c>
      <c r="C406">
        <f t="shared" ref="C406:V406" si="24">COUNTIF(C$3:C$402,2)</f>
        <v>226</v>
      </c>
      <c r="D406">
        <f t="shared" si="24"/>
        <v>66</v>
      </c>
      <c r="E406">
        <f t="shared" si="24"/>
        <v>156</v>
      </c>
      <c r="F406">
        <f t="shared" si="24"/>
        <v>192</v>
      </c>
      <c r="G406">
        <f t="shared" si="24"/>
        <v>148</v>
      </c>
      <c r="H406">
        <f t="shared" si="24"/>
        <v>210</v>
      </c>
      <c r="I406">
        <f t="shared" si="24"/>
        <v>197</v>
      </c>
      <c r="J406">
        <f t="shared" si="24"/>
        <v>227</v>
      </c>
      <c r="K406">
        <f t="shared" si="24"/>
        <v>166</v>
      </c>
      <c r="L406">
        <f t="shared" si="24"/>
        <v>229</v>
      </c>
      <c r="M406">
        <f t="shared" si="24"/>
        <v>177</v>
      </c>
      <c r="N406">
        <f t="shared" si="24"/>
        <v>220</v>
      </c>
      <c r="O406">
        <f t="shared" si="24"/>
        <v>112</v>
      </c>
      <c r="P406">
        <f t="shared" si="24"/>
        <v>107</v>
      </c>
      <c r="Q406">
        <f t="shared" si="24"/>
        <v>183</v>
      </c>
      <c r="R406">
        <f t="shared" si="24"/>
        <v>186</v>
      </c>
      <c r="S406">
        <f t="shared" si="24"/>
        <v>194</v>
      </c>
      <c r="T406">
        <f t="shared" si="24"/>
        <v>182</v>
      </c>
      <c r="U406">
        <f t="shared" si="24"/>
        <v>204</v>
      </c>
      <c r="V406">
        <f t="shared" si="24"/>
        <v>202</v>
      </c>
    </row>
    <row r="407" spans="1:22" x14ac:dyDescent="0.45">
      <c r="A407">
        <v>3</v>
      </c>
      <c r="B407">
        <f>COUNTIF(B$3:B$402,3)</f>
        <v>0</v>
      </c>
      <c r="C407">
        <f t="shared" ref="C407:V407" si="25">COUNTIF(C$3:C$402,3)</f>
        <v>4</v>
      </c>
      <c r="D407">
        <f t="shared" si="25"/>
        <v>3</v>
      </c>
      <c r="E407">
        <f t="shared" si="25"/>
        <v>15</v>
      </c>
      <c r="F407">
        <f t="shared" si="25"/>
        <v>18</v>
      </c>
      <c r="G407">
        <f t="shared" si="25"/>
        <v>6</v>
      </c>
      <c r="H407">
        <f t="shared" si="25"/>
        <v>33</v>
      </c>
      <c r="I407">
        <f t="shared" si="25"/>
        <v>23</v>
      </c>
      <c r="J407">
        <f t="shared" si="25"/>
        <v>21</v>
      </c>
      <c r="K407">
        <f t="shared" si="25"/>
        <v>6</v>
      </c>
      <c r="L407">
        <f t="shared" si="25"/>
        <v>3</v>
      </c>
      <c r="M407">
        <f t="shared" si="25"/>
        <v>12</v>
      </c>
      <c r="N407">
        <f t="shared" si="25"/>
        <v>21</v>
      </c>
      <c r="O407">
        <f t="shared" si="25"/>
        <v>18</v>
      </c>
      <c r="P407">
        <f t="shared" si="25"/>
        <v>18</v>
      </c>
      <c r="Q407">
        <f t="shared" si="25"/>
        <v>17</v>
      </c>
      <c r="R407">
        <f t="shared" si="25"/>
        <v>17</v>
      </c>
      <c r="S407">
        <f t="shared" si="25"/>
        <v>11</v>
      </c>
      <c r="T407">
        <f t="shared" si="25"/>
        <v>10</v>
      </c>
      <c r="U407">
        <f t="shared" si="25"/>
        <v>15</v>
      </c>
      <c r="V407">
        <f t="shared" si="25"/>
        <v>7</v>
      </c>
    </row>
    <row r="408" spans="1:22" x14ac:dyDescent="0.45">
      <c r="A408">
        <v>4</v>
      </c>
      <c r="B408">
        <f>COUNTIF(B$3:B$402,4)</f>
        <v>0</v>
      </c>
      <c r="C408">
        <f t="shared" ref="C408:V408" si="26">COUNTIF(C$3:C$402,4)</f>
        <v>0</v>
      </c>
      <c r="D408">
        <f t="shared" si="26"/>
        <v>0</v>
      </c>
      <c r="E408">
        <f t="shared" si="26"/>
        <v>1</v>
      </c>
      <c r="F408">
        <f t="shared" si="26"/>
        <v>5</v>
      </c>
      <c r="G408">
        <f t="shared" si="26"/>
        <v>2</v>
      </c>
      <c r="H408">
        <f t="shared" si="26"/>
        <v>2</v>
      </c>
      <c r="I408">
        <f t="shared" si="26"/>
        <v>3</v>
      </c>
      <c r="J408">
        <f t="shared" si="26"/>
        <v>2</v>
      </c>
      <c r="K408">
        <f t="shared" si="26"/>
        <v>2</v>
      </c>
      <c r="L408">
        <f t="shared" si="26"/>
        <v>1</v>
      </c>
      <c r="M408">
        <f t="shared" si="26"/>
        <v>1</v>
      </c>
      <c r="N408">
        <f t="shared" si="26"/>
        <v>0</v>
      </c>
      <c r="O408">
        <f t="shared" si="26"/>
        <v>3</v>
      </c>
      <c r="P408">
        <f t="shared" si="26"/>
        <v>2</v>
      </c>
      <c r="Q408">
        <f t="shared" si="26"/>
        <v>2</v>
      </c>
      <c r="R408">
        <f t="shared" si="26"/>
        <v>0</v>
      </c>
      <c r="S408">
        <f t="shared" si="26"/>
        <v>1</v>
      </c>
      <c r="T408">
        <f t="shared" si="26"/>
        <v>0</v>
      </c>
      <c r="U408">
        <f t="shared" si="26"/>
        <v>0</v>
      </c>
      <c r="V408">
        <f t="shared" si="26"/>
        <v>3</v>
      </c>
    </row>
    <row r="409" spans="1:22" x14ac:dyDescent="0.45">
      <c r="A409">
        <v>5</v>
      </c>
      <c r="B409">
        <f>COUNTIF(B$3:B$402,5)</f>
        <v>1</v>
      </c>
      <c r="C409">
        <f t="shared" ref="C409:V409" si="27">COUNTIF(C$3:C$402,5)</f>
        <v>1</v>
      </c>
      <c r="D409">
        <f t="shared" si="27"/>
        <v>204</v>
      </c>
      <c r="E409">
        <f t="shared" si="27"/>
        <v>88</v>
      </c>
      <c r="F409">
        <f t="shared" si="27"/>
        <v>35</v>
      </c>
      <c r="G409">
        <f t="shared" si="27"/>
        <v>105</v>
      </c>
      <c r="H409">
        <f t="shared" si="27"/>
        <v>1</v>
      </c>
      <c r="I409">
        <f t="shared" si="27"/>
        <v>10</v>
      </c>
      <c r="J409">
        <f t="shared" si="27"/>
        <v>4</v>
      </c>
      <c r="K409">
        <f t="shared" si="27"/>
        <v>82</v>
      </c>
      <c r="L409">
        <f t="shared" si="27"/>
        <v>4</v>
      </c>
      <c r="M409">
        <f t="shared" si="27"/>
        <v>76</v>
      </c>
      <c r="N409">
        <f t="shared" si="27"/>
        <v>19</v>
      </c>
      <c r="O409">
        <f t="shared" si="27"/>
        <v>151</v>
      </c>
      <c r="P409">
        <f t="shared" si="27"/>
        <v>158</v>
      </c>
      <c r="Q409">
        <f t="shared" si="27"/>
        <v>68</v>
      </c>
      <c r="R409">
        <f t="shared" si="27"/>
        <v>36</v>
      </c>
      <c r="S409">
        <f t="shared" si="27"/>
        <v>24</v>
      </c>
      <c r="T409">
        <f t="shared" si="27"/>
        <v>24</v>
      </c>
      <c r="U409">
        <f t="shared" si="27"/>
        <v>2</v>
      </c>
      <c r="V409">
        <f t="shared" si="27"/>
        <v>7</v>
      </c>
    </row>
  </sheetData>
  <phoneticPr fontId="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FEC03-08BD-4B60-A5A4-C8250468E67F}">
  <dimension ref="A1:Z404"/>
  <sheetViews>
    <sheetView workbookViewId="0">
      <selection activeCell="H14" sqref="D11:H14"/>
    </sheetView>
  </sheetViews>
  <sheetFormatPr defaultRowHeight="18" x14ac:dyDescent="0.45"/>
  <cols>
    <col min="4" max="4" width="12.3984375" style="1" customWidth="1"/>
    <col min="6" max="6" width="12.3984375" style="1" customWidth="1"/>
    <col min="8" max="8" width="14.3984375" style="1" bestFit="1" customWidth="1"/>
    <col min="13" max="13" width="12.69921875" customWidth="1"/>
    <col min="15" max="15" width="12.69921875" customWidth="1"/>
    <col min="17" max="17" width="12.69921875" customWidth="1"/>
  </cols>
  <sheetData>
    <row r="1" spans="1:26" ht="26.4" x14ac:dyDescent="0.45">
      <c r="A1" s="86" t="s">
        <v>105</v>
      </c>
      <c r="B1" s="112" t="s">
        <v>192</v>
      </c>
      <c r="C1" s="87"/>
      <c r="D1" s="210" t="s">
        <v>193</v>
      </c>
      <c r="E1" s="211"/>
      <c r="F1" s="211"/>
      <c r="G1" s="211"/>
      <c r="H1" s="211"/>
      <c r="I1" s="212"/>
      <c r="J1" s="89"/>
      <c r="K1" s="89"/>
      <c r="L1" s="89"/>
      <c r="M1" s="216" t="s">
        <v>194</v>
      </c>
      <c r="N1" s="217"/>
      <c r="O1" s="217"/>
      <c r="P1" s="217"/>
      <c r="Q1" s="217"/>
      <c r="R1" s="218"/>
      <c r="S1" s="89"/>
      <c r="T1" s="89"/>
      <c r="U1" s="89"/>
      <c r="V1" s="89"/>
      <c r="W1" s="89"/>
      <c r="X1" s="89"/>
      <c r="Y1" s="89"/>
      <c r="Z1" s="89"/>
    </row>
    <row r="2" spans="1:26" ht="27" thickBot="1" x14ac:dyDescent="0.5">
      <c r="A2" s="61"/>
      <c r="B2" s="114" t="s">
        <v>195</v>
      </c>
      <c r="C2" s="89"/>
      <c r="D2" s="213" t="s">
        <v>196</v>
      </c>
      <c r="E2" s="214"/>
      <c r="F2" s="214"/>
      <c r="G2" s="214"/>
      <c r="H2" s="214"/>
      <c r="I2" s="215"/>
      <c r="J2" s="25"/>
      <c r="K2" s="25"/>
      <c r="L2" s="25"/>
      <c r="M2" s="219" t="s">
        <v>197</v>
      </c>
      <c r="N2" s="220"/>
      <c r="O2" s="220"/>
      <c r="P2" s="220"/>
      <c r="Q2" s="220"/>
      <c r="R2" s="221"/>
      <c r="S2" s="25"/>
      <c r="T2" s="25"/>
      <c r="U2" s="25"/>
      <c r="V2" s="25"/>
      <c r="W2" s="25"/>
      <c r="X2" s="25"/>
      <c r="Y2" s="25"/>
      <c r="Z2" s="25"/>
    </row>
    <row r="3" spans="1:26" ht="18.600000000000001" thickBot="1" x14ac:dyDescent="0.5">
      <c r="A3" s="86">
        <v>1</v>
      </c>
      <c r="B3" s="98">
        <f>アンケート!AN3</f>
        <v>1</v>
      </c>
    </row>
    <row r="4" spans="1:26" x14ac:dyDescent="0.45">
      <c r="A4" s="8">
        <v>2</v>
      </c>
      <c r="B4" s="35">
        <f>アンケート!AN4</f>
        <v>1</v>
      </c>
      <c r="D4" s="131" t="s">
        <v>198</v>
      </c>
      <c r="E4" s="92">
        <f>アンケート!AO410</f>
        <v>138</v>
      </c>
      <c r="F4" s="131" t="s">
        <v>203</v>
      </c>
      <c r="G4" s="92">
        <f>アンケート!AO415</f>
        <v>102</v>
      </c>
      <c r="H4" s="131" t="s">
        <v>208</v>
      </c>
      <c r="I4" s="92">
        <f>アンケート!AO420</f>
        <v>17</v>
      </c>
      <c r="M4" s="131" t="s">
        <v>198</v>
      </c>
      <c r="N4" s="92">
        <f>アンケート!BB410</f>
        <v>104</v>
      </c>
      <c r="O4" s="131" t="s">
        <v>203</v>
      </c>
      <c r="P4" s="92">
        <f>アンケート!AX415</f>
        <v>0</v>
      </c>
      <c r="Q4" s="131" t="s">
        <v>208</v>
      </c>
      <c r="R4" s="92">
        <f>アンケート!AX420</f>
        <v>0</v>
      </c>
    </row>
    <row r="5" spans="1:26" x14ac:dyDescent="0.45">
      <c r="A5" s="8">
        <v>3</v>
      </c>
      <c r="B5" s="35">
        <f>アンケート!AN5</f>
        <v>2</v>
      </c>
      <c r="D5" s="132" t="s">
        <v>199</v>
      </c>
      <c r="E5" s="9">
        <f>アンケート!AO411</f>
        <v>149</v>
      </c>
      <c r="F5" s="132" t="s">
        <v>204</v>
      </c>
      <c r="G5" s="9">
        <f>アンケート!AO416</f>
        <v>40</v>
      </c>
      <c r="H5" s="132" t="s">
        <v>209</v>
      </c>
      <c r="I5" s="9">
        <f>アンケート!AO421</f>
        <v>1</v>
      </c>
      <c r="M5" s="132" t="s">
        <v>199</v>
      </c>
      <c r="N5" s="9">
        <f>アンケート!BB411</f>
        <v>103</v>
      </c>
      <c r="O5" s="132" t="s">
        <v>204</v>
      </c>
      <c r="P5" s="9">
        <f>アンケート!AX416</f>
        <v>0</v>
      </c>
      <c r="Q5" s="132" t="s">
        <v>209</v>
      </c>
      <c r="R5" s="9">
        <f>アンケート!AX421</f>
        <v>0</v>
      </c>
    </row>
    <row r="6" spans="1:26" x14ac:dyDescent="0.45">
      <c r="A6" s="8">
        <v>4</v>
      </c>
      <c r="B6" s="35">
        <f>アンケート!AN6</f>
        <v>1</v>
      </c>
      <c r="D6" s="132" t="s">
        <v>200</v>
      </c>
      <c r="E6" s="9">
        <f>アンケート!AO412</f>
        <v>9</v>
      </c>
      <c r="F6" s="132" t="s">
        <v>205</v>
      </c>
      <c r="G6" s="9">
        <f>アンケート!AO417</f>
        <v>6</v>
      </c>
      <c r="H6" s="132" t="s">
        <v>210</v>
      </c>
      <c r="I6" s="9">
        <f>アンケート!AO422</f>
        <v>14</v>
      </c>
      <c r="M6" s="132" t="s">
        <v>200</v>
      </c>
      <c r="N6" s="9">
        <f>アンケート!BB412</f>
        <v>9</v>
      </c>
      <c r="O6" s="132" t="s">
        <v>205</v>
      </c>
      <c r="P6" s="9">
        <f>アンケート!AX417</f>
        <v>0</v>
      </c>
      <c r="Q6" s="132" t="s">
        <v>210</v>
      </c>
      <c r="R6" s="9">
        <f>アンケート!AX422</f>
        <v>0</v>
      </c>
    </row>
    <row r="7" spans="1:26" x14ac:dyDescent="0.45">
      <c r="A7" s="8">
        <v>5</v>
      </c>
      <c r="B7" s="35">
        <f>アンケート!AN7</f>
        <v>2</v>
      </c>
      <c r="D7" s="132" t="s">
        <v>201</v>
      </c>
      <c r="E7" s="9">
        <f>アンケート!AO413</f>
        <v>44</v>
      </c>
      <c r="F7" s="132" t="s">
        <v>206</v>
      </c>
      <c r="G7" s="9">
        <f>アンケート!AO418</f>
        <v>21</v>
      </c>
      <c r="H7" s="132" t="s">
        <v>211</v>
      </c>
      <c r="I7" s="9">
        <f>アンケート!AO423</f>
        <v>6</v>
      </c>
      <c r="M7" s="132" t="s">
        <v>201</v>
      </c>
      <c r="N7" s="9">
        <f>アンケート!BB413</f>
        <v>32</v>
      </c>
      <c r="O7" s="132" t="s">
        <v>206</v>
      </c>
      <c r="P7" s="9">
        <f>アンケート!AX418</f>
        <v>0</v>
      </c>
      <c r="Q7" s="132" t="s">
        <v>211</v>
      </c>
      <c r="R7" s="9">
        <f>アンケート!AX423</f>
        <v>0</v>
      </c>
    </row>
    <row r="8" spans="1:26" ht="18.600000000000001" thickBot="1" x14ac:dyDescent="0.5">
      <c r="A8" s="8">
        <v>6</v>
      </c>
      <c r="B8" s="35">
        <f>アンケート!AN8</f>
        <v>3</v>
      </c>
      <c r="D8" s="133" t="s">
        <v>202</v>
      </c>
      <c r="E8" s="58">
        <f>アンケート!AO414</f>
        <v>11</v>
      </c>
      <c r="F8" s="133" t="s">
        <v>207</v>
      </c>
      <c r="G8" s="58">
        <f>アンケート!AO419</f>
        <v>14</v>
      </c>
      <c r="H8" s="133" t="s">
        <v>212</v>
      </c>
      <c r="I8" s="58">
        <f>アンケート!AO424</f>
        <v>2</v>
      </c>
      <c r="M8" s="133" t="s">
        <v>202</v>
      </c>
      <c r="N8" s="58">
        <f>アンケート!BB414</f>
        <v>2</v>
      </c>
      <c r="O8" s="133" t="s">
        <v>207</v>
      </c>
      <c r="P8" s="58">
        <f>アンケート!AX419</f>
        <v>0</v>
      </c>
      <c r="Q8" s="133" t="s">
        <v>212</v>
      </c>
      <c r="R8" s="58">
        <f>アンケート!AX424</f>
        <v>0</v>
      </c>
    </row>
    <row r="9" spans="1:26" x14ac:dyDescent="0.45">
      <c r="A9" s="8">
        <v>7</v>
      </c>
      <c r="B9" s="35">
        <f>アンケート!AN9</f>
        <v>1</v>
      </c>
    </row>
    <row r="10" spans="1:26" ht="18.600000000000001" thickBot="1" x14ac:dyDescent="0.5">
      <c r="A10" s="8">
        <v>8</v>
      </c>
      <c r="B10" s="35">
        <f>アンケート!AN10</f>
        <v>1</v>
      </c>
    </row>
    <row r="11" spans="1:26" ht="26.4" x14ac:dyDescent="0.45">
      <c r="A11" s="8">
        <v>9</v>
      </c>
      <c r="B11" s="35">
        <f>アンケート!AN11</f>
        <v>1</v>
      </c>
      <c r="D11" s="210" t="s">
        <v>215</v>
      </c>
      <c r="E11" s="211"/>
      <c r="F11" s="211"/>
      <c r="G11" s="211"/>
      <c r="H11" s="212"/>
      <c r="M11" s="210" t="s">
        <v>213</v>
      </c>
      <c r="N11" s="211"/>
      <c r="O11" s="211"/>
      <c r="P11" s="211"/>
      <c r="Q11" s="211"/>
      <c r="R11" s="212"/>
    </row>
    <row r="12" spans="1:26" ht="27" thickBot="1" x14ac:dyDescent="0.5">
      <c r="A12" s="8">
        <v>10</v>
      </c>
      <c r="B12" s="35">
        <f>アンケート!AN12</f>
        <v>2</v>
      </c>
      <c r="D12" s="213" t="s">
        <v>216</v>
      </c>
      <c r="E12" s="214"/>
      <c r="F12" s="214"/>
      <c r="G12" s="214"/>
      <c r="H12" s="215"/>
      <c r="M12" s="213" t="s">
        <v>214</v>
      </c>
      <c r="N12" s="214"/>
      <c r="O12" s="214"/>
      <c r="P12" s="214"/>
      <c r="Q12" s="214"/>
      <c r="R12" s="215"/>
    </row>
    <row r="13" spans="1:26" ht="20.399999999999999" thickBot="1" x14ac:dyDescent="0.5">
      <c r="A13" s="8">
        <v>11</v>
      </c>
      <c r="B13" s="35">
        <f>アンケート!AN13</f>
        <v>2</v>
      </c>
      <c r="D13" s="134" t="s">
        <v>221</v>
      </c>
      <c r="E13" s="135" t="s">
        <v>217</v>
      </c>
      <c r="F13" s="136" t="s">
        <v>218</v>
      </c>
      <c r="G13" s="135" t="s">
        <v>219</v>
      </c>
      <c r="H13" s="137" t="s">
        <v>220</v>
      </c>
      <c r="M13" s="1"/>
      <c r="O13" s="1"/>
      <c r="Q13" s="1"/>
    </row>
    <row r="14" spans="1:26" ht="20.399999999999999" thickBot="1" x14ac:dyDescent="0.5">
      <c r="A14" s="8">
        <v>12</v>
      </c>
      <c r="B14" s="35">
        <f>アンケート!AN14</f>
        <v>1</v>
      </c>
      <c r="D14" s="138">
        <f>アンケート!BO410</f>
        <v>106</v>
      </c>
      <c r="E14" s="139">
        <f>アンケート!BO411</f>
        <v>87</v>
      </c>
      <c r="F14" s="139">
        <f>アンケート!BO412</f>
        <v>0</v>
      </c>
      <c r="G14" s="139">
        <f>アンケート!BO413</f>
        <v>0</v>
      </c>
      <c r="H14" s="140">
        <f>アンケート!BO414</f>
        <v>0</v>
      </c>
      <c r="M14" s="131" t="s">
        <v>198</v>
      </c>
      <c r="N14" s="60">
        <f>アンケート!BP410</f>
        <v>96</v>
      </c>
      <c r="O14" s="131" t="s">
        <v>203</v>
      </c>
      <c r="P14" s="92">
        <f>アンケート!BP415</f>
        <v>60</v>
      </c>
      <c r="Q14" s="141" t="s">
        <v>208</v>
      </c>
      <c r="R14" s="92">
        <f>アンケート!BP420</f>
        <v>1</v>
      </c>
    </row>
    <row r="15" spans="1:26" x14ac:dyDescent="0.45">
      <c r="A15" s="8">
        <v>13</v>
      </c>
      <c r="B15" s="35">
        <f>アンケート!AN15</f>
        <v>2</v>
      </c>
      <c r="M15" s="132" t="s">
        <v>199</v>
      </c>
      <c r="N15">
        <f>アンケート!BP411</f>
        <v>93</v>
      </c>
      <c r="O15" s="132" t="s">
        <v>204</v>
      </c>
      <c r="P15" s="9">
        <f>アンケート!BP416</f>
        <v>18</v>
      </c>
      <c r="Q15" s="130" t="s">
        <v>209</v>
      </c>
      <c r="R15" s="9">
        <f>アンケート!BP421</f>
        <v>0</v>
      </c>
    </row>
    <row r="16" spans="1:26" x14ac:dyDescent="0.45">
      <c r="A16" s="8">
        <v>14</v>
      </c>
      <c r="B16" s="35">
        <f>アンケート!AN16</f>
        <v>2</v>
      </c>
      <c r="M16" s="132" t="s">
        <v>200</v>
      </c>
      <c r="N16">
        <f>アンケート!BP412</f>
        <v>7</v>
      </c>
      <c r="O16" s="132" t="s">
        <v>205</v>
      </c>
      <c r="P16" s="9">
        <f>アンケート!BP417</f>
        <v>6</v>
      </c>
      <c r="Q16" s="130" t="s">
        <v>210</v>
      </c>
      <c r="R16" s="9">
        <f>アンケート!BP422</f>
        <v>4</v>
      </c>
    </row>
    <row r="17" spans="1:18" x14ac:dyDescent="0.45">
      <c r="A17" s="8">
        <v>15</v>
      </c>
      <c r="B17" s="35">
        <f>アンケート!AN17</f>
        <v>2</v>
      </c>
      <c r="M17" s="132" t="s">
        <v>201</v>
      </c>
      <c r="N17">
        <f>アンケート!BP413</f>
        <v>24</v>
      </c>
      <c r="O17" s="132" t="s">
        <v>206</v>
      </c>
      <c r="P17" s="9">
        <f>アンケート!BP418</f>
        <v>5</v>
      </c>
      <c r="Q17" s="130" t="s">
        <v>211</v>
      </c>
      <c r="R17" s="9">
        <f>アンケート!BP423</f>
        <v>2</v>
      </c>
    </row>
    <row r="18" spans="1:18" ht="18.600000000000001" thickBot="1" x14ac:dyDescent="0.5">
      <c r="A18" s="8">
        <v>16</v>
      </c>
      <c r="B18" s="35">
        <f>アンケート!AN18</f>
        <v>2</v>
      </c>
      <c r="M18" s="133" t="s">
        <v>202</v>
      </c>
      <c r="N18" s="59">
        <f>アンケート!BP414</f>
        <v>1</v>
      </c>
      <c r="O18" s="133" t="s">
        <v>207</v>
      </c>
      <c r="P18" s="58">
        <f>アンケート!BP419</f>
        <v>1</v>
      </c>
      <c r="Q18" s="142" t="s">
        <v>212</v>
      </c>
      <c r="R18" s="58">
        <f>アンケート!BP424</f>
        <v>1</v>
      </c>
    </row>
    <row r="19" spans="1:18" x14ac:dyDescent="0.45">
      <c r="A19" s="8">
        <v>17</v>
      </c>
      <c r="B19" s="35">
        <f>アンケート!AN19</f>
        <v>2</v>
      </c>
    </row>
    <row r="20" spans="1:18" x14ac:dyDescent="0.45">
      <c r="A20" s="8">
        <v>18</v>
      </c>
      <c r="B20" s="35">
        <f>アンケート!AN20</f>
        <v>2</v>
      </c>
    </row>
    <row r="21" spans="1:18" x14ac:dyDescent="0.45">
      <c r="A21" s="8">
        <v>19</v>
      </c>
      <c r="B21" s="35">
        <f>アンケート!AN21</f>
        <v>1</v>
      </c>
    </row>
    <row r="22" spans="1:18" x14ac:dyDescent="0.45">
      <c r="A22" s="8">
        <v>20</v>
      </c>
      <c r="B22" s="35">
        <f>アンケート!AN22</f>
        <v>1</v>
      </c>
    </row>
    <row r="23" spans="1:18" x14ac:dyDescent="0.45">
      <c r="A23" s="8">
        <v>21</v>
      </c>
      <c r="B23" s="35">
        <f>アンケート!AN23</f>
        <v>2</v>
      </c>
    </row>
    <row r="24" spans="1:18" x14ac:dyDescent="0.45">
      <c r="A24" s="8">
        <v>22</v>
      </c>
      <c r="B24" s="35">
        <f>アンケート!AN24</f>
        <v>2</v>
      </c>
    </row>
    <row r="25" spans="1:18" x14ac:dyDescent="0.45">
      <c r="A25" s="8">
        <v>23</v>
      </c>
      <c r="B25" s="35">
        <f>アンケート!AN25</f>
        <v>1</v>
      </c>
    </row>
    <row r="26" spans="1:18" x14ac:dyDescent="0.45">
      <c r="A26" s="8">
        <v>24</v>
      </c>
      <c r="B26" s="35">
        <f>アンケート!AN26</f>
        <v>2</v>
      </c>
    </row>
    <row r="27" spans="1:18" x14ac:dyDescent="0.45">
      <c r="A27" s="8">
        <v>25</v>
      </c>
      <c r="B27" s="35">
        <f>アンケート!AN27</f>
        <v>2</v>
      </c>
    </row>
    <row r="28" spans="1:18" x14ac:dyDescent="0.45">
      <c r="A28" s="8">
        <v>26</v>
      </c>
      <c r="B28" s="35">
        <f>アンケート!AN28</f>
        <v>2</v>
      </c>
    </row>
    <row r="29" spans="1:18" x14ac:dyDescent="0.45">
      <c r="A29" s="8">
        <v>27</v>
      </c>
      <c r="B29" s="35">
        <f>アンケート!AN29</f>
        <v>1</v>
      </c>
    </row>
    <row r="30" spans="1:18" x14ac:dyDescent="0.45">
      <c r="A30" s="8">
        <v>28</v>
      </c>
      <c r="B30" s="35">
        <f>アンケート!AN30</f>
        <v>2</v>
      </c>
    </row>
    <row r="31" spans="1:18" x14ac:dyDescent="0.45">
      <c r="A31" s="8">
        <v>29</v>
      </c>
      <c r="B31" s="35">
        <f>アンケート!AN31</f>
        <v>2</v>
      </c>
    </row>
    <row r="32" spans="1:18" x14ac:dyDescent="0.45">
      <c r="A32" s="8">
        <v>30</v>
      </c>
      <c r="B32" s="35">
        <f>アンケート!AN32</f>
        <v>2</v>
      </c>
    </row>
    <row r="33" spans="1:2" x14ac:dyDescent="0.45">
      <c r="A33" s="8">
        <v>31</v>
      </c>
      <c r="B33" s="35">
        <f>アンケート!AN33</f>
        <v>2</v>
      </c>
    </row>
    <row r="34" spans="1:2" x14ac:dyDescent="0.45">
      <c r="A34" s="8">
        <v>32</v>
      </c>
      <c r="B34" s="35">
        <f>アンケート!AN34</f>
        <v>0</v>
      </c>
    </row>
    <row r="35" spans="1:2" x14ac:dyDescent="0.45">
      <c r="A35" s="8">
        <v>33</v>
      </c>
      <c r="B35" s="35">
        <f>アンケート!AN35</f>
        <v>2</v>
      </c>
    </row>
    <row r="36" spans="1:2" x14ac:dyDescent="0.45">
      <c r="A36" s="8">
        <v>34</v>
      </c>
      <c r="B36" s="35">
        <f>アンケート!AN36</f>
        <v>2</v>
      </c>
    </row>
    <row r="37" spans="1:2" x14ac:dyDescent="0.45">
      <c r="A37" s="8">
        <v>35</v>
      </c>
      <c r="B37" s="35">
        <f>アンケート!AN37</f>
        <v>1</v>
      </c>
    </row>
    <row r="38" spans="1:2" x14ac:dyDescent="0.45">
      <c r="A38" s="8">
        <v>36</v>
      </c>
      <c r="B38" s="35">
        <f>アンケート!AN38</f>
        <v>2</v>
      </c>
    </row>
    <row r="39" spans="1:2" x14ac:dyDescent="0.45">
      <c r="A39" s="8">
        <v>37</v>
      </c>
      <c r="B39" s="35">
        <f>アンケート!AN39</f>
        <v>1</v>
      </c>
    </row>
    <row r="40" spans="1:2" x14ac:dyDescent="0.45">
      <c r="A40" s="8">
        <v>38</v>
      </c>
      <c r="B40" s="35">
        <f>アンケート!AN40</f>
        <v>1</v>
      </c>
    </row>
    <row r="41" spans="1:2" x14ac:dyDescent="0.45">
      <c r="A41" s="8">
        <v>39</v>
      </c>
      <c r="B41" s="35">
        <f>アンケート!AN41</f>
        <v>1</v>
      </c>
    </row>
    <row r="42" spans="1:2" x14ac:dyDescent="0.45">
      <c r="A42" s="8">
        <v>40</v>
      </c>
      <c r="B42" s="35">
        <f>アンケート!AN42</f>
        <v>1</v>
      </c>
    </row>
    <row r="43" spans="1:2" x14ac:dyDescent="0.45">
      <c r="A43" s="8">
        <v>41</v>
      </c>
      <c r="B43" s="35">
        <f>アンケート!AN43</f>
        <v>1</v>
      </c>
    </row>
    <row r="44" spans="1:2" x14ac:dyDescent="0.45">
      <c r="A44" s="8">
        <v>42</v>
      </c>
      <c r="B44" s="35">
        <f>アンケート!AN44</f>
        <v>0</v>
      </c>
    </row>
    <row r="45" spans="1:2" x14ac:dyDescent="0.45">
      <c r="A45" s="8">
        <v>43</v>
      </c>
      <c r="B45" s="35">
        <f>アンケート!AN45</f>
        <v>2</v>
      </c>
    </row>
    <row r="46" spans="1:2" x14ac:dyDescent="0.45">
      <c r="A46" s="8">
        <v>44</v>
      </c>
      <c r="B46" s="35">
        <f>アンケート!AN46</f>
        <v>2</v>
      </c>
    </row>
    <row r="47" spans="1:2" x14ac:dyDescent="0.45">
      <c r="A47" s="8">
        <v>45</v>
      </c>
      <c r="B47" s="35">
        <f>アンケート!AN47</f>
        <v>1</v>
      </c>
    </row>
    <row r="48" spans="1:2" x14ac:dyDescent="0.45">
      <c r="A48" s="8">
        <v>46</v>
      </c>
      <c r="B48" s="35">
        <f>アンケート!AN48</f>
        <v>2</v>
      </c>
    </row>
    <row r="49" spans="1:3" x14ac:dyDescent="0.45">
      <c r="A49" s="8">
        <v>47</v>
      </c>
      <c r="B49" s="35">
        <f>アンケート!AN49</f>
        <v>2</v>
      </c>
    </row>
    <row r="50" spans="1:3" x14ac:dyDescent="0.45">
      <c r="A50" s="8">
        <v>48</v>
      </c>
      <c r="B50" s="35">
        <f>アンケート!AN50</f>
        <v>1</v>
      </c>
    </row>
    <row r="51" spans="1:3" x14ac:dyDescent="0.45">
      <c r="A51" s="8">
        <v>49</v>
      </c>
      <c r="B51" s="35">
        <f>アンケート!AN51</f>
        <v>2</v>
      </c>
    </row>
    <row r="52" spans="1:3" ht="18.600000000000001" thickBot="1" x14ac:dyDescent="0.5">
      <c r="A52" s="61">
        <v>50</v>
      </c>
      <c r="B52" s="35">
        <f>アンケート!AN52</f>
        <v>2</v>
      </c>
      <c r="C52" s="59"/>
    </row>
    <row r="53" spans="1:3" x14ac:dyDescent="0.45">
      <c r="A53" s="86">
        <v>51</v>
      </c>
      <c r="B53" s="35">
        <f>アンケート!AN53</f>
        <v>2</v>
      </c>
      <c r="C53" s="60"/>
    </row>
    <row r="54" spans="1:3" x14ac:dyDescent="0.45">
      <c r="A54" s="8">
        <v>52</v>
      </c>
      <c r="B54" s="35">
        <f>アンケート!AN54</f>
        <v>1</v>
      </c>
    </row>
    <row r="55" spans="1:3" x14ac:dyDescent="0.45">
      <c r="A55" s="8">
        <v>53</v>
      </c>
      <c r="B55" s="35">
        <f>アンケート!AN55</f>
        <v>2</v>
      </c>
    </row>
    <row r="56" spans="1:3" x14ac:dyDescent="0.45">
      <c r="A56" s="8">
        <v>54</v>
      </c>
      <c r="B56" s="35">
        <f>アンケート!AN56</f>
        <v>1</v>
      </c>
    </row>
    <row r="57" spans="1:3" x14ac:dyDescent="0.45">
      <c r="A57" s="8">
        <v>55</v>
      </c>
      <c r="B57" s="35">
        <f>アンケート!AN57</f>
        <v>2</v>
      </c>
    </row>
    <row r="58" spans="1:3" x14ac:dyDescent="0.45">
      <c r="A58" s="8">
        <v>56</v>
      </c>
      <c r="B58" s="35">
        <f>アンケート!AN58</f>
        <v>2</v>
      </c>
    </row>
    <row r="59" spans="1:3" x14ac:dyDescent="0.45">
      <c r="A59" s="8">
        <v>57</v>
      </c>
      <c r="B59" s="35">
        <f>アンケート!AN59</f>
        <v>2</v>
      </c>
    </row>
    <row r="60" spans="1:3" x14ac:dyDescent="0.45">
      <c r="A60" s="8">
        <v>58</v>
      </c>
      <c r="B60" s="35">
        <f>アンケート!AN60</f>
        <v>2</v>
      </c>
    </row>
    <row r="61" spans="1:3" x14ac:dyDescent="0.45">
      <c r="A61" s="8">
        <v>59</v>
      </c>
      <c r="B61" s="35">
        <f>アンケート!AN61</f>
        <v>1</v>
      </c>
    </row>
    <row r="62" spans="1:3" x14ac:dyDescent="0.45">
      <c r="A62" s="8">
        <v>60</v>
      </c>
      <c r="B62" s="35">
        <f>アンケート!AN62</f>
        <v>2</v>
      </c>
    </row>
    <row r="63" spans="1:3" x14ac:dyDescent="0.45">
      <c r="A63" s="8">
        <v>61</v>
      </c>
      <c r="B63" s="35">
        <f>アンケート!AN63</f>
        <v>2</v>
      </c>
    </row>
    <row r="64" spans="1:3" x14ac:dyDescent="0.45">
      <c r="A64" s="8">
        <v>62</v>
      </c>
      <c r="B64" s="35">
        <f>アンケート!AN64</f>
        <v>2</v>
      </c>
    </row>
    <row r="65" spans="1:2" x14ac:dyDescent="0.45">
      <c r="A65" s="8">
        <v>63</v>
      </c>
      <c r="B65" s="35">
        <f>アンケート!AN65</f>
        <v>2</v>
      </c>
    </row>
    <row r="66" spans="1:2" x14ac:dyDescent="0.45">
      <c r="A66" s="8">
        <v>64</v>
      </c>
      <c r="B66" s="35">
        <f>アンケート!AN66</f>
        <v>0</v>
      </c>
    </row>
    <row r="67" spans="1:2" x14ac:dyDescent="0.45">
      <c r="A67" s="8">
        <v>65</v>
      </c>
      <c r="B67" s="35">
        <f>アンケート!AN67</f>
        <v>2</v>
      </c>
    </row>
    <row r="68" spans="1:2" x14ac:dyDescent="0.45">
      <c r="A68" s="8">
        <v>66</v>
      </c>
      <c r="B68" s="35">
        <f>アンケート!AN68</f>
        <v>1</v>
      </c>
    </row>
    <row r="69" spans="1:2" x14ac:dyDescent="0.45">
      <c r="A69" s="8">
        <v>67</v>
      </c>
      <c r="B69" s="35">
        <f>アンケート!AN69</f>
        <v>2</v>
      </c>
    </row>
    <row r="70" spans="1:2" x14ac:dyDescent="0.45">
      <c r="A70" s="8">
        <v>68</v>
      </c>
      <c r="B70" s="35">
        <f>アンケート!AN70</f>
        <v>2</v>
      </c>
    </row>
    <row r="71" spans="1:2" x14ac:dyDescent="0.45">
      <c r="A71" s="8">
        <v>69</v>
      </c>
      <c r="B71" s="35">
        <f>アンケート!AN71</f>
        <v>2</v>
      </c>
    </row>
    <row r="72" spans="1:2" x14ac:dyDescent="0.45">
      <c r="A72" s="8">
        <v>70</v>
      </c>
      <c r="B72" s="35">
        <f>アンケート!AN72</f>
        <v>1</v>
      </c>
    </row>
    <row r="73" spans="1:2" x14ac:dyDescent="0.45">
      <c r="A73" s="8">
        <v>71</v>
      </c>
      <c r="B73" s="35">
        <f>アンケート!AN73</f>
        <v>2</v>
      </c>
    </row>
    <row r="74" spans="1:2" x14ac:dyDescent="0.45">
      <c r="A74" s="8">
        <v>72</v>
      </c>
      <c r="B74" s="35">
        <f>アンケート!AN74</f>
        <v>2</v>
      </c>
    </row>
    <row r="75" spans="1:2" x14ac:dyDescent="0.45">
      <c r="A75" s="8">
        <v>73</v>
      </c>
      <c r="B75" s="35">
        <f>アンケート!AN75</f>
        <v>2</v>
      </c>
    </row>
    <row r="76" spans="1:2" x14ac:dyDescent="0.45">
      <c r="A76" s="8">
        <v>74</v>
      </c>
      <c r="B76" s="35">
        <f>アンケート!AN76</f>
        <v>2</v>
      </c>
    </row>
    <row r="77" spans="1:2" x14ac:dyDescent="0.45">
      <c r="A77" s="8">
        <v>75</v>
      </c>
      <c r="B77" s="35">
        <f>アンケート!AN77</f>
        <v>2</v>
      </c>
    </row>
    <row r="78" spans="1:2" x14ac:dyDescent="0.45">
      <c r="A78" s="8">
        <v>76</v>
      </c>
      <c r="B78" s="35">
        <f>アンケート!AN78</f>
        <v>2</v>
      </c>
    </row>
    <row r="79" spans="1:2" x14ac:dyDescent="0.45">
      <c r="A79" s="8">
        <v>77</v>
      </c>
      <c r="B79" s="35">
        <f>アンケート!AN79</f>
        <v>2</v>
      </c>
    </row>
    <row r="80" spans="1:2" x14ac:dyDescent="0.45">
      <c r="A80" s="8">
        <v>78</v>
      </c>
      <c r="B80" s="35">
        <f>アンケート!AN80</f>
        <v>1</v>
      </c>
    </row>
    <row r="81" spans="1:2" x14ac:dyDescent="0.45">
      <c r="A81" s="8">
        <v>79</v>
      </c>
      <c r="B81" s="35">
        <f>アンケート!AN81</f>
        <v>1</v>
      </c>
    </row>
    <row r="82" spans="1:2" x14ac:dyDescent="0.45">
      <c r="A82" s="8">
        <v>80</v>
      </c>
      <c r="B82" s="35">
        <f>アンケート!AN82</f>
        <v>2</v>
      </c>
    </row>
    <row r="83" spans="1:2" x14ac:dyDescent="0.45">
      <c r="A83" s="8">
        <v>81</v>
      </c>
      <c r="B83" s="35">
        <f>アンケート!AN83</f>
        <v>2</v>
      </c>
    </row>
    <row r="84" spans="1:2" x14ac:dyDescent="0.45">
      <c r="A84" s="8">
        <v>82</v>
      </c>
      <c r="B84" s="35">
        <f>アンケート!AN84</f>
        <v>2</v>
      </c>
    </row>
    <row r="85" spans="1:2" x14ac:dyDescent="0.45">
      <c r="A85" s="8">
        <v>83</v>
      </c>
      <c r="B85" s="35">
        <f>アンケート!AN85</f>
        <v>2</v>
      </c>
    </row>
    <row r="86" spans="1:2" x14ac:dyDescent="0.45">
      <c r="A86" s="8">
        <v>84</v>
      </c>
      <c r="B86" s="35">
        <f>アンケート!AN86</f>
        <v>1</v>
      </c>
    </row>
    <row r="87" spans="1:2" x14ac:dyDescent="0.45">
      <c r="A87" s="8">
        <v>85</v>
      </c>
      <c r="B87" s="35">
        <f>アンケート!AN87</f>
        <v>1</v>
      </c>
    </row>
    <row r="88" spans="1:2" x14ac:dyDescent="0.45">
      <c r="A88" s="8">
        <v>86</v>
      </c>
      <c r="B88" s="35">
        <f>アンケート!AN88</f>
        <v>2</v>
      </c>
    </row>
    <row r="89" spans="1:2" x14ac:dyDescent="0.45">
      <c r="A89" s="8">
        <v>87</v>
      </c>
      <c r="B89" s="35">
        <f>アンケート!AN89</f>
        <v>2</v>
      </c>
    </row>
    <row r="90" spans="1:2" x14ac:dyDescent="0.45">
      <c r="A90" s="8">
        <v>88</v>
      </c>
      <c r="B90" s="35">
        <f>アンケート!AN90</f>
        <v>2</v>
      </c>
    </row>
    <row r="91" spans="1:2" x14ac:dyDescent="0.45">
      <c r="A91" s="8">
        <v>89</v>
      </c>
      <c r="B91" s="35">
        <f>アンケート!AN91</f>
        <v>1</v>
      </c>
    </row>
    <row r="92" spans="1:2" x14ac:dyDescent="0.45">
      <c r="A92" s="8">
        <v>90</v>
      </c>
      <c r="B92" s="35">
        <f>アンケート!AN92</f>
        <v>2</v>
      </c>
    </row>
    <row r="93" spans="1:2" x14ac:dyDescent="0.45">
      <c r="A93" s="8">
        <v>91</v>
      </c>
      <c r="B93" s="35">
        <f>アンケート!AN93</f>
        <v>2</v>
      </c>
    </row>
    <row r="94" spans="1:2" x14ac:dyDescent="0.45">
      <c r="A94" s="8">
        <v>92</v>
      </c>
      <c r="B94" s="35">
        <f>アンケート!AN94</f>
        <v>1</v>
      </c>
    </row>
    <row r="95" spans="1:2" x14ac:dyDescent="0.45">
      <c r="A95" s="8">
        <v>93</v>
      </c>
      <c r="B95" s="35">
        <f>アンケート!AN95</f>
        <v>0</v>
      </c>
    </row>
    <row r="96" spans="1:2" x14ac:dyDescent="0.45">
      <c r="A96" s="8">
        <v>94</v>
      </c>
      <c r="B96" s="35">
        <f>アンケート!AN96</f>
        <v>2</v>
      </c>
    </row>
    <row r="97" spans="1:3" x14ac:dyDescent="0.45">
      <c r="A97" s="8">
        <v>95</v>
      </c>
      <c r="B97" s="35">
        <f>アンケート!AN97</f>
        <v>2</v>
      </c>
    </row>
    <row r="98" spans="1:3" x14ac:dyDescent="0.45">
      <c r="A98" s="8">
        <v>96</v>
      </c>
      <c r="B98" s="35">
        <f>アンケート!AN98</f>
        <v>2</v>
      </c>
    </row>
    <row r="99" spans="1:3" x14ac:dyDescent="0.45">
      <c r="A99" s="8">
        <v>97</v>
      </c>
      <c r="B99" s="35">
        <f>アンケート!AN99</f>
        <v>1</v>
      </c>
    </row>
    <row r="100" spans="1:3" x14ac:dyDescent="0.45">
      <c r="A100" s="8">
        <v>98</v>
      </c>
      <c r="B100" s="35">
        <f>アンケート!AN100</f>
        <v>2</v>
      </c>
    </row>
    <row r="101" spans="1:3" x14ac:dyDescent="0.45">
      <c r="A101" s="8">
        <v>99</v>
      </c>
      <c r="B101" s="35">
        <f>アンケート!AN101</f>
        <v>0</v>
      </c>
    </row>
    <row r="102" spans="1:3" ht="18.600000000000001" thickBot="1" x14ac:dyDescent="0.5">
      <c r="A102" s="61">
        <v>100</v>
      </c>
      <c r="B102" s="35">
        <f>アンケート!AN102</f>
        <v>1</v>
      </c>
      <c r="C102" s="59"/>
    </row>
    <row r="103" spans="1:3" x14ac:dyDescent="0.45">
      <c r="A103" s="86">
        <v>101</v>
      </c>
      <c r="B103" s="35">
        <f>アンケート!AN103</f>
        <v>2</v>
      </c>
      <c r="C103" s="60"/>
    </row>
    <row r="104" spans="1:3" x14ac:dyDescent="0.45">
      <c r="A104" s="8">
        <v>102</v>
      </c>
      <c r="B104" s="35">
        <f>アンケート!AN104</f>
        <v>0</v>
      </c>
    </row>
    <row r="105" spans="1:3" x14ac:dyDescent="0.45">
      <c r="A105" s="8">
        <v>103</v>
      </c>
      <c r="B105" s="35">
        <f>アンケート!AN105</f>
        <v>2</v>
      </c>
    </row>
    <row r="106" spans="1:3" x14ac:dyDescent="0.45">
      <c r="A106" s="8">
        <v>104</v>
      </c>
      <c r="B106" s="35">
        <f>アンケート!AN106</f>
        <v>2</v>
      </c>
    </row>
    <row r="107" spans="1:3" x14ac:dyDescent="0.45">
      <c r="A107" s="8">
        <v>105</v>
      </c>
      <c r="B107" s="35">
        <f>アンケート!AN107</f>
        <v>2</v>
      </c>
    </row>
    <row r="108" spans="1:3" x14ac:dyDescent="0.45">
      <c r="A108" s="8">
        <v>106</v>
      </c>
      <c r="B108" s="35">
        <f>アンケート!AN108</f>
        <v>1</v>
      </c>
    </row>
    <row r="109" spans="1:3" x14ac:dyDescent="0.45">
      <c r="A109" s="8">
        <v>107</v>
      </c>
      <c r="B109" s="35">
        <f>アンケート!AN109</f>
        <v>2</v>
      </c>
    </row>
    <row r="110" spans="1:3" x14ac:dyDescent="0.45">
      <c r="A110" s="8">
        <v>108</v>
      </c>
      <c r="B110" s="35">
        <f>アンケート!AN110</f>
        <v>2</v>
      </c>
    </row>
    <row r="111" spans="1:3" x14ac:dyDescent="0.45">
      <c r="A111" s="8">
        <v>109</v>
      </c>
      <c r="B111" s="35">
        <f>アンケート!AN111</f>
        <v>2</v>
      </c>
    </row>
    <row r="112" spans="1:3" x14ac:dyDescent="0.45">
      <c r="A112" s="8">
        <v>110</v>
      </c>
      <c r="B112" s="35">
        <f>アンケート!AN112</f>
        <v>2</v>
      </c>
    </row>
    <row r="113" spans="1:2" x14ac:dyDescent="0.45">
      <c r="A113" s="8">
        <v>111</v>
      </c>
      <c r="B113" s="35">
        <f>アンケート!AN113</f>
        <v>1</v>
      </c>
    </row>
    <row r="114" spans="1:2" x14ac:dyDescent="0.45">
      <c r="A114" s="8">
        <v>112</v>
      </c>
      <c r="B114" s="35">
        <f>アンケート!AN114</f>
        <v>2</v>
      </c>
    </row>
    <row r="115" spans="1:2" x14ac:dyDescent="0.45">
      <c r="A115" s="8">
        <v>113</v>
      </c>
      <c r="B115" s="35">
        <f>アンケート!AN115</f>
        <v>5</v>
      </c>
    </row>
    <row r="116" spans="1:2" x14ac:dyDescent="0.45">
      <c r="A116" s="8">
        <v>114</v>
      </c>
      <c r="B116" s="35">
        <f>アンケート!AN116</f>
        <v>2</v>
      </c>
    </row>
    <row r="117" spans="1:2" x14ac:dyDescent="0.45">
      <c r="A117" s="8">
        <v>115</v>
      </c>
      <c r="B117" s="35">
        <f>アンケート!AN117</f>
        <v>2</v>
      </c>
    </row>
    <row r="118" spans="1:2" x14ac:dyDescent="0.45">
      <c r="A118" s="8">
        <v>116</v>
      </c>
      <c r="B118" s="35">
        <f>アンケート!AN118</f>
        <v>2</v>
      </c>
    </row>
    <row r="119" spans="1:2" x14ac:dyDescent="0.45">
      <c r="A119" s="8">
        <v>117</v>
      </c>
      <c r="B119" s="35">
        <f>アンケート!AN119</f>
        <v>2</v>
      </c>
    </row>
    <row r="120" spans="1:2" x14ac:dyDescent="0.45">
      <c r="A120" s="8">
        <v>118</v>
      </c>
      <c r="B120" s="35">
        <f>アンケート!AN120</f>
        <v>2</v>
      </c>
    </row>
    <row r="121" spans="1:2" x14ac:dyDescent="0.45">
      <c r="A121" s="8">
        <v>119</v>
      </c>
      <c r="B121" s="35">
        <f>アンケート!AN121</f>
        <v>2</v>
      </c>
    </row>
    <row r="122" spans="1:2" x14ac:dyDescent="0.45">
      <c r="A122" s="8">
        <v>120</v>
      </c>
      <c r="B122" s="35">
        <f>アンケート!AN122</f>
        <v>2</v>
      </c>
    </row>
    <row r="123" spans="1:2" x14ac:dyDescent="0.45">
      <c r="A123" s="8">
        <v>121</v>
      </c>
      <c r="B123" s="35">
        <f>アンケート!AN123</f>
        <v>1</v>
      </c>
    </row>
    <row r="124" spans="1:2" x14ac:dyDescent="0.45">
      <c r="A124" s="8">
        <v>122</v>
      </c>
      <c r="B124" s="35">
        <f>アンケート!AN124</f>
        <v>2</v>
      </c>
    </row>
    <row r="125" spans="1:2" x14ac:dyDescent="0.45">
      <c r="A125" s="8">
        <v>123</v>
      </c>
      <c r="B125" s="35">
        <f>アンケート!AN125</f>
        <v>2</v>
      </c>
    </row>
    <row r="126" spans="1:2" x14ac:dyDescent="0.45">
      <c r="A126" s="8">
        <v>124</v>
      </c>
      <c r="B126" s="35">
        <f>アンケート!AN126</f>
        <v>1</v>
      </c>
    </row>
    <row r="127" spans="1:2" x14ac:dyDescent="0.45">
      <c r="A127" s="8">
        <v>125</v>
      </c>
      <c r="B127" s="35">
        <f>アンケート!AN127</f>
        <v>1</v>
      </c>
    </row>
    <row r="128" spans="1:2" x14ac:dyDescent="0.45">
      <c r="A128" s="8">
        <v>126</v>
      </c>
      <c r="B128" s="35">
        <f>アンケート!AN128</f>
        <v>2</v>
      </c>
    </row>
    <row r="129" spans="1:2" x14ac:dyDescent="0.45">
      <c r="A129" s="8">
        <v>127</v>
      </c>
      <c r="B129" s="35">
        <f>アンケート!AN129</f>
        <v>2</v>
      </c>
    </row>
    <row r="130" spans="1:2" x14ac:dyDescent="0.45">
      <c r="A130" s="8">
        <v>128</v>
      </c>
      <c r="B130" s="35">
        <f>アンケート!AN130</f>
        <v>1</v>
      </c>
    </row>
    <row r="131" spans="1:2" x14ac:dyDescent="0.45">
      <c r="A131" s="8">
        <v>129</v>
      </c>
      <c r="B131" s="35">
        <f>アンケート!AN131</f>
        <v>2</v>
      </c>
    </row>
    <row r="132" spans="1:2" x14ac:dyDescent="0.45">
      <c r="A132" s="8">
        <v>130</v>
      </c>
      <c r="B132" s="35">
        <f>アンケート!AN132</f>
        <v>1</v>
      </c>
    </row>
    <row r="133" spans="1:2" x14ac:dyDescent="0.45">
      <c r="A133" s="8">
        <v>131</v>
      </c>
      <c r="B133" s="35">
        <f>アンケート!AN133</f>
        <v>2</v>
      </c>
    </row>
    <row r="134" spans="1:2" x14ac:dyDescent="0.45">
      <c r="A134" s="8">
        <v>132</v>
      </c>
      <c r="B134" s="35">
        <f>アンケート!AN134</f>
        <v>1</v>
      </c>
    </row>
    <row r="135" spans="1:2" x14ac:dyDescent="0.45">
      <c r="A135" s="8">
        <v>133</v>
      </c>
      <c r="B135" s="35">
        <f>アンケート!AN135</f>
        <v>2</v>
      </c>
    </row>
    <row r="136" spans="1:2" x14ac:dyDescent="0.45">
      <c r="A136" s="8">
        <v>134</v>
      </c>
      <c r="B136" s="35">
        <f>アンケート!AN136</f>
        <v>2</v>
      </c>
    </row>
    <row r="137" spans="1:2" x14ac:dyDescent="0.45">
      <c r="A137" s="8">
        <v>135</v>
      </c>
      <c r="B137" s="35">
        <f>アンケート!AN137</f>
        <v>1</v>
      </c>
    </row>
    <row r="138" spans="1:2" x14ac:dyDescent="0.45">
      <c r="A138" s="8">
        <v>136</v>
      </c>
      <c r="B138" s="35">
        <f>アンケート!AN138</f>
        <v>1</v>
      </c>
    </row>
    <row r="139" spans="1:2" x14ac:dyDescent="0.45">
      <c r="A139" s="8">
        <v>137</v>
      </c>
      <c r="B139" s="35">
        <f>アンケート!AN139</f>
        <v>1</v>
      </c>
    </row>
    <row r="140" spans="1:2" x14ac:dyDescent="0.45">
      <c r="A140" s="8">
        <v>138</v>
      </c>
      <c r="B140" s="35">
        <f>アンケート!AN140</f>
        <v>1</v>
      </c>
    </row>
    <row r="141" spans="1:2" x14ac:dyDescent="0.45">
      <c r="A141" s="8">
        <v>139</v>
      </c>
      <c r="B141" s="35">
        <f>アンケート!AN141</f>
        <v>1</v>
      </c>
    </row>
    <row r="142" spans="1:2" x14ac:dyDescent="0.45">
      <c r="A142" s="8">
        <v>140</v>
      </c>
      <c r="B142" s="35">
        <f>アンケート!AN142</f>
        <v>1</v>
      </c>
    </row>
    <row r="143" spans="1:2" x14ac:dyDescent="0.45">
      <c r="A143" s="8">
        <v>141</v>
      </c>
      <c r="B143" s="35">
        <f>アンケート!AN143</f>
        <v>2</v>
      </c>
    </row>
    <row r="144" spans="1:2" x14ac:dyDescent="0.45">
      <c r="A144" s="8">
        <v>142</v>
      </c>
      <c r="B144" s="35">
        <f>アンケート!AN144</f>
        <v>1</v>
      </c>
    </row>
    <row r="145" spans="1:3" x14ac:dyDescent="0.45">
      <c r="A145" s="8">
        <v>143</v>
      </c>
      <c r="B145" s="35">
        <f>アンケート!AN145</f>
        <v>2</v>
      </c>
    </row>
    <row r="146" spans="1:3" x14ac:dyDescent="0.45">
      <c r="A146" s="8">
        <v>144</v>
      </c>
      <c r="B146" s="35">
        <f>アンケート!AN146</f>
        <v>0</v>
      </c>
    </row>
    <row r="147" spans="1:3" x14ac:dyDescent="0.45">
      <c r="A147" s="8">
        <v>145</v>
      </c>
      <c r="B147" s="35">
        <f>アンケート!AN147</f>
        <v>2</v>
      </c>
    </row>
    <row r="148" spans="1:3" x14ac:dyDescent="0.45">
      <c r="A148" s="8">
        <v>146</v>
      </c>
      <c r="B148" s="35">
        <f>アンケート!AN148</f>
        <v>2</v>
      </c>
    </row>
    <row r="149" spans="1:3" x14ac:dyDescent="0.45">
      <c r="A149" s="8">
        <v>147</v>
      </c>
      <c r="B149" s="35">
        <f>アンケート!AN149</f>
        <v>2</v>
      </c>
    </row>
    <row r="150" spans="1:3" x14ac:dyDescent="0.45">
      <c r="A150" s="8">
        <v>148</v>
      </c>
      <c r="B150" s="35">
        <f>アンケート!AN150</f>
        <v>2</v>
      </c>
    </row>
    <row r="151" spans="1:3" x14ac:dyDescent="0.45">
      <c r="A151" s="8">
        <v>149</v>
      </c>
      <c r="B151" s="35">
        <f>アンケート!AN151</f>
        <v>1</v>
      </c>
    </row>
    <row r="152" spans="1:3" ht="18.600000000000001" thickBot="1" x14ac:dyDescent="0.5">
      <c r="A152" s="61">
        <v>150</v>
      </c>
      <c r="B152" s="35">
        <f>アンケート!AN152</f>
        <v>2</v>
      </c>
      <c r="C152" s="59"/>
    </row>
    <row r="153" spans="1:3" x14ac:dyDescent="0.45">
      <c r="A153" s="86">
        <v>151</v>
      </c>
      <c r="B153" s="35">
        <f>アンケート!AN153</f>
        <v>2</v>
      </c>
      <c r="C153" s="60"/>
    </row>
    <row r="154" spans="1:3" x14ac:dyDescent="0.45">
      <c r="A154" s="8">
        <v>152</v>
      </c>
      <c r="B154" s="35">
        <f>アンケート!AN154</f>
        <v>1</v>
      </c>
    </row>
    <row r="155" spans="1:3" x14ac:dyDescent="0.45">
      <c r="A155" s="8">
        <v>153</v>
      </c>
      <c r="B155" s="35">
        <f>アンケート!AN155</f>
        <v>1</v>
      </c>
    </row>
    <row r="156" spans="1:3" x14ac:dyDescent="0.45">
      <c r="A156" s="8">
        <v>154</v>
      </c>
      <c r="B156" s="35">
        <f>アンケート!AN156</f>
        <v>2</v>
      </c>
    </row>
    <row r="157" spans="1:3" x14ac:dyDescent="0.45">
      <c r="A157" s="8">
        <v>155</v>
      </c>
      <c r="B157" s="35">
        <f>アンケート!AN157</f>
        <v>2</v>
      </c>
    </row>
    <row r="158" spans="1:3" x14ac:dyDescent="0.45">
      <c r="A158" s="8">
        <v>156</v>
      </c>
      <c r="B158" s="35">
        <f>アンケート!AN158</f>
        <v>0</v>
      </c>
    </row>
    <row r="159" spans="1:3" x14ac:dyDescent="0.45">
      <c r="A159" s="8">
        <v>157</v>
      </c>
      <c r="B159" s="35">
        <f>アンケート!AN159</f>
        <v>1</v>
      </c>
    </row>
    <row r="160" spans="1:3" x14ac:dyDescent="0.45">
      <c r="A160" s="8">
        <v>158</v>
      </c>
      <c r="B160" s="35">
        <f>アンケート!AN160</f>
        <v>2</v>
      </c>
    </row>
    <row r="161" spans="1:2" x14ac:dyDescent="0.45">
      <c r="A161" s="8">
        <v>159</v>
      </c>
      <c r="B161" s="35">
        <f>アンケート!AN161</f>
        <v>1</v>
      </c>
    </row>
    <row r="162" spans="1:2" x14ac:dyDescent="0.45">
      <c r="A162" s="8">
        <v>160</v>
      </c>
      <c r="B162" s="35">
        <f>アンケート!AN162</f>
        <v>2</v>
      </c>
    </row>
    <row r="163" spans="1:2" x14ac:dyDescent="0.45">
      <c r="A163" s="8">
        <v>161</v>
      </c>
      <c r="B163" s="35">
        <f>アンケート!AN163</f>
        <v>2</v>
      </c>
    </row>
    <row r="164" spans="1:2" x14ac:dyDescent="0.45">
      <c r="A164" s="8">
        <v>162</v>
      </c>
      <c r="B164" s="35">
        <f>アンケート!AN164</f>
        <v>2</v>
      </c>
    </row>
    <row r="165" spans="1:2" x14ac:dyDescent="0.45">
      <c r="A165" s="8">
        <v>163</v>
      </c>
      <c r="B165" s="35">
        <f>アンケート!AN165</f>
        <v>1</v>
      </c>
    </row>
    <row r="166" spans="1:2" x14ac:dyDescent="0.45">
      <c r="A166" s="8">
        <v>164</v>
      </c>
      <c r="B166" s="35">
        <f>アンケート!AN166</f>
        <v>1</v>
      </c>
    </row>
    <row r="167" spans="1:2" x14ac:dyDescent="0.45">
      <c r="A167" s="8">
        <v>165</v>
      </c>
      <c r="B167" s="35">
        <f>アンケート!AN167</f>
        <v>2</v>
      </c>
    </row>
    <row r="168" spans="1:2" x14ac:dyDescent="0.45">
      <c r="A168" s="8">
        <v>166</v>
      </c>
      <c r="B168" s="35">
        <f>アンケート!AN168</f>
        <v>2</v>
      </c>
    </row>
    <row r="169" spans="1:2" x14ac:dyDescent="0.45">
      <c r="A169" s="8">
        <v>167</v>
      </c>
      <c r="B169" s="35">
        <f>アンケート!AN169</f>
        <v>2</v>
      </c>
    </row>
    <row r="170" spans="1:2" x14ac:dyDescent="0.45">
      <c r="A170" s="8">
        <v>168</v>
      </c>
      <c r="B170" s="35">
        <f>アンケート!AN170</f>
        <v>2</v>
      </c>
    </row>
    <row r="171" spans="1:2" x14ac:dyDescent="0.45">
      <c r="A171" s="8">
        <v>169</v>
      </c>
      <c r="B171" s="35">
        <f>アンケート!AN171</f>
        <v>2</v>
      </c>
    </row>
    <row r="172" spans="1:2" x14ac:dyDescent="0.45">
      <c r="A172" s="8">
        <v>170</v>
      </c>
      <c r="B172" s="35">
        <f>アンケート!AN172</f>
        <v>1</v>
      </c>
    </row>
    <row r="173" spans="1:2" x14ac:dyDescent="0.45">
      <c r="A173" s="8">
        <v>171</v>
      </c>
      <c r="B173" s="35">
        <f>アンケート!AN173</f>
        <v>2</v>
      </c>
    </row>
    <row r="174" spans="1:2" x14ac:dyDescent="0.45">
      <c r="A174" s="8">
        <v>172</v>
      </c>
      <c r="B174" s="35">
        <f>アンケート!AN174</f>
        <v>2</v>
      </c>
    </row>
    <row r="175" spans="1:2" x14ac:dyDescent="0.45">
      <c r="A175" s="8">
        <v>173</v>
      </c>
      <c r="B175" s="35">
        <f>アンケート!AN175</f>
        <v>1</v>
      </c>
    </row>
    <row r="176" spans="1:2" x14ac:dyDescent="0.45">
      <c r="A176" s="8">
        <v>174</v>
      </c>
      <c r="B176" s="35">
        <f>アンケート!AN176</f>
        <v>2</v>
      </c>
    </row>
    <row r="177" spans="1:2" x14ac:dyDescent="0.45">
      <c r="A177" s="8">
        <v>175</v>
      </c>
      <c r="B177" s="35">
        <f>アンケート!AN177</f>
        <v>2</v>
      </c>
    </row>
    <row r="178" spans="1:2" x14ac:dyDescent="0.45">
      <c r="A178" s="8">
        <v>176</v>
      </c>
      <c r="B178" s="35">
        <f>アンケート!AN178</f>
        <v>2</v>
      </c>
    </row>
    <row r="179" spans="1:2" x14ac:dyDescent="0.45">
      <c r="A179" s="8">
        <v>177</v>
      </c>
      <c r="B179" s="35">
        <f>アンケート!AN179</f>
        <v>1</v>
      </c>
    </row>
    <row r="180" spans="1:2" x14ac:dyDescent="0.45">
      <c r="A180" s="8">
        <v>178</v>
      </c>
      <c r="B180" s="35">
        <f>アンケート!AN180</f>
        <v>1</v>
      </c>
    </row>
    <row r="181" spans="1:2" x14ac:dyDescent="0.45">
      <c r="A181" s="8">
        <v>179</v>
      </c>
      <c r="B181" s="35">
        <f>アンケート!AN181</f>
        <v>1</v>
      </c>
    </row>
    <row r="182" spans="1:2" x14ac:dyDescent="0.45">
      <c r="A182" s="8">
        <v>180</v>
      </c>
      <c r="B182" s="35">
        <f>アンケート!AN182</f>
        <v>1</v>
      </c>
    </row>
    <row r="183" spans="1:2" x14ac:dyDescent="0.45">
      <c r="A183" s="8">
        <v>181</v>
      </c>
      <c r="B183" s="35">
        <f>アンケート!AN183</f>
        <v>0</v>
      </c>
    </row>
    <row r="184" spans="1:2" x14ac:dyDescent="0.45">
      <c r="A184" s="8">
        <v>182</v>
      </c>
      <c r="B184" s="35">
        <f>アンケート!AN184</f>
        <v>2</v>
      </c>
    </row>
    <row r="185" spans="1:2" x14ac:dyDescent="0.45">
      <c r="A185" s="8">
        <v>183</v>
      </c>
      <c r="B185" s="35">
        <f>アンケート!AN185</f>
        <v>2</v>
      </c>
    </row>
    <row r="186" spans="1:2" x14ac:dyDescent="0.45">
      <c r="A186" s="8">
        <v>184</v>
      </c>
      <c r="B186" s="35">
        <f>アンケート!AN186</f>
        <v>2</v>
      </c>
    </row>
    <row r="187" spans="1:2" x14ac:dyDescent="0.45">
      <c r="A187" s="8">
        <v>185</v>
      </c>
      <c r="B187" s="35">
        <f>アンケート!AN187</f>
        <v>2</v>
      </c>
    </row>
    <row r="188" spans="1:2" x14ac:dyDescent="0.45">
      <c r="A188" s="8">
        <v>186</v>
      </c>
      <c r="B188" s="35">
        <f>アンケート!AN188</f>
        <v>1</v>
      </c>
    </row>
    <row r="189" spans="1:2" x14ac:dyDescent="0.45">
      <c r="A189" s="8">
        <v>187</v>
      </c>
      <c r="B189" s="35">
        <f>アンケート!AN189</f>
        <v>2</v>
      </c>
    </row>
    <row r="190" spans="1:2" x14ac:dyDescent="0.45">
      <c r="A190" s="8">
        <v>188</v>
      </c>
      <c r="B190" s="35">
        <f>アンケート!AN190</f>
        <v>1</v>
      </c>
    </row>
    <row r="191" spans="1:2" x14ac:dyDescent="0.45">
      <c r="A191" s="8">
        <v>189</v>
      </c>
      <c r="B191" s="35">
        <f>アンケート!AN191</f>
        <v>1</v>
      </c>
    </row>
    <row r="192" spans="1:2" x14ac:dyDescent="0.45">
      <c r="A192" s="8">
        <v>190</v>
      </c>
      <c r="B192" s="35">
        <f>アンケート!AN192</f>
        <v>2</v>
      </c>
    </row>
    <row r="193" spans="1:3" x14ac:dyDescent="0.45">
      <c r="A193" s="8">
        <v>191</v>
      </c>
      <c r="B193" s="35">
        <f>アンケート!AN193</f>
        <v>1</v>
      </c>
    </row>
    <row r="194" spans="1:3" x14ac:dyDescent="0.45">
      <c r="A194" s="8">
        <v>192</v>
      </c>
      <c r="B194" s="35">
        <f>アンケート!AN194</f>
        <v>2</v>
      </c>
    </row>
    <row r="195" spans="1:3" x14ac:dyDescent="0.45">
      <c r="A195" s="8">
        <v>193</v>
      </c>
      <c r="B195" s="35">
        <f>アンケート!AN195</f>
        <v>2</v>
      </c>
    </row>
    <row r="196" spans="1:3" x14ac:dyDescent="0.45">
      <c r="A196" s="8">
        <v>194</v>
      </c>
      <c r="B196" s="35">
        <f>アンケート!AN196</f>
        <v>2</v>
      </c>
    </row>
    <row r="197" spans="1:3" x14ac:dyDescent="0.45">
      <c r="A197" s="8">
        <v>195</v>
      </c>
      <c r="B197" s="35">
        <f>アンケート!AN197</f>
        <v>2</v>
      </c>
    </row>
    <row r="198" spans="1:3" x14ac:dyDescent="0.45">
      <c r="A198" s="8">
        <v>196</v>
      </c>
      <c r="B198" s="35">
        <f>アンケート!AN198</f>
        <v>1</v>
      </c>
    </row>
    <row r="199" spans="1:3" x14ac:dyDescent="0.45">
      <c r="A199" s="8">
        <v>197</v>
      </c>
      <c r="B199" s="35">
        <f>アンケート!AN199</f>
        <v>1</v>
      </c>
    </row>
    <row r="200" spans="1:3" x14ac:dyDescent="0.45">
      <c r="A200" s="8">
        <v>198</v>
      </c>
      <c r="B200" s="35">
        <f>アンケート!AN200</f>
        <v>2</v>
      </c>
    </row>
    <row r="201" spans="1:3" x14ac:dyDescent="0.45">
      <c r="A201" s="8">
        <v>199</v>
      </c>
      <c r="B201" s="35">
        <f>アンケート!AN201</f>
        <v>2</v>
      </c>
    </row>
    <row r="202" spans="1:3" ht="18.600000000000001" thickBot="1" x14ac:dyDescent="0.5">
      <c r="A202" s="61">
        <v>200</v>
      </c>
      <c r="B202" s="35">
        <f>アンケート!AN202</f>
        <v>1</v>
      </c>
      <c r="C202" s="59"/>
    </row>
    <row r="203" spans="1:3" x14ac:dyDescent="0.45">
      <c r="A203" s="86">
        <v>201</v>
      </c>
      <c r="B203" s="35">
        <f>アンケート!AN203</f>
        <v>2</v>
      </c>
      <c r="C203" s="60"/>
    </row>
    <row r="204" spans="1:3" x14ac:dyDescent="0.45">
      <c r="A204" s="8">
        <v>202</v>
      </c>
      <c r="B204" s="35">
        <f>アンケート!AN204</f>
        <v>2</v>
      </c>
    </row>
    <row r="205" spans="1:3" x14ac:dyDescent="0.45">
      <c r="A205" s="8">
        <v>203</v>
      </c>
      <c r="B205" s="35">
        <f>アンケート!AN205</f>
        <v>2</v>
      </c>
    </row>
    <row r="206" spans="1:3" x14ac:dyDescent="0.45">
      <c r="A206" s="8">
        <v>204</v>
      </c>
      <c r="B206" s="35">
        <f>アンケート!AN206</f>
        <v>2</v>
      </c>
    </row>
    <row r="207" spans="1:3" x14ac:dyDescent="0.45">
      <c r="A207" s="8">
        <v>205</v>
      </c>
      <c r="B207" s="35">
        <f>アンケート!AN207</f>
        <v>2</v>
      </c>
    </row>
    <row r="208" spans="1:3" x14ac:dyDescent="0.45">
      <c r="A208" s="8">
        <v>206</v>
      </c>
      <c r="B208" s="35">
        <f>アンケート!AN208</f>
        <v>2</v>
      </c>
    </row>
    <row r="209" spans="1:2" x14ac:dyDescent="0.45">
      <c r="A209" s="8">
        <v>207</v>
      </c>
      <c r="B209" s="35">
        <f>アンケート!AN209</f>
        <v>2</v>
      </c>
    </row>
    <row r="210" spans="1:2" x14ac:dyDescent="0.45">
      <c r="A210" s="8">
        <v>208</v>
      </c>
      <c r="B210" s="35">
        <f>アンケート!AN210</f>
        <v>2</v>
      </c>
    </row>
    <row r="211" spans="1:2" x14ac:dyDescent="0.45">
      <c r="A211" s="8">
        <v>209</v>
      </c>
      <c r="B211" s="35">
        <f>アンケート!AN211</f>
        <v>2</v>
      </c>
    </row>
    <row r="212" spans="1:2" x14ac:dyDescent="0.45">
      <c r="A212" s="8">
        <v>210</v>
      </c>
      <c r="B212" s="35">
        <f>アンケート!AN212</f>
        <v>2</v>
      </c>
    </row>
    <row r="213" spans="1:2" x14ac:dyDescent="0.45">
      <c r="A213" s="8">
        <v>211</v>
      </c>
      <c r="B213" s="35">
        <f>アンケート!AN213</f>
        <v>2</v>
      </c>
    </row>
    <row r="214" spans="1:2" x14ac:dyDescent="0.45">
      <c r="A214" s="8">
        <v>212</v>
      </c>
      <c r="B214" s="35">
        <f>アンケート!AN214</f>
        <v>2</v>
      </c>
    </row>
    <row r="215" spans="1:2" x14ac:dyDescent="0.45">
      <c r="A215" s="8">
        <v>213</v>
      </c>
      <c r="B215" s="35">
        <f>アンケート!AN215</f>
        <v>2</v>
      </c>
    </row>
    <row r="216" spans="1:2" x14ac:dyDescent="0.45">
      <c r="A216" s="8">
        <v>214</v>
      </c>
      <c r="B216" s="35">
        <f>アンケート!AN216</f>
        <v>2</v>
      </c>
    </row>
    <row r="217" spans="1:2" x14ac:dyDescent="0.45">
      <c r="A217" s="8">
        <v>215</v>
      </c>
      <c r="B217" s="35">
        <f>アンケート!AN217</f>
        <v>1</v>
      </c>
    </row>
    <row r="218" spans="1:2" x14ac:dyDescent="0.45">
      <c r="A218" s="8">
        <v>216</v>
      </c>
      <c r="B218" s="35">
        <f>アンケート!AN218</f>
        <v>2</v>
      </c>
    </row>
    <row r="219" spans="1:2" x14ac:dyDescent="0.45">
      <c r="A219" s="8">
        <v>217</v>
      </c>
      <c r="B219" s="35">
        <f>アンケート!AN219</f>
        <v>2</v>
      </c>
    </row>
    <row r="220" spans="1:2" x14ac:dyDescent="0.45">
      <c r="A220" s="8">
        <v>218</v>
      </c>
      <c r="B220" s="35">
        <f>アンケート!AN220</f>
        <v>2</v>
      </c>
    </row>
    <row r="221" spans="1:2" x14ac:dyDescent="0.45">
      <c r="A221" s="8">
        <v>219</v>
      </c>
      <c r="B221" s="35">
        <f>アンケート!AN221</f>
        <v>1</v>
      </c>
    </row>
    <row r="222" spans="1:2" x14ac:dyDescent="0.45">
      <c r="A222" s="8">
        <v>220</v>
      </c>
      <c r="B222" s="35">
        <f>アンケート!AN222</f>
        <v>2</v>
      </c>
    </row>
    <row r="223" spans="1:2" x14ac:dyDescent="0.45">
      <c r="A223" s="8">
        <v>221</v>
      </c>
      <c r="B223" s="35">
        <f>アンケート!AN223</f>
        <v>2</v>
      </c>
    </row>
    <row r="224" spans="1:2" x14ac:dyDescent="0.45">
      <c r="A224" s="8">
        <v>222</v>
      </c>
      <c r="B224" s="35">
        <f>アンケート!AN224</f>
        <v>1</v>
      </c>
    </row>
    <row r="225" spans="1:2" x14ac:dyDescent="0.45">
      <c r="A225" s="8">
        <v>223</v>
      </c>
      <c r="B225" s="35">
        <f>アンケート!AN225</f>
        <v>0</v>
      </c>
    </row>
    <row r="226" spans="1:2" x14ac:dyDescent="0.45">
      <c r="A226" s="8">
        <v>224</v>
      </c>
      <c r="B226" s="35">
        <f>アンケート!AN226</f>
        <v>2</v>
      </c>
    </row>
    <row r="227" spans="1:2" x14ac:dyDescent="0.45">
      <c r="A227" s="8">
        <v>225</v>
      </c>
      <c r="B227" s="35">
        <f>アンケート!AN227</f>
        <v>2</v>
      </c>
    </row>
    <row r="228" spans="1:2" x14ac:dyDescent="0.45">
      <c r="A228" s="8">
        <v>226</v>
      </c>
      <c r="B228" s="35">
        <f>アンケート!AN228</f>
        <v>2</v>
      </c>
    </row>
    <row r="229" spans="1:2" x14ac:dyDescent="0.45">
      <c r="A229" s="8">
        <v>227</v>
      </c>
      <c r="B229" s="35">
        <f>アンケート!AN229</f>
        <v>2</v>
      </c>
    </row>
    <row r="230" spans="1:2" x14ac:dyDescent="0.45">
      <c r="A230" s="8">
        <v>228</v>
      </c>
      <c r="B230" s="35">
        <f>アンケート!AN230</f>
        <v>1</v>
      </c>
    </row>
    <row r="231" spans="1:2" x14ac:dyDescent="0.45">
      <c r="A231" s="8">
        <v>229</v>
      </c>
      <c r="B231" s="35">
        <f>アンケート!AN231</f>
        <v>2</v>
      </c>
    </row>
    <row r="232" spans="1:2" x14ac:dyDescent="0.45">
      <c r="A232" s="8">
        <v>230</v>
      </c>
      <c r="B232" s="35">
        <f>アンケート!AN232</f>
        <v>2</v>
      </c>
    </row>
    <row r="233" spans="1:2" x14ac:dyDescent="0.45">
      <c r="A233" s="8">
        <v>231</v>
      </c>
      <c r="B233" s="35">
        <f>アンケート!AN233</f>
        <v>1</v>
      </c>
    </row>
    <row r="234" spans="1:2" x14ac:dyDescent="0.45">
      <c r="A234" s="8">
        <v>232</v>
      </c>
      <c r="B234" s="35">
        <f>アンケート!AN234</f>
        <v>0</v>
      </c>
    </row>
    <row r="235" spans="1:2" x14ac:dyDescent="0.45">
      <c r="A235" s="8">
        <v>233</v>
      </c>
      <c r="B235" s="35">
        <f>アンケート!AN235</f>
        <v>0</v>
      </c>
    </row>
    <row r="236" spans="1:2" x14ac:dyDescent="0.45">
      <c r="A236" s="8">
        <v>234</v>
      </c>
      <c r="B236" s="35">
        <f>アンケート!AN236</f>
        <v>1</v>
      </c>
    </row>
    <row r="237" spans="1:2" x14ac:dyDescent="0.45">
      <c r="A237" s="8">
        <v>235</v>
      </c>
      <c r="B237" s="35">
        <f>アンケート!AN237</f>
        <v>2</v>
      </c>
    </row>
    <row r="238" spans="1:2" x14ac:dyDescent="0.45">
      <c r="A238" s="8">
        <v>236</v>
      </c>
      <c r="B238" s="35">
        <f>アンケート!AN238</f>
        <v>2</v>
      </c>
    </row>
    <row r="239" spans="1:2" x14ac:dyDescent="0.45">
      <c r="A239" s="8">
        <v>237</v>
      </c>
      <c r="B239" s="35">
        <f>アンケート!AN239</f>
        <v>2</v>
      </c>
    </row>
    <row r="240" spans="1:2" x14ac:dyDescent="0.45">
      <c r="A240" s="8">
        <v>238</v>
      </c>
      <c r="B240" s="35">
        <f>アンケート!AN240</f>
        <v>2</v>
      </c>
    </row>
    <row r="241" spans="1:3" x14ac:dyDescent="0.45">
      <c r="A241" s="8">
        <v>239</v>
      </c>
      <c r="B241" s="35">
        <f>アンケート!AN241</f>
        <v>1</v>
      </c>
    </row>
    <row r="242" spans="1:3" x14ac:dyDescent="0.45">
      <c r="A242" s="8">
        <v>240</v>
      </c>
      <c r="B242" s="35">
        <f>アンケート!AN242</f>
        <v>1</v>
      </c>
    </row>
    <row r="243" spans="1:3" x14ac:dyDescent="0.45">
      <c r="A243" s="8">
        <v>241</v>
      </c>
      <c r="B243" s="35">
        <f>アンケート!AN243</f>
        <v>2</v>
      </c>
    </row>
    <row r="244" spans="1:3" x14ac:dyDescent="0.45">
      <c r="A244" s="8">
        <v>242</v>
      </c>
      <c r="B244" s="35">
        <f>アンケート!AN244</f>
        <v>1</v>
      </c>
    </row>
    <row r="245" spans="1:3" x14ac:dyDescent="0.45">
      <c r="A245" s="8">
        <v>243</v>
      </c>
      <c r="B245" s="35">
        <f>アンケート!AN245</f>
        <v>1</v>
      </c>
    </row>
    <row r="246" spans="1:3" x14ac:dyDescent="0.45">
      <c r="A246" s="8">
        <v>244</v>
      </c>
      <c r="B246" s="35">
        <f>アンケート!AN246</f>
        <v>2</v>
      </c>
    </row>
    <row r="247" spans="1:3" x14ac:dyDescent="0.45">
      <c r="A247" s="8">
        <v>245</v>
      </c>
      <c r="B247" s="35">
        <f>アンケート!AN247</f>
        <v>2</v>
      </c>
    </row>
    <row r="248" spans="1:3" x14ac:dyDescent="0.45">
      <c r="A248" s="8">
        <v>246</v>
      </c>
      <c r="B248" s="35">
        <f>アンケート!AN248</f>
        <v>2</v>
      </c>
    </row>
    <row r="249" spans="1:3" x14ac:dyDescent="0.45">
      <c r="A249" s="8">
        <v>247</v>
      </c>
      <c r="B249" s="35">
        <f>アンケート!AN249</f>
        <v>2</v>
      </c>
    </row>
    <row r="250" spans="1:3" x14ac:dyDescent="0.45">
      <c r="A250" s="8">
        <v>248</v>
      </c>
      <c r="B250" s="35">
        <f>アンケート!AN250</f>
        <v>2</v>
      </c>
    </row>
    <row r="251" spans="1:3" x14ac:dyDescent="0.45">
      <c r="A251" s="8">
        <v>249</v>
      </c>
      <c r="B251" s="35">
        <f>アンケート!AN251</f>
        <v>2</v>
      </c>
    </row>
    <row r="252" spans="1:3" ht="18.600000000000001" thickBot="1" x14ac:dyDescent="0.5">
      <c r="A252" s="61">
        <v>250</v>
      </c>
      <c r="B252" s="35">
        <f>アンケート!AN252</f>
        <v>0</v>
      </c>
      <c r="C252" s="59"/>
    </row>
    <row r="253" spans="1:3" x14ac:dyDescent="0.45">
      <c r="A253" s="86">
        <v>251</v>
      </c>
      <c r="B253" s="35">
        <f>アンケート!AN253</f>
        <v>2</v>
      </c>
      <c r="C253" s="60"/>
    </row>
    <row r="254" spans="1:3" x14ac:dyDescent="0.45">
      <c r="A254" s="8">
        <v>252</v>
      </c>
      <c r="B254" s="35">
        <f>アンケート!AN254</f>
        <v>2</v>
      </c>
    </row>
    <row r="255" spans="1:3" x14ac:dyDescent="0.45">
      <c r="A255" s="8">
        <v>253</v>
      </c>
      <c r="B255" s="35">
        <f>アンケート!AN255</f>
        <v>2</v>
      </c>
    </row>
    <row r="256" spans="1:3" x14ac:dyDescent="0.45">
      <c r="A256" s="8">
        <v>254</v>
      </c>
      <c r="B256" s="35">
        <f>アンケート!AN256</f>
        <v>1</v>
      </c>
    </row>
    <row r="257" spans="1:2" x14ac:dyDescent="0.45">
      <c r="A257" s="8">
        <v>255</v>
      </c>
      <c r="B257" s="35">
        <f>アンケート!AN257</f>
        <v>2</v>
      </c>
    </row>
    <row r="258" spans="1:2" x14ac:dyDescent="0.45">
      <c r="A258" s="8">
        <v>256</v>
      </c>
      <c r="B258" s="35">
        <f>アンケート!AN258</f>
        <v>2</v>
      </c>
    </row>
    <row r="259" spans="1:2" x14ac:dyDescent="0.45">
      <c r="A259" s="8">
        <v>257</v>
      </c>
      <c r="B259" s="35">
        <f>アンケート!AN259</f>
        <v>1</v>
      </c>
    </row>
    <row r="260" spans="1:2" x14ac:dyDescent="0.45">
      <c r="A260" s="8">
        <v>258</v>
      </c>
      <c r="B260" s="35">
        <f>アンケート!AN260</f>
        <v>2</v>
      </c>
    </row>
    <row r="261" spans="1:2" x14ac:dyDescent="0.45">
      <c r="A261" s="8">
        <v>259</v>
      </c>
      <c r="B261" s="35">
        <f>アンケート!AN261</f>
        <v>1</v>
      </c>
    </row>
    <row r="262" spans="1:2" x14ac:dyDescent="0.45">
      <c r="A262" s="8">
        <v>260</v>
      </c>
      <c r="B262" s="35">
        <f>アンケート!AN262</f>
        <v>2</v>
      </c>
    </row>
    <row r="263" spans="1:2" x14ac:dyDescent="0.45">
      <c r="A263" s="8">
        <v>261</v>
      </c>
      <c r="B263" s="35">
        <f>アンケート!AN263</f>
        <v>0</v>
      </c>
    </row>
    <row r="264" spans="1:2" x14ac:dyDescent="0.45">
      <c r="A264" s="8">
        <v>262</v>
      </c>
      <c r="B264" s="35">
        <f>アンケート!AN264</f>
        <v>2</v>
      </c>
    </row>
    <row r="265" spans="1:2" x14ac:dyDescent="0.45">
      <c r="A265" s="8">
        <v>263</v>
      </c>
      <c r="B265" s="35">
        <f>アンケート!AN265</f>
        <v>2</v>
      </c>
    </row>
    <row r="266" spans="1:2" x14ac:dyDescent="0.45">
      <c r="A266" s="8">
        <v>264</v>
      </c>
      <c r="B266" s="35">
        <f>アンケート!AN266</f>
        <v>2</v>
      </c>
    </row>
    <row r="267" spans="1:2" x14ac:dyDescent="0.45">
      <c r="A267" s="8">
        <v>265</v>
      </c>
      <c r="B267" s="35">
        <f>アンケート!AN267</f>
        <v>2</v>
      </c>
    </row>
    <row r="268" spans="1:2" x14ac:dyDescent="0.45">
      <c r="A268" s="8">
        <v>266</v>
      </c>
      <c r="B268" s="35">
        <f>アンケート!AN268</f>
        <v>2</v>
      </c>
    </row>
    <row r="269" spans="1:2" x14ac:dyDescent="0.45">
      <c r="A269" s="8">
        <v>267</v>
      </c>
      <c r="B269" s="35">
        <f>アンケート!AN269</f>
        <v>2</v>
      </c>
    </row>
    <row r="270" spans="1:2" x14ac:dyDescent="0.45">
      <c r="A270" s="8">
        <v>268</v>
      </c>
      <c r="B270" s="35">
        <f>アンケート!AN270</f>
        <v>2</v>
      </c>
    </row>
    <row r="271" spans="1:2" x14ac:dyDescent="0.45">
      <c r="A271" s="8">
        <v>269</v>
      </c>
      <c r="B271" s="35">
        <f>アンケート!AN271</f>
        <v>2</v>
      </c>
    </row>
    <row r="272" spans="1:2" x14ac:dyDescent="0.45">
      <c r="A272" s="8">
        <v>270</v>
      </c>
      <c r="B272" s="35">
        <f>アンケート!AN272</f>
        <v>2</v>
      </c>
    </row>
    <row r="273" spans="1:2" x14ac:dyDescent="0.45">
      <c r="A273" s="8">
        <v>271</v>
      </c>
      <c r="B273" s="35">
        <f>アンケート!AN273</f>
        <v>0</v>
      </c>
    </row>
    <row r="274" spans="1:2" x14ac:dyDescent="0.45">
      <c r="A274" s="8">
        <v>272</v>
      </c>
      <c r="B274" s="35">
        <f>アンケート!AN274</f>
        <v>1</v>
      </c>
    </row>
    <row r="275" spans="1:2" x14ac:dyDescent="0.45">
      <c r="A275" s="8">
        <v>273</v>
      </c>
      <c r="B275" s="35">
        <f>アンケート!AN275</f>
        <v>1</v>
      </c>
    </row>
    <row r="276" spans="1:2" x14ac:dyDescent="0.45">
      <c r="A276" s="8">
        <v>274</v>
      </c>
      <c r="B276" s="35">
        <f>アンケート!AN276</f>
        <v>2</v>
      </c>
    </row>
    <row r="277" spans="1:2" x14ac:dyDescent="0.45">
      <c r="A277" s="8">
        <v>275</v>
      </c>
      <c r="B277" s="35">
        <f>アンケート!AN277</f>
        <v>0</v>
      </c>
    </row>
    <row r="278" spans="1:2" x14ac:dyDescent="0.45">
      <c r="A278" s="8">
        <v>276</v>
      </c>
      <c r="B278" s="35">
        <f>アンケート!AN278</f>
        <v>1</v>
      </c>
    </row>
    <row r="279" spans="1:2" x14ac:dyDescent="0.45">
      <c r="A279" s="8">
        <v>277</v>
      </c>
      <c r="B279" s="35">
        <f>アンケート!AN279</f>
        <v>5</v>
      </c>
    </row>
    <row r="280" spans="1:2" x14ac:dyDescent="0.45">
      <c r="A280" s="8">
        <v>278</v>
      </c>
      <c r="B280" s="35">
        <f>アンケート!AN280</f>
        <v>2</v>
      </c>
    </row>
    <row r="281" spans="1:2" x14ac:dyDescent="0.45">
      <c r="A281" s="8">
        <v>279</v>
      </c>
      <c r="B281" s="35">
        <f>アンケート!AN281</f>
        <v>2</v>
      </c>
    </row>
    <row r="282" spans="1:2" x14ac:dyDescent="0.45">
      <c r="A282" s="8">
        <v>280</v>
      </c>
      <c r="B282" s="35">
        <f>アンケート!AN282</f>
        <v>1</v>
      </c>
    </row>
    <row r="283" spans="1:2" x14ac:dyDescent="0.45">
      <c r="A283" s="8">
        <v>281</v>
      </c>
      <c r="B283" s="35">
        <f>アンケート!AN283</f>
        <v>2</v>
      </c>
    </row>
    <row r="284" spans="1:2" x14ac:dyDescent="0.45">
      <c r="A284" s="8">
        <v>282</v>
      </c>
      <c r="B284" s="35">
        <f>アンケート!AN284</f>
        <v>2</v>
      </c>
    </row>
    <row r="285" spans="1:2" x14ac:dyDescent="0.45">
      <c r="A285" s="8">
        <v>283</v>
      </c>
      <c r="B285" s="35">
        <f>アンケート!AN285</f>
        <v>2</v>
      </c>
    </row>
    <row r="286" spans="1:2" x14ac:dyDescent="0.45">
      <c r="A286" s="8">
        <v>284</v>
      </c>
      <c r="B286" s="35">
        <f>アンケート!AN286</f>
        <v>2</v>
      </c>
    </row>
    <row r="287" spans="1:2" x14ac:dyDescent="0.45">
      <c r="A287" s="8">
        <v>285</v>
      </c>
      <c r="B287" s="35">
        <f>アンケート!AN287</f>
        <v>0</v>
      </c>
    </row>
    <row r="288" spans="1:2" x14ac:dyDescent="0.45">
      <c r="A288" s="8">
        <v>286</v>
      </c>
      <c r="B288" s="35">
        <f>アンケート!AN288</f>
        <v>2</v>
      </c>
    </row>
    <row r="289" spans="1:3" x14ac:dyDescent="0.45">
      <c r="A289" s="8">
        <v>287</v>
      </c>
      <c r="B289" s="35">
        <f>アンケート!AN289</f>
        <v>1</v>
      </c>
    </row>
    <row r="290" spans="1:3" x14ac:dyDescent="0.45">
      <c r="A290" s="8">
        <v>288</v>
      </c>
      <c r="B290" s="35">
        <f>アンケート!AN290</f>
        <v>2</v>
      </c>
    </row>
    <row r="291" spans="1:3" x14ac:dyDescent="0.45">
      <c r="A291" s="8">
        <v>289</v>
      </c>
      <c r="B291" s="35">
        <f>アンケート!AN291</f>
        <v>2</v>
      </c>
    </row>
    <row r="292" spans="1:3" x14ac:dyDescent="0.45">
      <c r="A292" s="8">
        <v>290</v>
      </c>
      <c r="B292" s="35">
        <f>アンケート!AN292</f>
        <v>2</v>
      </c>
    </row>
    <row r="293" spans="1:3" x14ac:dyDescent="0.45">
      <c r="A293" s="8">
        <v>291</v>
      </c>
      <c r="B293" s="35">
        <f>アンケート!AN293</f>
        <v>2</v>
      </c>
    </row>
    <row r="294" spans="1:3" x14ac:dyDescent="0.45">
      <c r="A294" s="8">
        <v>292</v>
      </c>
      <c r="B294" s="35">
        <f>アンケート!AN294</f>
        <v>2</v>
      </c>
    </row>
    <row r="295" spans="1:3" x14ac:dyDescent="0.45">
      <c r="A295" s="8">
        <v>293</v>
      </c>
      <c r="B295" s="35">
        <f>アンケート!AN295</f>
        <v>2</v>
      </c>
    </row>
    <row r="296" spans="1:3" x14ac:dyDescent="0.45">
      <c r="A296" s="8">
        <v>294</v>
      </c>
      <c r="B296" s="35">
        <f>アンケート!AN296</f>
        <v>1</v>
      </c>
    </row>
    <row r="297" spans="1:3" x14ac:dyDescent="0.45">
      <c r="A297" s="8">
        <v>295</v>
      </c>
      <c r="B297" s="35">
        <f>アンケート!AN297</f>
        <v>2</v>
      </c>
    </row>
    <row r="298" spans="1:3" x14ac:dyDescent="0.45">
      <c r="A298" s="8">
        <v>296</v>
      </c>
      <c r="B298" s="35">
        <f>アンケート!AN298</f>
        <v>2</v>
      </c>
    </row>
    <row r="299" spans="1:3" x14ac:dyDescent="0.45">
      <c r="A299" s="8">
        <v>297</v>
      </c>
      <c r="B299" s="35">
        <f>アンケート!AN299</f>
        <v>2</v>
      </c>
    </row>
    <row r="300" spans="1:3" x14ac:dyDescent="0.45">
      <c r="A300" s="8">
        <v>298</v>
      </c>
      <c r="B300" s="35">
        <f>アンケート!AN300</f>
        <v>2</v>
      </c>
    </row>
    <row r="301" spans="1:3" x14ac:dyDescent="0.45">
      <c r="A301" s="8">
        <v>299</v>
      </c>
      <c r="B301" s="35">
        <f>アンケート!AN301</f>
        <v>2</v>
      </c>
    </row>
    <row r="302" spans="1:3" ht="18.600000000000001" thickBot="1" x14ac:dyDescent="0.5">
      <c r="A302" s="61">
        <v>300</v>
      </c>
      <c r="B302" s="35">
        <f>アンケート!AN302</f>
        <v>2</v>
      </c>
      <c r="C302" s="59"/>
    </row>
    <row r="303" spans="1:3" x14ac:dyDescent="0.45">
      <c r="A303" s="86">
        <v>301</v>
      </c>
      <c r="B303" s="35">
        <f>アンケート!AN303</f>
        <v>2</v>
      </c>
      <c r="C303" s="60"/>
    </row>
    <row r="304" spans="1:3" x14ac:dyDescent="0.45">
      <c r="A304" s="8">
        <v>302</v>
      </c>
      <c r="B304" s="35">
        <f>アンケート!AN304</f>
        <v>2</v>
      </c>
    </row>
    <row r="305" spans="1:2" x14ac:dyDescent="0.45">
      <c r="A305" s="8">
        <v>303</v>
      </c>
      <c r="B305" s="35">
        <f>アンケート!AN305</f>
        <v>2</v>
      </c>
    </row>
    <row r="306" spans="1:2" x14ac:dyDescent="0.45">
      <c r="A306" s="8">
        <v>304</v>
      </c>
      <c r="B306" s="35">
        <f>アンケート!AN306</f>
        <v>2</v>
      </c>
    </row>
    <row r="307" spans="1:2" x14ac:dyDescent="0.45">
      <c r="A307" s="8">
        <v>305</v>
      </c>
      <c r="B307" s="35">
        <f>アンケート!AN307</f>
        <v>1</v>
      </c>
    </row>
    <row r="308" spans="1:2" x14ac:dyDescent="0.45">
      <c r="A308" s="8">
        <v>306</v>
      </c>
      <c r="B308" s="35">
        <f>アンケート!AN308</f>
        <v>2</v>
      </c>
    </row>
    <row r="309" spans="1:2" x14ac:dyDescent="0.45">
      <c r="A309" s="8">
        <v>307</v>
      </c>
      <c r="B309" s="35">
        <f>アンケート!AN309</f>
        <v>2</v>
      </c>
    </row>
    <row r="310" spans="1:2" x14ac:dyDescent="0.45">
      <c r="A310" s="8">
        <v>308</v>
      </c>
      <c r="B310" s="35">
        <f>アンケート!AN310</f>
        <v>2</v>
      </c>
    </row>
    <row r="311" spans="1:2" x14ac:dyDescent="0.45">
      <c r="A311" s="8">
        <v>309</v>
      </c>
      <c r="B311" s="35">
        <f>アンケート!AN311</f>
        <v>1</v>
      </c>
    </row>
    <row r="312" spans="1:2" x14ac:dyDescent="0.45">
      <c r="A312" s="8">
        <v>310</v>
      </c>
      <c r="B312" s="35">
        <f>アンケート!AN312</f>
        <v>2</v>
      </c>
    </row>
    <row r="313" spans="1:2" x14ac:dyDescent="0.45">
      <c r="A313" s="8">
        <v>311</v>
      </c>
      <c r="B313" s="35">
        <f>アンケート!AN313</f>
        <v>1</v>
      </c>
    </row>
    <row r="314" spans="1:2" x14ac:dyDescent="0.45">
      <c r="A314" s="8">
        <v>312</v>
      </c>
      <c r="B314" s="35">
        <f>アンケート!AN314</f>
        <v>2</v>
      </c>
    </row>
    <row r="315" spans="1:2" x14ac:dyDescent="0.45">
      <c r="A315" s="8">
        <v>313</v>
      </c>
      <c r="B315" s="35">
        <f>アンケート!AN315</f>
        <v>2</v>
      </c>
    </row>
    <row r="316" spans="1:2" x14ac:dyDescent="0.45">
      <c r="A316" s="8">
        <v>314</v>
      </c>
      <c r="B316" s="35">
        <f>アンケート!AN316</f>
        <v>2</v>
      </c>
    </row>
    <row r="317" spans="1:2" x14ac:dyDescent="0.45">
      <c r="A317" s="8">
        <v>315</v>
      </c>
      <c r="B317" s="35">
        <f>アンケート!AN317</f>
        <v>2</v>
      </c>
    </row>
    <row r="318" spans="1:2" x14ac:dyDescent="0.45">
      <c r="A318" s="8">
        <v>316</v>
      </c>
      <c r="B318" s="35">
        <f>アンケート!AN318</f>
        <v>1</v>
      </c>
    </row>
    <row r="319" spans="1:2" x14ac:dyDescent="0.45">
      <c r="A319" s="8">
        <v>317</v>
      </c>
      <c r="B319" s="35">
        <f>アンケート!AN319</f>
        <v>1</v>
      </c>
    </row>
    <row r="320" spans="1:2" x14ac:dyDescent="0.45">
      <c r="A320" s="8">
        <v>318</v>
      </c>
      <c r="B320" s="35">
        <f>アンケート!AN320</f>
        <v>2</v>
      </c>
    </row>
    <row r="321" spans="1:2" x14ac:dyDescent="0.45">
      <c r="A321" s="8">
        <v>319</v>
      </c>
      <c r="B321" s="35">
        <f>アンケート!AN321</f>
        <v>2</v>
      </c>
    </row>
    <row r="322" spans="1:2" x14ac:dyDescent="0.45">
      <c r="A322" s="8">
        <v>320</v>
      </c>
      <c r="B322" s="35">
        <f>アンケート!AN322</f>
        <v>2</v>
      </c>
    </row>
    <row r="323" spans="1:2" x14ac:dyDescent="0.45">
      <c r="A323" s="8">
        <v>321</v>
      </c>
      <c r="B323" s="35">
        <f>アンケート!AN323</f>
        <v>1</v>
      </c>
    </row>
    <row r="324" spans="1:2" x14ac:dyDescent="0.45">
      <c r="A324" s="8">
        <v>322</v>
      </c>
      <c r="B324" s="35">
        <f>アンケート!AN324</f>
        <v>2</v>
      </c>
    </row>
    <row r="325" spans="1:2" x14ac:dyDescent="0.45">
      <c r="A325" s="8">
        <v>323</v>
      </c>
      <c r="B325" s="35">
        <f>アンケート!AN325</f>
        <v>2</v>
      </c>
    </row>
    <row r="326" spans="1:2" x14ac:dyDescent="0.45">
      <c r="A326" s="8">
        <v>324</v>
      </c>
      <c r="B326" s="35">
        <f>アンケート!AN326</f>
        <v>1</v>
      </c>
    </row>
    <row r="327" spans="1:2" x14ac:dyDescent="0.45">
      <c r="A327" s="8">
        <v>325</v>
      </c>
      <c r="B327" s="35">
        <f>アンケート!AN327</f>
        <v>2</v>
      </c>
    </row>
    <row r="328" spans="1:2" x14ac:dyDescent="0.45">
      <c r="A328" s="8">
        <v>326</v>
      </c>
      <c r="B328" s="35">
        <f>アンケート!AN328</f>
        <v>2</v>
      </c>
    </row>
    <row r="329" spans="1:2" x14ac:dyDescent="0.45">
      <c r="A329" s="8">
        <v>327</v>
      </c>
      <c r="B329" s="35">
        <f>アンケート!AN329</f>
        <v>1</v>
      </c>
    </row>
    <row r="330" spans="1:2" x14ac:dyDescent="0.45">
      <c r="A330" s="8">
        <v>328</v>
      </c>
      <c r="B330" s="35">
        <f>アンケート!AN330</f>
        <v>1</v>
      </c>
    </row>
    <row r="331" spans="1:2" x14ac:dyDescent="0.45">
      <c r="A331" s="8">
        <v>329</v>
      </c>
      <c r="B331" s="35">
        <f>アンケート!AN331</f>
        <v>1</v>
      </c>
    </row>
    <row r="332" spans="1:2" x14ac:dyDescent="0.45">
      <c r="A332" s="8">
        <v>330</v>
      </c>
      <c r="B332" s="35">
        <f>アンケート!AN332</f>
        <v>0</v>
      </c>
    </row>
    <row r="333" spans="1:2" x14ac:dyDescent="0.45">
      <c r="A333" s="8">
        <v>331</v>
      </c>
      <c r="B333" s="35">
        <f>アンケート!AN333</f>
        <v>1</v>
      </c>
    </row>
    <row r="334" spans="1:2" x14ac:dyDescent="0.45">
      <c r="A334" s="8">
        <v>332</v>
      </c>
      <c r="B334" s="35">
        <f>アンケート!AN334</f>
        <v>2</v>
      </c>
    </row>
    <row r="335" spans="1:2" x14ac:dyDescent="0.45">
      <c r="A335" s="8">
        <v>333</v>
      </c>
      <c r="B335" s="35">
        <f>アンケート!AN335</f>
        <v>2</v>
      </c>
    </row>
    <row r="336" spans="1:2" x14ac:dyDescent="0.45">
      <c r="A336" s="8">
        <v>334</v>
      </c>
      <c r="B336" s="35">
        <f>アンケート!AN336</f>
        <v>2</v>
      </c>
    </row>
    <row r="337" spans="1:3" x14ac:dyDescent="0.45">
      <c r="A337" s="8">
        <v>335</v>
      </c>
      <c r="B337" s="35">
        <f>アンケート!AN337</f>
        <v>2</v>
      </c>
    </row>
    <row r="338" spans="1:3" x14ac:dyDescent="0.45">
      <c r="A338" s="8">
        <v>336</v>
      </c>
      <c r="B338" s="35">
        <f>アンケート!AN338</f>
        <v>1</v>
      </c>
    </row>
    <row r="339" spans="1:3" x14ac:dyDescent="0.45">
      <c r="A339" s="8">
        <v>337</v>
      </c>
      <c r="B339" s="35">
        <f>アンケート!AN339</f>
        <v>2</v>
      </c>
    </row>
    <row r="340" spans="1:3" x14ac:dyDescent="0.45">
      <c r="A340" s="8">
        <v>338</v>
      </c>
      <c r="B340" s="35">
        <f>アンケート!AN340</f>
        <v>2</v>
      </c>
    </row>
    <row r="341" spans="1:3" x14ac:dyDescent="0.45">
      <c r="A341" s="8">
        <v>339</v>
      </c>
      <c r="B341" s="35">
        <f>アンケート!AN341</f>
        <v>1</v>
      </c>
    </row>
    <row r="342" spans="1:3" x14ac:dyDescent="0.45">
      <c r="A342" s="8">
        <v>340</v>
      </c>
      <c r="B342" s="35">
        <f>アンケート!AN342</f>
        <v>2</v>
      </c>
    </row>
    <row r="343" spans="1:3" x14ac:dyDescent="0.45">
      <c r="A343" s="8">
        <v>341</v>
      </c>
      <c r="B343" s="35">
        <f>アンケート!AN343</f>
        <v>2</v>
      </c>
    </row>
    <row r="344" spans="1:3" x14ac:dyDescent="0.45">
      <c r="A344" s="8">
        <v>342</v>
      </c>
      <c r="B344" s="35">
        <f>アンケート!AN344</f>
        <v>2</v>
      </c>
    </row>
    <row r="345" spans="1:3" x14ac:dyDescent="0.45">
      <c r="A345" s="8">
        <v>343</v>
      </c>
      <c r="B345" s="35">
        <f>アンケート!AN345</f>
        <v>1</v>
      </c>
    </row>
    <row r="346" spans="1:3" x14ac:dyDescent="0.45">
      <c r="A346" s="8">
        <v>344</v>
      </c>
      <c r="B346" s="35">
        <f>アンケート!AN346</f>
        <v>1</v>
      </c>
    </row>
    <row r="347" spans="1:3" x14ac:dyDescent="0.45">
      <c r="A347" s="8">
        <v>345</v>
      </c>
      <c r="B347" s="35">
        <f>アンケート!AN347</f>
        <v>1</v>
      </c>
    </row>
    <row r="348" spans="1:3" x14ac:dyDescent="0.45">
      <c r="A348" s="8">
        <v>346</v>
      </c>
      <c r="B348" s="35">
        <f>アンケート!AN348</f>
        <v>2</v>
      </c>
    </row>
    <row r="349" spans="1:3" x14ac:dyDescent="0.45">
      <c r="A349" s="8">
        <v>347</v>
      </c>
      <c r="B349" s="35">
        <f>アンケート!AN349</f>
        <v>2</v>
      </c>
    </row>
    <row r="350" spans="1:3" x14ac:dyDescent="0.45">
      <c r="A350" s="8">
        <v>348</v>
      </c>
      <c r="B350" s="35">
        <f>アンケート!AN350</f>
        <v>1</v>
      </c>
    </row>
    <row r="351" spans="1:3" x14ac:dyDescent="0.45">
      <c r="A351" s="8">
        <v>349</v>
      </c>
      <c r="B351" s="35">
        <f>アンケート!AN351</f>
        <v>2</v>
      </c>
    </row>
    <row r="352" spans="1:3" ht="18.600000000000001" thickBot="1" x14ac:dyDescent="0.5">
      <c r="A352" s="61">
        <v>350</v>
      </c>
      <c r="B352" s="35">
        <f>アンケート!AN352</f>
        <v>2</v>
      </c>
      <c r="C352" s="59"/>
    </row>
    <row r="353" spans="1:3" x14ac:dyDescent="0.45">
      <c r="A353" s="86">
        <v>351</v>
      </c>
      <c r="B353" s="35">
        <f>アンケート!AN353</f>
        <v>2</v>
      </c>
      <c r="C353" s="60"/>
    </row>
    <row r="354" spans="1:3" x14ac:dyDescent="0.45">
      <c r="A354" s="8">
        <v>352</v>
      </c>
      <c r="B354" s="35">
        <f>アンケート!AN354</f>
        <v>1</v>
      </c>
    </row>
    <row r="355" spans="1:3" x14ac:dyDescent="0.45">
      <c r="A355" s="8">
        <v>353</v>
      </c>
      <c r="B355" s="35">
        <f>アンケート!AN355</f>
        <v>1</v>
      </c>
    </row>
    <row r="356" spans="1:3" x14ac:dyDescent="0.45">
      <c r="A356" s="8">
        <v>354</v>
      </c>
      <c r="B356" s="35">
        <f>アンケート!AN356</f>
        <v>1</v>
      </c>
    </row>
    <row r="357" spans="1:3" x14ac:dyDescent="0.45">
      <c r="A357" s="8">
        <v>355</v>
      </c>
      <c r="B357" s="35">
        <f>アンケート!AN357</f>
        <v>2</v>
      </c>
    </row>
    <row r="358" spans="1:3" x14ac:dyDescent="0.45">
      <c r="A358" s="8">
        <v>356</v>
      </c>
      <c r="B358" s="35">
        <f>アンケート!AN358</f>
        <v>2</v>
      </c>
    </row>
    <row r="359" spans="1:3" x14ac:dyDescent="0.45">
      <c r="A359" s="8">
        <v>357</v>
      </c>
      <c r="B359" s="35">
        <f>アンケート!AN359</f>
        <v>2</v>
      </c>
    </row>
    <row r="360" spans="1:3" x14ac:dyDescent="0.45">
      <c r="A360" s="8">
        <v>358</v>
      </c>
      <c r="B360" s="35">
        <f>アンケート!AN360</f>
        <v>1</v>
      </c>
    </row>
    <row r="361" spans="1:3" x14ac:dyDescent="0.45">
      <c r="A361" s="8">
        <v>359</v>
      </c>
      <c r="B361" s="35">
        <f>アンケート!AN361</f>
        <v>2</v>
      </c>
    </row>
    <row r="362" spans="1:3" x14ac:dyDescent="0.45">
      <c r="A362" s="8">
        <v>360</v>
      </c>
      <c r="B362" s="35">
        <f>アンケート!AN362</f>
        <v>1</v>
      </c>
    </row>
    <row r="363" spans="1:3" x14ac:dyDescent="0.45">
      <c r="A363" s="8">
        <v>361</v>
      </c>
      <c r="B363" s="35">
        <f>アンケート!AN363</f>
        <v>2</v>
      </c>
    </row>
    <row r="364" spans="1:3" x14ac:dyDescent="0.45">
      <c r="A364" s="8">
        <v>362</v>
      </c>
      <c r="B364" s="35">
        <f>アンケート!AN364</f>
        <v>2</v>
      </c>
    </row>
    <row r="365" spans="1:3" x14ac:dyDescent="0.45">
      <c r="A365" s="8">
        <v>363</v>
      </c>
      <c r="B365" s="35">
        <f>アンケート!AN365</f>
        <v>2</v>
      </c>
    </row>
    <row r="366" spans="1:3" x14ac:dyDescent="0.45">
      <c r="A366" s="8">
        <v>364</v>
      </c>
      <c r="B366" s="35">
        <f>アンケート!AN366</f>
        <v>0</v>
      </c>
    </row>
    <row r="367" spans="1:3" x14ac:dyDescent="0.45">
      <c r="A367" s="8">
        <v>365</v>
      </c>
      <c r="B367" s="35">
        <f>アンケート!AN367</f>
        <v>2</v>
      </c>
    </row>
    <row r="368" spans="1:3" x14ac:dyDescent="0.45">
      <c r="A368" s="8">
        <v>366</v>
      </c>
      <c r="B368" s="35">
        <f>アンケート!AN368</f>
        <v>1</v>
      </c>
    </row>
    <row r="369" spans="1:2" x14ac:dyDescent="0.45">
      <c r="A369" s="8">
        <v>367</v>
      </c>
      <c r="B369" s="35">
        <f>アンケート!AN369</f>
        <v>2</v>
      </c>
    </row>
    <row r="370" spans="1:2" x14ac:dyDescent="0.45">
      <c r="A370" s="8">
        <v>368</v>
      </c>
      <c r="B370" s="35">
        <f>アンケート!AN370</f>
        <v>2</v>
      </c>
    </row>
    <row r="371" spans="1:2" x14ac:dyDescent="0.45">
      <c r="A371" s="8">
        <v>369</v>
      </c>
      <c r="B371" s="35">
        <f>アンケート!AN371</f>
        <v>1</v>
      </c>
    </row>
    <row r="372" spans="1:2" x14ac:dyDescent="0.45">
      <c r="A372" s="8">
        <v>370</v>
      </c>
      <c r="B372" s="35">
        <f>アンケート!AN372</f>
        <v>2</v>
      </c>
    </row>
    <row r="373" spans="1:2" x14ac:dyDescent="0.45">
      <c r="A373" s="8">
        <v>371</v>
      </c>
      <c r="B373" s="35">
        <f>アンケート!AN373</f>
        <v>2</v>
      </c>
    </row>
    <row r="374" spans="1:2" x14ac:dyDescent="0.45">
      <c r="A374" s="8">
        <v>372</v>
      </c>
      <c r="B374" s="35">
        <f>アンケート!AN374</f>
        <v>2</v>
      </c>
    </row>
    <row r="375" spans="1:2" x14ac:dyDescent="0.45">
      <c r="A375" s="8">
        <v>373</v>
      </c>
      <c r="B375" s="35">
        <f>アンケート!AN375</f>
        <v>1</v>
      </c>
    </row>
    <row r="376" spans="1:2" x14ac:dyDescent="0.45">
      <c r="A376" s="8">
        <v>374</v>
      </c>
      <c r="B376" s="35">
        <f>アンケート!AN376</f>
        <v>1</v>
      </c>
    </row>
    <row r="377" spans="1:2" x14ac:dyDescent="0.45">
      <c r="A377" s="8">
        <v>375</v>
      </c>
      <c r="B377" s="35">
        <f>アンケート!AN377</f>
        <v>1</v>
      </c>
    </row>
    <row r="378" spans="1:2" x14ac:dyDescent="0.45">
      <c r="A378" s="8">
        <v>376</v>
      </c>
      <c r="B378" s="35">
        <f>アンケート!AN378</f>
        <v>2</v>
      </c>
    </row>
    <row r="379" spans="1:2" x14ac:dyDescent="0.45">
      <c r="A379" s="8">
        <v>377</v>
      </c>
      <c r="B379" s="35">
        <f>アンケート!AN379</f>
        <v>0</v>
      </c>
    </row>
    <row r="380" spans="1:2" x14ac:dyDescent="0.45">
      <c r="A380" s="8">
        <v>378</v>
      </c>
      <c r="B380" s="35">
        <f>アンケート!AN380</f>
        <v>0</v>
      </c>
    </row>
    <row r="381" spans="1:2" x14ac:dyDescent="0.45">
      <c r="A381" s="8">
        <v>379</v>
      </c>
      <c r="B381" s="35">
        <f>アンケート!AN381</f>
        <v>0</v>
      </c>
    </row>
    <row r="382" spans="1:2" x14ac:dyDescent="0.45">
      <c r="A382" s="8">
        <v>380</v>
      </c>
      <c r="B382" s="35">
        <f>アンケート!AN382</f>
        <v>0</v>
      </c>
    </row>
    <row r="383" spans="1:2" x14ac:dyDescent="0.45">
      <c r="A383" s="8">
        <v>381</v>
      </c>
      <c r="B383" s="35">
        <f>アンケート!AN383</f>
        <v>0</v>
      </c>
    </row>
    <row r="384" spans="1:2" x14ac:dyDescent="0.45">
      <c r="A384" s="8">
        <v>382</v>
      </c>
      <c r="B384" s="35">
        <f>アンケート!AN384</f>
        <v>0</v>
      </c>
    </row>
    <row r="385" spans="1:2" x14ac:dyDescent="0.45">
      <c r="A385" s="8">
        <v>383</v>
      </c>
      <c r="B385" s="35">
        <f>アンケート!AN385</f>
        <v>0</v>
      </c>
    </row>
    <row r="386" spans="1:2" x14ac:dyDescent="0.45">
      <c r="A386" s="8">
        <v>384</v>
      </c>
      <c r="B386" s="35">
        <f>アンケート!AN386</f>
        <v>0</v>
      </c>
    </row>
    <row r="387" spans="1:2" x14ac:dyDescent="0.45">
      <c r="A387" s="8">
        <v>385</v>
      </c>
      <c r="B387" s="35">
        <f>アンケート!AN387</f>
        <v>0</v>
      </c>
    </row>
    <row r="388" spans="1:2" x14ac:dyDescent="0.45">
      <c r="A388" s="8">
        <v>386</v>
      </c>
      <c r="B388" s="35">
        <f>アンケート!AN388</f>
        <v>0</v>
      </c>
    </row>
    <row r="389" spans="1:2" x14ac:dyDescent="0.45">
      <c r="A389" s="8">
        <v>387</v>
      </c>
      <c r="B389" s="35">
        <f>アンケート!AN389</f>
        <v>0</v>
      </c>
    </row>
    <row r="390" spans="1:2" x14ac:dyDescent="0.45">
      <c r="A390" s="8">
        <v>388</v>
      </c>
      <c r="B390" s="35">
        <f>アンケート!AN390</f>
        <v>0</v>
      </c>
    </row>
    <row r="391" spans="1:2" x14ac:dyDescent="0.45">
      <c r="A391" s="8">
        <v>389</v>
      </c>
      <c r="B391" s="35">
        <f>アンケート!AN391</f>
        <v>0</v>
      </c>
    </row>
    <row r="392" spans="1:2" x14ac:dyDescent="0.45">
      <c r="A392" s="8">
        <v>390</v>
      </c>
      <c r="B392" s="35">
        <f>アンケート!AN392</f>
        <v>0</v>
      </c>
    </row>
    <row r="393" spans="1:2" x14ac:dyDescent="0.45">
      <c r="A393" s="8">
        <v>391</v>
      </c>
      <c r="B393" s="35">
        <f>アンケート!AN393</f>
        <v>0</v>
      </c>
    </row>
    <row r="394" spans="1:2" x14ac:dyDescent="0.45">
      <c r="A394" s="8">
        <v>392</v>
      </c>
      <c r="B394" s="35">
        <f>アンケート!AN394</f>
        <v>0</v>
      </c>
    </row>
    <row r="395" spans="1:2" x14ac:dyDescent="0.45">
      <c r="A395" s="8">
        <v>393</v>
      </c>
      <c r="B395" s="35">
        <f>アンケート!AN395</f>
        <v>0</v>
      </c>
    </row>
    <row r="396" spans="1:2" x14ac:dyDescent="0.45">
      <c r="A396" s="8">
        <v>394</v>
      </c>
      <c r="B396" s="35">
        <f>アンケート!AN396</f>
        <v>0</v>
      </c>
    </row>
    <row r="397" spans="1:2" x14ac:dyDescent="0.45">
      <c r="A397" s="8">
        <v>395</v>
      </c>
      <c r="B397" s="35">
        <f>アンケート!AN397</f>
        <v>0</v>
      </c>
    </row>
    <row r="398" spans="1:2" x14ac:dyDescent="0.45">
      <c r="A398" s="8">
        <v>396</v>
      </c>
      <c r="B398" s="35">
        <f>アンケート!AN398</f>
        <v>0</v>
      </c>
    </row>
    <row r="399" spans="1:2" x14ac:dyDescent="0.45">
      <c r="A399" s="8">
        <v>397</v>
      </c>
      <c r="B399" s="35">
        <f>アンケート!AN399</f>
        <v>0</v>
      </c>
    </row>
    <row r="400" spans="1:2" x14ac:dyDescent="0.45">
      <c r="A400" s="8">
        <v>398</v>
      </c>
      <c r="B400" s="35">
        <f>アンケート!AN400</f>
        <v>0</v>
      </c>
    </row>
    <row r="401" spans="1:3" x14ac:dyDescent="0.45">
      <c r="A401" s="8">
        <v>399</v>
      </c>
      <c r="B401" s="35">
        <f>アンケート!AN401</f>
        <v>0</v>
      </c>
    </row>
    <row r="402" spans="1:3" ht="18.600000000000001" thickBot="1" x14ac:dyDescent="0.5">
      <c r="A402" s="61">
        <v>400</v>
      </c>
      <c r="B402" s="51">
        <f>アンケート!AN402</f>
        <v>0</v>
      </c>
      <c r="C402" s="59"/>
    </row>
    <row r="403" spans="1:3" ht="18.600000000000001" thickBot="1" x14ac:dyDescent="0.5"/>
    <row r="404" spans="1:3" ht="18.600000000000001" thickBot="1" x14ac:dyDescent="0.5">
      <c r="A404" t="s">
        <v>24</v>
      </c>
      <c r="B404" s="47"/>
    </row>
  </sheetData>
  <mergeCells count="8">
    <mergeCell ref="M11:R11"/>
    <mergeCell ref="M12:R12"/>
    <mergeCell ref="D11:H11"/>
    <mergeCell ref="D12:H12"/>
    <mergeCell ref="D1:I1"/>
    <mergeCell ref="D2:I2"/>
    <mergeCell ref="M1:R1"/>
    <mergeCell ref="M2:R2"/>
  </mergeCells>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32BE6-B0AA-4A5B-A12B-2A0D4A4DB624}">
  <dimension ref="A1:N93"/>
  <sheetViews>
    <sheetView workbookViewId="0">
      <pane ySplit="1" topLeftCell="A32" activePane="bottomLeft" state="frozen"/>
      <selection pane="bottomLeft" activeCell="K2" sqref="K2:K42"/>
    </sheetView>
  </sheetViews>
  <sheetFormatPr defaultRowHeight="18" x14ac:dyDescent="0.45"/>
  <cols>
    <col min="1" max="1" width="14.69921875" bestFit="1" customWidth="1"/>
    <col min="2" max="2" width="3.3984375" style="1" bestFit="1" customWidth="1"/>
    <col min="3" max="3" width="12.5" customWidth="1"/>
    <col min="4" max="4" width="5.59765625" customWidth="1"/>
    <col min="5" max="5" width="12.5" customWidth="1"/>
    <col min="6" max="6" width="5.59765625" customWidth="1"/>
    <col min="7" max="7" width="12.5" customWidth="1"/>
    <col min="8" max="8" width="5.59765625" customWidth="1"/>
    <col min="9" max="9" width="12.5" customWidth="1"/>
    <col min="10" max="10" width="5.59765625" customWidth="1"/>
    <col min="11" max="11" width="12.5" customWidth="1"/>
    <col min="12" max="12" width="5.59765625" bestFit="1" customWidth="1"/>
    <col min="13" max="13" width="5.09765625" bestFit="1" customWidth="1"/>
    <col min="14" max="14" width="5.59765625" bestFit="1" customWidth="1"/>
  </cols>
  <sheetData>
    <row r="1" spans="1:14" s="1" customFormat="1" ht="28.8" x14ac:dyDescent="0.45">
      <c r="A1" s="85">
        <f>SUM(C2:C64,K2:K64)</f>
        <v>17</v>
      </c>
      <c r="B1" s="13" t="s">
        <v>104</v>
      </c>
      <c r="C1" s="13" t="s">
        <v>12</v>
      </c>
      <c r="D1" s="14" t="s">
        <v>34</v>
      </c>
      <c r="E1" s="38" t="s">
        <v>13</v>
      </c>
      <c r="F1" s="38" t="s">
        <v>34</v>
      </c>
      <c r="G1" s="32" t="s">
        <v>14</v>
      </c>
      <c r="H1" s="32" t="s">
        <v>34</v>
      </c>
      <c r="I1" s="32" t="s">
        <v>15</v>
      </c>
      <c r="J1" s="32" t="s">
        <v>34</v>
      </c>
      <c r="K1" s="13" t="s">
        <v>16</v>
      </c>
      <c r="L1" s="14" t="s">
        <v>34</v>
      </c>
      <c r="N1" s="14" t="s">
        <v>34</v>
      </c>
    </row>
    <row r="2" spans="1:14" x14ac:dyDescent="0.45">
      <c r="A2" s="15">
        <v>45881</v>
      </c>
      <c r="B2" s="16" t="s">
        <v>99</v>
      </c>
      <c r="C2" s="17"/>
      <c r="D2" s="18"/>
      <c r="E2" s="39"/>
      <c r="F2" s="39"/>
      <c r="G2" s="30"/>
      <c r="H2" s="30"/>
      <c r="I2" s="30"/>
      <c r="J2" s="30"/>
      <c r="K2" s="17"/>
      <c r="L2" s="18"/>
      <c r="M2" s="19">
        <f>SUM(C2,E2,G2,I2,K2)</f>
        <v>0</v>
      </c>
      <c r="N2">
        <f>SUM(D2,F2,H2,J2,L2)</f>
        <v>0</v>
      </c>
    </row>
    <row r="3" spans="1:14" x14ac:dyDescent="0.45">
      <c r="A3" s="15">
        <v>45882</v>
      </c>
      <c r="B3" s="16" t="s">
        <v>100</v>
      </c>
      <c r="C3" s="17"/>
      <c r="D3" s="18"/>
      <c r="E3" s="39"/>
      <c r="F3" s="39"/>
      <c r="G3" s="30"/>
      <c r="H3" s="30"/>
      <c r="I3" s="30"/>
      <c r="J3" s="30"/>
      <c r="K3" s="17">
        <v>1</v>
      </c>
      <c r="L3" s="18"/>
      <c r="M3" s="19">
        <f t="shared" ref="M3:N84" si="0">SUM(C3,E3,G3,I3,K3)</f>
        <v>1</v>
      </c>
      <c r="N3">
        <f t="shared" si="0"/>
        <v>0</v>
      </c>
    </row>
    <row r="4" spans="1:14" x14ac:dyDescent="0.45">
      <c r="A4" s="15">
        <v>45883</v>
      </c>
      <c r="B4" s="16" t="s">
        <v>101</v>
      </c>
      <c r="C4" s="17"/>
      <c r="D4" s="18"/>
      <c r="E4" s="39"/>
      <c r="F4" s="39"/>
      <c r="G4" s="30"/>
      <c r="H4" s="30"/>
      <c r="I4" s="30"/>
      <c r="J4" s="30"/>
      <c r="K4" s="17">
        <v>1</v>
      </c>
      <c r="L4" s="18"/>
      <c r="M4" s="19">
        <f t="shared" si="0"/>
        <v>1</v>
      </c>
      <c r="N4">
        <f t="shared" si="0"/>
        <v>0</v>
      </c>
    </row>
    <row r="5" spans="1:14" x14ac:dyDescent="0.45">
      <c r="A5" s="15">
        <v>45884</v>
      </c>
      <c r="B5" s="16" t="s">
        <v>18</v>
      </c>
      <c r="C5" s="17"/>
      <c r="D5" s="18"/>
      <c r="E5" s="39"/>
      <c r="F5" s="39"/>
      <c r="G5" s="30"/>
      <c r="H5" s="30"/>
      <c r="I5" s="30"/>
      <c r="J5" s="30"/>
      <c r="K5" s="17">
        <v>1</v>
      </c>
      <c r="L5" s="18"/>
      <c r="M5" s="19">
        <f t="shared" si="0"/>
        <v>1</v>
      </c>
      <c r="N5">
        <f t="shared" si="0"/>
        <v>0</v>
      </c>
    </row>
    <row r="6" spans="1:14" x14ac:dyDescent="0.45">
      <c r="A6" s="15">
        <v>45885</v>
      </c>
      <c r="B6" s="41" t="s">
        <v>19</v>
      </c>
      <c r="C6" s="17"/>
      <c r="D6" s="18"/>
      <c r="E6" s="39"/>
      <c r="F6" s="39"/>
      <c r="G6" s="30"/>
      <c r="H6" s="30"/>
      <c r="I6" s="30"/>
      <c r="J6" s="30"/>
      <c r="K6" s="17">
        <v>1</v>
      </c>
      <c r="L6" s="18"/>
      <c r="M6" s="19">
        <f t="shared" si="0"/>
        <v>1</v>
      </c>
      <c r="N6">
        <f t="shared" si="0"/>
        <v>0</v>
      </c>
    </row>
    <row r="7" spans="1:14" x14ac:dyDescent="0.45">
      <c r="A7" s="15">
        <v>45886</v>
      </c>
      <c r="B7" s="42" t="s">
        <v>20</v>
      </c>
      <c r="C7" s="17"/>
      <c r="D7" s="18"/>
      <c r="E7" s="39"/>
      <c r="F7" s="39"/>
      <c r="G7" s="30"/>
      <c r="H7" s="30"/>
      <c r="I7" s="30"/>
      <c r="J7" s="30"/>
      <c r="K7" s="17">
        <v>1</v>
      </c>
      <c r="L7" s="18"/>
      <c r="M7" s="19">
        <f t="shared" si="0"/>
        <v>1</v>
      </c>
      <c r="N7">
        <f t="shared" si="0"/>
        <v>0</v>
      </c>
    </row>
    <row r="8" spans="1:14" x14ac:dyDescent="0.45">
      <c r="A8" s="15">
        <v>45887</v>
      </c>
      <c r="B8" s="16" t="s">
        <v>21</v>
      </c>
      <c r="C8" s="17"/>
      <c r="D8" s="18"/>
      <c r="E8" s="39"/>
      <c r="F8" s="39"/>
      <c r="G8" s="30"/>
      <c r="H8" s="30"/>
      <c r="I8" s="30"/>
      <c r="J8" s="30"/>
      <c r="K8" s="17"/>
      <c r="L8" s="18"/>
      <c r="M8" s="19">
        <f t="shared" si="0"/>
        <v>0</v>
      </c>
      <c r="N8">
        <f t="shared" si="0"/>
        <v>0</v>
      </c>
    </row>
    <row r="9" spans="1:14" x14ac:dyDescent="0.45">
      <c r="A9" s="15">
        <v>45888</v>
      </c>
      <c r="B9" s="16" t="s">
        <v>22</v>
      </c>
      <c r="C9" s="17"/>
      <c r="D9" s="18"/>
      <c r="E9" s="39"/>
      <c r="F9" s="39"/>
      <c r="G9" s="30"/>
      <c r="H9" s="30"/>
      <c r="I9" s="30"/>
      <c r="J9" s="30"/>
      <c r="K9" s="17"/>
      <c r="L9" s="18"/>
      <c r="M9" s="19">
        <f t="shared" si="0"/>
        <v>0</v>
      </c>
      <c r="N9">
        <f t="shared" si="0"/>
        <v>0</v>
      </c>
    </row>
    <row r="10" spans="1:14" x14ac:dyDescent="0.45">
      <c r="A10" s="15">
        <v>45889</v>
      </c>
      <c r="B10" s="16" t="s">
        <v>23</v>
      </c>
      <c r="C10" s="17"/>
      <c r="D10" s="18"/>
      <c r="E10" s="39"/>
      <c r="F10" s="39"/>
      <c r="G10" s="30"/>
      <c r="H10" s="30"/>
      <c r="I10" s="30"/>
      <c r="J10" s="30"/>
      <c r="K10" s="17"/>
      <c r="L10" s="18"/>
      <c r="M10" s="19">
        <f t="shared" si="0"/>
        <v>0</v>
      </c>
      <c r="N10">
        <f t="shared" si="0"/>
        <v>0</v>
      </c>
    </row>
    <row r="11" spans="1:14" x14ac:dyDescent="0.45">
      <c r="A11" s="15">
        <v>45890</v>
      </c>
      <c r="B11" s="16" t="s">
        <v>17</v>
      </c>
      <c r="C11" s="17"/>
      <c r="D11" s="18"/>
      <c r="E11" s="39"/>
      <c r="F11" s="39"/>
      <c r="G11" s="30"/>
      <c r="H11" s="30"/>
      <c r="I11" s="30"/>
      <c r="J11" s="30"/>
      <c r="K11" s="17"/>
      <c r="L11" s="18"/>
      <c r="M11" s="19">
        <f t="shared" si="0"/>
        <v>0</v>
      </c>
      <c r="N11">
        <f t="shared" si="0"/>
        <v>0</v>
      </c>
    </row>
    <row r="12" spans="1:14" x14ac:dyDescent="0.45">
      <c r="A12" s="15">
        <v>45891</v>
      </c>
      <c r="B12" s="16" t="s">
        <v>18</v>
      </c>
      <c r="C12" s="17"/>
      <c r="D12" s="18"/>
      <c r="E12" s="39"/>
      <c r="F12" s="39"/>
      <c r="G12" s="30"/>
      <c r="H12" s="30"/>
      <c r="I12" s="30"/>
      <c r="J12" s="30"/>
      <c r="K12" s="17">
        <v>1</v>
      </c>
      <c r="L12" s="18"/>
      <c r="M12" s="19">
        <f t="shared" si="0"/>
        <v>1</v>
      </c>
      <c r="N12">
        <f t="shared" si="0"/>
        <v>0</v>
      </c>
    </row>
    <row r="13" spans="1:14" x14ac:dyDescent="0.45">
      <c r="A13" s="15">
        <v>45892</v>
      </c>
      <c r="B13" s="41" t="s">
        <v>19</v>
      </c>
      <c r="C13" s="17"/>
      <c r="D13" s="18"/>
      <c r="E13" s="39"/>
      <c r="F13" s="39"/>
      <c r="G13" s="30"/>
      <c r="H13" s="30"/>
      <c r="I13" s="30"/>
      <c r="J13" s="30"/>
      <c r="K13" s="17">
        <v>2</v>
      </c>
      <c r="L13" s="18"/>
      <c r="M13" s="19">
        <f t="shared" si="0"/>
        <v>2</v>
      </c>
      <c r="N13">
        <f t="shared" si="0"/>
        <v>0</v>
      </c>
    </row>
    <row r="14" spans="1:14" x14ac:dyDescent="0.45">
      <c r="A14" s="15">
        <v>45893</v>
      </c>
      <c r="B14" s="42" t="s">
        <v>20</v>
      </c>
      <c r="C14" s="17"/>
      <c r="D14" s="18"/>
      <c r="E14" s="39"/>
      <c r="F14" s="39"/>
      <c r="G14" s="30"/>
      <c r="H14" s="30"/>
      <c r="I14" s="30"/>
      <c r="J14" s="30"/>
      <c r="K14" s="17">
        <v>2</v>
      </c>
      <c r="L14" s="18"/>
      <c r="M14" s="19">
        <f t="shared" si="0"/>
        <v>2</v>
      </c>
      <c r="N14">
        <f t="shared" si="0"/>
        <v>0</v>
      </c>
    </row>
    <row r="15" spans="1:14" x14ac:dyDescent="0.45">
      <c r="A15" s="15">
        <v>45894</v>
      </c>
      <c r="B15" s="16" t="s">
        <v>21</v>
      </c>
      <c r="C15" s="17"/>
      <c r="D15" s="18"/>
      <c r="E15" s="39"/>
      <c r="F15" s="39"/>
      <c r="G15" s="30"/>
      <c r="H15" s="30"/>
      <c r="I15" s="30"/>
      <c r="J15" s="30"/>
      <c r="K15" s="17"/>
      <c r="L15" s="18"/>
      <c r="M15" s="19">
        <f t="shared" si="0"/>
        <v>0</v>
      </c>
      <c r="N15">
        <f t="shared" si="0"/>
        <v>0</v>
      </c>
    </row>
    <row r="16" spans="1:14" x14ac:dyDescent="0.45">
      <c r="A16" s="15">
        <v>45895</v>
      </c>
      <c r="B16" s="16" t="s">
        <v>22</v>
      </c>
      <c r="C16" s="17"/>
      <c r="D16" s="18"/>
      <c r="E16" s="39"/>
      <c r="F16" s="39"/>
      <c r="G16" s="30"/>
      <c r="H16" s="30"/>
      <c r="I16" s="30"/>
      <c r="J16" s="30"/>
      <c r="K16" s="17">
        <v>1</v>
      </c>
      <c r="L16" s="18"/>
      <c r="M16" s="19">
        <f t="shared" si="0"/>
        <v>1</v>
      </c>
      <c r="N16">
        <f t="shared" si="0"/>
        <v>0</v>
      </c>
    </row>
    <row r="17" spans="1:14" x14ac:dyDescent="0.45">
      <c r="A17" s="15">
        <v>45896</v>
      </c>
      <c r="B17" s="16" t="s">
        <v>23</v>
      </c>
      <c r="C17" s="17"/>
      <c r="D17" s="18"/>
      <c r="E17" s="39"/>
      <c r="F17" s="39"/>
      <c r="G17" s="30"/>
      <c r="H17" s="30"/>
      <c r="I17" s="30"/>
      <c r="J17" s="30"/>
      <c r="K17" s="17"/>
      <c r="L17" s="18"/>
      <c r="M17" s="19">
        <f t="shared" si="0"/>
        <v>0</v>
      </c>
      <c r="N17">
        <f t="shared" si="0"/>
        <v>0</v>
      </c>
    </row>
    <row r="18" spans="1:14" x14ac:dyDescent="0.45">
      <c r="A18" s="15">
        <v>45897</v>
      </c>
      <c r="B18" s="16" t="s">
        <v>17</v>
      </c>
      <c r="C18" s="17"/>
      <c r="D18" s="18"/>
      <c r="E18" s="39"/>
      <c r="F18" s="39"/>
      <c r="G18" s="30"/>
      <c r="H18" s="30"/>
      <c r="I18" s="30"/>
      <c r="J18" s="30"/>
      <c r="K18" s="17"/>
      <c r="L18" s="18"/>
      <c r="M18" s="19">
        <f t="shared" si="0"/>
        <v>0</v>
      </c>
      <c r="N18">
        <f t="shared" si="0"/>
        <v>0</v>
      </c>
    </row>
    <row r="19" spans="1:14" x14ac:dyDescent="0.45">
      <c r="A19" s="15">
        <v>45898</v>
      </c>
      <c r="B19" s="16" t="s">
        <v>18</v>
      </c>
      <c r="C19" s="17"/>
      <c r="D19" s="18"/>
      <c r="E19" s="39"/>
      <c r="F19" s="39"/>
      <c r="G19" s="30"/>
      <c r="H19" s="30"/>
      <c r="I19" s="30"/>
      <c r="J19" s="30"/>
      <c r="K19" s="17"/>
      <c r="L19" s="18"/>
      <c r="M19" s="19">
        <f t="shared" si="0"/>
        <v>0</v>
      </c>
      <c r="N19">
        <f t="shared" si="0"/>
        <v>0</v>
      </c>
    </row>
    <row r="20" spans="1:14" x14ac:dyDescent="0.45">
      <c r="A20" s="15">
        <v>45899</v>
      </c>
      <c r="B20" s="41" t="s">
        <v>19</v>
      </c>
      <c r="C20" s="17"/>
      <c r="D20" s="18"/>
      <c r="E20" s="39"/>
      <c r="F20" s="39"/>
      <c r="G20" s="30"/>
      <c r="H20" s="30"/>
      <c r="I20" s="30"/>
      <c r="J20" s="30"/>
      <c r="K20" s="17">
        <v>1</v>
      </c>
      <c r="L20" s="18"/>
      <c r="M20" s="19">
        <f t="shared" si="0"/>
        <v>1</v>
      </c>
      <c r="N20">
        <f t="shared" si="0"/>
        <v>0</v>
      </c>
    </row>
    <row r="21" spans="1:14" x14ac:dyDescent="0.45">
      <c r="A21" s="15">
        <v>45900</v>
      </c>
      <c r="B21" s="42" t="s">
        <v>20</v>
      </c>
      <c r="C21" s="17"/>
      <c r="D21" s="18"/>
      <c r="E21" s="39"/>
      <c r="F21" s="39"/>
      <c r="G21" s="30"/>
      <c r="H21" s="30"/>
      <c r="I21" s="30"/>
      <c r="J21" s="30"/>
      <c r="K21" s="17">
        <v>1</v>
      </c>
      <c r="L21" s="18"/>
      <c r="M21" s="19">
        <f t="shared" si="0"/>
        <v>1</v>
      </c>
      <c r="N21">
        <f t="shared" si="0"/>
        <v>0</v>
      </c>
    </row>
    <row r="22" spans="1:14" x14ac:dyDescent="0.45">
      <c r="A22" s="15">
        <v>45901</v>
      </c>
      <c r="B22" s="16" t="s">
        <v>21</v>
      </c>
      <c r="C22" s="17"/>
      <c r="D22" s="18"/>
      <c r="E22" s="39"/>
      <c r="F22" s="39"/>
      <c r="G22" s="30"/>
      <c r="H22" s="30"/>
      <c r="I22" s="30"/>
      <c r="J22" s="30"/>
      <c r="K22" s="17"/>
      <c r="L22" s="18"/>
      <c r="M22" s="19">
        <f t="shared" si="0"/>
        <v>0</v>
      </c>
      <c r="N22">
        <f t="shared" si="0"/>
        <v>0</v>
      </c>
    </row>
    <row r="23" spans="1:14" x14ac:dyDescent="0.45">
      <c r="A23" s="15">
        <v>45902</v>
      </c>
      <c r="B23" s="16" t="s">
        <v>22</v>
      </c>
      <c r="C23" s="17"/>
      <c r="D23" s="18"/>
      <c r="E23" s="39"/>
      <c r="F23" s="39"/>
      <c r="G23" s="30"/>
      <c r="H23" s="30"/>
      <c r="I23" s="30"/>
      <c r="J23" s="30"/>
      <c r="K23" s="17"/>
      <c r="L23" s="18"/>
      <c r="M23" s="19">
        <f t="shared" si="0"/>
        <v>0</v>
      </c>
      <c r="N23">
        <f t="shared" si="0"/>
        <v>0</v>
      </c>
    </row>
    <row r="24" spans="1:14" x14ac:dyDescent="0.45">
      <c r="A24" s="15">
        <v>45903</v>
      </c>
      <c r="B24" s="16" t="s">
        <v>23</v>
      </c>
      <c r="C24" s="17"/>
      <c r="D24" s="18"/>
      <c r="E24" s="39"/>
      <c r="F24" s="39"/>
      <c r="G24" s="30"/>
      <c r="H24" s="30"/>
      <c r="I24" s="30"/>
      <c r="J24" s="30"/>
      <c r="K24" s="17"/>
      <c r="L24" s="18"/>
      <c r="M24" s="19">
        <f t="shared" si="0"/>
        <v>0</v>
      </c>
      <c r="N24">
        <f t="shared" si="0"/>
        <v>0</v>
      </c>
    </row>
    <row r="25" spans="1:14" x14ac:dyDescent="0.45">
      <c r="A25" s="15">
        <v>45904</v>
      </c>
      <c r="B25" s="16" t="s">
        <v>17</v>
      </c>
      <c r="C25" s="17"/>
      <c r="D25" s="18"/>
      <c r="E25" s="39"/>
      <c r="F25" s="39"/>
      <c r="G25" s="30"/>
      <c r="H25" s="30"/>
      <c r="I25" s="30"/>
      <c r="J25" s="30"/>
      <c r="K25" s="17"/>
      <c r="L25" s="18"/>
      <c r="M25" s="19">
        <f t="shared" si="0"/>
        <v>0</v>
      </c>
      <c r="N25">
        <f t="shared" si="0"/>
        <v>0</v>
      </c>
    </row>
    <row r="26" spans="1:14" x14ac:dyDescent="0.45">
      <c r="A26" s="15">
        <v>45905</v>
      </c>
      <c r="B26" s="16" t="s">
        <v>18</v>
      </c>
      <c r="C26" s="17"/>
      <c r="D26" s="18"/>
      <c r="E26" s="39"/>
      <c r="F26" s="39"/>
      <c r="G26" s="30"/>
      <c r="H26" s="30"/>
      <c r="I26" s="30"/>
      <c r="J26" s="30"/>
      <c r="K26" s="17"/>
      <c r="L26" s="18"/>
      <c r="M26" s="19">
        <f t="shared" si="0"/>
        <v>0</v>
      </c>
      <c r="N26">
        <f t="shared" si="0"/>
        <v>0</v>
      </c>
    </row>
    <row r="27" spans="1:14" x14ac:dyDescent="0.45">
      <c r="A27" s="15">
        <v>45906</v>
      </c>
      <c r="B27" s="41" t="s">
        <v>19</v>
      </c>
      <c r="C27" s="17"/>
      <c r="D27" s="18"/>
      <c r="E27" s="39"/>
      <c r="F27" s="39"/>
      <c r="G27" s="30"/>
      <c r="H27" s="30"/>
      <c r="I27" s="30"/>
      <c r="J27" s="30"/>
      <c r="K27" s="17"/>
      <c r="L27" s="18"/>
      <c r="M27" s="19">
        <f t="shared" si="0"/>
        <v>0</v>
      </c>
      <c r="N27">
        <f t="shared" si="0"/>
        <v>0</v>
      </c>
    </row>
    <row r="28" spans="1:14" x14ac:dyDescent="0.45">
      <c r="A28" s="15">
        <v>45907</v>
      </c>
      <c r="B28" s="42" t="s">
        <v>20</v>
      </c>
      <c r="C28" s="17"/>
      <c r="D28" s="18"/>
      <c r="E28" s="39"/>
      <c r="F28" s="39"/>
      <c r="G28" s="30"/>
      <c r="H28" s="30"/>
      <c r="I28" s="30"/>
      <c r="J28" s="30"/>
      <c r="K28" s="17"/>
      <c r="L28" s="18"/>
      <c r="M28" s="19">
        <f t="shared" si="0"/>
        <v>0</v>
      </c>
      <c r="N28">
        <f t="shared" si="0"/>
        <v>0</v>
      </c>
    </row>
    <row r="29" spans="1:14" x14ac:dyDescent="0.45">
      <c r="A29" s="15">
        <v>45908</v>
      </c>
      <c r="B29" s="16" t="s">
        <v>21</v>
      </c>
      <c r="C29" s="17"/>
      <c r="D29" s="18"/>
      <c r="E29" s="39"/>
      <c r="F29" s="39"/>
      <c r="G29" s="30"/>
      <c r="H29" s="30"/>
      <c r="I29" s="30"/>
      <c r="J29" s="30"/>
      <c r="K29" s="17"/>
      <c r="L29" s="18"/>
      <c r="M29" s="19">
        <f t="shared" si="0"/>
        <v>0</v>
      </c>
      <c r="N29">
        <f t="shared" si="0"/>
        <v>0</v>
      </c>
    </row>
    <row r="30" spans="1:14" x14ac:dyDescent="0.45">
      <c r="A30" s="15">
        <v>45909</v>
      </c>
      <c r="B30" s="16" t="s">
        <v>22</v>
      </c>
      <c r="C30" s="17"/>
      <c r="D30" s="18"/>
      <c r="E30" s="39"/>
      <c r="F30" s="39"/>
      <c r="G30" s="30"/>
      <c r="H30" s="30"/>
      <c r="I30" s="30"/>
      <c r="J30" s="30"/>
      <c r="K30" s="17"/>
      <c r="L30" s="18"/>
      <c r="M30" s="19">
        <f t="shared" si="0"/>
        <v>0</v>
      </c>
      <c r="N30">
        <f t="shared" si="0"/>
        <v>0</v>
      </c>
    </row>
    <row r="31" spans="1:14" x14ac:dyDescent="0.45">
      <c r="A31" s="15">
        <v>45910</v>
      </c>
      <c r="B31" s="16" t="s">
        <v>23</v>
      </c>
      <c r="C31" s="17"/>
      <c r="D31" s="18"/>
      <c r="E31" s="39"/>
      <c r="F31" s="39"/>
      <c r="G31" s="30"/>
      <c r="H31" s="30"/>
      <c r="I31" s="30"/>
      <c r="J31" s="30"/>
      <c r="K31" s="17">
        <v>1</v>
      </c>
      <c r="L31" s="18"/>
      <c r="M31" s="19">
        <f t="shared" si="0"/>
        <v>1</v>
      </c>
      <c r="N31">
        <f t="shared" si="0"/>
        <v>0</v>
      </c>
    </row>
    <row r="32" spans="1:14" x14ac:dyDescent="0.45">
      <c r="A32" s="15">
        <v>45911</v>
      </c>
      <c r="B32" s="16" t="s">
        <v>17</v>
      </c>
      <c r="C32" s="17"/>
      <c r="D32" s="18"/>
      <c r="E32" s="39"/>
      <c r="F32" s="39"/>
      <c r="G32" s="30"/>
      <c r="H32" s="30"/>
      <c r="I32" s="30"/>
      <c r="J32" s="30"/>
      <c r="K32" s="17"/>
      <c r="L32" s="18"/>
      <c r="M32" s="19">
        <f t="shared" si="0"/>
        <v>0</v>
      </c>
      <c r="N32">
        <f t="shared" si="0"/>
        <v>0</v>
      </c>
    </row>
    <row r="33" spans="1:14" x14ac:dyDescent="0.45">
      <c r="A33" s="15">
        <v>45912</v>
      </c>
      <c r="B33" s="16" t="s">
        <v>18</v>
      </c>
      <c r="C33" s="17"/>
      <c r="D33" s="18"/>
      <c r="E33" s="39"/>
      <c r="F33" s="39"/>
      <c r="G33" s="30"/>
      <c r="H33" s="30"/>
      <c r="I33" s="30"/>
      <c r="J33" s="30"/>
      <c r="K33" s="17"/>
      <c r="L33" s="18"/>
      <c r="M33" s="19">
        <f t="shared" si="0"/>
        <v>0</v>
      </c>
      <c r="N33">
        <f t="shared" si="0"/>
        <v>0</v>
      </c>
    </row>
    <row r="34" spans="1:14" x14ac:dyDescent="0.45">
      <c r="A34" s="15">
        <v>45913</v>
      </c>
      <c r="B34" s="41" t="s">
        <v>19</v>
      </c>
      <c r="C34" s="17"/>
      <c r="D34" s="18"/>
      <c r="E34" s="39"/>
      <c r="F34" s="39"/>
      <c r="G34" s="30"/>
      <c r="H34" s="30"/>
      <c r="I34" s="30"/>
      <c r="J34" s="30"/>
      <c r="K34" s="17"/>
      <c r="L34" s="18"/>
      <c r="M34" s="19">
        <f t="shared" si="0"/>
        <v>0</v>
      </c>
      <c r="N34">
        <f t="shared" si="0"/>
        <v>0</v>
      </c>
    </row>
    <row r="35" spans="1:14" x14ac:dyDescent="0.45">
      <c r="A35" s="15">
        <v>45914</v>
      </c>
      <c r="B35" s="42" t="s">
        <v>20</v>
      </c>
      <c r="C35" s="17"/>
      <c r="D35" s="18"/>
      <c r="E35" s="39"/>
      <c r="F35" s="39"/>
      <c r="G35" s="30"/>
      <c r="H35" s="30"/>
      <c r="I35" s="30"/>
      <c r="J35" s="30"/>
      <c r="K35" s="17">
        <v>1</v>
      </c>
      <c r="L35" s="18"/>
      <c r="M35" s="19">
        <f t="shared" si="0"/>
        <v>1</v>
      </c>
      <c r="N35">
        <f t="shared" si="0"/>
        <v>0</v>
      </c>
    </row>
    <row r="36" spans="1:14" x14ac:dyDescent="0.45">
      <c r="A36" s="15">
        <v>45915</v>
      </c>
      <c r="B36" s="16" t="s">
        <v>21</v>
      </c>
      <c r="C36" s="17"/>
      <c r="D36" s="18"/>
      <c r="E36" s="39"/>
      <c r="F36" s="39"/>
      <c r="G36" s="30"/>
      <c r="H36" s="30"/>
      <c r="I36" s="30"/>
      <c r="J36" s="30"/>
      <c r="K36" s="17"/>
      <c r="L36" s="18"/>
      <c r="M36" s="19">
        <f t="shared" si="0"/>
        <v>0</v>
      </c>
      <c r="N36">
        <f t="shared" si="0"/>
        <v>0</v>
      </c>
    </row>
    <row r="37" spans="1:14" x14ac:dyDescent="0.45">
      <c r="A37" s="15">
        <v>45916</v>
      </c>
      <c r="B37" s="16" t="s">
        <v>22</v>
      </c>
      <c r="C37" s="17"/>
      <c r="D37" s="18"/>
      <c r="E37" s="39"/>
      <c r="F37" s="39"/>
      <c r="G37" s="30"/>
      <c r="H37" s="30"/>
      <c r="I37" s="30"/>
      <c r="J37" s="30"/>
      <c r="K37" s="17"/>
      <c r="L37" s="18"/>
      <c r="M37" s="19">
        <f t="shared" si="0"/>
        <v>0</v>
      </c>
      <c r="N37">
        <f t="shared" si="0"/>
        <v>0</v>
      </c>
    </row>
    <row r="38" spans="1:14" x14ac:dyDescent="0.45">
      <c r="A38" s="15">
        <v>45917</v>
      </c>
      <c r="B38" s="16" t="s">
        <v>23</v>
      </c>
      <c r="C38" s="17"/>
      <c r="D38" s="18"/>
      <c r="E38" s="39"/>
      <c r="F38" s="39"/>
      <c r="G38" s="30"/>
      <c r="H38" s="30"/>
      <c r="I38" s="30"/>
      <c r="J38" s="30"/>
      <c r="K38" s="17"/>
      <c r="L38" s="18"/>
      <c r="M38" s="19">
        <f t="shared" si="0"/>
        <v>0</v>
      </c>
      <c r="N38">
        <f t="shared" si="0"/>
        <v>0</v>
      </c>
    </row>
    <row r="39" spans="1:14" x14ac:dyDescent="0.45">
      <c r="A39" s="15">
        <v>45918</v>
      </c>
      <c r="B39" s="16" t="s">
        <v>17</v>
      </c>
      <c r="C39" s="17"/>
      <c r="D39" s="18"/>
      <c r="E39" s="39"/>
      <c r="F39" s="39"/>
      <c r="G39" s="30"/>
      <c r="H39" s="30"/>
      <c r="I39" s="30"/>
      <c r="J39" s="30"/>
      <c r="K39" s="17">
        <v>1</v>
      </c>
      <c r="L39" s="18"/>
      <c r="M39" s="19">
        <f t="shared" si="0"/>
        <v>1</v>
      </c>
      <c r="N39">
        <f t="shared" si="0"/>
        <v>0</v>
      </c>
    </row>
    <row r="40" spans="1:14" x14ac:dyDescent="0.45">
      <c r="A40" s="15">
        <v>45919</v>
      </c>
      <c r="B40" s="16" t="s">
        <v>18</v>
      </c>
      <c r="C40" s="17"/>
      <c r="D40" s="18"/>
      <c r="E40" s="39"/>
      <c r="F40" s="39"/>
      <c r="G40" s="30"/>
      <c r="H40" s="30"/>
      <c r="I40" s="30"/>
      <c r="J40" s="30"/>
      <c r="K40" s="17"/>
      <c r="L40" s="18"/>
      <c r="M40" s="19">
        <f t="shared" si="0"/>
        <v>0</v>
      </c>
      <c r="N40">
        <f t="shared" si="0"/>
        <v>0</v>
      </c>
    </row>
    <row r="41" spans="1:14" x14ac:dyDescent="0.45">
      <c r="A41" s="15">
        <v>45920</v>
      </c>
      <c r="B41" s="41" t="s">
        <v>19</v>
      </c>
      <c r="C41" s="17"/>
      <c r="D41" s="18"/>
      <c r="E41" s="39"/>
      <c r="F41" s="39"/>
      <c r="G41" s="30"/>
      <c r="H41" s="30"/>
      <c r="I41" s="30"/>
      <c r="J41" s="30"/>
      <c r="K41" s="17">
        <v>1</v>
      </c>
      <c r="L41" s="18"/>
      <c r="M41" s="19">
        <f t="shared" si="0"/>
        <v>1</v>
      </c>
      <c r="N41">
        <f t="shared" si="0"/>
        <v>0</v>
      </c>
    </row>
    <row r="42" spans="1:14" x14ac:dyDescent="0.45">
      <c r="A42" s="15">
        <v>45921</v>
      </c>
      <c r="B42" s="42" t="s">
        <v>20</v>
      </c>
      <c r="C42" s="17"/>
      <c r="D42" s="18"/>
      <c r="E42" s="39"/>
      <c r="F42" s="39"/>
      <c r="G42" s="30"/>
      <c r="H42" s="30"/>
      <c r="I42" s="30"/>
      <c r="J42" s="30"/>
      <c r="K42" s="17"/>
      <c r="L42" s="18"/>
      <c r="M42" s="19">
        <f t="shared" si="0"/>
        <v>0</v>
      </c>
      <c r="N42">
        <f t="shared" si="0"/>
        <v>0</v>
      </c>
    </row>
    <row r="43" spans="1:14" x14ac:dyDescent="0.45">
      <c r="A43" s="15">
        <v>45922</v>
      </c>
      <c r="B43" s="16" t="s">
        <v>21</v>
      </c>
      <c r="C43" s="17"/>
      <c r="D43" s="18"/>
      <c r="E43" s="39"/>
      <c r="F43" s="39"/>
      <c r="G43" s="30"/>
      <c r="H43" s="30"/>
      <c r="I43" s="30"/>
      <c r="J43" s="30"/>
      <c r="K43" s="17"/>
      <c r="L43" s="18"/>
      <c r="M43" s="19">
        <f t="shared" si="0"/>
        <v>0</v>
      </c>
      <c r="N43">
        <f t="shared" si="0"/>
        <v>0</v>
      </c>
    </row>
    <row r="44" spans="1:14" x14ac:dyDescent="0.45">
      <c r="A44" s="15">
        <v>45923</v>
      </c>
      <c r="B44" s="16" t="s">
        <v>22</v>
      </c>
      <c r="C44" s="17"/>
      <c r="D44" s="18"/>
      <c r="E44" s="39"/>
      <c r="F44" s="39"/>
      <c r="G44" s="30"/>
      <c r="H44" s="30"/>
      <c r="I44" s="30"/>
      <c r="J44" s="30"/>
      <c r="K44" s="17"/>
      <c r="L44" s="18"/>
      <c r="M44" s="19">
        <f t="shared" si="0"/>
        <v>0</v>
      </c>
      <c r="N44">
        <f t="shared" si="0"/>
        <v>0</v>
      </c>
    </row>
    <row r="45" spans="1:14" x14ac:dyDescent="0.45">
      <c r="A45" s="15">
        <v>45924</v>
      </c>
      <c r="B45" s="16" t="s">
        <v>23</v>
      </c>
      <c r="C45" s="17"/>
      <c r="D45" s="18"/>
      <c r="E45" s="39"/>
      <c r="F45" s="39"/>
      <c r="G45" s="30"/>
      <c r="H45" s="30"/>
      <c r="I45" s="30"/>
      <c r="J45" s="30"/>
      <c r="K45" s="17"/>
      <c r="L45" s="18"/>
      <c r="M45" s="19">
        <f t="shared" si="0"/>
        <v>0</v>
      </c>
      <c r="N45">
        <f t="shared" si="0"/>
        <v>0</v>
      </c>
    </row>
    <row r="46" spans="1:14" x14ac:dyDescent="0.45">
      <c r="A46" s="15">
        <v>45925</v>
      </c>
      <c r="B46" s="16" t="s">
        <v>17</v>
      </c>
      <c r="C46" s="17"/>
      <c r="D46" s="18"/>
      <c r="E46" s="39"/>
      <c r="F46" s="39"/>
      <c r="G46" s="30"/>
      <c r="H46" s="30"/>
      <c r="I46" s="30"/>
      <c r="J46" s="30"/>
      <c r="K46" s="17"/>
      <c r="L46" s="18"/>
      <c r="M46" s="19">
        <f t="shared" si="0"/>
        <v>0</v>
      </c>
      <c r="N46">
        <f t="shared" si="0"/>
        <v>0</v>
      </c>
    </row>
    <row r="47" spans="1:14" x14ac:dyDescent="0.45">
      <c r="A47" s="15">
        <v>45926</v>
      </c>
      <c r="B47" s="16" t="s">
        <v>18</v>
      </c>
      <c r="C47" s="17"/>
      <c r="D47" s="18"/>
      <c r="E47" s="39"/>
      <c r="F47" s="39"/>
      <c r="G47" s="30"/>
      <c r="H47" s="30"/>
      <c r="I47" s="30"/>
      <c r="J47" s="30"/>
      <c r="K47" s="17"/>
      <c r="L47" s="18"/>
      <c r="M47" s="19">
        <f t="shared" si="0"/>
        <v>0</v>
      </c>
      <c r="N47">
        <f t="shared" si="0"/>
        <v>0</v>
      </c>
    </row>
    <row r="48" spans="1:14" x14ac:dyDescent="0.45">
      <c r="A48" s="15">
        <v>45927</v>
      </c>
      <c r="B48" s="41" t="s">
        <v>19</v>
      </c>
      <c r="C48" s="17"/>
      <c r="D48" s="18"/>
      <c r="E48" s="39"/>
      <c r="F48" s="39"/>
      <c r="G48" s="30"/>
      <c r="H48" s="30"/>
      <c r="I48" s="30"/>
      <c r="J48" s="30"/>
      <c r="K48" s="17"/>
      <c r="L48" s="18"/>
      <c r="M48" s="19">
        <f t="shared" si="0"/>
        <v>0</v>
      </c>
      <c r="N48">
        <f t="shared" si="0"/>
        <v>0</v>
      </c>
    </row>
    <row r="49" spans="1:14" x14ac:dyDescent="0.45">
      <c r="A49" s="15">
        <v>45928</v>
      </c>
      <c r="B49" s="42" t="s">
        <v>20</v>
      </c>
      <c r="C49" s="17"/>
      <c r="D49" s="18"/>
      <c r="E49" s="39"/>
      <c r="F49" s="39"/>
      <c r="G49" s="30"/>
      <c r="H49" s="30"/>
      <c r="I49" s="30"/>
      <c r="J49" s="30"/>
      <c r="K49" s="17"/>
      <c r="L49" s="18"/>
      <c r="M49" s="19">
        <f t="shared" si="0"/>
        <v>0</v>
      </c>
      <c r="N49">
        <f t="shared" si="0"/>
        <v>0</v>
      </c>
    </row>
    <row r="50" spans="1:14" x14ac:dyDescent="0.45">
      <c r="A50" s="15">
        <v>45929</v>
      </c>
      <c r="B50" s="16" t="s">
        <v>21</v>
      </c>
      <c r="C50" s="17"/>
      <c r="D50" s="18"/>
      <c r="E50" s="39"/>
      <c r="F50" s="39"/>
      <c r="G50" s="30"/>
      <c r="H50" s="30"/>
      <c r="I50" s="30"/>
      <c r="J50" s="30"/>
      <c r="K50" s="17"/>
      <c r="L50" s="18"/>
      <c r="M50" s="19">
        <f t="shared" si="0"/>
        <v>0</v>
      </c>
      <c r="N50">
        <f t="shared" si="0"/>
        <v>0</v>
      </c>
    </row>
    <row r="51" spans="1:14" x14ac:dyDescent="0.45">
      <c r="A51" s="15">
        <v>45930</v>
      </c>
      <c r="B51" s="16" t="s">
        <v>22</v>
      </c>
      <c r="C51" s="17"/>
      <c r="D51" s="18"/>
      <c r="E51" s="39"/>
      <c r="F51" s="39"/>
      <c r="G51" s="30"/>
      <c r="H51" s="30"/>
      <c r="I51" s="30"/>
      <c r="J51" s="30"/>
      <c r="K51" s="17"/>
      <c r="L51" s="18"/>
      <c r="M51" s="19">
        <f t="shared" si="0"/>
        <v>0</v>
      </c>
      <c r="N51">
        <f t="shared" si="0"/>
        <v>0</v>
      </c>
    </row>
    <row r="52" spans="1:14" x14ac:dyDescent="0.45">
      <c r="A52" s="15">
        <v>45931</v>
      </c>
      <c r="B52" s="16" t="s">
        <v>23</v>
      </c>
      <c r="C52" s="17"/>
      <c r="D52" s="18"/>
      <c r="E52" s="39"/>
      <c r="F52" s="39"/>
      <c r="G52" s="30"/>
      <c r="H52" s="30"/>
      <c r="I52" s="30"/>
      <c r="J52" s="30"/>
      <c r="K52" s="17"/>
      <c r="L52" s="18"/>
      <c r="M52" s="19">
        <f t="shared" si="0"/>
        <v>0</v>
      </c>
      <c r="N52">
        <f t="shared" si="0"/>
        <v>0</v>
      </c>
    </row>
    <row r="53" spans="1:14" x14ac:dyDescent="0.45">
      <c r="A53" s="15">
        <v>45932</v>
      </c>
      <c r="B53" s="16" t="s">
        <v>17</v>
      </c>
      <c r="C53" s="17"/>
      <c r="D53" s="18"/>
      <c r="E53" s="39"/>
      <c r="F53" s="39"/>
      <c r="G53" s="30"/>
      <c r="H53" s="30"/>
      <c r="I53" s="30"/>
      <c r="J53" s="30"/>
      <c r="K53" s="17"/>
      <c r="L53" s="18"/>
      <c r="M53" s="19">
        <f t="shared" si="0"/>
        <v>0</v>
      </c>
      <c r="N53">
        <f t="shared" si="0"/>
        <v>0</v>
      </c>
    </row>
    <row r="54" spans="1:14" x14ac:dyDescent="0.45">
      <c r="A54" s="15">
        <v>45933</v>
      </c>
      <c r="B54" s="16" t="s">
        <v>18</v>
      </c>
      <c r="C54" s="17"/>
      <c r="D54" s="18"/>
      <c r="E54" s="39"/>
      <c r="F54" s="39"/>
      <c r="G54" s="30"/>
      <c r="H54" s="30"/>
      <c r="I54" s="30"/>
      <c r="J54" s="30"/>
      <c r="K54" s="17"/>
      <c r="L54" s="18"/>
      <c r="M54" s="19">
        <f t="shared" si="0"/>
        <v>0</v>
      </c>
      <c r="N54">
        <f t="shared" si="0"/>
        <v>0</v>
      </c>
    </row>
    <row r="55" spans="1:14" x14ac:dyDescent="0.45">
      <c r="A55" s="15">
        <v>45934</v>
      </c>
      <c r="B55" s="41" t="s">
        <v>19</v>
      </c>
      <c r="C55" s="17"/>
      <c r="D55" s="18"/>
      <c r="E55" s="39"/>
      <c r="F55" s="39"/>
      <c r="G55" s="30"/>
      <c r="H55" s="30"/>
      <c r="I55" s="30"/>
      <c r="J55" s="30"/>
      <c r="K55" s="17"/>
      <c r="L55" s="18"/>
      <c r="M55" s="19">
        <f t="shared" si="0"/>
        <v>0</v>
      </c>
      <c r="N55">
        <f t="shared" si="0"/>
        <v>0</v>
      </c>
    </row>
    <row r="56" spans="1:14" x14ac:dyDescent="0.45">
      <c r="A56" s="15">
        <v>45935</v>
      </c>
      <c r="B56" s="42" t="s">
        <v>20</v>
      </c>
      <c r="C56" s="17"/>
      <c r="D56" s="18"/>
      <c r="E56" s="39"/>
      <c r="F56" s="39"/>
      <c r="G56" s="30"/>
      <c r="H56" s="30"/>
      <c r="I56" s="30"/>
      <c r="J56" s="30"/>
      <c r="K56" s="17"/>
      <c r="L56" s="18"/>
      <c r="M56" s="19">
        <f t="shared" si="0"/>
        <v>0</v>
      </c>
      <c r="N56">
        <f t="shared" si="0"/>
        <v>0</v>
      </c>
    </row>
    <row r="57" spans="1:14" x14ac:dyDescent="0.45">
      <c r="A57" s="15">
        <v>45936</v>
      </c>
      <c r="B57" s="16" t="s">
        <v>21</v>
      </c>
      <c r="C57" s="17"/>
      <c r="D57" s="18"/>
      <c r="E57" s="39"/>
      <c r="F57" s="39"/>
      <c r="G57" s="30"/>
      <c r="H57" s="30"/>
      <c r="I57" s="30"/>
      <c r="J57" s="30"/>
      <c r="K57" s="17"/>
      <c r="L57" s="18"/>
      <c r="M57" s="19">
        <f t="shared" si="0"/>
        <v>0</v>
      </c>
      <c r="N57">
        <f t="shared" si="0"/>
        <v>0</v>
      </c>
    </row>
    <row r="58" spans="1:14" x14ac:dyDescent="0.45">
      <c r="A58" s="15">
        <v>45937</v>
      </c>
      <c r="B58" s="16" t="s">
        <v>22</v>
      </c>
      <c r="C58" s="17"/>
      <c r="D58" s="18"/>
      <c r="E58" s="39"/>
      <c r="F58" s="39"/>
      <c r="G58" s="30"/>
      <c r="H58" s="30"/>
      <c r="I58" s="30"/>
      <c r="J58" s="30"/>
      <c r="K58" s="17"/>
      <c r="L58" s="18"/>
      <c r="M58" s="19">
        <f t="shared" si="0"/>
        <v>0</v>
      </c>
      <c r="N58">
        <f t="shared" si="0"/>
        <v>0</v>
      </c>
    </row>
    <row r="59" spans="1:14" x14ac:dyDescent="0.45">
      <c r="A59" s="15">
        <v>45938</v>
      </c>
      <c r="B59" s="16" t="s">
        <v>23</v>
      </c>
      <c r="C59" s="17"/>
      <c r="D59" s="18"/>
      <c r="E59" s="39"/>
      <c r="F59" s="39"/>
      <c r="G59" s="30"/>
      <c r="H59" s="30"/>
      <c r="I59" s="30"/>
      <c r="J59" s="30"/>
      <c r="K59" s="17"/>
      <c r="L59" s="18"/>
      <c r="M59" s="19">
        <f t="shared" si="0"/>
        <v>0</v>
      </c>
      <c r="N59">
        <f t="shared" si="0"/>
        <v>0</v>
      </c>
    </row>
    <row r="60" spans="1:14" x14ac:dyDescent="0.45">
      <c r="A60" s="15">
        <v>45939</v>
      </c>
      <c r="B60" s="16" t="s">
        <v>17</v>
      </c>
      <c r="C60" s="17"/>
      <c r="D60" s="18"/>
      <c r="E60" s="39"/>
      <c r="F60" s="39"/>
      <c r="G60" s="30"/>
      <c r="H60" s="30"/>
      <c r="I60" s="30"/>
      <c r="J60" s="30"/>
      <c r="K60" s="17"/>
      <c r="L60" s="18"/>
      <c r="M60" s="19">
        <f t="shared" si="0"/>
        <v>0</v>
      </c>
      <c r="N60">
        <f t="shared" si="0"/>
        <v>0</v>
      </c>
    </row>
    <row r="61" spans="1:14" x14ac:dyDescent="0.45">
      <c r="A61" s="15">
        <v>45940</v>
      </c>
      <c r="B61" s="16" t="s">
        <v>18</v>
      </c>
      <c r="C61" s="17"/>
      <c r="D61" s="18"/>
      <c r="E61" s="39"/>
      <c r="F61" s="39"/>
      <c r="G61" s="30"/>
      <c r="H61" s="30"/>
      <c r="I61" s="30"/>
      <c r="J61" s="30"/>
      <c r="K61" s="17"/>
      <c r="L61" s="18"/>
      <c r="M61" s="19">
        <f t="shared" si="0"/>
        <v>0</v>
      </c>
      <c r="N61">
        <f t="shared" si="0"/>
        <v>0</v>
      </c>
    </row>
    <row r="62" spans="1:14" x14ac:dyDescent="0.45">
      <c r="A62" s="15">
        <v>45941</v>
      </c>
      <c r="B62" s="41" t="s">
        <v>19</v>
      </c>
      <c r="C62" s="17"/>
      <c r="D62" s="18"/>
      <c r="E62" s="39"/>
      <c r="F62" s="39"/>
      <c r="G62" s="30"/>
      <c r="H62" s="30"/>
      <c r="I62" s="30"/>
      <c r="J62" s="30"/>
      <c r="K62" s="17"/>
      <c r="L62" s="18"/>
      <c r="M62" s="19">
        <f t="shared" si="0"/>
        <v>0</v>
      </c>
      <c r="N62">
        <f t="shared" si="0"/>
        <v>0</v>
      </c>
    </row>
    <row r="63" spans="1:14" x14ac:dyDescent="0.45">
      <c r="A63" s="15">
        <v>45942</v>
      </c>
      <c r="B63" s="42" t="s">
        <v>20</v>
      </c>
      <c r="C63" s="17"/>
      <c r="D63" s="18"/>
      <c r="E63" s="39"/>
      <c r="F63" s="39"/>
      <c r="G63" s="30"/>
      <c r="H63" s="30"/>
      <c r="I63" s="30"/>
      <c r="J63" s="30"/>
      <c r="K63" s="17"/>
      <c r="L63" s="18"/>
      <c r="M63" s="19">
        <f t="shared" si="0"/>
        <v>0</v>
      </c>
      <c r="N63">
        <f t="shared" si="0"/>
        <v>0</v>
      </c>
    </row>
    <row r="64" spans="1:14" x14ac:dyDescent="0.45">
      <c r="A64" s="15">
        <v>45943</v>
      </c>
      <c r="B64" s="16" t="s">
        <v>21</v>
      </c>
      <c r="C64" s="17"/>
      <c r="D64" s="18"/>
      <c r="E64" s="39"/>
      <c r="F64" s="39"/>
      <c r="G64" s="30"/>
      <c r="H64" s="30"/>
      <c r="I64" s="30"/>
      <c r="J64" s="30"/>
      <c r="K64" s="17"/>
      <c r="L64" s="18"/>
      <c r="M64" s="19">
        <f t="shared" si="0"/>
        <v>0</v>
      </c>
      <c r="N64">
        <f t="shared" si="0"/>
        <v>0</v>
      </c>
    </row>
    <row r="65" spans="1:14" x14ac:dyDescent="0.45">
      <c r="A65" s="15"/>
      <c r="B65" s="16"/>
      <c r="C65" s="17"/>
      <c r="D65" s="18"/>
      <c r="E65" s="39"/>
      <c r="F65" s="39"/>
      <c r="G65" s="30"/>
      <c r="H65" s="30"/>
      <c r="I65" s="30"/>
      <c r="J65" s="30"/>
      <c r="K65" s="17"/>
      <c r="L65" s="18"/>
      <c r="M65" s="19">
        <f t="shared" si="0"/>
        <v>0</v>
      </c>
      <c r="N65">
        <f t="shared" si="0"/>
        <v>0</v>
      </c>
    </row>
    <row r="66" spans="1:14" x14ac:dyDescent="0.45">
      <c r="A66" s="15"/>
      <c r="B66" s="16"/>
      <c r="C66" s="17"/>
      <c r="D66" s="18"/>
      <c r="E66" s="39"/>
      <c r="F66" s="39"/>
      <c r="G66" s="30"/>
      <c r="H66" s="30"/>
      <c r="I66" s="30"/>
      <c r="J66" s="30"/>
      <c r="K66" s="17"/>
      <c r="L66" s="18"/>
      <c r="M66" s="19">
        <f t="shared" si="0"/>
        <v>0</v>
      </c>
      <c r="N66">
        <f t="shared" si="0"/>
        <v>0</v>
      </c>
    </row>
    <row r="67" spans="1:14" x14ac:dyDescent="0.45">
      <c r="A67" s="15"/>
      <c r="B67" s="16"/>
      <c r="C67" s="17"/>
      <c r="D67" s="18"/>
      <c r="E67" s="39"/>
      <c r="F67" s="39"/>
      <c r="G67" s="30"/>
      <c r="H67" s="30"/>
      <c r="I67" s="30"/>
      <c r="J67" s="30"/>
      <c r="K67" s="17"/>
      <c r="L67" s="18"/>
      <c r="M67" s="19">
        <f t="shared" si="0"/>
        <v>0</v>
      </c>
      <c r="N67">
        <f t="shared" si="0"/>
        <v>0</v>
      </c>
    </row>
    <row r="68" spans="1:14" x14ac:dyDescent="0.45">
      <c r="A68" s="15"/>
      <c r="B68" s="16"/>
      <c r="C68" s="17"/>
      <c r="D68" s="18"/>
      <c r="E68" s="39"/>
      <c r="F68" s="39"/>
      <c r="G68" s="30"/>
      <c r="H68" s="30"/>
      <c r="I68" s="30"/>
      <c r="J68" s="30"/>
      <c r="K68" s="17"/>
      <c r="L68" s="18"/>
      <c r="M68" s="19">
        <f t="shared" si="0"/>
        <v>0</v>
      </c>
      <c r="N68">
        <f t="shared" si="0"/>
        <v>0</v>
      </c>
    </row>
    <row r="69" spans="1:14" x14ac:dyDescent="0.45">
      <c r="A69" s="15"/>
      <c r="B69" s="16"/>
      <c r="C69" s="17"/>
      <c r="D69" s="18"/>
      <c r="E69" s="39"/>
      <c r="F69" s="39"/>
      <c r="G69" s="30"/>
      <c r="H69" s="30"/>
      <c r="I69" s="30"/>
      <c r="J69" s="30"/>
      <c r="K69" s="17"/>
      <c r="L69" s="18"/>
      <c r="M69" s="19">
        <f t="shared" si="0"/>
        <v>0</v>
      </c>
      <c r="N69">
        <f t="shared" si="0"/>
        <v>0</v>
      </c>
    </row>
    <row r="70" spans="1:14" x14ac:dyDescent="0.45">
      <c r="A70" s="15"/>
      <c r="B70" s="16"/>
      <c r="C70" s="17"/>
      <c r="D70" s="18"/>
      <c r="E70" s="39"/>
      <c r="F70" s="39"/>
      <c r="G70" s="30"/>
      <c r="H70" s="30"/>
      <c r="I70" s="30"/>
      <c r="J70" s="30"/>
      <c r="K70" s="17"/>
      <c r="L70" s="18"/>
      <c r="M70" s="19">
        <f t="shared" si="0"/>
        <v>0</v>
      </c>
      <c r="N70">
        <f t="shared" si="0"/>
        <v>0</v>
      </c>
    </row>
    <row r="71" spans="1:14" x14ac:dyDescent="0.45">
      <c r="A71" s="15"/>
      <c r="B71" s="16"/>
      <c r="C71" s="17"/>
      <c r="D71" s="18"/>
      <c r="E71" s="39"/>
      <c r="F71" s="39"/>
      <c r="G71" s="30"/>
      <c r="H71" s="30"/>
      <c r="I71" s="30"/>
      <c r="J71" s="30"/>
      <c r="K71" s="17"/>
      <c r="L71" s="18"/>
      <c r="M71" s="19">
        <f t="shared" si="0"/>
        <v>0</v>
      </c>
      <c r="N71">
        <f t="shared" si="0"/>
        <v>0</v>
      </c>
    </row>
    <row r="72" spans="1:14" x14ac:dyDescent="0.45">
      <c r="A72" s="15"/>
      <c r="B72" s="16"/>
      <c r="C72" s="17"/>
      <c r="D72" s="18"/>
      <c r="E72" s="39"/>
      <c r="F72" s="39"/>
      <c r="G72" s="30"/>
      <c r="H72" s="30"/>
      <c r="I72" s="30"/>
      <c r="J72" s="30"/>
      <c r="K72" s="17"/>
      <c r="L72" s="18"/>
      <c r="M72" s="19">
        <f t="shared" si="0"/>
        <v>0</v>
      </c>
      <c r="N72">
        <f t="shared" si="0"/>
        <v>0</v>
      </c>
    </row>
    <row r="73" spans="1:14" x14ac:dyDescent="0.45">
      <c r="A73" s="15"/>
      <c r="B73" s="16"/>
      <c r="C73" s="17"/>
      <c r="D73" s="18"/>
      <c r="E73" s="39"/>
      <c r="F73" s="39"/>
      <c r="G73" s="30"/>
      <c r="H73" s="30"/>
      <c r="I73" s="30"/>
      <c r="J73" s="30"/>
      <c r="K73" s="17"/>
      <c r="L73" s="18"/>
      <c r="M73" s="19">
        <f t="shared" si="0"/>
        <v>0</v>
      </c>
      <c r="N73">
        <f t="shared" si="0"/>
        <v>0</v>
      </c>
    </row>
    <row r="74" spans="1:14" x14ac:dyDescent="0.45">
      <c r="A74" s="15"/>
      <c r="B74" s="16"/>
      <c r="C74" s="17"/>
      <c r="D74" s="18"/>
      <c r="E74" s="39"/>
      <c r="F74" s="39"/>
      <c r="G74" s="30"/>
      <c r="H74" s="30"/>
      <c r="I74" s="30"/>
      <c r="J74" s="30"/>
      <c r="K74" s="17"/>
      <c r="L74" s="18"/>
      <c r="M74" s="19">
        <f t="shared" si="0"/>
        <v>0</v>
      </c>
      <c r="N74">
        <f t="shared" si="0"/>
        <v>0</v>
      </c>
    </row>
    <row r="75" spans="1:14" x14ac:dyDescent="0.45">
      <c r="A75" s="15"/>
      <c r="B75" s="16"/>
      <c r="C75" s="17"/>
      <c r="D75" s="18"/>
      <c r="E75" s="39"/>
      <c r="F75" s="39"/>
      <c r="G75" s="30"/>
      <c r="H75" s="30"/>
      <c r="I75" s="30"/>
      <c r="J75" s="30"/>
      <c r="K75" s="17"/>
      <c r="L75" s="18"/>
      <c r="M75" s="19">
        <f t="shared" si="0"/>
        <v>0</v>
      </c>
      <c r="N75">
        <f t="shared" si="0"/>
        <v>0</v>
      </c>
    </row>
    <row r="76" spans="1:14" x14ac:dyDescent="0.45">
      <c r="A76" s="15"/>
      <c r="B76" s="16"/>
      <c r="C76" s="17"/>
      <c r="D76" s="18"/>
      <c r="E76" s="39"/>
      <c r="F76" s="39"/>
      <c r="G76" s="30"/>
      <c r="H76" s="30"/>
      <c r="I76" s="30"/>
      <c r="J76" s="30"/>
      <c r="K76" s="17"/>
      <c r="L76" s="18"/>
      <c r="M76" s="19">
        <f t="shared" si="0"/>
        <v>0</v>
      </c>
      <c r="N76">
        <f t="shared" si="0"/>
        <v>0</v>
      </c>
    </row>
    <row r="77" spans="1:14" x14ac:dyDescent="0.45">
      <c r="A77" s="15"/>
      <c r="B77" s="16"/>
      <c r="C77" s="17"/>
      <c r="D77" s="18"/>
      <c r="E77" s="39"/>
      <c r="F77" s="39"/>
      <c r="G77" s="30"/>
      <c r="H77" s="30"/>
      <c r="I77" s="30"/>
      <c r="J77" s="30"/>
      <c r="K77" s="17"/>
      <c r="L77" s="18"/>
      <c r="M77" s="19">
        <f t="shared" si="0"/>
        <v>0</v>
      </c>
      <c r="N77">
        <f t="shared" si="0"/>
        <v>0</v>
      </c>
    </row>
    <row r="78" spans="1:14" x14ac:dyDescent="0.45">
      <c r="A78" s="15"/>
      <c r="B78" s="16"/>
      <c r="C78" s="17"/>
      <c r="D78" s="18"/>
      <c r="E78" s="39"/>
      <c r="F78" s="39"/>
      <c r="G78" s="30"/>
      <c r="H78" s="30"/>
      <c r="I78" s="30"/>
      <c r="J78" s="30"/>
      <c r="K78" s="17"/>
      <c r="L78" s="18"/>
      <c r="M78" s="19">
        <f t="shared" si="0"/>
        <v>0</v>
      </c>
      <c r="N78">
        <f t="shared" si="0"/>
        <v>0</v>
      </c>
    </row>
    <row r="79" spans="1:14" x14ac:dyDescent="0.45">
      <c r="A79" s="15"/>
      <c r="B79" s="16"/>
      <c r="C79" s="17"/>
      <c r="D79" s="18"/>
      <c r="E79" s="39"/>
      <c r="F79" s="39"/>
      <c r="G79" s="30"/>
      <c r="H79" s="30"/>
      <c r="I79" s="30"/>
      <c r="J79" s="30"/>
      <c r="K79" s="17"/>
      <c r="L79" s="18"/>
      <c r="M79" s="19">
        <f t="shared" si="0"/>
        <v>0</v>
      </c>
      <c r="N79">
        <f t="shared" si="0"/>
        <v>0</v>
      </c>
    </row>
    <row r="80" spans="1:14" x14ac:dyDescent="0.45">
      <c r="A80" s="15"/>
      <c r="B80" s="16"/>
      <c r="C80" s="17"/>
      <c r="D80" s="18"/>
      <c r="E80" s="39"/>
      <c r="F80" s="39"/>
      <c r="G80" s="30"/>
      <c r="H80" s="30"/>
      <c r="I80" s="30"/>
      <c r="J80" s="30"/>
      <c r="K80" s="17"/>
      <c r="L80" s="18"/>
      <c r="M80" s="19">
        <f t="shared" si="0"/>
        <v>0</v>
      </c>
      <c r="N80">
        <f t="shared" si="0"/>
        <v>0</v>
      </c>
    </row>
    <row r="81" spans="1:14" x14ac:dyDescent="0.45">
      <c r="A81" s="15"/>
      <c r="B81" s="16"/>
      <c r="C81" s="17"/>
      <c r="D81" s="18"/>
      <c r="E81" s="39"/>
      <c r="F81" s="39"/>
      <c r="G81" s="30"/>
      <c r="H81" s="30"/>
      <c r="I81" s="30"/>
      <c r="J81" s="30"/>
      <c r="K81" s="17"/>
      <c r="L81" s="18"/>
      <c r="M81" s="19">
        <f t="shared" si="0"/>
        <v>0</v>
      </c>
      <c r="N81">
        <f t="shared" si="0"/>
        <v>0</v>
      </c>
    </row>
    <row r="82" spans="1:14" x14ac:dyDescent="0.45">
      <c r="A82" s="15"/>
      <c r="B82" s="16"/>
      <c r="C82" s="17"/>
      <c r="D82" s="18"/>
      <c r="E82" s="39"/>
      <c r="F82" s="39"/>
      <c r="G82" s="30"/>
      <c r="H82" s="30"/>
      <c r="I82" s="30"/>
      <c r="J82" s="30"/>
      <c r="K82" s="17"/>
      <c r="L82" s="18"/>
      <c r="M82" s="19">
        <f t="shared" si="0"/>
        <v>0</v>
      </c>
      <c r="N82">
        <f t="shared" si="0"/>
        <v>0</v>
      </c>
    </row>
    <row r="83" spans="1:14" x14ac:dyDescent="0.45">
      <c r="A83" s="15"/>
      <c r="B83" s="16"/>
      <c r="C83" s="17"/>
      <c r="D83" s="18"/>
      <c r="E83" s="39"/>
      <c r="F83" s="39"/>
      <c r="G83" s="30"/>
      <c r="H83" s="30"/>
      <c r="I83" s="30"/>
      <c r="J83" s="30"/>
      <c r="K83" s="17"/>
      <c r="L83" s="18"/>
      <c r="M83" s="19">
        <f t="shared" si="0"/>
        <v>0</v>
      </c>
      <c r="N83">
        <f t="shared" si="0"/>
        <v>0</v>
      </c>
    </row>
    <row r="84" spans="1:14" x14ac:dyDescent="0.45">
      <c r="A84" s="15"/>
      <c r="B84" s="16"/>
      <c r="C84" s="17"/>
      <c r="D84" s="18"/>
      <c r="E84" s="39"/>
      <c r="F84" s="39"/>
      <c r="G84" s="30"/>
      <c r="H84" s="30"/>
      <c r="I84" s="30"/>
      <c r="J84" s="30"/>
      <c r="K84" s="17"/>
      <c r="L84" s="18"/>
      <c r="M84" s="19">
        <f t="shared" si="0"/>
        <v>0</v>
      </c>
      <c r="N84">
        <f t="shared" si="0"/>
        <v>0</v>
      </c>
    </row>
    <row r="85" spans="1:14" x14ac:dyDescent="0.45">
      <c r="A85" s="15"/>
      <c r="B85" s="16"/>
      <c r="C85" s="17"/>
      <c r="D85" s="18"/>
      <c r="E85" s="39"/>
      <c r="F85" s="39"/>
      <c r="G85" s="30"/>
      <c r="H85" s="30"/>
      <c r="I85" s="30"/>
      <c r="J85" s="30"/>
      <c r="K85" s="17"/>
      <c r="L85" s="18"/>
      <c r="M85" s="19">
        <f>SUM(C85,E85,G85,I85,K85)</f>
        <v>0</v>
      </c>
      <c r="N85">
        <f>SUM(D85,F85,H85,J85,L85)</f>
        <v>0</v>
      </c>
    </row>
    <row r="86" spans="1:14" x14ac:dyDescent="0.45">
      <c r="A86" s="13" t="s">
        <v>24</v>
      </c>
      <c r="B86" s="13"/>
      <c r="C86" s="20">
        <f t="shared" ref="C86:L86" si="1">SUM(C2:C85)</f>
        <v>0</v>
      </c>
      <c r="D86" s="20">
        <f t="shared" si="1"/>
        <v>0</v>
      </c>
      <c r="E86" s="40">
        <f t="shared" si="1"/>
        <v>0</v>
      </c>
      <c r="F86" s="40">
        <f t="shared" si="1"/>
        <v>0</v>
      </c>
      <c r="G86" s="31">
        <f t="shared" si="1"/>
        <v>0</v>
      </c>
      <c r="H86" s="31">
        <f t="shared" si="1"/>
        <v>0</v>
      </c>
      <c r="I86" s="31">
        <f t="shared" si="1"/>
        <v>0</v>
      </c>
      <c r="J86" s="31">
        <f t="shared" si="1"/>
        <v>0</v>
      </c>
      <c r="K86" s="20">
        <f t="shared" si="1"/>
        <v>17</v>
      </c>
      <c r="L86" s="20">
        <f t="shared" si="1"/>
        <v>0</v>
      </c>
      <c r="M86" s="21">
        <f>SUM(C86,E86,G86,I86,K86)</f>
        <v>17</v>
      </c>
      <c r="N86" s="22">
        <f>SUM(D86,F86,H86,J86,L86)</f>
        <v>0</v>
      </c>
    </row>
    <row r="87" spans="1:14" x14ac:dyDescent="0.45">
      <c r="A87" s="25" t="s">
        <v>33</v>
      </c>
      <c r="C87" s="22">
        <v>347</v>
      </c>
      <c r="D87" s="22">
        <v>230</v>
      </c>
      <c r="E87" s="22">
        <v>10</v>
      </c>
      <c r="F87" s="22">
        <v>4</v>
      </c>
      <c r="G87" s="22">
        <v>4</v>
      </c>
      <c r="H87" s="22">
        <v>2</v>
      </c>
      <c r="I87" s="22">
        <v>7</v>
      </c>
      <c r="J87" s="22">
        <v>7</v>
      </c>
      <c r="K87" s="22">
        <v>29</v>
      </c>
      <c r="L87" s="22">
        <v>8</v>
      </c>
      <c r="M87" s="22">
        <v>397</v>
      </c>
      <c r="N87" s="22">
        <v>251</v>
      </c>
    </row>
    <row r="88" spans="1:14" x14ac:dyDescent="0.45">
      <c r="A88" s="25" t="s">
        <v>32</v>
      </c>
      <c r="C88" s="22">
        <v>372</v>
      </c>
      <c r="D88" s="22">
        <v>113</v>
      </c>
      <c r="E88" s="22">
        <v>10</v>
      </c>
      <c r="F88" s="22">
        <v>3</v>
      </c>
      <c r="G88" s="22">
        <v>3</v>
      </c>
      <c r="H88" s="22">
        <v>2</v>
      </c>
      <c r="I88" s="22">
        <v>5</v>
      </c>
      <c r="J88" s="22">
        <v>3</v>
      </c>
      <c r="K88" s="22">
        <v>22</v>
      </c>
      <c r="L88" s="22">
        <v>10</v>
      </c>
      <c r="M88" s="22">
        <v>412</v>
      </c>
      <c r="N88" s="22">
        <v>131</v>
      </c>
    </row>
    <row r="89" spans="1:14" x14ac:dyDescent="0.45">
      <c r="A89" s="25" t="s">
        <v>30</v>
      </c>
      <c r="C89" s="22">
        <v>409</v>
      </c>
      <c r="D89" s="22">
        <v>24</v>
      </c>
      <c r="E89" s="22">
        <v>17</v>
      </c>
      <c r="F89" s="22">
        <v>2</v>
      </c>
      <c r="G89" s="22">
        <v>5</v>
      </c>
      <c r="H89" s="22">
        <v>0</v>
      </c>
      <c r="I89" s="22">
        <v>12</v>
      </c>
      <c r="J89" s="22">
        <v>1</v>
      </c>
      <c r="K89" s="22">
        <v>31</v>
      </c>
      <c r="L89" s="22">
        <v>1</v>
      </c>
      <c r="M89" s="22">
        <v>474</v>
      </c>
      <c r="N89" s="22">
        <v>28</v>
      </c>
    </row>
    <row r="90" spans="1:14" s="22" customFormat="1" x14ac:dyDescent="0.45">
      <c r="A90" s="25" t="s">
        <v>26</v>
      </c>
      <c r="B90" s="25"/>
      <c r="C90" s="22">
        <v>412</v>
      </c>
      <c r="D90" s="22">
        <v>203</v>
      </c>
      <c r="E90" s="22">
        <v>6</v>
      </c>
      <c r="F90" s="22">
        <v>1</v>
      </c>
      <c r="G90" s="22">
        <v>5</v>
      </c>
      <c r="H90" s="22">
        <v>1</v>
      </c>
      <c r="I90" s="22">
        <v>14</v>
      </c>
      <c r="J90" s="22">
        <v>0</v>
      </c>
      <c r="K90" s="22">
        <v>21</v>
      </c>
      <c r="L90" s="22">
        <v>6</v>
      </c>
      <c r="M90" s="22">
        <v>458</v>
      </c>
      <c r="N90" s="22">
        <v>211</v>
      </c>
    </row>
    <row r="91" spans="1:14" s="22" customFormat="1" x14ac:dyDescent="0.45">
      <c r="A91" s="25" t="s">
        <v>27</v>
      </c>
      <c r="B91" s="25"/>
      <c r="C91" s="22">
        <v>721</v>
      </c>
      <c r="E91" s="22">
        <v>11</v>
      </c>
      <c r="G91" s="22">
        <v>5</v>
      </c>
      <c r="I91" s="22">
        <v>20</v>
      </c>
      <c r="K91" s="22">
        <v>26</v>
      </c>
      <c r="M91" s="22">
        <f>SUM(C91:L91)</f>
        <v>783</v>
      </c>
    </row>
    <row r="92" spans="1:14" ht="28.8" x14ac:dyDescent="0.45">
      <c r="A92" s="23" t="s">
        <v>25</v>
      </c>
      <c r="B92" s="23"/>
      <c r="C92" s="24">
        <f>400-C86-E86-G86-I86-K86</f>
        <v>383</v>
      </c>
    </row>
    <row r="93" spans="1:14" x14ac:dyDescent="0.45">
      <c r="C93">
        <f>400-M86-N86</f>
        <v>383</v>
      </c>
      <c r="D93" t="s">
        <v>35</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B480F-6FAB-40E7-B843-95280B2975AF}">
  <dimension ref="A1:CF425"/>
  <sheetViews>
    <sheetView zoomScale="85" zoomScaleNormal="85" workbookViewId="0">
      <pane xSplit="1" ySplit="2" topLeftCell="BV39" activePane="bottomRight" state="frozen"/>
      <selection pane="topRight" activeCell="B1" sqref="B1"/>
      <selection pane="bottomLeft" activeCell="A3" sqref="A3"/>
      <selection pane="bottomRight" activeCell="CC46" sqref="CC46"/>
    </sheetView>
  </sheetViews>
  <sheetFormatPr defaultRowHeight="18" x14ac:dyDescent="0.45"/>
  <cols>
    <col min="1" max="1" width="8.69921875" style="22"/>
    <col min="2" max="2" width="9.19921875" bestFit="1" customWidth="1"/>
    <col min="3" max="3" width="11.69921875" hidden="1" customWidth="1"/>
    <col min="4" max="7" width="12.69921875" customWidth="1"/>
    <col min="8" max="8" width="12.69921875" style="1" customWidth="1"/>
    <col min="9" max="13" width="10.59765625" customWidth="1"/>
    <col min="19" max="40" width="12.69921875" customWidth="1"/>
    <col min="41" max="66" width="12.8984375" customWidth="1"/>
    <col min="67" max="67" width="14.59765625" customWidth="1"/>
    <col min="68" max="81" width="12.8984375" customWidth="1"/>
  </cols>
  <sheetData>
    <row r="1" spans="1:84" s="1" customFormat="1" ht="57" customHeight="1" x14ac:dyDescent="0.45">
      <c r="A1" s="25" t="s">
        <v>9</v>
      </c>
      <c r="B1" s="48" t="s">
        <v>28</v>
      </c>
      <c r="C1" s="2" t="s">
        <v>10</v>
      </c>
      <c r="D1" s="33" t="s">
        <v>1</v>
      </c>
      <c r="E1" s="52" t="s">
        <v>29</v>
      </c>
      <c r="F1" s="6" t="s">
        <v>76</v>
      </c>
      <c r="G1" s="6" t="s">
        <v>77</v>
      </c>
      <c r="H1" s="6" t="s">
        <v>11</v>
      </c>
      <c r="I1" s="5" t="s">
        <v>3</v>
      </c>
      <c r="J1" s="6" t="s">
        <v>3</v>
      </c>
      <c r="K1" s="6" t="s">
        <v>3</v>
      </c>
      <c r="L1" s="6" t="s">
        <v>3</v>
      </c>
      <c r="M1" s="6" t="s">
        <v>3</v>
      </c>
      <c r="N1" s="52" t="s">
        <v>6</v>
      </c>
      <c r="O1" s="6" t="s">
        <v>4</v>
      </c>
      <c r="P1" s="6" t="s">
        <v>4</v>
      </c>
      <c r="Q1" s="6" t="s">
        <v>4</v>
      </c>
      <c r="R1" s="52" t="s">
        <v>7</v>
      </c>
      <c r="S1" s="6" t="s">
        <v>78</v>
      </c>
      <c r="T1" s="6" t="s">
        <v>79</v>
      </c>
      <c r="U1" s="6" t="s">
        <v>80</v>
      </c>
      <c r="V1" s="6" t="s">
        <v>81</v>
      </c>
      <c r="W1" s="6" t="s">
        <v>82</v>
      </c>
      <c r="X1" s="6" t="s">
        <v>83</v>
      </c>
      <c r="Y1" s="6" t="s">
        <v>84</v>
      </c>
      <c r="Z1" s="6" t="s">
        <v>85</v>
      </c>
      <c r="AA1" s="6" t="s">
        <v>86</v>
      </c>
      <c r="AB1" s="6" t="s">
        <v>87</v>
      </c>
      <c r="AC1" s="6" t="s">
        <v>88</v>
      </c>
      <c r="AD1" s="6" t="s">
        <v>89</v>
      </c>
      <c r="AE1" s="6" t="s">
        <v>90</v>
      </c>
      <c r="AF1" s="6" t="s">
        <v>91</v>
      </c>
      <c r="AG1" s="6" t="s">
        <v>92</v>
      </c>
      <c r="AH1" s="6" t="s">
        <v>93</v>
      </c>
      <c r="AI1" s="6" t="s">
        <v>94</v>
      </c>
      <c r="AJ1" s="6" t="s">
        <v>95</v>
      </c>
      <c r="AK1" s="6" t="s">
        <v>97</v>
      </c>
      <c r="AL1" s="6" t="s">
        <v>96</v>
      </c>
      <c r="AM1" s="7" t="s">
        <v>98</v>
      </c>
      <c r="AN1" s="2" t="s">
        <v>5</v>
      </c>
      <c r="AO1" s="5" t="s">
        <v>41</v>
      </c>
      <c r="AP1" s="6" t="s">
        <v>41</v>
      </c>
      <c r="AQ1" s="6" t="s">
        <v>41</v>
      </c>
      <c r="AR1" s="6" t="s">
        <v>41</v>
      </c>
      <c r="AS1" s="6" t="s">
        <v>41</v>
      </c>
      <c r="AT1" s="6" t="s">
        <v>41</v>
      </c>
      <c r="AU1" s="6" t="s">
        <v>41</v>
      </c>
      <c r="AV1" s="6" t="s">
        <v>41</v>
      </c>
      <c r="AW1" s="6" t="s">
        <v>41</v>
      </c>
      <c r="AX1" s="6" t="s">
        <v>41</v>
      </c>
      <c r="AY1" s="6" t="s">
        <v>41</v>
      </c>
      <c r="AZ1" s="6" t="s">
        <v>41</v>
      </c>
      <c r="BA1" s="52" t="s">
        <v>42</v>
      </c>
      <c r="BB1" s="6" t="s">
        <v>40</v>
      </c>
      <c r="BC1" s="6" t="s">
        <v>40</v>
      </c>
      <c r="BD1" s="6" t="s">
        <v>40</v>
      </c>
      <c r="BE1" s="6" t="s">
        <v>40</v>
      </c>
      <c r="BF1" s="6" t="s">
        <v>40</v>
      </c>
      <c r="BG1" s="6" t="s">
        <v>40</v>
      </c>
      <c r="BH1" s="6" t="s">
        <v>40</v>
      </c>
      <c r="BI1" s="6" t="s">
        <v>40</v>
      </c>
      <c r="BJ1" s="6" t="s">
        <v>40</v>
      </c>
      <c r="BK1" s="6" t="s">
        <v>40</v>
      </c>
      <c r="BL1" s="6" t="s">
        <v>40</v>
      </c>
      <c r="BM1" s="6" t="s">
        <v>40</v>
      </c>
      <c r="BN1" s="52" t="s">
        <v>8</v>
      </c>
      <c r="BO1" s="33" t="s">
        <v>36</v>
      </c>
      <c r="BP1" s="6" t="s">
        <v>37</v>
      </c>
      <c r="BQ1" s="6" t="s">
        <v>37</v>
      </c>
      <c r="BR1" s="6" t="s">
        <v>37</v>
      </c>
      <c r="BS1" s="6" t="s">
        <v>37</v>
      </c>
      <c r="BT1" s="6" t="s">
        <v>37</v>
      </c>
      <c r="BU1" s="6" t="s">
        <v>37</v>
      </c>
      <c r="BV1" s="6" t="s">
        <v>37</v>
      </c>
      <c r="BW1" s="6" t="s">
        <v>37</v>
      </c>
      <c r="BX1" s="6" t="s">
        <v>37</v>
      </c>
      <c r="BY1" s="6" t="s">
        <v>37</v>
      </c>
      <c r="BZ1" s="6" t="s">
        <v>37</v>
      </c>
      <c r="CA1" s="6" t="s">
        <v>37</v>
      </c>
      <c r="CB1" s="52" t="s">
        <v>38</v>
      </c>
      <c r="CC1" s="52" t="s">
        <v>39</v>
      </c>
      <c r="CD1" s="48" t="s">
        <v>31</v>
      </c>
      <c r="CE1" s="2" t="s">
        <v>224</v>
      </c>
      <c r="CF1" s="1" t="s">
        <v>225</v>
      </c>
    </row>
    <row r="2" spans="1:84" s="10" customFormat="1" x14ac:dyDescent="0.45">
      <c r="A2" s="27" t="s">
        <v>0</v>
      </c>
      <c r="B2" s="49">
        <v>44469</v>
      </c>
      <c r="C2" s="4">
        <v>1</v>
      </c>
      <c r="D2" s="34">
        <v>1</v>
      </c>
      <c r="E2" s="53"/>
      <c r="F2" s="10">
        <v>1</v>
      </c>
      <c r="G2" s="10">
        <v>1</v>
      </c>
      <c r="H2" s="10">
        <v>4</v>
      </c>
      <c r="I2" s="11">
        <v>1</v>
      </c>
      <c r="J2" s="10">
        <v>3</v>
      </c>
      <c r="K2" s="10">
        <v>4</v>
      </c>
      <c r="L2" s="10">
        <v>5</v>
      </c>
      <c r="M2" s="10">
        <v>9</v>
      </c>
      <c r="N2" s="53"/>
      <c r="O2" s="10">
        <v>2</v>
      </c>
      <c r="P2" s="10">
        <v>5</v>
      </c>
      <c r="Q2" s="10">
        <v>11</v>
      </c>
      <c r="R2" s="53"/>
      <c r="S2" s="10">
        <v>1</v>
      </c>
      <c r="T2" s="10">
        <v>1</v>
      </c>
      <c r="U2" s="10">
        <v>1</v>
      </c>
      <c r="V2" s="10">
        <v>1</v>
      </c>
      <c r="W2" s="10">
        <v>1</v>
      </c>
      <c r="X2" s="10">
        <v>1</v>
      </c>
      <c r="Y2" s="10">
        <v>1</v>
      </c>
      <c r="Z2" s="10">
        <v>1</v>
      </c>
      <c r="AA2" s="10">
        <v>1</v>
      </c>
      <c r="AB2" s="10">
        <v>1</v>
      </c>
      <c r="AC2" s="10">
        <v>1</v>
      </c>
      <c r="AD2" s="10">
        <v>1</v>
      </c>
      <c r="AE2" s="10">
        <v>1</v>
      </c>
      <c r="AF2" s="10">
        <v>1</v>
      </c>
      <c r="AG2" s="10">
        <v>1</v>
      </c>
      <c r="AH2" s="10">
        <v>1</v>
      </c>
      <c r="AI2" s="10">
        <v>1</v>
      </c>
      <c r="AJ2" s="10">
        <v>1</v>
      </c>
      <c r="AK2" s="10">
        <v>1</v>
      </c>
      <c r="AL2" s="10">
        <v>1</v>
      </c>
      <c r="AM2" s="12">
        <v>1</v>
      </c>
      <c r="AN2" s="10">
        <v>1</v>
      </c>
      <c r="AO2" s="11">
        <v>1</v>
      </c>
      <c r="AP2" s="10">
        <v>2</v>
      </c>
      <c r="AQ2" s="10">
        <v>4</v>
      </c>
      <c r="AR2" s="10">
        <v>6</v>
      </c>
      <c r="AS2" s="10">
        <v>7</v>
      </c>
      <c r="AT2" s="10">
        <v>8</v>
      </c>
      <c r="AU2" s="10">
        <v>9</v>
      </c>
      <c r="AV2" s="10">
        <v>10</v>
      </c>
      <c r="AW2" s="10">
        <v>15</v>
      </c>
      <c r="BA2" s="53"/>
      <c r="BN2" s="53"/>
      <c r="BO2" s="34">
        <v>3</v>
      </c>
      <c r="CB2" s="53"/>
      <c r="CC2" s="53"/>
      <c r="CD2" s="34"/>
    </row>
    <row r="3" spans="1:84" x14ac:dyDescent="0.45">
      <c r="A3" s="22">
        <v>1</v>
      </c>
      <c r="B3" s="50">
        <v>45881</v>
      </c>
      <c r="C3" s="3"/>
      <c r="D3" s="35">
        <v>2</v>
      </c>
      <c r="E3" s="54"/>
      <c r="F3">
        <v>2</v>
      </c>
      <c r="G3">
        <v>1</v>
      </c>
      <c r="H3" s="1">
        <v>4</v>
      </c>
      <c r="I3" s="8">
        <v>4</v>
      </c>
      <c r="N3" s="54"/>
      <c r="O3">
        <v>2</v>
      </c>
      <c r="R3" s="54"/>
      <c r="S3">
        <v>2</v>
      </c>
      <c r="T3">
        <v>2</v>
      </c>
      <c r="U3">
        <v>5</v>
      </c>
      <c r="V3">
        <v>5</v>
      </c>
      <c r="W3">
        <v>2</v>
      </c>
      <c r="X3">
        <v>2</v>
      </c>
      <c r="Y3">
        <v>3</v>
      </c>
      <c r="Z3">
        <v>1</v>
      </c>
      <c r="AA3">
        <v>2</v>
      </c>
      <c r="AB3">
        <v>5</v>
      </c>
      <c r="AC3">
        <v>2</v>
      </c>
      <c r="AD3">
        <v>2</v>
      </c>
      <c r="AE3">
        <v>2</v>
      </c>
      <c r="AF3">
        <v>5</v>
      </c>
      <c r="AG3">
        <v>5</v>
      </c>
      <c r="AH3">
        <v>2</v>
      </c>
      <c r="AI3">
        <v>2</v>
      </c>
      <c r="AJ3">
        <v>2</v>
      </c>
      <c r="AK3">
        <v>2</v>
      </c>
      <c r="AL3">
        <v>2</v>
      </c>
      <c r="AM3" s="9">
        <v>2</v>
      </c>
      <c r="AN3">
        <v>1</v>
      </c>
      <c r="AO3" s="8">
        <v>1</v>
      </c>
      <c r="BA3" s="54"/>
      <c r="BB3">
        <v>1</v>
      </c>
      <c r="BN3" s="54"/>
      <c r="BO3" s="35">
        <v>1</v>
      </c>
      <c r="BP3">
        <v>1</v>
      </c>
      <c r="CB3" s="54"/>
      <c r="CC3" s="54" t="s">
        <v>222</v>
      </c>
      <c r="CD3" s="35" t="s">
        <v>223</v>
      </c>
      <c r="CE3">
        <v>22256</v>
      </c>
      <c r="CF3" t="s">
        <v>226</v>
      </c>
    </row>
    <row r="4" spans="1:84" x14ac:dyDescent="0.45">
      <c r="A4" s="22">
        <v>2</v>
      </c>
      <c r="B4" s="50">
        <v>45881</v>
      </c>
      <c r="C4" s="3"/>
      <c r="D4" s="35">
        <v>5</v>
      </c>
      <c r="E4" s="54" t="s">
        <v>55</v>
      </c>
      <c r="F4">
        <v>2</v>
      </c>
      <c r="G4">
        <v>1</v>
      </c>
      <c r="H4" s="1">
        <v>4</v>
      </c>
      <c r="I4" s="8">
        <v>1</v>
      </c>
      <c r="N4" s="54"/>
      <c r="O4">
        <v>3</v>
      </c>
      <c r="R4" s="54"/>
      <c r="S4">
        <v>2</v>
      </c>
      <c r="T4">
        <v>2</v>
      </c>
      <c r="U4">
        <v>2</v>
      </c>
      <c r="V4">
        <v>2</v>
      </c>
      <c r="W4">
        <v>2</v>
      </c>
      <c r="X4">
        <v>2</v>
      </c>
      <c r="Y4">
        <v>2</v>
      </c>
      <c r="Z4">
        <v>2</v>
      </c>
      <c r="AA4">
        <v>2</v>
      </c>
      <c r="AB4">
        <v>2</v>
      </c>
      <c r="AC4">
        <v>2</v>
      </c>
      <c r="AD4">
        <v>2</v>
      </c>
      <c r="AE4">
        <v>2</v>
      </c>
      <c r="AF4">
        <v>2</v>
      </c>
      <c r="AG4">
        <v>2</v>
      </c>
      <c r="AH4">
        <v>2</v>
      </c>
      <c r="AI4">
        <v>2</v>
      </c>
      <c r="AJ4">
        <v>2</v>
      </c>
      <c r="AK4">
        <v>2</v>
      </c>
      <c r="AL4">
        <v>2</v>
      </c>
      <c r="AM4" s="9">
        <v>2</v>
      </c>
      <c r="AN4">
        <v>1</v>
      </c>
      <c r="AO4" s="8">
        <v>6</v>
      </c>
      <c r="BA4" s="54"/>
      <c r="BB4">
        <v>2</v>
      </c>
      <c r="BN4" s="54"/>
      <c r="BO4" s="35">
        <v>2</v>
      </c>
      <c r="BP4">
        <v>6</v>
      </c>
      <c r="CB4" s="54"/>
      <c r="CC4" s="54"/>
      <c r="CD4" s="50">
        <v>45917</v>
      </c>
      <c r="CE4">
        <v>8802</v>
      </c>
      <c r="CF4" t="s">
        <v>228</v>
      </c>
    </row>
    <row r="5" spans="1:84" x14ac:dyDescent="0.45">
      <c r="A5" s="22">
        <v>3</v>
      </c>
      <c r="B5" s="50">
        <v>45881</v>
      </c>
      <c r="C5" s="3"/>
      <c r="D5" s="35">
        <v>3</v>
      </c>
      <c r="E5" s="54"/>
      <c r="F5">
        <v>2</v>
      </c>
      <c r="G5">
        <v>1</v>
      </c>
      <c r="H5" s="1">
        <v>2</v>
      </c>
      <c r="I5" s="8">
        <v>3</v>
      </c>
      <c r="J5">
        <v>4</v>
      </c>
      <c r="N5" s="54"/>
      <c r="O5">
        <v>3</v>
      </c>
      <c r="R5" s="54"/>
      <c r="S5">
        <v>2</v>
      </c>
      <c r="T5">
        <v>2</v>
      </c>
      <c r="U5">
        <v>5</v>
      </c>
      <c r="V5">
        <v>5</v>
      </c>
      <c r="W5">
        <v>5</v>
      </c>
      <c r="X5">
        <v>5</v>
      </c>
      <c r="Y5">
        <v>2</v>
      </c>
      <c r="Z5">
        <v>2</v>
      </c>
      <c r="AA5">
        <v>2</v>
      </c>
      <c r="AB5">
        <v>2</v>
      </c>
      <c r="AC5">
        <v>2</v>
      </c>
      <c r="AD5">
        <v>5</v>
      </c>
      <c r="AE5">
        <v>5</v>
      </c>
      <c r="AF5">
        <v>3</v>
      </c>
      <c r="AG5">
        <v>3</v>
      </c>
      <c r="AH5">
        <v>2</v>
      </c>
      <c r="AI5">
        <v>2</v>
      </c>
      <c r="AJ5">
        <v>2</v>
      </c>
      <c r="AK5">
        <v>2</v>
      </c>
      <c r="AL5">
        <v>2</v>
      </c>
      <c r="AM5" s="9">
        <v>1</v>
      </c>
      <c r="AN5">
        <v>2</v>
      </c>
      <c r="AO5" s="8"/>
      <c r="BA5" s="54"/>
      <c r="BN5" s="54"/>
      <c r="BO5" s="35"/>
      <c r="CB5" s="54"/>
      <c r="CC5" s="54"/>
      <c r="CD5" s="35" t="s">
        <v>227</v>
      </c>
      <c r="CE5">
        <v>504</v>
      </c>
      <c r="CF5" t="s">
        <v>229</v>
      </c>
    </row>
    <row r="6" spans="1:84" x14ac:dyDescent="0.45">
      <c r="A6" s="22">
        <v>4</v>
      </c>
      <c r="B6" s="50">
        <v>45882</v>
      </c>
      <c r="C6" s="3"/>
      <c r="D6" s="35">
        <v>2</v>
      </c>
      <c r="E6" s="54"/>
      <c r="F6">
        <v>2</v>
      </c>
      <c r="G6">
        <v>1</v>
      </c>
      <c r="H6" s="1">
        <v>2</v>
      </c>
      <c r="I6" s="8">
        <v>4</v>
      </c>
      <c r="J6">
        <v>5</v>
      </c>
      <c r="N6" s="54"/>
      <c r="O6">
        <v>3</v>
      </c>
      <c r="R6" s="54"/>
      <c r="S6">
        <v>1</v>
      </c>
      <c r="T6">
        <v>1</v>
      </c>
      <c r="U6">
        <v>5</v>
      </c>
      <c r="V6">
        <v>1</v>
      </c>
      <c r="W6">
        <v>1</v>
      </c>
      <c r="X6">
        <v>5</v>
      </c>
      <c r="Y6">
        <v>1</v>
      </c>
      <c r="Z6">
        <v>1</v>
      </c>
      <c r="AA6">
        <v>1</v>
      </c>
      <c r="AB6">
        <v>1</v>
      </c>
      <c r="AC6">
        <v>1</v>
      </c>
      <c r="AD6">
        <v>1</v>
      </c>
      <c r="AE6">
        <v>1</v>
      </c>
      <c r="AF6">
        <v>5</v>
      </c>
      <c r="AG6">
        <v>5</v>
      </c>
      <c r="AH6">
        <v>1</v>
      </c>
      <c r="AI6">
        <v>1</v>
      </c>
      <c r="AJ6">
        <v>1</v>
      </c>
      <c r="AK6">
        <v>1</v>
      </c>
      <c r="AL6">
        <v>1</v>
      </c>
      <c r="AM6" s="9">
        <v>1</v>
      </c>
      <c r="AN6">
        <v>1</v>
      </c>
      <c r="AO6" s="8">
        <v>4</v>
      </c>
      <c r="AP6">
        <v>6</v>
      </c>
      <c r="AQ6">
        <v>10</v>
      </c>
      <c r="BA6" s="54"/>
      <c r="BB6">
        <v>2</v>
      </c>
      <c r="BN6" s="54"/>
      <c r="BO6" s="35">
        <v>1</v>
      </c>
      <c r="BP6">
        <v>2</v>
      </c>
      <c r="CB6" s="54"/>
      <c r="CC6" s="54"/>
      <c r="CD6" s="35" t="s">
        <v>318</v>
      </c>
      <c r="CE6">
        <v>2615</v>
      </c>
      <c r="CF6" t="s">
        <v>317</v>
      </c>
    </row>
    <row r="7" spans="1:84" x14ac:dyDescent="0.45">
      <c r="A7" s="22">
        <v>5</v>
      </c>
      <c r="B7" s="50">
        <v>45882</v>
      </c>
      <c r="C7" s="3"/>
      <c r="D7" s="35">
        <v>4</v>
      </c>
      <c r="E7" s="54"/>
      <c r="F7">
        <v>2</v>
      </c>
      <c r="G7">
        <v>1</v>
      </c>
      <c r="H7" s="1">
        <v>2</v>
      </c>
      <c r="I7" s="8">
        <v>4</v>
      </c>
      <c r="N7" s="54"/>
      <c r="O7">
        <v>2</v>
      </c>
      <c r="R7" s="54"/>
      <c r="S7">
        <v>2</v>
      </c>
      <c r="T7">
        <v>2</v>
      </c>
      <c r="Y7">
        <v>2</v>
      </c>
      <c r="Z7">
        <v>2</v>
      </c>
      <c r="AA7">
        <v>2</v>
      </c>
      <c r="AB7">
        <v>2</v>
      </c>
      <c r="AC7">
        <v>2</v>
      </c>
      <c r="AD7">
        <v>2</v>
      </c>
      <c r="AE7">
        <v>2</v>
      </c>
      <c r="AI7">
        <v>2</v>
      </c>
      <c r="AJ7">
        <v>2</v>
      </c>
      <c r="AL7">
        <v>2</v>
      </c>
      <c r="AM7" s="9">
        <v>2</v>
      </c>
      <c r="AN7">
        <v>2</v>
      </c>
      <c r="AO7" s="8"/>
      <c r="BA7" s="54"/>
      <c r="BN7" s="54"/>
      <c r="BO7" s="35"/>
      <c r="CB7" s="54"/>
      <c r="CC7" s="54"/>
      <c r="CD7" s="35" t="s">
        <v>319</v>
      </c>
      <c r="CE7">
        <v>21161</v>
      </c>
      <c r="CF7" t="s">
        <v>320</v>
      </c>
    </row>
    <row r="8" spans="1:84" x14ac:dyDescent="0.45">
      <c r="A8" s="22">
        <v>6</v>
      </c>
      <c r="B8" s="50">
        <v>45882</v>
      </c>
      <c r="C8" s="3"/>
      <c r="D8" s="35">
        <v>5</v>
      </c>
      <c r="E8" s="54" t="s">
        <v>326</v>
      </c>
      <c r="F8">
        <v>2</v>
      </c>
      <c r="G8">
        <v>1</v>
      </c>
      <c r="H8" s="1">
        <v>3</v>
      </c>
      <c r="I8" s="8">
        <v>4</v>
      </c>
      <c r="N8" s="54"/>
      <c r="O8">
        <v>8</v>
      </c>
      <c r="R8" s="54" t="s">
        <v>326</v>
      </c>
      <c r="S8">
        <v>2</v>
      </c>
      <c r="T8">
        <v>5</v>
      </c>
      <c r="U8">
        <v>5</v>
      </c>
      <c r="V8">
        <v>5</v>
      </c>
      <c r="W8">
        <v>2</v>
      </c>
      <c r="X8">
        <v>5</v>
      </c>
      <c r="Y8">
        <v>2</v>
      </c>
      <c r="Z8">
        <v>5</v>
      </c>
      <c r="AA8">
        <v>2</v>
      </c>
      <c r="AB8">
        <v>5</v>
      </c>
      <c r="AC8">
        <v>2</v>
      </c>
      <c r="AD8">
        <v>5</v>
      </c>
      <c r="AE8">
        <v>5</v>
      </c>
      <c r="AF8">
        <v>5</v>
      </c>
      <c r="AG8">
        <v>5</v>
      </c>
      <c r="AH8">
        <v>5</v>
      </c>
      <c r="AI8">
        <v>5</v>
      </c>
      <c r="AJ8">
        <v>5</v>
      </c>
      <c r="AK8">
        <v>5</v>
      </c>
      <c r="AL8">
        <v>5</v>
      </c>
      <c r="AM8" s="9">
        <v>5</v>
      </c>
      <c r="AN8">
        <v>3</v>
      </c>
      <c r="AO8" s="8">
        <v>1</v>
      </c>
      <c r="AP8">
        <v>3</v>
      </c>
      <c r="AQ8">
        <v>4</v>
      </c>
      <c r="BA8" s="54"/>
      <c r="BB8">
        <v>4</v>
      </c>
      <c r="BN8" s="54"/>
      <c r="BO8" s="35">
        <v>2</v>
      </c>
      <c r="BP8">
        <v>4</v>
      </c>
      <c r="CB8" s="54"/>
      <c r="CC8" s="54" t="s">
        <v>327</v>
      </c>
      <c r="CD8" s="35" t="s">
        <v>324</v>
      </c>
      <c r="CE8">
        <v>1130</v>
      </c>
      <c r="CF8" t="s">
        <v>325</v>
      </c>
    </row>
    <row r="9" spans="1:84" x14ac:dyDescent="0.45">
      <c r="A9" s="22">
        <v>7</v>
      </c>
      <c r="B9" s="50">
        <v>45884</v>
      </c>
      <c r="C9" s="3"/>
      <c r="D9" s="35">
        <v>4</v>
      </c>
      <c r="E9" s="54"/>
      <c r="F9">
        <v>2</v>
      </c>
      <c r="G9">
        <v>1</v>
      </c>
      <c r="H9" s="1">
        <v>4</v>
      </c>
      <c r="I9" s="8">
        <v>1</v>
      </c>
      <c r="J9">
        <v>3</v>
      </c>
      <c r="K9">
        <v>4</v>
      </c>
      <c r="N9" s="54"/>
      <c r="O9">
        <v>3</v>
      </c>
      <c r="R9" s="54"/>
      <c r="S9">
        <v>1</v>
      </c>
      <c r="T9">
        <v>1</v>
      </c>
      <c r="U9">
        <v>5</v>
      </c>
      <c r="V9">
        <v>1</v>
      </c>
      <c r="W9">
        <v>1</v>
      </c>
      <c r="X9">
        <v>5</v>
      </c>
      <c r="Y9">
        <v>1</v>
      </c>
      <c r="Z9">
        <v>1</v>
      </c>
      <c r="AA9">
        <v>1</v>
      </c>
      <c r="AB9">
        <v>1</v>
      </c>
      <c r="AC9">
        <v>1</v>
      </c>
      <c r="AD9">
        <v>5</v>
      </c>
      <c r="AE9">
        <v>1</v>
      </c>
      <c r="AF9">
        <v>5</v>
      </c>
      <c r="AG9">
        <v>5</v>
      </c>
      <c r="AH9">
        <v>2</v>
      </c>
      <c r="AI9">
        <v>2</v>
      </c>
      <c r="AJ9">
        <v>2</v>
      </c>
      <c r="AK9">
        <v>1</v>
      </c>
      <c r="AL9">
        <v>1</v>
      </c>
      <c r="AM9" s="9">
        <v>1</v>
      </c>
      <c r="AN9">
        <v>1</v>
      </c>
      <c r="AO9" s="8"/>
      <c r="BA9" s="54"/>
      <c r="BN9" s="54"/>
      <c r="BO9" s="35"/>
      <c r="CB9" s="54"/>
      <c r="CC9" s="54"/>
      <c r="CD9" s="35" t="s">
        <v>331</v>
      </c>
      <c r="CE9">
        <v>18976</v>
      </c>
      <c r="CF9" t="s">
        <v>330</v>
      </c>
    </row>
    <row r="10" spans="1:84" x14ac:dyDescent="0.45">
      <c r="A10" s="22">
        <v>8</v>
      </c>
      <c r="B10" s="50">
        <v>45884</v>
      </c>
      <c r="C10" s="3"/>
      <c r="D10" s="35">
        <v>2</v>
      </c>
      <c r="E10" s="54"/>
      <c r="F10">
        <v>1</v>
      </c>
      <c r="G10">
        <v>1</v>
      </c>
      <c r="H10" s="1">
        <v>4</v>
      </c>
      <c r="I10" s="8">
        <v>1</v>
      </c>
      <c r="N10" s="54"/>
      <c r="O10">
        <v>3</v>
      </c>
      <c r="R10" s="54"/>
      <c r="S10">
        <v>1</v>
      </c>
      <c r="T10">
        <v>1</v>
      </c>
      <c r="U10">
        <v>1</v>
      </c>
      <c r="V10">
        <v>1</v>
      </c>
      <c r="W10">
        <v>1</v>
      </c>
      <c r="X10">
        <v>1</v>
      </c>
      <c r="Y10">
        <v>1</v>
      </c>
      <c r="Z10">
        <v>1</v>
      </c>
      <c r="AA10">
        <v>1</v>
      </c>
      <c r="AB10">
        <v>1</v>
      </c>
      <c r="AC10">
        <v>1</v>
      </c>
      <c r="AD10">
        <v>1</v>
      </c>
      <c r="AE10">
        <v>1</v>
      </c>
      <c r="AF10">
        <v>1</v>
      </c>
      <c r="AG10">
        <v>1</v>
      </c>
      <c r="AH10">
        <v>1</v>
      </c>
      <c r="AI10">
        <v>1</v>
      </c>
      <c r="AJ10">
        <v>1</v>
      </c>
      <c r="AK10">
        <v>1</v>
      </c>
      <c r="AL10">
        <v>1</v>
      </c>
      <c r="AM10" s="9">
        <v>1</v>
      </c>
      <c r="AN10">
        <v>1</v>
      </c>
      <c r="AO10" s="8"/>
      <c r="BA10" s="54"/>
      <c r="BN10" s="54"/>
      <c r="BO10" s="35"/>
      <c r="CB10" s="54"/>
      <c r="CC10" s="54"/>
      <c r="CD10" s="35"/>
    </row>
    <row r="11" spans="1:84" x14ac:dyDescent="0.45">
      <c r="A11" s="22">
        <v>9</v>
      </c>
      <c r="B11" s="50">
        <v>45885</v>
      </c>
      <c r="C11" s="3"/>
      <c r="D11" s="35">
        <v>4</v>
      </c>
      <c r="E11" s="54"/>
      <c r="F11">
        <v>2</v>
      </c>
      <c r="G11">
        <v>1</v>
      </c>
      <c r="H11" s="1">
        <v>1</v>
      </c>
      <c r="I11" s="8">
        <v>1</v>
      </c>
      <c r="J11">
        <v>4</v>
      </c>
      <c r="N11" s="54"/>
      <c r="O11">
        <v>8</v>
      </c>
      <c r="R11" s="54"/>
      <c r="S11">
        <v>1</v>
      </c>
      <c r="T11">
        <v>1</v>
      </c>
      <c r="U11">
        <v>5</v>
      </c>
      <c r="V11">
        <v>1</v>
      </c>
      <c r="W11">
        <v>5</v>
      </c>
      <c r="X11">
        <v>5</v>
      </c>
      <c r="Y11">
        <v>1</v>
      </c>
      <c r="Z11">
        <v>1</v>
      </c>
      <c r="AA11">
        <v>1</v>
      </c>
      <c r="AB11">
        <v>1</v>
      </c>
      <c r="AC11">
        <v>1</v>
      </c>
      <c r="AD11">
        <v>1</v>
      </c>
      <c r="AE11">
        <v>1</v>
      </c>
      <c r="AF11">
        <v>3</v>
      </c>
      <c r="AG11">
        <v>2</v>
      </c>
      <c r="AH11">
        <v>5</v>
      </c>
      <c r="AI11">
        <v>2</v>
      </c>
      <c r="AJ11">
        <v>2</v>
      </c>
      <c r="AK11">
        <v>2</v>
      </c>
      <c r="AL11">
        <v>2</v>
      </c>
      <c r="AM11" s="9">
        <v>1</v>
      </c>
      <c r="AN11">
        <v>1</v>
      </c>
      <c r="AO11" s="8">
        <v>2</v>
      </c>
      <c r="AP11">
        <v>6</v>
      </c>
      <c r="BA11" s="54"/>
      <c r="BB11">
        <v>2</v>
      </c>
      <c r="BC11">
        <v>6</v>
      </c>
      <c r="BN11" s="54"/>
      <c r="BO11" s="35">
        <v>1</v>
      </c>
      <c r="BP11">
        <v>2</v>
      </c>
      <c r="CB11" s="54"/>
      <c r="CC11" s="54" t="s">
        <v>334</v>
      </c>
      <c r="CD11" s="35" t="s">
        <v>335</v>
      </c>
      <c r="CE11">
        <v>23491</v>
      </c>
      <c r="CF11" t="s">
        <v>336</v>
      </c>
    </row>
    <row r="12" spans="1:84" x14ac:dyDescent="0.45">
      <c r="A12" s="22">
        <v>10</v>
      </c>
      <c r="B12" s="50">
        <v>45885</v>
      </c>
      <c r="C12" s="3"/>
      <c r="D12" s="35">
        <v>3</v>
      </c>
      <c r="E12" s="54"/>
      <c r="F12">
        <v>2</v>
      </c>
      <c r="G12">
        <v>1</v>
      </c>
      <c r="H12" s="1">
        <v>4</v>
      </c>
      <c r="I12" s="8">
        <v>4</v>
      </c>
      <c r="N12" s="54"/>
      <c r="O12">
        <v>3</v>
      </c>
      <c r="R12" s="54"/>
      <c r="S12">
        <v>2</v>
      </c>
      <c r="T12">
        <v>2</v>
      </c>
      <c r="U12">
        <v>5</v>
      </c>
      <c r="V12">
        <v>2</v>
      </c>
      <c r="W12">
        <v>2</v>
      </c>
      <c r="X12">
        <v>2</v>
      </c>
      <c r="Y12">
        <v>2</v>
      </c>
      <c r="Z12">
        <v>2</v>
      </c>
      <c r="AA12">
        <v>2</v>
      </c>
      <c r="AB12">
        <v>2</v>
      </c>
      <c r="AC12">
        <v>2</v>
      </c>
      <c r="AD12">
        <v>2</v>
      </c>
      <c r="AE12">
        <v>2</v>
      </c>
      <c r="AF12">
        <v>2</v>
      </c>
      <c r="AG12">
        <v>2</v>
      </c>
      <c r="AH12">
        <v>3</v>
      </c>
      <c r="AI12">
        <v>2</v>
      </c>
      <c r="AJ12">
        <v>2</v>
      </c>
      <c r="AK12">
        <v>2</v>
      </c>
      <c r="AL12">
        <v>2</v>
      </c>
      <c r="AM12" s="9">
        <v>2</v>
      </c>
      <c r="AN12">
        <v>2</v>
      </c>
      <c r="AO12" s="8"/>
      <c r="BA12" s="54"/>
      <c r="BN12" s="54"/>
      <c r="BO12" s="35"/>
      <c r="CB12" s="54"/>
      <c r="CC12" s="54"/>
      <c r="CD12" s="35" t="s">
        <v>337</v>
      </c>
      <c r="CE12">
        <v>9062</v>
      </c>
      <c r="CF12" t="s">
        <v>338</v>
      </c>
    </row>
    <row r="13" spans="1:84" x14ac:dyDescent="0.45">
      <c r="A13" s="22">
        <v>11</v>
      </c>
      <c r="B13" s="50">
        <v>45885</v>
      </c>
      <c r="C13" s="3"/>
      <c r="D13" s="35">
        <v>5</v>
      </c>
      <c r="E13" s="54"/>
      <c r="F13">
        <v>2</v>
      </c>
      <c r="G13">
        <v>1</v>
      </c>
      <c r="H13" s="1">
        <v>2</v>
      </c>
      <c r="I13" s="8">
        <v>4</v>
      </c>
      <c r="N13" s="54"/>
      <c r="O13">
        <v>2</v>
      </c>
      <c r="R13" s="54"/>
      <c r="S13">
        <v>1</v>
      </c>
      <c r="T13">
        <v>1</v>
      </c>
      <c r="U13">
        <v>5</v>
      </c>
      <c r="V13">
        <v>5</v>
      </c>
      <c r="W13">
        <v>1</v>
      </c>
      <c r="X13">
        <v>5</v>
      </c>
      <c r="Y13">
        <v>2</v>
      </c>
      <c r="Z13">
        <v>5</v>
      </c>
      <c r="AA13">
        <v>2</v>
      </c>
      <c r="AB13">
        <v>1</v>
      </c>
      <c r="AC13">
        <v>2</v>
      </c>
      <c r="AD13">
        <v>2</v>
      </c>
      <c r="AE13">
        <v>2</v>
      </c>
      <c r="AF13">
        <v>2</v>
      </c>
      <c r="AG13">
        <v>2</v>
      </c>
      <c r="AH13">
        <v>2</v>
      </c>
      <c r="AI13">
        <v>2</v>
      </c>
      <c r="AJ13">
        <v>2</v>
      </c>
      <c r="AK13">
        <v>2</v>
      </c>
      <c r="AL13">
        <v>1</v>
      </c>
      <c r="AM13" s="9">
        <v>2</v>
      </c>
      <c r="AN13">
        <v>2</v>
      </c>
      <c r="AO13" s="8">
        <v>1</v>
      </c>
      <c r="AP13">
        <v>2</v>
      </c>
      <c r="AQ13">
        <v>6</v>
      </c>
      <c r="BA13" s="54"/>
      <c r="BB13">
        <v>1</v>
      </c>
      <c r="BC13">
        <v>6</v>
      </c>
      <c r="BD13">
        <v>13</v>
      </c>
      <c r="BN13" s="54"/>
      <c r="BO13" s="35">
        <v>1</v>
      </c>
      <c r="BP13">
        <v>1</v>
      </c>
      <c r="BQ13">
        <v>6</v>
      </c>
      <c r="BR13">
        <v>13</v>
      </c>
      <c r="CB13" s="54"/>
      <c r="CC13" s="54" t="s">
        <v>341</v>
      </c>
      <c r="CD13" s="35" t="s">
        <v>46</v>
      </c>
      <c r="CE13">
        <v>12910</v>
      </c>
      <c r="CF13" t="s">
        <v>342</v>
      </c>
    </row>
    <row r="14" spans="1:84" x14ac:dyDescent="0.45">
      <c r="A14" s="22">
        <v>12</v>
      </c>
      <c r="B14" s="50">
        <v>45886</v>
      </c>
      <c r="C14" s="3"/>
      <c r="D14" s="35">
        <v>2</v>
      </c>
      <c r="E14" s="54"/>
      <c r="F14">
        <v>2</v>
      </c>
      <c r="G14">
        <v>1</v>
      </c>
      <c r="H14" s="1">
        <v>4</v>
      </c>
      <c r="I14" s="8">
        <v>4</v>
      </c>
      <c r="N14" s="54"/>
      <c r="O14">
        <v>3</v>
      </c>
      <c r="R14" s="54"/>
      <c r="S14">
        <v>1</v>
      </c>
      <c r="T14">
        <v>1</v>
      </c>
      <c r="U14">
        <v>5</v>
      </c>
      <c r="V14">
        <v>1</v>
      </c>
      <c r="W14">
        <v>1</v>
      </c>
      <c r="X14">
        <v>5</v>
      </c>
      <c r="Y14">
        <v>2</v>
      </c>
      <c r="Z14">
        <v>1</v>
      </c>
      <c r="AA14">
        <v>1</v>
      </c>
      <c r="AB14">
        <v>1</v>
      </c>
      <c r="AC14">
        <v>1</v>
      </c>
      <c r="AD14">
        <v>1</v>
      </c>
      <c r="AE14">
        <v>1</v>
      </c>
      <c r="AF14">
        <v>2</v>
      </c>
      <c r="AG14">
        <v>5</v>
      </c>
      <c r="AH14">
        <v>2</v>
      </c>
      <c r="AI14">
        <v>2</v>
      </c>
      <c r="AJ14">
        <v>2</v>
      </c>
      <c r="AK14">
        <v>2</v>
      </c>
      <c r="AL14">
        <v>2</v>
      </c>
      <c r="AM14" s="9">
        <v>1</v>
      </c>
      <c r="AN14">
        <v>1</v>
      </c>
      <c r="AO14" s="8">
        <v>2</v>
      </c>
      <c r="AP14">
        <v>6</v>
      </c>
      <c r="AQ14">
        <v>7</v>
      </c>
      <c r="BA14" s="54"/>
      <c r="BB14">
        <v>2</v>
      </c>
      <c r="BC14">
        <v>4</v>
      </c>
      <c r="BD14">
        <v>6</v>
      </c>
      <c r="BN14" s="54"/>
      <c r="BO14" s="35">
        <v>1</v>
      </c>
      <c r="BP14">
        <v>1</v>
      </c>
      <c r="BQ14">
        <v>2</v>
      </c>
      <c r="BR14">
        <v>3</v>
      </c>
      <c r="BS14">
        <v>6</v>
      </c>
      <c r="CB14" s="54"/>
      <c r="CC14" s="54" t="s">
        <v>343</v>
      </c>
      <c r="CD14" s="35" t="s">
        <v>344</v>
      </c>
      <c r="CE14">
        <v>13790</v>
      </c>
      <c r="CF14" t="s">
        <v>345</v>
      </c>
    </row>
    <row r="15" spans="1:84" x14ac:dyDescent="0.45">
      <c r="A15" s="22">
        <v>13</v>
      </c>
      <c r="B15" s="50">
        <v>45886</v>
      </c>
      <c r="C15" s="3"/>
      <c r="D15" s="35">
        <v>3</v>
      </c>
      <c r="E15" s="54"/>
      <c r="F15">
        <v>2</v>
      </c>
      <c r="G15">
        <v>1</v>
      </c>
      <c r="H15" s="1">
        <v>4</v>
      </c>
      <c r="I15" s="8">
        <v>4</v>
      </c>
      <c r="N15" s="54"/>
      <c r="O15">
        <v>3</v>
      </c>
      <c r="R15" s="54"/>
      <c r="S15">
        <v>1</v>
      </c>
      <c r="T15">
        <v>2</v>
      </c>
      <c r="U15">
        <v>5</v>
      </c>
      <c r="V15">
        <v>5</v>
      </c>
      <c r="W15">
        <v>5</v>
      </c>
      <c r="X15">
        <v>5</v>
      </c>
      <c r="Y15">
        <v>2</v>
      </c>
      <c r="Z15">
        <v>2</v>
      </c>
      <c r="AA15">
        <v>2</v>
      </c>
      <c r="AB15">
        <v>2</v>
      </c>
      <c r="AC15">
        <v>5</v>
      </c>
      <c r="AD15">
        <v>2</v>
      </c>
      <c r="AE15">
        <v>2</v>
      </c>
      <c r="AF15">
        <v>5</v>
      </c>
      <c r="AG15">
        <v>5</v>
      </c>
      <c r="AH15">
        <v>5</v>
      </c>
      <c r="AI15">
        <v>2</v>
      </c>
      <c r="AJ15">
        <v>2</v>
      </c>
      <c r="AK15">
        <v>2</v>
      </c>
      <c r="AL15">
        <v>2</v>
      </c>
      <c r="AM15" s="9">
        <v>2</v>
      </c>
      <c r="AN15">
        <v>2</v>
      </c>
      <c r="AO15" s="8">
        <v>4</v>
      </c>
      <c r="AP15">
        <v>7</v>
      </c>
      <c r="BA15" s="54"/>
      <c r="BB15">
        <v>1</v>
      </c>
      <c r="BC15">
        <v>4</v>
      </c>
      <c r="BD15">
        <v>6</v>
      </c>
      <c r="BN15" s="54"/>
      <c r="BO15" s="35">
        <v>1</v>
      </c>
      <c r="BP15">
        <v>1</v>
      </c>
      <c r="BQ15">
        <v>4</v>
      </c>
      <c r="CB15" s="54"/>
      <c r="CC15" s="54" t="s">
        <v>346</v>
      </c>
      <c r="CD15" s="35" t="s">
        <v>347</v>
      </c>
      <c r="CE15">
        <v>102</v>
      </c>
      <c r="CF15" t="s">
        <v>348</v>
      </c>
    </row>
    <row r="16" spans="1:84" x14ac:dyDescent="0.45">
      <c r="A16" s="22">
        <v>14</v>
      </c>
      <c r="B16" s="50">
        <v>45886</v>
      </c>
      <c r="C16" s="3"/>
      <c r="D16" s="35">
        <v>3</v>
      </c>
      <c r="E16" s="54"/>
      <c r="F16">
        <v>2</v>
      </c>
      <c r="G16">
        <v>1</v>
      </c>
      <c r="H16" s="1">
        <v>1</v>
      </c>
      <c r="I16" s="8">
        <v>4</v>
      </c>
      <c r="N16" s="54"/>
      <c r="O16">
        <v>3</v>
      </c>
      <c r="R16" s="54"/>
      <c r="S16">
        <v>2</v>
      </c>
      <c r="T16">
        <v>2</v>
      </c>
      <c r="U16">
        <v>2</v>
      </c>
      <c r="V16">
        <v>2</v>
      </c>
      <c r="W16">
        <v>2</v>
      </c>
      <c r="X16">
        <v>2</v>
      </c>
      <c r="Y16">
        <v>2</v>
      </c>
      <c r="Z16">
        <v>2</v>
      </c>
      <c r="AA16">
        <v>2</v>
      </c>
      <c r="AB16">
        <v>2</v>
      </c>
      <c r="AC16">
        <v>2</v>
      </c>
      <c r="AD16">
        <v>2</v>
      </c>
      <c r="AE16">
        <v>2</v>
      </c>
      <c r="AF16">
        <v>2</v>
      </c>
      <c r="AG16">
        <v>2</v>
      </c>
      <c r="AH16">
        <v>2</v>
      </c>
      <c r="AI16">
        <v>2</v>
      </c>
      <c r="AJ16">
        <v>2</v>
      </c>
      <c r="AK16">
        <v>2</v>
      </c>
      <c r="AL16">
        <v>2</v>
      </c>
      <c r="AM16" s="9">
        <v>2</v>
      </c>
      <c r="AN16">
        <v>2</v>
      </c>
      <c r="AO16" s="8"/>
      <c r="BA16" s="54"/>
      <c r="BN16" s="54"/>
      <c r="BO16" s="35"/>
      <c r="CB16" s="54"/>
      <c r="CC16" s="54"/>
      <c r="CD16" s="35" t="s">
        <v>349</v>
      </c>
      <c r="CE16">
        <v>23319</v>
      </c>
      <c r="CF16" t="s">
        <v>350</v>
      </c>
    </row>
    <row r="17" spans="1:84" x14ac:dyDescent="0.45">
      <c r="A17" s="22">
        <v>15</v>
      </c>
      <c r="B17" s="50">
        <v>45886</v>
      </c>
      <c r="C17" s="3"/>
      <c r="D17" s="35">
        <v>3</v>
      </c>
      <c r="E17" s="54"/>
      <c r="F17">
        <v>2</v>
      </c>
      <c r="G17">
        <v>1</v>
      </c>
      <c r="H17" s="1">
        <v>4</v>
      </c>
      <c r="I17" s="8">
        <v>4</v>
      </c>
      <c r="N17" s="54"/>
      <c r="O17">
        <v>3</v>
      </c>
      <c r="R17" s="54"/>
      <c r="S17">
        <v>2</v>
      </c>
      <c r="T17">
        <v>2</v>
      </c>
      <c r="U17">
        <v>5</v>
      </c>
      <c r="V17">
        <v>5</v>
      </c>
      <c r="W17">
        <v>4</v>
      </c>
      <c r="X17">
        <v>5</v>
      </c>
      <c r="Y17">
        <v>1</v>
      </c>
      <c r="Z17">
        <v>2</v>
      </c>
      <c r="AA17">
        <v>1</v>
      </c>
      <c r="AB17">
        <v>1</v>
      </c>
      <c r="AC17">
        <v>1</v>
      </c>
      <c r="AD17">
        <v>2</v>
      </c>
      <c r="AE17">
        <v>3</v>
      </c>
      <c r="AF17">
        <v>5</v>
      </c>
      <c r="AG17">
        <v>5</v>
      </c>
      <c r="AH17">
        <v>5</v>
      </c>
      <c r="AI17">
        <v>1</v>
      </c>
      <c r="AJ17">
        <v>1</v>
      </c>
      <c r="AK17">
        <v>1</v>
      </c>
      <c r="AL17">
        <v>1</v>
      </c>
      <c r="AM17" s="9">
        <v>1</v>
      </c>
      <c r="AN17">
        <v>2</v>
      </c>
      <c r="AO17" s="8"/>
      <c r="BA17" s="54"/>
      <c r="BN17" s="54"/>
      <c r="BO17" s="35"/>
      <c r="CB17" s="54"/>
      <c r="CC17" s="54"/>
      <c r="CD17" s="35" t="s">
        <v>353</v>
      </c>
      <c r="CE17">
        <v>20598</v>
      </c>
      <c r="CF17" t="s">
        <v>354</v>
      </c>
    </row>
    <row r="18" spans="1:84" x14ac:dyDescent="0.45">
      <c r="A18" s="22">
        <v>16</v>
      </c>
      <c r="B18" s="50">
        <v>45886</v>
      </c>
      <c r="C18" s="3"/>
      <c r="D18" s="35">
        <v>1</v>
      </c>
      <c r="E18" s="54"/>
      <c r="F18">
        <v>1</v>
      </c>
      <c r="G18">
        <v>1</v>
      </c>
      <c r="H18" s="1">
        <v>5</v>
      </c>
      <c r="I18" s="8">
        <v>2</v>
      </c>
      <c r="N18" s="54" t="s">
        <v>355</v>
      </c>
      <c r="O18">
        <v>2</v>
      </c>
      <c r="R18" s="54"/>
      <c r="S18">
        <v>2</v>
      </c>
      <c r="T18">
        <v>2</v>
      </c>
      <c r="U18">
        <v>5</v>
      </c>
      <c r="V18">
        <v>3</v>
      </c>
      <c r="W18">
        <v>2</v>
      </c>
      <c r="X18">
        <v>2</v>
      </c>
      <c r="Y18">
        <v>2</v>
      </c>
      <c r="Z18">
        <v>2</v>
      </c>
      <c r="AA18">
        <v>2</v>
      </c>
      <c r="AB18">
        <v>5</v>
      </c>
      <c r="AC18">
        <v>2</v>
      </c>
      <c r="AD18">
        <v>5</v>
      </c>
      <c r="AE18">
        <v>2</v>
      </c>
      <c r="AF18">
        <v>5</v>
      </c>
      <c r="AG18">
        <v>5</v>
      </c>
      <c r="AH18">
        <v>5</v>
      </c>
      <c r="AI18">
        <v>5</v>
      </c>
      <c r="AJ18">
        <v>5</v>
      </c>
      <c r="AK18">
        <v>5</v>
      </c>
      <c r="AL18">
        <v>2</v>
      </c>
      <c r="AM18" s="9">
        <v>2</v>
      </c>
      <c r="AN18">
        <v>2</v>
      </c>
      <c r="AO18" s="8"/>
      <c r="BA18" s="54"/>
      <c r="BN18" s="54"/>
      <c r="BO18" s="35"/>
      <c r="CB18" s="54"/>
      <c r="CC18" s="54"/>
      <c r="CD18" s="35" t="s">
        <v>356</v>
      </c>
      <c r="CE18">
        <v>23596</v>
      </c>
      <c r="CF18" t="s">
        <v>357</v>
      </c>
    </row>
    <row r="19" spans="1:84" x14ac:dyDescent="0.45">
      <c r="A19" s="22">
        <v>17</v>
      </c>
      <c r="B19" s="50">
        <v>45886</v>
      </c>
      <c r="C19" s="3"/>
      <c r="D19" s="35">
        <v>5</v>
      </c>
      <c r="E19" s="54" t="s">
        <v>358</v>
      </c>
      <c r="F19">
        <v>2</v>
      </c>
      <c r="G19">
        <v>1</v>
      </c>
      <c r="H19" s="1">
        <v>1</v>
      </c>
      <c r="I19" s="8">
        <v>4</v>
      </c>
      <c r="N19" s="54"/>
      <c r="O19">
        <v>3</v>
      </c>
      <c r="R19" s="54"/>
      <c r="S19">
        <v>2</v>
      </c>
      <c r="T19">
        <v>2</v>
      </c>
      <c r="U19">
        <v>2</v>
      </c>
      <c r="V19">
        <v>2</v>
      </c>
      <c r="W19">
        <v>2</v>
      </c>
      <c r="X19">
        <v>2</v>
      </c>
      <c r="Y19">
        <v>2</v>
      </c>
      <c r="Z19">
        <v>5</v>
      </c>
      <c r="AA19">
        <v>2</v>
      </c>
      <c r="AB19">
        <v>2</v>
      </c>
      <c r="AC19">
        <v>2</v>
      </c>
      <c r="AD19">
        <v>2</v>
      </c>
      <c r="AE19">
        <v>2</v>
      </c>
      <c r="AF19">
        <v>5</v>
      </c>
      <c r="AG19">
        <v>5</v>
      </c>
      <c r="AH19">
        <v>5</v>
      </c>
      <c r="AI19">
        <v>2</v>
      </c>
      <c r="AJ19">
        <v>2</v>
      </c>
      <c r="AK19">
        <v>2</v>
      </c>
      <c r="AL19">
        <v>2</v>
      </c>
      <c r="AM19" s="9">
        <v>2</v>
      </c>
      <c r="AN19">
        <v>2</v>
      </c>
      <c r="AO19" s="8"/>
      <c r="BA19" s="54"/>
      <c r="BN19" s="54"/>
      <c r="BO19" s="35"/>
      <c r="CB19" s="54"/>
      <c r="CC19" s="54"/>
      <c r="CD19" s="35" t="s">
        <v>359</v>
      </c>
      <c r="CE19">
        <v>22230</v>
      </c>
      <c r="CF19" t="s">
        <v>360</v>
      </c>
    </row>
    <row r="20" spans="1:84" x14ac:dyDescent="0.45">
      <c r="A20" s="22">
        <v>18</v>
      </c>
      <c r="B20" s="50">
        <v>45886</v>
      </c>
      <c r="C20" s="3"/>
      <c r="D20" s="35">
        <v>2</v>
      </c>
      <c r="E20" s="54"/>
      <c r="F20">
        <v>2</v>
      </c>
      <c r="G20">
        <v>1</v>
      </c>
      <c r="H20" s="1">
        <v>5</v>
      </c>
      <c r="I20" s="8">
        <v>4</v>
      </c>
      <c r="N20" s="54"/>
      <c r="O20">
        <v>8</v>
      </c>
      <c r="R20" s="54" t="s">
        <v>361</v>
      </c>
      <c r="S20">
        <v>2</v>
      </c>
      <c r="T20">
        <v>2</v>
      </c>
      <c r="U20">
        <v>5</v>
      </c>
      <c r="V20">
        <v>5</v>
      </c>
      <c r="W20">
        <v>2</v>
      </c>
      <c r="X20">
        <v>5</v>
      </c>
      <c r="Y20">
        <v>2</v>
      </c>
      <c r="Z20">
        <v>2</v>
      </c>
      <c r="AA20">
        <v>2</v>
      </c>
      <c r="AB20">
        <v>5</v>
      </c>
      <c r="AC20">
        <v>2</v>
      </c>
      <c r="AD20">
        <v>3</v>
      </c>
      <c r="AE20">
        <v>2</v>
      </c>
      <c r="AF20">
        <v>2</v>
      </c>
      <c r="AG20">
        <v>2</v>
      </c>
      <c r="AH20">
        <v>2</v>
      </c>
      <c r="AI20">
        <v>2</v>
      </c>
      <c r="AJ20">
        <v>2</v>
      </c>
      <c r="AK20">
        <v>2</v>
      </c>
      <c r="AL20">
        <v>2</v>
      </c>
      <c r="AM20" s="9">
        <v>2</v>
      </c>
      <c r="AN20">
        <v>2</v>
      </c>
      <c r="AO20" s="8">
        <v>2</v>
      </c>
      <c r="AP20">
        <v>7</v>
      </c>
      <c r="AQ20">
        <v>14</v>
      </c>
      <c r="BA20" s="54"/>
      <c r="BB20">
        <v>6</v>
      </c>
      <c r="BN20" s="54"/>
      <c r="BO20" s="35">
        <v>2</v>
      </c>
      <c r="BP20">
        <v>6</v>
      </c>
      <c r="CB20" s="54"/>
      <c r="CC20" s="54"/>
      <c r="CD20" s="35"/>
    </row>
    <row r="21" spans="1:84" x14ac:dyDescent="0.45">
      <c r="A21" s="22">
        <v>19</v>
      </c>
      <c r="B21" s="50">
        <v>45887</v>
      </c>
      <c r="C21" s="3"/>
      <c r="D21" s="35">
        <v>1</v>
      </c>
      <c r="E21" s="54"/>
      <c r="F21">
        <v>2</v>
      </c>
      <c r="G21">
        <v>1</v>
      </c>
      <c r="H21" s="1">
        <v>4</v>
      </c>
      <c r="I21" s="8">
        <v>4</v>
      </c>
      <c r="N21" s="54"/>
      <c r="O21">
        <v>3</v>
      </c>
      <c r="R21" s="54"/>
      <c r="S21">
        <v>2</v>
      </c>
      <c r="T21">
        <v>2</v>
      </c>
      <c r="U21">
        <v>2</v>
      </c>
      <c r="V21">
        <v>2</v>
      </c>
      <c r="W21">
        <v>1</v>
      </c>
      <c r="X21">
        <v>1</v>
      </c>
      <c r="Y21">
        <v>1</v>
      </c>
      <c r="Z21">
        <v>1</v>
      </c>
      <c r="AA21">
        <v>1</v>
      </c>
      <c r="AB21">
        <v>1</v>
      </c>
      <c r="AC21">
        <v>1</v>
      </c>
      <c r="AD21">
        <v>2</v>
      </c>
      <c r="AE21">
        <v>1</v>
      </c>
      <c r="AF21">
        <v>1</v>
      </c>
      <c r="AG21">
        <v>1</v>
      </c>
      <c r="AH21">
        <v>1</v>
      </c>
      <c r="AI21">
        <v>1</v>
      </c>
      <c r="AJ21">
        <v>1</v>
      </c>
      <c r="AK21">
        <v>1</v>
      </c>
      <c r="AL21">
        <v>1</v>
      </c>
      <c r="AM21" s="9">
        <v>1</v>
      </c>
      <c r="AN21">
        <v>1</v>
      </c>
      <c r="AO21" s="8">
        <v>2</v>
      </c>
      <c r="AP21">
        <v>6</v>
      </c>
      <c r="AQ21">
        <v>9</v>
      </c>
      <c r="BA21" s="54"/>
      <c r="BB21">
        <v>2</v>
      </c>
      <c r="BN21" s="54"/>
      <c r="BO21" s="35">
        <v>1</v>
      </c>
      <c r="BP21">
        <v>2</v>
      </c>
      <c r="CB21" s="54"/>
      <c r="CC21" s="54"/>
      <c r="CD21" s="35" t="s">
        <v>362</v>
      </c>
      <c r="CE21">
        <v>159</v>
      </c>
      <c r="CF21" t="s">
        <v>363</v>
      </c>
    </row>
    <row r="22" spans="1:84" x14ac:dyDescent="0.45">
      <c r="A22" s="22">
        <v>20</v>
      </c>
      <c r="B22" s="50">
        <v>45887</v>
      </c>
      <c r="C22" s="3"/>
      <c r="D22" s="35">
        <v>3</v>
      </c>
      <c r="E22" s="54"/>
      <c r="F22">
        <v>2</v>
      </c>
      <c r="G22">
        <v>1</v>
      </c>
      <c r="H22" s="1">
        <v>2</v>
      </c>
      <c r="I22" s="8">
        <v>4</v>
      </c>
      <c r="N22" s="54"/>
      <c r="O22">
        <v>3</v>
      </c>
      <c r="R22" s="54"/>
      <c r="S22">
        <v>1</v>
      </c>
      <c r="T22">
        <v>1</v>
      </c>
      <c r="U22">
        <v>5</v>
      </c>
      <c r="V22">
        <v>1</v>
      </c>
      <c r="W22">
        <v>1</v>
      </c>
      <c r="X22">
        <v>5</v>
      </c>
      <c r="Y22">
        <v>1</v>
      </c>
      <c r="Z22">
        <v>1</v>
      </c>
      <c r="AA22">
        <v>1</v>
      </c>
      <c r="AB22">
        <v>5</v>
      </c>
      <c r="AC22">
        <v>1</v>
      </c>
      <c r="AD22">
        <v>1</v>
      </c>
      <c r="AE22">
        <v>1</v>
      </c>
      <c r="AF22">
        <v>5</v>
      </c>
      <c r="AG22">
        <v>5</v>
      </c>
      <c r="AH22">
        <v>5</v>
      </c>
      <c r="AI22">
        <v>1</v>
      </c>
      <c r="AJ22">
        <v>1</v>
      </c>
      <c r="AK22">
        <v>1</v>
      </c>
      <c r="AL22">
        <v>1</v>
      </c>
      <c r="AM22" s="9">
        <v>1</v>
      </c>
      <c r="AN22">
        <v>1</v>
      </c>
      <c r="AO22" s="8">
        <v>2</v>
      </c>
      <c r="AP22">
        <v>6</v>
      </c>
      <c r="AQ22">
        <v>7</v>
      </c>
      <c r="AR22">
        <v>9</v>
      </c>
      <c r="AS22">
        <v>10</v>
      </c>
      <c r="BA22" s="54"/>
      <c r="BB22">
        <v>1</v>
      </c>
      <c r="BC22">
        <v>2</v>
      </c>
      <c r="BD22">
        <v>6</v>
      </c>
      <c r="BN22" s="54"/>
      <c r="BO22" s="35">
        <v>1</v>
      </c>
      <c r="BP22">
        <v>1</v>
      </c>
      <c r="BQ22">
        <v>2</v>
      </c>
      <c r="BR22">
        <v>6</v>
      </c>
      <c r="CB22" s="54"/>
      <c r="CC22" s="54" t="s">
        <v>364</v>
      </c>
      <c r="CD22" s="35">
        <v>504</v>
      </c>
      <c r="CE22" t="s">
        <v>365</v>
      </c>
    </row>
    <row r="23" spans="1:84" x14ac:dyDescent="0.45">
      <c r="A23" s="22">
        <v>21</v>
      </c>
      <c r="B23" s="50">
        <v>45887</v>
      </c>
      <c r="C23" s="3"/>
      <c r="D23" s="35">
        <v>2</v>
      </c>
      <c r="E23" s="54"/>
      <c r="F23">
        <v>2</v>
      </c>
      <c r="G23">
        <v>1</v>
      </c>
      <c r="H23" s="1">
        <v>4</v>
      </c>
      <c r="I23" s="8">
        <v>4</v>
      </c>
      <c r="N23" s="54"/>
      <c r="O23">
        <v>3</v>
      </c>
      <c r="R23" s="54"/>
      <c r="S23">
        <v>2</v>
      </c>
      <c r="T23">
        <v>2</v>
      </c>
      <c r="U23">
        <v>5</v>
      </c>
      <c r="V23">
        <v>2</v>
      </c>
      <c r="W23">
        <v>2</v>
      </c>
      <c r="X23">
        <v>2</v>
      </c>
      <c r="Y23">
        <v>3</v>
      </c>
      <c r="Z23">
        <v>2</v>
      </c>
      <c r="AA23">
        <v>3</v>
      </c>
      <c r="AB23">
        <v>1</v>
      </c>
      <c r="AC23">
        <v>2</v>
      </c>
      <c r="AD23">
        <v>2</v>
      </c>
      <c r="AE23">
        <v>2</v>
      </c>
      <c r="AF23">
        <v>5</v>
      </c>
      <c r="AG23">
        <v>5</v>
      </c>
      <c r="AH23">
        <v>2</v>
      </c>
      <c r="AI23">
        <v>2</v>
      </c>
      <c r="AJ23">
        <v>2</v>
      </c>
      <c r="AK23">
        <v>2</v>
      </c>
      <c r="AL23">
        <v>2</v>
      </c>
      <c r="AM23" s="9">
        <v>3</v>
      </c>
      <c r="AN23">
        <v>2</v>
      </c>
      <c r="AO23" s="8"/>
      <c r="BA23" s="54"/>
      <c r="BN23" s="54"/>
      <c r="BO23" s="35"/>
      <c r="CB23" s="54"/>
      <c r="CC23" s="54"/>
      <c r="CD23" s="35">
        <v>9012</v>
      </c>
      <c r="CE23">
        <v>20017</v>
      </c>
      <c r="CF23" t="s">
        <v>366</v>
      </c>
    </row>
    <row r="24" spans="1:84" x14ac:dyDescent="0.45">
      <c r="A24" s="22">
        <v>22</v>
      </c>
      <c r="B24" s="50">
        <v>45887</v>
      </c>
      <c r="C24" s="3"/>
      <c r="D24" s="35">
        <v>2</v>
      </c>
      <c r="E24" s="54"/>
      <c r="F24">
        <v>2</v>
      </c>
      <c r="G24">
        <v>1</v>
      </c>
      <c r="H24" s="1">
        <v>4</v>
      </c>
      <c r="I24" s="8">
        <v>4</v>
      </c>
      <c r="N24" s="54"/>
      <c r="O24">
        <v>5</v>
      </c>
      <c r="R24" s="54"/>
      <c r="S24">
        <v>1</v>
      </c>
      <c r="T24">
        <v>1</v>
      </c>
      <c r="U24">
        <v>1</v>
      </c>
      <c r="V24">
        <v>1</v>
      </c>
      <c r="W24">
        <v>1</v>
      </c>
      <c r="X24">
        <v>1</v>
      </c>
      <c r="Y24">
        <v>3</v>
      </c>
      <c r="Z24">
        <v>1</v>
      </c>
      <c r="AA24">
        <v>1</v>
      </c>
      <c r="AB24">
        <v>1</v>
      </c>
      <c r="AC24">
        <v>1</v>
      </c>
      <c r="AD24">
        <v>1</v>
      </c>
      <c r="AE24">
        <v>1</v>
      </c>
      <c r="AF24">
        <v>1</v>
      </c>
      <c r="AG24">
        <v>1</v>
      </c>
      <c r="AH24">
        <v>1</v>
      </c>
      <c r="AI24">
        <v>1</v>
      </c>
      <c r="AJ24">
        <v>1</v>
      </c>
      <c r="AK24">
        <v>1</v>
      </c>
      <c r="AL24">
        <v>1</v>
      </c>
      <c r="AM24" s="9">
        <v>1</v>
      </c>
      <c r="AN24">
        <v>2</v>
      </c>
      <c r="AO24" s="8"/>
      <c r="BA24" s="54"/>
      <c r="BN24" s="54"/>
      <c r="BO24" s="35"/>
      <c r="CB24" s="54"/>
      <c r="CC24" s="54"/>
      <c r="CD24" s="35" t="s">
        <v>367</v>
      </c>
      <c r="CE24">
        <v>7650</v>
      </c>
      <c r="CF24" t="s">
        <v>368</v>
      </c>
    </row>
    <row r="25" spans="1:84" x14ac:dyDescent="0.45">
      <c r="A25" s="22">
        <v>23</v>
      </c>
      <c r="B25" s="50">
        <v>45887</v>
      </c>
      <c r="C25" s="3"/>
      <c r="D25" s="35">
        <v>1</v>
      </c>
      <c r="E25" s="54"/>
      <c r="F25">
        <v>2</v>
      </c>
      <c r="G25">
        <v>1</v>
      </c>
      <c r="H25" s="1">
        <v>2</v>
      </c>
      <c r="I25" s="8">
        <v>4</v>
      </c>
      <c r="J25">
        <v>5</v>
      </c>
      <c r="N25" s="54"/>
      <c r="O25">
        <v>3</v>
      </c>
      <c r="R25" s="54"/>
      <c r="S25">
        <v>2</v>
      </c>
      <c r="T25">
        <v>2</v>
      </c>
      <c r="U25">
        <v>2</v>
      </c>
      <c r="V25">
        <v>2</v>
      </c>
      <c r="W25">
        <v>2</v>
      </c>
      <c r="X25">
        <v>2</v>
      </c>
      <c r="Y25">
        <v>1</v>
      </c>
      <c r="Z25">
        <v>1</v>
      </c>
      <c r="AA25">
        <v>1</v>
      </c>
      <c r="AB25">
        <v>2</v>
      </c>
      <c r="AC25">
        <v>1</v>
      </c>
      <c r="AD25">
        <v>2</v>
      </c>
      <c r="AE25">
        <v>2</v>
      </c>
      <c r="AF25">
        <v>1</v>
      </c>
      <c r="AG25">
        <v>2</v>
      </c>
      <c r="AH25">
        <v>2</v>
      </c>
      <c r="AI25">
        <v>2</v>
      </c>
      <c r="AJ25">
        <v>1</v>
      </c>
      <c r="AK25">
        <v>1</v>
      </c>
      <c r="AL25">
        <v>1</v>
      </c>
      <c r="AM25" s="9">
        <v>1</v>
      </c>
      <c r="AN25">
        <v>1</v>
      </c>
      <c r="AO25" s="8"/>
      <c r="BA25" s="54"/>
      <c r="BN25" s="54"/>
      <c r="BO25" s="35"/>
      <c r="CB25" s="54"/>
      <c r="CC25" s="54"/>
      <c r="CD25" s="35"/>
    </row>
    <row r="26" spans="1:84" x14ac:dyDescent="0.45">
      <c r="A26" s="22">
        <v>24</v>
      </c>
      <c r="B26" s="50">
        <v>45887</v>
      </c>
      <c r="C26" s="3"/>
      <c r="D26" s="35">
        <v>2</v>
      </c>
      <c r="E26" s="54"/>
      <c r="F26">
        <v>2</v>
      </c>
      <c r="G26">
        <v>1</v>
      </c>
      <c r="H26" s="1">
        <v>4</v>
      </c>
      <c r="I26" s="8">
        <v>4</v>
      </c>
      <c r="N26" s="54"/>
      <c r="O26">
        <v>3</v>
      </c>
      <c r="R26" s="54"/>
      <c r="W26">
        <v>3</v>
      </c>
      <c r="AM26" s="9"/>
      <c r="AN26">
        <v>2</v>
      </c>
      <c r="AO26" s="8"/>
      <c r="BA26" s="54"/>
      <c r="BN26" s="54"/>
      <c r="BO26" s="35">
        <v>1</v>
      </c>
      <c r="CB26" s="54"/>
      <c r="CC26" s="54"/>
      <c r="CD26" s="35"/>
    </row>
    <row r="27" spans="1:84" x14ac:dyDescent="0.45">
      <c r="A27" s="22">
        <v>25</v>
      </c>
      <c r="B27" s="50">
        <v>45887</v>
      </c>
      <c r="C27" s="3"/>
      <c r="D27" s="35">
        <v>3</v>
      </c>
      <c r="E27" s="54"/>
      <c r="F27">
        <v>2</v>
      </c>
      <c r="G27">
        <v>1</v>
      </c>
      <c r="H27" s="1">
        <v>4</v>
      </c>
      <c r="I27" s="8">
        <v>1</v>
      </c>
      <c r="N27" s="54"/>
      <c r="O27">
        <v>4</v>
      </c>
      <c r="R27" s="54"/>
      <c r="S27">
        <v>2</v>
      </c>
      <c r="T27">
        <v>2</v>
      </c>
      <c r="U27">
        <v>5</v>
      </c>
      <c r="V27">
        <v>5</v>
      </c>
      <c r="W27">
        <v>2</v>
      </c>
      <c r="X27">
        <v>2</v>
      </c>
      <c r="Y27">
        <v>2</v>
      </c>
      <c r="Z27">
        <v>2</v>
      </c>
      <c r="AA27">
        <v>2</v>
      </c>
      <c r="AB27">
        <v>2</v>
      </c>
      <c r="AC27">
        <v>2</v>
      </c>
      <c r="AD27">
        <v>2</v>
      </c>
      <c r="AE27">
        <v>2</v>
      </c>
      <c r="AF27">
        <v>5</v>
      </c>
      <c r="AG27">
        <v>5</v>
      </c>
      <c r="AH27">
        <v>5</v>
      </c>
      <c r="AI27">
        <v>2</v>
      </c>
      <c r="AJ27">
        <v>2</v>
      </c>
      <c r="AK27">
        <v>1</v>
      </c>
      <c r="AL27">
        <v>2</v>
      </c>
      <c r="AM27" s="9">
        <v>2</v>
      </c>
      <c r="AN27">
        <v>2</v>
      </c>
      <c r="AO27" s="8">
        <v>1</v>
      </c>
      <c r="AP27">
        <v>6</v>
      </c>
      <c r="AQ27">
        <v>7</v>
      </c>
      <c r="BA27" s="54"/>
      <c r="BB27">
        <v>15</v>
      </c>
      <c r="BN27" s="54" t="s">
        <v>370</v>
      </c>
      <c r="BO27" s="35">
        <v>1</v>
      </c>
      <c r="BP27">
        <v>7</v>
      </c>
      <c r="CB27" s="54"/>
      <c r="CC27" s="54" t="s">
        <v>371</v>
      </c>
      <c r="CD27" s="35">
        <v>708</v>
      </c>
      <c r="CE27">
        <v>13270</v>
      </c>
      <c r="CF27" t="s">
        <v>369</v>
      </c>
    </row>
    <row r="28" spans="1:84" x14ac:dyDescent="0.45">
      <c r="A28" s="22">
        <v>26</v>
      </c>
      <c r="B28" s="50">
        <v>45887</v>
      </c>
      <c r="C28" s="3"/>
      <c r="D28" s="35">
        <v>3</v>
      </c>
      <c r="E28" s="54"/>
      <c r="F28">
        <v>2</v>
      </c>
      <c r="G28">
        <v>1</v>
      </c>
      <c r="H28" s="1">
        <v>2</v>
      </c>
      <c r="I28" s="8">
        <v>3</v>
      </c>
      <c r="N28" s="54"/>
      <c r="O28">
        <v>2</v>
      </c>
      <c r="R28" s="54"/>
      <c r="S28">
        <v>2</v>
      </c>
      <c r="T28">
        <v>2</v>
      </c>
      <c r="Z28">
        <v>2</v>
      </c>
      <c r="AA28">
        <v>2</v>
      </c>
      <c r="AC28">
        <v>2</v>
      </c>
      <c r="AI28">
        <v>2</v>
      </c>
      <c r="AM28" s="9"/>
      <c r="AN28">
        <v>2</v>
      </c>
      <c r="AO28" s="8"/>
      <c r="BA28" s="54"/>
      <c r="BN28" s="54"/>
      <c r="BO28" s="35"/>
      <c r="CB28" s="54"/>
      <c r="CC28" s="54"/>
      <c r="CD28" s="35" t="s">
        <v>49</v>
      </c>
      <c r="CE28">
        <v>18866</v>
      </c>
      <c r="CF28" t="s">
        <v>372</v>
      </c>
    </row>
    <row r="29" spans="1:84" x14ac:dyDescent="0.45">
      <c r="A29" s="22">
        <v>27</v>
      </c>
      <c r="B29" s="50">
        <v>45887</v>
      </c>
      <c r="C29" s="3"/>
      <c r="D29" s="35">
        <v>3</v>
      </c>
      <c r="E29" s="54"/>
      <c r="F29">
        <v>2</v>
      </c>
      <c r="G29">
        <v>1</v>
      </c>
      <c r="H29" s="1">
        <v>6</v>
      </c>
      <c r="I29" s="8">
        <v>4</v>
      </c>
      <c r="N29" s="54"/>
      <c r="O29">
        <v>3</v>
      </c>
      <c r="R29" s="54"/>
      <c r="S29">
        <v>1</v>
      </c>
      <c r="T29">
        <v>1</v>
      </c>
      <c r="U29">
        <v>5</v>
      </c>
      <c r="V29">
        <v>1</v>
      </c>
      <c r="W29">
        <v>1</v>
      </c>
      <c r="X29">
        <v>1</v>
      </c>
      <c r="Y29">
        <v>1</v>
      </c>
      <c r="Z29">
        <v>2</v>
      </c>
      <c r="AA29">
        <v>1</v>
      </c>
      <c r="AB29">
        <v>1</v>
      </c>
      <c r="AC29">
        <v>1</v>
      </c>
      <c r="AD29">
        <v>1</v>
      </c>
      <c r="AE29">
        <v>2</v>
      </c>
      <c r="AF29">
        <v>5</v>
      </c>
      <c r="AG29">
        <v>5</v>
      </c>
      <c r="AH29">
        <v>1</v>
      </c>
      <c r="AI29">
        <v>1</v>
      </c>
      <c r="AJ29">
        <v>1</v>
      </c>
      <c r="AK29">
        <v>1</v>
      </c>
      <c r="AL29">
        <v>2</v>
      </c>
      <c r="AM29" s="9">
        <v>1</v>
      </c>
      <c r="AN29">
        <v>1</v>
      </c>
      <c r="AO29" s="8">
        <v>4</v>
      </c>
      <c r="AP29">
        <v>6</v>
      </c>
      <c r="AQ29">
        <v>9</v>
      </c>
      <c r="BA29" s="54"/>
      <c r="BB29">
        <v>4</v>
      </c>
      <c r="BN29" s="54"/>
      <c r="BO29" s="35">
        <v>1</v>
      </c>
      <c r="BP29">
        <v>4</v>
      </c>
      <c r="CB29" s="54"/>
      <c r="CC29" s="54"/>
      <c r="CD29" s="35" t="s">
        <v>50</v>
      </c>
      <c r="CE29">
        <v>6199</v>
      </c>
      <c r="CF29" t="s">
        <v>373</v>
      </c>
    </row>
    <row r="30" spans="1:84" x14ac:dyDescent="0.45">
      <c r="A30" s="22">
        <v>28</v>
      </c>
      <c r="B30" s="50">
        <v>45887</v>
      </c>
      <c r="C30" s="3"/>
      <c r="D30" s="35">
        <v>2</v>
      </c>
      <c r="E30" s="54"/>
      <c r="F30">
        <v>2</v>
      </c>
      <c r="G30">
        <v>1</v>
      </c>
      <c r="H30" s="1">
        <v>4</v>
      </c>
      <c r="I30" s="8">
        <v>3</v>
      </c>
      <c r="J30">
        <v>4</v>
      </c>
      <c r="N30" s="54"/>
      <c r="O30">
        <v>3</v>
      </c>
      <c r="R30" s="54"/>
      <c r="S30">
        <v>2</v>
      </c>
      <c r="T30">
        <v>2</v>
      </c>
      <c r="U30">
        <v>5</v>
      </c>
      <c r="V30">
        <v>2</v>
      </c>
      <c r="W30">
        <v>2</v>
      </c>
      <c r="X30">
        <v>2</v>
      </c>
      <c r="Y30">
        <v>2</v>
      </c>
      <c r="Z30">
        <v>2</v>
      </c>
      <c r="AA30">
        <v>2</v>
      </c>
      <c r="AB30">
        <v>5</v>
      </c>
      <c r="AC30">
        <v>2</v>
      </c>
      <c r="AD30">
        <v>2</v>
      </c>
      <c r="AE30">
        <v>2</v>
      </c>
      <c r="AF30">
        <v>5</v>
      </c>
      <c r="AG30">
        <v>5</v>
      </c>
      <c r="AH30">
        <v>2</v>
      </c>
      <c r="AI30">
        <v>2</v>
      </c>
      <c r="AJ30">
        <v>2</v>
      </c>
      <c r="AK30">
        <v>2</v>
      </c>
      <c r="AL30">
        <v>2</v>
      </c>
      <c r="AM30" s="9">
        <v>2</v>
      </c>
      <c r="AN30">
        <v>2</v>
      </c>
      <c r="AO30" s="8">
        <v>6</v>
      </c>
      <c r="AP30">
        <v>9</v>
      </c>
      <c r="AQ30">
        <v>11</v>
      </c>
      <c r="BA30" s="54"/>
      <c r="BB30">
        <v>2</v>
      </c>
      <c r="BC30">
        <v>6</v>
      </c>
      <c r="BD30">
        <v>7</v>
      </c>
      <c r="BN30" s="54"/>
      <c r="BO30" s="35">
        <v>1</v>
      </c>
      <c r="BP30">
        <v>2</v>
      </c>
      <c r="BQ30">
        <v>6</v>
      </c>
      <c r="CB30" s="54"/>
      <c r="CC30" s="54"/>
      <c r="CD30" s="35" t="s">
        <v>389</v>
      </c>
      <c r="CE30">
        <v>21852</v>
      </c>
      <c r="CF30" t="s">
        <v>390</v>
      </c>
    </row>
    <row r="31" spans="1:84" x14ac:dyDescent="0.45">
      <c r="A31" s="22">
        <v>29</v>
      </c>
      <c r="B31" s="50">
        <v>45887</v>
      </c>
      <c r="C31" s="3"/>
      <c r="D31" s="35">
        <v>3</v>
      </c>
      <c r="E31" s="54"/>
      <c r="F31">
        <v>2</v>
      </c>
      <c r="G31">
        <v>1</v>
      </c>
      <c r="H31" s="1">
        <v>3</v>
      </c>
      <c r="I31" s="8">
        <v>1</v>
      </c>
      <c r="J31">
        <v>2</v>
      </c>
      <c r="N31" s="54"/>
      <c r="O31">
        <v>2</v>
      </c>
      <c r="R31" s="54"/>
      <c r="S31">
        <v>2</v>
      </c>
      <c r="T31">
        <v>2</v>
      </c>
      <c r="V31">
        <v>2</v>
      </c>
      <c r="W31">
        <v>2</v>
      </c>
      <c r="X31">
        <v>2</v>
      </c>
      <c r="Y31">
        <v>1</v>
      </c>
      <c r="Z31">
        <v>2</v>
      </c>
      <c r="AA31">
        <v>2</v>
      </c>
      <c r="AB31">
        <v>2</v>
      </c>
      <c r="AC31">
        <v>2</v>
      </c>
      <c r="AD31">
        <v>2</v>
      </c>
      <c r="AE31">
        <v>2</v>
      </c>
      <c r="AF31">
        <v>2</v>
      </c>
      <c r="AG31">
        <v>2</v>
      </c>
      <c r="AH31">
        <v>2</v>
      </c>
      <c r="AI31">
        <v>2</v>
      </c>
      <c r="AJ31">
        <v>2</v>
      </c>
      <c r="AK31">
        <v>2</v>
      </c>
      <c r="AL31">
        <v>2</v>
      </c>
      <c r="AM31" s="9">
        <v>2</v>
      </c>
      <c r="AN31">
        <v>2</v>
      </c>
      <c r="AO31" s="8">
        <v>1</v>
      </c>
      <c r="AP31">
        <v>2</v>
      </c>
      <c r="AQ31">
        <v>3</v>
      </c>
      <c r="AR31">
        <v>4</v>
      </c>
      <c r="AS31">
        <v>5</v>
      </c>
      <c r="AT31">
        <v>6</v>
      </c>
      <c r="AU31">
        <v>9</v>
      </c>
      <c r="AV31">
        <v>11</v>
      </c>
      <c r="AW31">
        <v>13</v>
      </c>
      <c r="AX31">
        <v>14</v>
      </c>
      <c r="BA31" s="54"/>
      <c r="BB31">
        <v>1</v>
      </c>
      <c r="BC31">
        <v>2</v>
      </c>
      <c r="BD31">
        <v>3</v>
      </c>
      <c r="BE31">
        <v>6</v>
      </c>
      <c r="BF31">
        <v>9</v>
      </c>
      <c r="BG31">
        <v>13</v>
      </c>
      <c r="BN31" s="54"/>
      <c r="BO31" s="35">
        <v>2</v>
      </c>
      <c r="BP31">
        <v>1</v>
      </c>
      <c r="BQ31">
        <v>2</v>
      </c>
      <c r="BR31">
        <v>3</v>
      </c>
      <c r="BS31">
        <v>4</v>
      </c>
      <c r="BT31">
        <v>5</v>
      </c>
      <c r="BU31">
        <v>6</v>
      </c>
      <c r="BV31">
        <v>9</v>
      </c>
      <c r="BW31">
        <v>13</v>
      </c>
      <c r="BX31">
        <v>14</v>
      </c>
      <c r="CB31" s="54"/>
      <c r="CC31" s="54"/>
      <c r="CD31" s="35" t="s">
        <v>54</v>
      </c>
      <c r="CE31">
        <v>2582</v>
      </c>
      <c r="CF31" t="s">
        <v>377</v>
      </c>
    </row>
    <row r="32" spans="1:84" x14ac:dyDescent="0.45">
      <c r="A32" s="22">
        <v>30</v>
      </c>
      <c r="B32" s="50">
        <v>45888</v>
      </c>
      <c r="C32" s="3"/>
      <c r="D32" s="35">
        <v>5</v>
      </c>
      <c r="E32" s="54"/>
      <c r="F32">
        <v>2</v>
      </c>
      <c r="G32">
        <v>1</v>
      </c>
      <c r="H32" s="1">
        <v>6</v>
      </c>
      <c r="I32" s="8">
        <v>4</v>
      </c>
      <c r="N32" s="54"/>
      <c r="O32">
        <v>3</v>
      </c>
      <c r="R32" s="54"/>
      <c r="S32">
        <v>2</v>
      </c>
      <c r="T32">
        <v>2</v>
      </c>
      <c r="U32">
        <v>2</v>
      </c>
      <c r="V32">
        <v>2</v>
      </c>
      <c r="W32">
        <v>2</v>
      </c>
      <c r="X32">
        <v>2</v>
      </c>
      <c r="Y32">
        <v>2</v>
      </c>
      <c r="Z32">
        <v>2</v>
      </c>
      <c r="AA32">
        <v>2</v>
      </c>
      <c r="AB32">
        <v>2</v>
      </c>
      <c r="AC32">
        <v>2</v>
      </c>
      <c r="AD32">
        <v>2</v>
      </c>
      <c r="AE32">
        <v>2</v>
      </c>
      <c r="AF32">
        <v>2</v>
      </c>
      <c r="AG32">
        <v>2</v>
      </c>
      <c r="AH32">
        <v>2</v>
      </c>
      <c r="AI32">
        <v>2</v>
      </c>
      <c r="AJ32">
        <v>2</v>
      </c>
      <c r="AK32">
        <v>2</v>
      </c>
      <c r="AL32">
        <v>2</v>
      </c>
      <c r="AM32" s="9">
        <v>2</v>
      </c>
      <c r="AN32">
        <v>2</v>
      </c>
      <c r="AO32" s="8">
        <v>1</v>
      </c>
      <c r="AP32">
        <v>2</v>
      </c>
      <c r="AQ32">
        <v>6</v>
      </c>
      <c r="AR32">
        <v>9</v>
      </c>
      <c r="AS32">
        <v>13</v>
      </c>
      <c r="BA32" s="54"/>
      <c r="BB32">
        <v>15</v>
      </c>
      <c r="BN32" s="54" t="s">
        <v>374</v>
      </c>
      <c r="BO32" s="35">
        <v>2</v>
      </c>
      <c r="BP32">
        <v>1</v>
      </c>
      <c r="CB32" s="54"/>
      <c r="CC32" s="54" t="s">
        <v>375</v>
      </c>
      <c r="CD32" s="35">
        <v>709</v>
      </c>
      <c r="CE32">
        <v>12834</v>
      </c>
      <c r="CF32" t="s">
        <v>378</v>
      </c>
    </row>
    <row r="33" spans="1:84" x14ac:dyDescent="0.45">
      <c r="A33" s="22">
        <v>31</v>
      </c>
      <c r="B33" s="50">
        <v>45888</v>
      </c>
      <c r="C33" s="3"/>
      <c r="D33" s="35">
        <v>3</v>
      </c>
      <c r="E33" s="54"/>
      <c r="F33">
        <v>2</v>
      </c>
      <c r="G33">
        <v>1</v>
      </c>
      <c r="H33" s="1">
        <v>2</v>
      </c>
      <c r="I33" s="8">
        <v>4</v>
      </c>
      <c r="N33" s="54"/>
      <c r="O33">
        <v>2</v>
      </c>
      <c r="R33" s="54"/>
      <c r="S33">
        <v>2</v>
      </c>
      <c r="T33">
        <v>1</v>
      </c>
      <c r="U33">
        <v>5</v>
      </c>
      <c r="V33">
        <v>2</v>
      </c>
      <c r="W33">
        <v>2</v>
      </c>
      <c r="X33">
        <v>5</v>
      </c>
      <c r="Y33">
        <v>1</v>
      </c>
      <c r="Z33">
        <v>2</v>
      </c>
      <c r="AA33">
        <v>2</v>
      </c>
      <c r="AB33">
        <v>2</v>
      </c>
      <c r="AC33">
        <v>2</v>
      </c>
      <c r="AD33">
        <v>2</v>
      </c>
      <c r="AE33">
        <v>2</v>
      </c>
      <c r="AF33">
        <v>5</v>
      </c>
      <c r="AG33">
        <v>5</v>
      </c>
      <c r="AH33">
        <v>2</v>
      </c>
      <c r="AI33">
        <v>2</v>
      </c>
      <c r="AJ33">
        <v>2</v>
      </c>
      <c r="AK33">
        <v>5</v>
      </c>
      <c r="AL33">
        <v>2</v>
      </c>
      <c r="AM33" s="9">
        <v>2</v>
      </c>
      <c r="AN33">
        <v>2</v>
      </c>
      <c r="AO33" s="8"/>
      <c r="BA33" s="54"/>
      <c r="BN33" s="54"/>
      <c r="BO33" s="35"/>
      <c r="CB33" s="54"/>
      <c r="CC33" s="54"/>
      <c r="CD33" s="35">
        <v>601</v>
      </c>
      <c r="CE33">
        <v>5572</v>
      </c>
      <c r="CF33" t="s">
        <v>379</v>
      </c>
    </row>
    <row r="34" spans="1:84" x14ac:dyDescent="0.45">
      <c r="A34" s="22">
        <v>32</v>
      </c>
      <c r="B34" s="50">
        <v>45888</v>
      </c>
      <c r="C34" s="3"/>
      <c r="D34" s="35">
        <v>3</v>
      </c>
      <c r="E34" s="54"/>
      <c r="F34">
        <v>2</v>
      </c>
      <c r="G34">
        <v>1</v>
      </c>
      <c r="H34" s="1">
        <v>2</v>
      </c>
      <c r="I34" s="8">
        <v>4</v>
      </c>
      <c r="N34" s="54"/>
      <c r="O34">
        <v>2</v>
      </c>
      <c r="R34" s="54"/>
      <c r="S34">
        <v>2</v>
      </c>
      <c r="T34">
        <v>2</v>
      </c>
      <c r="U34">
        <v>5</v>
      </c>
      <c r="V34">
        <v>2</v>
      </c>
      <c r="W34">
        <v>5</v>
      </c>
      <c r="X34">
        <v>5</v>
      </c>
      <c r="Y34">
        <v>2</v>
      </c>
      <c r="Z34">
        <v>2</v>
      </c>
      <c r="AA34">
        <v>2</v>
      </c>
      <c r="AB34">
        <v>2</v>
      </c>
      <c r="AC34">
        <v>2</v>
      </c>
      <c r="AD34">
        <v>2</v>
      </c>
      <c r="AE34">
        <v>2</v>
      </c>
      <c r="AF34">
        <v>5</v>
      </c>
      <c r="AG34">
        <v>5</v>
      </c>
      <c r="AH34">
        <v>2</v>
      </c>
      <c r="AI34">
        <v>2</v>
      </c>
      <c r="AJ34">
        <v>2</v>
      </c>
      <c r="AK34">
        <v>2</v>
      </c>
      <c r="AL34">
        <v>2</v>
      </c>
      <c r="AM34" s="9">
        <v>2</v>
      </c>
      <c r="AO34" s="8"/>
      <c r="BA34" s="54"/>
      <c r="BN34" s="54"/>
      <c r="BO34" s="35"/>
      <c r="CB34" s="54"/>
      <c r="CC34" s="54"/>
      <c r="CD34" s="35" t="s">
        <v>54</v>
      </c>
      <c r="CE34">
        <v>1391</v>
      </c>
      <c r="CF34" t="s">
        <v>380</v>
      </c>
    </row>
    <row r="35" spans="1:84" x14ac:dyDescent="0.45">
      <c r="A35" s="22">
        <v>33</v>
      </c>
      <c r="B35" s="50">
        <v>45888</v>
      </c>
      <c r="C35" s="3"/>
      <c r="D35" s="35">
        <v>1</v>
      </c>
      <c r="E35" s="54"/>
      <c r="F35">
        <v>2</v>
      </c>
      <c r="G35">
        <v>1</v>
      </c>
      <c r="H35" s="1">
        <v>4</v>
      </c>
      <c r="I35" s="8">
        <v>4</v>
      </c>
      <c r="N35" s="54"/>
      <c r="O35">
        <v>2</v>
      </c>
      <c r="R35" s="54"/>
      <c r="S35">
        <v>2</v>
      </c>
      <c r="T35">
        <v>2</v>
      </c>
      <c r="V35">
        <v>2</v>
      </c>
      <c r="W35">
        <v>2</v>
      </c>
      <c r="X35">
        <v>3</v>
      </c>
      <c r="Y35">
        <v>2</v>
      </c>
      <c r="Z35">
        <v>2</v>
      </c>
      <c r="AA35">
        <v>2</v>
      </c>
      <c r="AB35">
        <v>2</v>
      </c>
      <c r="AC35">
        <v>2</v>
      </c>
      <c r="AD35">
        <v>2</v>
      </c>
      <c r="AE35">
        <v>5</v>
      </c>
      <c r="AF35">
        <v>5</v>
      </c>
      <c r="AG35">
        <v>5</v>
      </c>
      <c r="AH35">
        <v>5</v>
      </c>
      <c r="AI35">
        <v>5</v>
      </c>
      <c r="AJ35">
        <v>5</v>
      </c>
      <c r="AK35">
        <v>5</v>
      </c>
      <c r="AL35">
        <v>2</v>
      </c>
      <c r="AM35" s="9">
        <v>5</v>
      </c>
      <c r="AN35">
        <v>2</v>
      </c>
      <c r="AO35" s="8"/>
      <c r="BA35" s="54"/>
      <c r="BN35" s="54"/>
      <c r="BO35" s="35"/>
      <c r="CB35" s="54"/>
      <c r="CC35" s="54"/>
      <c r="CD35" s="35" t="s">
        <v>48</v>
      </c>
      <c r="CE35">
        <v>6861</v>
      </c>
      <c r="CF35" t="s">
        <v>381</v>
      </c>
    </row>
    <row r="36" spans="1:84" x14ac:dyDescent="0.45">
      <c r="A36" s="22">
        <v>34</v>
      </c>
      <c r="B36" s="50">
        <v>45888</v>
      </c>
      <c r="C36" s="3"/>
      <c r="D36" s="35">
        <v>4</v>
      </c>
      <c r="E36" s="54"/>
      <c r="F36">
        <v>1</v>
      </c>
      <c r="G36">
        <v>1</v>
      </c>
      <c r="H36" s="1">
        <v>2</v>
      </c>
      <c r="I36" s="8">
        <v>4</v>
      </c>
      <c r="N36" s="54"/>
      <c r="O36">
        <v>2</v>
      </c>
      <c r="R36" s="54"/>
      <c r="S36">
        <v>2</v>
      </c>
      <c r="T36">
        <v>2</v>
      </c>
      <c r="Y36">
        <v>1</v>
      </c>
      <c r="AA36">
        <v>1</v>
      </c>
      <c r="AE36">
        <v>1</v>
      </c>
      <c r="AH36">
        <v>1</v>
      </c>
      <c r="AM36" s="9"/>
      <c r="AN36">
        <v>2</v>
      </c>
      <c r="AO36" s="8">
        <v>1</v>
      </c>
      <c r="AP36">
        <v>2</v>
      </c>
      <c r="AQ36">
        <v>4</v>
      </c>
      <c r="BA36" s="54"/>
      <c r="BB36">
        <v>1</v>
      </c>
      <c r="BN36" s="54"/>
      <c r="BO36" s="35">
        <v>2</v>
      </c>
      <c r="BP36">
        <v>1</v>
      </c>
      <c r="CB36" s="54"/>
      <c r="CC36" s="54"/>
      <c r="CD36" s="35">
        <v>608</v>
      </c>
      <c r="CE36">
        <v>1447</v>
      </c>
      <c r="CF36" t="s">
        <v>382</v>
      </c>
    </row>
    <row r="37" spans="1:84" x14ac:dyDescent="0.45">
      <c r="A37" s="22">
        <v>35</v>
      </c>
      <c r="B37" s="50">
        <v>45888</v>
      </c>
      <c r="C37" s="3"/>
      <c r="D37" s="35">
        <v>5</v>
      </c>
      <c r="E37" s="54"/>
      <c r="F37">
        <v>2</v>
      </c>
      <c r="G37">
        <v>1</v>
      </c>
      <c r="H37" s="1">
        <v>3</v>
      </c>
      <c r="I37" s="8">
        <v>2</v>
      </c>
      <c r="N37" s="54"/>
      <c r="O37">
        <v>2</v>
      </c>
      <c r="R37" s="54"/>
      <c r="S37">
        <v>1</v>
      </c>
      <c r="T37">
        <v>1</v>
      </c>
      <c r="U37">
        <v>1</v>
      </c>
      <c r="V37">
        <v>1</v>
      </c>
      <c r="W37">
        <v>1</v>
      </c>
      <c r="X37">
        <v>1</v>
      </c>
      <c r="Y37">
        <v>1</v>
      </c>
      <c r="Z37">
        <v>1</v>
      </c>
      <c r="AA37">
        <v>1</v>
      </c>
      <c r="AB37">
        <v>1</v>
      </c>
      <c r="AC37">
        <v>1</v>
      </c>
      <c r="AD37">
        <v>1</v>
      </c>
      <c r="AE37">
        <v>1</v>
      </c>
      <c r="AF37">
        <v>1</v>
      </c>
      <c r="AG37">
        <v>1</v>
      </c>
      <c r="AH37">
        <v>1</v>
      </c>
      <c r="AI37">
        <v>1</v>
      </c>
      <c r="AJ37">
        <v>1</v>
      </c>
      <c r="AK37">
        <v>1</v>
      </c>
      <c r="AL37">
        <v>1</v>
      </c>
      <c r="AM37" s="9">
        <v>1</v>
      </c>
      <c r="AN37">
        <v>1</v>
      </c>
      <c r="AO37" s="8"/>
      <c r="BA37" s="54"/>
      <c r="BN37" s="54"/>
      <c r="BO37" s="35"/>
      <c r="CB37" s="54"/>
      <c r="CC37" s="54"/>
      <c r="CD37" s="35">
        <v>501</v>
      </c>
      <c r="CE37">
        <v>16636</v>
      </c>
      <c r="CF37" t="s">
        <v>383</v>
      </c>
    </row>
    <row r="38" spans="1:84" x14ac:dyDescent="0.45">
      <c r="A38" s="22">
        <v>36</v>
      </c>
      <c r="B38" s="50">
        <v>45888</v>
      </c>
      <c r="C38" s="3"/>
      <c r="D38" s="35">
        <v>1</v>
      </c>
      <c r="E38" s="54"/>
      <c r="F38">
        <v>2</v>
      </c>
      <c r="G38">
        <v>1</v>
      </c>
      <c r="H38" s="1">
        <v>4</v>
      </c>
      <c r="I38" s="8">
        <v>4</v>
      </c>
      <c r="N38" s="54"/>
      <c r="O38">
        <v>2</v>
      </c>
      <c r="P38">
        <v>3</v>
      </c>
      <c r="R38" s="54"/>
      <c r="S38">
        <v>2</v>
      </c>
      <c r="T38">
        <v>2</v>
      </c>
      <c r="U38">
        <v>2</v>
      </c>
      <c r="V38">
        <v>2</v>
      </c>
      <c r="W38">
        <v>2</v>
      </c>
      <c r="X38">
        <v>2</v>
      </c>
      <c r="Y38">
        <v>2</v>
      </c>
      <c r="Z38">
        <v>2</v>
      </c>
      <c r="AA38">
        <v>2</v>
      </c>
      <c r="AB38">
        <v>2</v>
      </c>
      <c r="AC38">
        <v>2</v>
      </c>
      <c r="AD38">
        <v>2</v>
      </c>
      <c r="AE38">
        <v>2</v>
      </c>
      <c r="AF38">
        <v>2</v>
      </c>
      <c r="AG38">
        <v>2</v>
      </c>
      <c r="AH38">
        <v>2</v>
      </c>
      <c r="AI38">
        <v>2</v>
      </c>
      <c r="AJ38">
        <v>2</v>
      </c>
      <c r="AK38">
        <v>2</v>
      </c>
      <c r="AL38">
        <v>2</v>
      </c>
      <c r="AM38" s="9">
        <v>2</v>
      </c>
      <c r="AN38">
        <v>2</v>
      </c>
      <c r="AO38" s="8"/>
      <c r="BA38" s="54"/>
      <c r="BN38" s="54"/>
      <c r="BO38" s="35"/>
      <c r="CB38" s="54"/>
      <c r="CC38" s="54"/>
      <c r="CD38" s="35" t="s">
        <v>384</v>
      </c>
      <c r="CE38">
        <v>2480</v>
      </c>
      <c r="CF38" t="s">
        <v>385</v>
      </c>
    </row>
    <row r="39" spans="1:84" x14ac:dyDescent="0.45">
      <c r="A39" s="22">
        <v>37</v>
      </c>
      <c r="B39" s="50">
        <v>45888</v>
      </c>
      <c r="C39" s="3"/>
      <c r="D39" s="35">
        <v>1</v>
      </c>
      <c r="E39" s="54"/>
      <c r="F39">
        <v>2</v>
      </c>
      <c r="G39">
        <v>1</v>
      </c>
      <c r="H39" s="1">
        <v>4</v>
      </c>
      <c r="I39" s="8">
        <v>4</v>
      </c>
      <c r="N39" s="54"/>
      <c r="O39">
        <v>1</v>
      </c>
      <c r="R39" s="54"/>
      <c r="S39">
        <v>1</v>
      </c>
      <c r="T39">
        <v>1</v>
      </c>
      <c r="U39">
        <v>5</v>
      </c>
      <c r="V39">
        <v>1</v>
      </c>
      <c r="W39">
        <v>1</v>
      </c>
      <c r="X39">
        <v>1</v>
      </c>
      <c r="Y39">
        <v>1</v>
      </c>
      <c r="Z39">
        <v>1</v>
      </c>
      <c r="AA39">
        <v>1</v>
      </c>
      <c r="AB39">
        <v>5</v>
      </c>
      <c r="AC39">
        <v>1</v>
      </c>
      <c r="AD39">
        <v>1</v>
      </c>
      <c r="AE39">
        <v>1</v>
      </c>
      <c r="AF39">
        <v>5</v>
      </c>
      <c r="AG39">
        <v>5</v>
      </c>
      <c r="AH39">
        <v>5</v>
      </c>
      <c r="AI39">
        <v>1</v>
      </c>
      <c r="AJ39">
        <v>1</v>
      </c>
      <c r="AK39">
        <v>1</v>
      </c>
      <c r="AL39">
        <v>1</v>
      </c>
      <c r="AM39" s="9">
        <v>1</v>
      </c>
      <c r="AN39">
        <v>1</v>
      </c>
      <c r="AO39" s="8">
        <v>1</v>
      </c>
      <c r="AP39">
        <v>2</v>
      </c>
      <c r="AQ39">
        <v>4</v>
      </c>
      <c r="BA39" s="54"/>
      <c r="BB39">
        <v>1</v>
      </c>
      <c r="BC39">
        <v>2</v>
      </c>
      <c r="BD39">
        <v>4</v>
      </c>
      <c r="BN39" s="54"/>
      <c r="BO39" s="35">
        <v>1</v>
      </c>
      <c r="BP39">
        <v>1</v>
      </c>
      <c r="CB39" s="54"/>
      <c r="CC39" s="54" t="s">
        <v>376</v>
      </c>
      <c r="CD39" s="35" t="s">
        <v>386</v>
      </c>
      <c r="CE39">
        <v>1104</v>
      </c>
      <c r="CF39" t="s">
        <v>387</v>
      </c>
    </row>
    <row r="40" spans="1:84" x14ac:dyDescent="0.45">
      <c r="A40" s="22">
        <v>38</v>
      </c>
      <c r="B40" s="50">
        <v>45888</v>
      </c>
      <c r="C40" s="3"/>
      <c r="D40" s="35">
        <v>5</v>
      </c>
      <c r="E40" s="54" t="s">
        <v>63</v>
      </c>
      <c r="F40">
        <v>2</v>
      </c>
      <c r="G40">
        <v>1</v>
      </c>
      <c r="H40" s="1">
        <v>1</v>
      </c>
      <c r="I40" s="8">
        <v>4</v>
      </c>
      <c r="N40" s="54"/>
      <c r="O40">
        <v>2</v>
      </c>
      <c r="R40" s="54"/>
      <c r="S40">
        <v>1</v>
      </c>
      <c r="T40">
        <v>1</v>
      </c>
      <c r="U40">
        <v>1</v>
      </c>
      <c r="V40">
        <v>1</v>
      </c>
      <c r="W40">
        <v>1</v>
      </c>
      <c r="X40">
        <v>1</v>
      </c>
      <c r="Y40">
        <v>1</v>
      </c>
      <c r="Z40">
        <v>1</v>
      </c>
      <c r="AA40">
        <v>1</v>
      </c>
      <c r="AB40">
        <v>5</v>
      </c>
      <c r="AC40">
        <v>1</v>
      </c>
      <c r="AD40">
        <v>1</v>
      </c>
      <c r="AE40">
        <v>1</v>
      </c>
      <c r="AF40">
        <v>5</v>
      </c>
      <c r="AG40">
        <v>5</v>
      </c>
      <c r="AH40">
        <v>5</v>
      </c>
      <c r="AI40">
        <v>1</v>
      </c>
      <c r="AJ40">
        <v>1</v>
      </c>
      <c r="AK40">
        <v>1</v>
      </c>
      <c r="AL40">
        <v>1</v>
      </c>
      <c r="AM40" s="9">
        <v>1</v>
      </c>
      <c r="AN40">
        <v>1</v>
      </c>
      <c r="AO40" s="8"/>
      <c r="BA40" s="54"/>
      <c r="BN40" s="54"/>
      <c r="BO40" s="35"/>
      <c r="CB40" s="54"/>
      <c r="CC40" s="54"/>
      <c r="CD40" s="35">
        <v>503</v>
      </c>
      <c r="CE40">
        <v>1757</v>
      </c>
      <c r="CF40" t="s">
        <v>388</v>
      </c>
    </row>
    <row r="41" spans="1:84" x14ac:dyDescent="0.45">
      <c r="A41" s="22">
        <v>39</v>
      </c>
      <c r="B41" s="50">
        <v>45888</v>
      </c>
      <c r="C41" s="3"/>
      <c r="D41" s="35">
        <v>5</v>
      </c>
      <c r="E41" s="54" t="s">
        <v>57</v>
      </c>
      <c r="F41">
        <v>2</v>
      </c>
      <c r="G41">
        <v>1</v>
      </c>
      <c r="H41" s="1">
        <v>1</v>
      </c>
      <c r="I41" s="8">
        <v>4</v>
      </c>
      <c r="N41" s="54"/>
      <c r="O41">
        <v>3</v>
      </c>
      <c r="R41" s="54"/>
      <c r="S41">
        <v>1</v>
      </c>
      <c r="T41">
        <v>1</v>
      </c>
      <c r="U41">
        <v>5</v>
      </c>
      <c r="V41">
        <v>5</v>
      </c>
      <c r="W41">
        <v>2</v>
      </c>
      <c r="X41">
        <v>5</v>
      </c>
      <c r="Y41">
        <v>1</v>
      </c>
      <c r="Z41">
        <v>2</v>
      </c>
      <c r="AA41">
        <v>2</v>
      </c>
      <c r="AB41">
        <v>5</v>
      </c>
      <c r="AC41">
        <v>1</v>
      </c>
      <c r="AD41">
        <v>1</v>
      </c>
      <c r="AE41">
        <v>1</v>
      </c>
      <c r="AF41">
        <v>5</v>
      </c>
      <c r="AG41">
        <v>5</v>
      </c>
      <c r="AH41">
        <v>5</v>
      </c>
      <c r="AI41">
        <v>1</v>
      </c>
      <c r="AJ41">
        <v>1</v>
      </c>
      <c r="AK41">
        <v>1</v>
      </c>
      <c r="AL41">
        <v>1</v>
      </c>
      <c r="AM41" s="9">
        <v>1</v>
      </c>
      <c r="AN41">
        <v>1</v>
      </c>
      <c r="AO41" s="8">
        <v>1</v>
      </c>
      <c r="AP41">
        <v>2</v>
      </c>
      <c r="BA41" s="54"/>
      <c r="BB41">
        <v>1</v>
      </c>
      <c r="BC41">
        <v>2</v>
      </c>
      <c r="BN41" s="54"/>
      <c r="BO41" s="35">
        <v>1</v>
      </c>
      <c r="BP41">
        <v>1</v>
      </c>
      <c r="BQ41">
        <v>2</v>
      </c>
      <c r="CB41" s="54"/>
      <c r="CC41" s="54"/>
      <c r="CD41" s="35" t="s">
        <v>391</v>
      </c>
      <c r="CE41">
        <v>8801</v>
      </c>
      <c r="CF41" t="s">
        <v>392</v>
      </c>
    </row>
    <row r="42" spans="1:84" x14ac:dyDescent="0.45">
      <c r="A42" s="22">
        <v>40</v>
      </c>
      <c r="B42" s="50">
        <v>45888</v>
      </c>
      <c r="C42" s="3"/>
      <c r="D42" s="35">
        <v>1</v>
      </c>
      <c r="E42" s="54"/>
      <c r="F42">
        <v>2</v>
      </c>
      <c r="G42">
        <v>1</v>
      </c>
      <c r="H42" s="1">
        <v>4</v>
      </c>
      <c r="I42" s="8">
        <v>4</v>
      </c>
      <c r="N42" s="54"/>
      <c r="O42">
        <v>2</v>
      </c>
      <c r="R42" s="54"/>
      <c r="S42">
        <v>1</v>
      </c>
      <c r="T42">
        <v>1</v>
      </c>
      <c r="U42">
        <v>5</v>
      </c>
      <c r="V42">
        <v>5</v>
      </c>
      <c r="W42">
        <v>2</v>
      </c>
      <c r="X42">
        <v>2</v>
      </c>
      <c r="Y42">
        <v>2</v>
      </c>
      <c r="Z42">
        <v>2</v>
      </c>
      <c r="AA42">
        <v>2</v>
      </c>
      <c r="AB42">
        <v>1</v>
      </c>
      <c r="AC42">
        <v>2</v>
      </c>
      <c r="AD42">
        <v>2</v>
      </c>
      <c r="AE42">
        <v>2</v>
      </c>
      <c r="AF42">
        <v>5</v>
      </c>
      <c r="AG42">
        <v>5</v>
      </c>
      <c r="AH42">
        <v>5</v>
      </c>
      <c r="AI42">
        <v>1</v>
      </c>
      <c r="AJ42">
        <v>1</v>
      </c>
      <c r="AK42">
        <v>1</v>
      </c>
      <c r="AL42">
        <v>1</v>
      </c>
      <c r="AM42" s="9">
        <v>1</v>
      </c>
      <c r="AN42">
        <v>1</v>
      </c>
      <c r="AO42" s="8">
        <v>1</v>
      </c>
      <c r="AP42">
        <v>2</v>
      </c>
      <c r="AQ42">
        <v>4</v>
      </c>
      <c r="AR42">
        <v>6</v>
      </c>
      <c r="BA42" s="54"/>
      <c r="BB42">
        <v>1</v>
      </c>
      <c r="BC42">
        <v>2</v>
      </c>
      <c r="BD42">
        <v>6</v>
      </c>
      <c r="BN42" s="54"/>
      <c r="BO42" s="35">
        <v>1</v>
      </c>
      <c r="BP42">
        <v>2</v>
      </c>
      <c r="CB42" s="54"/>
      <c r="CC42" s="54"/>
      <c r="CD42" s="35" t="s">
        <v>44</v>
      </c>
      <c r="CE42">
        <v>20670</v>
      </c>
      <c r="CF42" t="s">
        <v>393</v>
      </c>
    </row>
    <row r="43" spans="1:84" x14ac:dyDescent="0.45">
      <c r="A43" s="22">
        <v>41</v>
      </c>
      <c r="B43" s="50">
        <v>45889</v>
      </c>
      <c r="C43" s="3"/>
      <c r="D43" s="35">
        <v>2</v>
      </c>
      <c r="E43" s="54"/>
      <c r="F43">
        <v>2</v>
      </c>
      <c r="G43">
        <v>1</v>
      </c>
      <c r="H43" s="1">
        <v>4</v>
      </c>
      <c r="I43" s="8">
        <v>4</v>
      </c>
      <c r="N43" s="54"/>
      <c r="O43">
        <v>3</v>
      </c>
      <c r="R43" s="54"/>
      <c r="S43">
        <v>1</v>
      </c>
      <c r="T43">
        <v>1</v>
      </c>
      <c r="U43">
        <v>1</v>
      </c>
      <c r="V43">
        <v>1</v>
      </c>
      <c r="W43">
        <v>5</v>
      </c>
      <c r="X43">
        <v>5</v>
      </c>
      <c r="Y43">
        <v>1</v>
      </c>
      <c r="Z43">
        <v>1</v>
      </c>
      <c r="AA43">
        <v>1</v>
      </c>
      <c r="AB43">
        <v>1</v>
      </c>
      <c r="AC43">
        <v>1</v>
      </c>
      <c r="AD43">
        <v>1</v>
      </c>
      <c r="AE43">
        <v>1</v>
      </c>
      <c r="AF43">
        <v>1</v>
      </c>
      <c r="AG43">
        <v>1</v>
      </c>
      <c r="AH43">
        <v>1</v>
      </c>
      <c r="AI43">
        <v>1</v>
      </c>
      <c r="AJ43">
        <v>1</v>
      </c>
      <c r="AK43">
        <v>1</v>
      </c>
      <c r="AL43">
        <v>1</v>
      </c>
      <c r="AM43" s="9">
        <v>1</v>
      </c>
      <c r="AN43">
        <v>1</v>
      </c>
      <c r="AO43" s="8">
        <v>1</v>
      </c>
      <c r="AP43">
        <v>2</v>
      </c>
      <c r="AQ43">
        <v>9</v>
      </c>
      <c r="BA43" s="54"/>
      <c r="BB43">
        <v>1</v>
      </c>
      <c r="BC43">
        <v>2</v>
      </c>
      <c r="BD43">
        <v>7</v>
      </c>
      <c r="BN43" s="54"/>
      <c r="BO43" s="35">
        <v>1</v>
      </c>
      <c r="BP43">
        <v>2</v>
      </c>
      <c r="CB43" s="54"/>
      <c r="CC43" s="54" t="s">
        <v>394</v>
      </c>
      <c r="CD43" s="35" t="s">
        <v>391</v>
      </c>
      <c r="CE43">
        <v>13064</v>
      </c>
      <c r="CF43" t="s">
        <v>397</v>
      </c>
    </row>
    <row r="44" spans="1:84" x14ac:dyDescent="0.45">
      <c r="A44" s="22">
        <v>42</v>
      </c>
      <c r="B44" s="50">
        <v>45889</v>
      </c>
      <c r="C44" s="3"/>
      <c r="D44" s="35">
        <v>2</v>
      </c>
      <c r="E44" s="54"/>
      <c r="F44">
        <v>1</v>
      </c>
      <c r="G44">
        <v>1</v>
      </c>
      <c r="H44" s="1">
        <v>4</v>
      </c>
      <c r="I44" s="8">
        <v>2</v>
      </c>
      <c r="N44" s="54"/>
      <c r="O44">
        <v>3</v>
      </c>
      <c r="R44" s="54"/>
      <c r="S44">
        <v>2</v>
      </c>
      <c r="T44">
        <v>2</v>
      </c>
      <c r="W44">
        <v>2</v>
      </c>
      <c r="Y44">
        <v>2</v>
      </c>
      <c r="Z44">
        <v>2</v>
      </c>
      <c r="AK44">
        <v>2</v>
      </c>
      <c r="AL44">
        <v>2</v>
      </c>
      <c r="AM44" s="9"/>
      <c r="AO44" s="8"/>
      <c r="BA44" s="54"/>
      <c r="BN44" s="54"/>
      <c r="BO44" s="35"/>
      <c r="CB44" s="54"/>
      <c r="CC44" s="54"/>
      <c r="CD44" s="35" t="s">
        <v>54</v>
      </c>
      <c r="CE44">
        <v>23148</v>
      </c>
      <c r="CF44" t="s">
        <v>398</v>
      </c>
    </row>
    <row r="45" spans="1:84" x14ac:dyDescent="0.45">
      <c r="A45" s="22">
        <v>43</v>
      </c>
      <c r="B45" s="50">
        <v>45889</v>
      </c>
      <c r="C45" s="3"/>
      <c r="D45" s="35">
        <v>2</v>
      </c>
      <c r="E45" s="54"/>
      <c r="F45">
        <v>2</v>
      </c>
      <c r="G45">
        <v>1</v>
      </c>
      <c r="H45" s="1">
        <v>2</v>
      </c>
      <c r="I45" s="8">
        <v>4</v>
      </c>
      <c r="N45" s="54"/>
      <c r="O45">
        <v>2</v>
      </c>
      <c r="R45" s="54"/>
      <c r="S45">
        <v>1</v>
      </c>
      <c r="T45">
        <v>1</v>
      </c>
      <c r="U45">
        <v>5</v>
      </c>
      <c r="V45">
        <v>5</v>
      </c>
      <c r="W45">
        <v>5</v>
      </c>
      <c r="X45">
        <v>5</v>
      </c>
      <c r="Y45">
        <v>2</v>
      </c>
      <c r="Z45">
        <v>1</v>
      </c>
      <c r="AA45">
        <v>2</v>
      </c>
      <c r="AB45">
        <v>5</v>
      </c>
      <c r="AC45">
        <v>2</v>
      </c>
      <c r="AD45">
        <v>5</v>
      </c>
      <c r="AE45">
        <v>2</v>
      </c>
      <c r="AF45">
        <v>5</v>
      </c>
      <c r="AG45">
        <v>5</v>
      </c>
      <c r="AH45">
        <v>5</v>
      </c>
      <c r="AI45">
        <v>2</v>
      </c>
      <c r="AJ45">
        <v>2</v>
      </c>
      <c r="AK45">
        <v>2</v>
      </c>
      <c r="AL45">
        <v>2</v>
      </c>
      <c r="AM45" s="9">
        <v>1</v>
      </c>
      <c r="AN45">
        <v>2</v>
      </c>
      <c r="AO45" s="8">
        <v>5</v>
      </c>
      <c r="AP45">
        <v>6</v>
      </c>
      <c r="AQ45">
        <v>9</v>
      </c>
      <c r="BA45" s="54"/>
      <c r="BB45">
        <v>2</v>
      </c>
      <c r="BC45">
        <v>6</v>
      </c>
      <c r="BD45">
        <v>9</v>
      </c>
      <c r="BN45" s="54"/>
      <c r="BO45" s="35">
        <v>1</v>
      </c>
      <c r="BP45">
        <v>2</v>
      </c>
      <c r="BQ45">
        <v>6</v>
      </c>
      <c r="BR45">
        <v>9</v>
      </c>
      <c r="CB45" s="54"/>
      <c r="CC45" s="54"/>
      <c r="CD45" s="35">
        <v>603</v>
      </c>
      <c r="CE45">
        <v>8611</v>
      </c>
      <c r="CF45" t="s">
        <v>399</v>
      </c>
    </row>
    <row r="46" spans="1:84" x14ac:dyDescent="0.45">
      <c r="A46" s="22">
        <v>44</v>
      </c>
      <c r="B46" s="50">
        <v>45889</v>
      </c>
      <c r="C46" s="3"/>
      <c r="D46" s="35">
        <v>3</v>
      </c>
      <c r="E46" s="54"/>
      <c r="F46">
        <v>2</v>
      </c>
      <c r="G46">
        <v>1</v>
      </c>
      <c r="H46" s="1">
        <v>2</v>
      </c>
      <c r="I46" s="8">
        <v>3</v>
      </c>
      <c r="J46">
        <v>4</v>
      </c>
      <c r="N46" s="54"/>
      <c r="O46">
        <v>3</v>
      </c>
      <c r="R46" s="54"/>
      <c r="T46">
        <v>2</v>
      </c>
      <c r="U46">
        <v>5</v>
      </c>
      <c r="V46">
        <v>5</v>
      </c>
      <c r="W46">
        <v>4</v>
      </c>
      <c r="X46">
        <v>4</v>
      </c>
      <c r="Y46">
        <v>2</v>
      </c>
      <c r="Z46">
        <v>1</v>
      </c>
      <c r="AA46">
        <v>3</v>
      </c>
      <c r="AB46">
        <v>1</v>
      </c>
      <c r="AC46">
        <v>1</v>
      </c>
      <c r="AD46">
        <v>2</v>
      </c>
      <c r="AE46">
        <v>2</v>
      </c>
      <c r="AF46">
        <v>5</v>
      </c>
      <c r="AG46">
        <v>5</v>
      </c>
      <c r="AH46">
        <v>2</v>
      </c>
      <c r="AI46">
        <v>1</v>
      </c>
      <c r="AJ46">
        <v>1</v>
      </c>
      <c r="AK46">
        <v>1</v>
      </c>
      <c r="AL46">
        <v>1</v>
      </c>
      <c r="AM46" s="9">
        <v>1</v>
      </c>
      <c r="AN46">
        <v>2</v>
      </c>
      <c r="AO46" s="8">
        <v>1</v>
      </c>
      <c r="AP46">
        <v>4</v>
      </c>
      <c r="AQ46">
        <v>6</v>
      </c>
      <c r="BA46" s="54"/>
      <c r="BB46">
        <v>4</v>
      </c>
      <c r="BN46" s="54"/>
      <c r="BO46" s="35">
        <v>1</v>
      </c>
      <c r="BP46">
        <v>4</v>
      </c>
      <c r="CB46" s="54"/>
      <c r="CC46" s="54" t="s">
        <v>395</v>
      </c>
      <c r="CD46" s="35" t="s">
        <v>386</v>
      </c>
      <c r="CE46">
        <v>5792</v>
      </c>
      <c r="CF46" t="s">
        <v>400</v>
      </c>
    </row>
    <row r="47" spans="1:84" x14ac:dyDescent="0.45">
      <c r="A47" s="22">
        <v>45</v>
      </c>
      <c r="B47" s="50">
        <v>45889</v>
      </c>
      <c r="C47" s="3"/>
      <c r="D47" s="35">
        <v>1</v>
      </c>
      <c r="E47" s="54"/>
      <c r="F47">
        <v>2</v>
      </c>
      <c r="G47">
        <v>1</v>
      </c>
      <c r="H47" s="1">
        <v>4</v>
      </c>
      <c r="I47" s="8">
        <v>3</v>
      </c>
      <c r="J47">
        <v>4</v>
      </c>
      <c r="N47" s="54"/>
      <c r="O47">
        <v>2</v>
      </c>
      <c r="R47" s="54"/>
      <c r="S47">
        <v>2</v>
      </c>
      <c r="T47">
        <v>2</v>
      </c>
      <c r="U47">
        <v>5</v>
      </c>
      <c r="V47">
        <v>2</v>
      </c>
      <c r="W47">
        <v>2</v>
      </c>
      <c r="X47">
        <v>2</v>
      </c>
      <c r="Y47">
        <v>2</v>
      </c>
      <c r="Z47">
        <v>2</v>
      </c>
      <c r="AA47">
        <v>2</v>
      </c>
      <c r="AB47">
        <v>2</v>
      </c>
      <c r="AC47">
        <v>2</v>
      </c>
      <c r="AD47">
        <v>2</v>
      </c>
      <c r="AE47">
        <v>2</v>
      </c>
      <c r="AF47">
        <v>2</v>
      </c>
      <c r="AG47">
        <v>2</v>
      </c>
      <c r="AH47">
        <v>2</v>
      </c>
      <c r="AI47">
        <v>5</v>
      </c>
      <c r="AJ47">
        <v>5</v>
      </c>
      <c r="AK47">
        <v>2</v>
      </c>
      <c r="AL47">
        <v>2</v>
      </c>
      <c r="AM47" s="9">
        <v>2</v>
      </c>
      <c r="AN47">
        <v>1</v>
      </c>
      <c r="AO47" s="8"/>
      <c r="BA47" s="54"/>
      <c r="BN47" s="54"/>
      <c r="BO47" s="35"/>
      <c r="CB47" s="54"/>
      <c r="CC47" s="54"/>
      <c r="CD47" s="35">
        <v>9012</v>
      </c>
      <c r="CE47">
        <v>1104</v>
      </c>
      <c r="CF47" t="s">
        <v>387</v>
      </c>
    </row>
    <row r="48" spans="1:84" x14ac:dyDescent="0.45">
      <c r="A48" s="22">
        <v>46</v>
      </c>
      <c r="B48" s="50">
        <v>45889</v>
      </c>
      <c r="C48" s="3"/>
      <c r="D48" s="35">
        <v>2</v>
      </c>
      <c r="E48" s="54"/>
      <c r="F48">
        <v>2</v>
      </c>
      <c r="G48">
        <v>1</v>
      </c>
      <c r="H48" s="1">
        <v>5</v>
      </c>
      <c r="I48" s="8"/>
      <c r="N48" s="54"/>
      <c r="R48" s="54"/>
      <c r="S48">
        <v>2</v>
      </c>
      <c r="AJ48">
        <v>2</v>
      </c>
      <c r="AM48" s="9"/>
      <c r="AN48">
        <v>2</v>
      </c>
      <c r="AO48" s="8"/>
      <c r="BA48" s="54"/>
      <c r="BN48" s="54"/>
      <c r="BO48" s="35"/>
      <c r="CB48" s="54"/>
      <c r="CC48" s="54"/>
      <c r="CD48" s="35" t="s">
        <v>48</v>
      </c>
      <c r="CE48">
        <v>17045</v>
      </c>
      <c r="CF48" t="s">
        <v>401</v>
      </c>
    </row>
    <row r="49" spans="1:84" x14ac:dyDescent="0.45">
      <c r="A49" s="22">
        <v>47</v>
      </c>
      <c r="B49" s="50">
        <v>45889</v>
      </c>
      <c r="C49" s="3"/>
      <c r="D49" s="35">
        <v>1</v>
      </c>
      <c r="E49" s="54"/>
      <c r="F49">
        <v>2</v>
      </c>
      <c r="G49">
        <v>1</v>
      </c>
      <c r="H49" s="1">
        <v>4</v>
      </c>
      <c r="I49" s="8">
        <v>4</v>
      </c>
      <c r="N49" s="54"/>
      <c r="O49">
        <v>2</v>
      </c>
      <c r="R49" s="54"/>
      <c r="S49">
        <v>2</v>
      </c>
      <c r="T49">
        <v>2</v>
      </c>
      <c r="U49">
        <v>5</v>
      </c>
      <c r="V49">
        <v>5</v>
      </c>
      <c r="W49">
        <v>2</v>
      </c>
      <c r="X49">
        <v>2</v>
      </c>
      <c r="Y49">
        <v>2</v>
      </c>
      <c r="Z49">
        <v>1</v>
      </c>
      <c r="AA49">
        <v>2</v>
      </c>
      <c r="AB49">
        <v>3</v>
      </c>
      <c r="AC49">
        <v>2</v>
      </c>
      <c r="AD49">
        <v>2</v>
      </c>
      <c r="AE49">
        <v>2</v>
      </c>
      <c r="AF49">
        <v>2</v>
      </c>
      <c r="AG49">
        <v>3</v>
      </c>
      <c r="AH49">
        <v>3</v>
      </c>
      <c r="AI49">
        <v>2</v>
      </c>
      <c r="AJ49">
        <v>2</v>
      </c>
      <c r="AK49">
        <v>1</v>
      </c>
      <c r="AL49">
        <v>2</v>
      </c>
      <c r="AM49" s="9">
        <v>2</v>
      </c>
      <c r="AN49">
        <v>2</v>
      </c>
      <c r="AO49" s="8">
        <v>1</v>
      </c>
      <c r="AP49">
        <v>2</v>
      </c>
      <c r="AQ49">
        <v>6</v>
      </c>
      <c r="BA49" s="54"/>
      <c r="BB49">
        <v>1</v>
      </c>
      <c r="BN49" s="54"/>
      <c r="BO49" s="35">
        <v>1</v>
      </c>
      <c r="BP49">
        <v>2</v>
      </c>
      <c r="CB49" s="54"/>
      <c r="CC49" s="54" t="s">
        <v>396</v>
      </c>
      <c r="CD49" s="35">
        <v>501</v>
      </c>
      <c r="CE49">
        <v>8571</v>
      </c>
      <c r="CF49" t="s">
        <v>402</v>
      </c>
    </row>
    <row r="50" spans="1:84" x14ac:dyDescent="0.45">
      <c r="A50" s="22">
        <v>48</v>
      </c>
      <c r="B50" s="50">
        <v>45890</v>
      </c>
      <c r="C50" s="3"/>
      <c r="D50" s="35">
        <v>3</v>
      </c>
      <c r="E50" s="54"/>
      <c r="F50">
        <v>2</v>
      </c>
      <c r="G50">
        <v>1</v>
      </c>
      <c r="H50" s="1">
        <v>4</v>
      </c>
      <c r="I50" s="8">
        <v>4</v>
      </c>
      <c r="N50" s="54"/>
      <c r="O50">
        <v>3</v>
      </c>
      <c r="R50" s="54"/>
      <c r="S50">
        <v>1</v>
      </c>
      <c r="T50">
        <v>1</v>
      </c>
      <c r="U50">
        <v>5</v>
      </c>
      <c r="V50">
        <v>1</v>
      </c>
      <c r="W50">
        <v>1</v>
      </c>
      <c r="X50">
        <v>1</v>
      </c>
      <c r="Y50">
        <v>1</v>
      </c>
      <c r="Z50">
        <v>1</v>
      </c>
      <c r="AA50">
        <v>1</v>
      </c>
      <c r="AB50">
        <v>5</v>
      </c>
      <c r="AC50">
        <v>1</v>
      </c>
      <c r="AD50">
        <v>5</v>
      </c>
      <c r="AE50">
        <v>1</v>
      </c>
      <c r="AF50">
        <v>5</v>
      </c>
      <c r="AG50">
        <v>5</v>
      </c>
      <c r="AH50">
        <v>2</v>
      </c>
      <c r="AI50">
        <v>2</v>
      </c>
      <c r="AJ50">
        <v>2</v>
      </c>
      <c r="AK50">
        <v>1</v>
      </c>
      <c r="AL50">
        <v>1</v>
      </c>
      <c r="AM50" s="9">
        <v>1</v>
      </c>
      <c r="AN50">
        <v>1</v>
      </c>
      <c r="AO50" s="8"/>
      <c r="BA50" s="54"/>
      <c r="BN50" s="54"/>
      <c r="BO50" s="35"/>
      <c r="CB50" s="54"/>
      <c r="CC50" s="54"/>
      <c r="CD50" s="35" t="s">
        <v>43</v>
      </c>
    </row>
    <row r="51" spans="1:84" x14ac:dyDescent="0.45">
      <c r="A51" s="22">
        <v>49</v>
      </c>
      <c r="B51" s="50">
        <v>45890</v>
      </c>
      <c r="C51" s="3"/>
      <c r="D51" s="35">
        <v>2</v>
      </c>
      <c r="E51" s="54"/>
      <c r="F51">
        <v>2</v>
      </c>
      <c r="G51">
        <v>1</v>
      </c>
      <c r="H51" s="1">
        <v>2</v>
      </c>
      <c r="I51" s="8">
        <v>4</v>
      </c>
      <c r="N51" s="54"/>
      <c r="O51">
        <v>3</v>
      </c>
      <c r="R51" s="54"/>
      <c r="S51">
        <v>2</v>
      </c>
      <c r="T51">
        <v>2</v>
      </c>
      <c r="U51">
        <v>5</v>
      </c>
      <c r="V51">
        <v>5</v>
      </c>
      <c r="W51">
        <v>2</v>
      </c>
      <c r="X51">
        <v>5</v>
      </c>
      <c r="Y51">
        <v>2</v>
      </c>
      <c r="Z51">
        <v>2</v>
      </c>
      <c r="AA51">
        <v>2</v>
      </c>
      <c r="AB51">
        <v>5</v>
      </c>
      <c r="AC51">
        <v>2</v>
      </c>
      <c r="AD51">
        <v>5</v>
      </c>
      <c r="AE51">
        <v>2</v>
      </c>
      <c r="AF51">
        <v>4</v>
      </c>
      <c r="AG51">
        <v>2</v>
      </c>
      <c r="AH51">
        <v>2</v>
      </c>
      <c r="AI51">
        <v>2</v>
      </c>
      <c r="AJ51">
        <v>2</v>
      </c>
      <c r="AK51">
        <v>2</v>
      </c>
      <c r="AL51">
        <v>2</v>
      </c>
      <c r="AM51" s="9">
        <v>2</v>
      </c>
      <c r="AN51">
        <v>2</v>
      </c>
      <c r="AO51" s="8">
        <v>1</v>
      </c>
      <c r="AP51">
        <v>2</v>
      </c>
      <c r="AQ51">
        <v>6</v>
      </c>
      <c r="BA51" s="54"/>
      <c r="BB51">
        <v>2</v>
      </c>
      <c r="BN51" s="54"/>
      <c r="BO51" s="35">
        <v>2</v>
      </c>
      <c r="BP51">
        <v>2</v>
      </c>
      <c r="CB51" s="54"/>
      <c r="CC51" s="54"/>
      <c r="CD51" s="35">
        <v>603</v>
      </c>
      <c r="CE51">
        <v>13829</v>
      </c>
    </row>
    <row r="52" spans="1:84" x14ac:dyDescent="0.45">
      <c r="A52" s="22">
        <v>50</v>
      </c>
      <c r="B52" s="50">
        <v>45890</v>
      </c>
      <c r="C52" s="3"/>
      <c r="D52" s="35">
        <v>5</v>
      </c>
      <c r="E52" s="54"/>
      <c r="F52">
        <v>2</v>
      </c>
      <c r="G52">
        <v>1</v>
      </c>
      <c r="H52" s="1">
        <v>2</v>
      </c>
      <c r="I52" s="8">
        <v>4</v>
      </c>
      <c r="N52" s="54"/>
      <c r="O52">
        <v>3</v>
      </c>
      <c r="R52" s="54"/>
      <c r="S52">
        <v>2</v>
      </c>
      <c r="T52">
        <v>2</v>
      </c>
      <c r="AA52">
        <v>4</v>
      </c>
      <c r="AB52">
        <v>2</v>
      </c>
      <c r="AC52">
        <v>2</v>
      </c>
      <c r="AD52">
        <v>2</v>
      </c>
      <c r="AE52">
        <v>2</v>
      </c>
      <c r="AH52">
        <v>4</v>
      </c>
      <c r="AK52">
        <v>2</v>
      </c>
      <c r="AL52">
        <v>2</v>
      </c>
      <c r="AM52" s="9">
        <v>2</v>
      </c>
      <c r="AN52">
        <v>2</v>
      </c>
      <c r="AO52" s="8"/>
      <c r="BA52" s="54"/>
      <c r="BN52" s="54"/>
      <c r="BO52" s="35"/>
      <c r="CB52" s="54"/>
      <c r="CC52" s="54"/>
      <c r="CD52" s="35">
        <v>608</v>
      </c>
      <c r="CE52">
        <v>2827</v>
      </c>
    </row>
    <row r="53" spans="1:84" x14ac:dyDescent="0.45">
      <c r="A53" s="22">
        <v>51</v>
      </c>
      <c r="B53" s="50">
        <v>45890</v>
      </c>
      <c r="C53" s="3"/>
      <c r="D53" s="35">
        <v>3</v>
      </c>
      <c r="E53" s="54"/>
      <c r="F53">
        <v>2</v>
      </c>
      <c r="G53">
        <v>1</v>
      </c>
      <c r="H53" s="1">
        <v>4</v>
      </c>
      <c r="I53" s="8">
        <v>4</v>
      </c>
      <c r="N53" s="54"/>
      <c r="O53">
        <v>3</v>
      </c>
      <c r="R53" s="54"/>
      <c r="S53">
        <v>2</v>
      </c>
      <c r="T53">
        <v>2</v>
      </c>
      <c r="U53">
        <v>5</v>
      </c>
      <c r="V53">
        <v>2</v>
      </c>
      <c r="W53">
        <v>2</v>
      </c>
      <c r="X53">
        <v>2</v>
      </c>
      <c r="Y53">
        <v>2</v>
      </c>
      <c r="Z53">
        <v>1</v>
      </c>
      <c r="AA53">
        <v>1</v>
      </c>
      <c r="AB53">
        <v>1</v>
      </c>
      <c r="AC53">
        <v>1</v>
      </c>
      <c r="AD53">
        <v>2</v>
      </c>
      <c r="AE53">
        <v>2</v>
      </c>
      <c r="AF53">
        <v>5</v>
      </c>
      <c r="AG53">
        <v>5</v>
      </c>
      <c r="AH53">
        <v>3</v>
      </c>
      <c r="AI53">
        <v>2</v>
      </c>
      <c r="AJ53">
        <v>2</v>
      </c>
      <c r="AK53">
        <v>1</v>
      </c>
      <c r="AL53">
        <v>3</v>
      </c>
      <c r="AM53" s="9">
        <v>1</v>
      </c>
      <c r="AN53">
        <v>2</v>
      </c>
      <c r="AO53" s="8">
        <v>1</v>
      </c>
      <c r="AP53">
        <v>2</v>
      </c>
      <c r="BA53" s="54"/>
      <c r="BB53">
        <v>2</v>
      </c>
      <c r="BN53" s="54"/>
      <c r="BO53" s="35">
        <v>1</v>
      </c>
      <c r="BP53">
        <v>2</v>
      </c>
      <c r="BQ53">
        <v>4</v>
      </c>
      <c r="CB53" s="54"/>
      <c r="CC53" s="54" t="s">
        <v>403</v>
      </c>
      <c r="CD53" s="35" t="s">
        <v>404</v>
      </c>
      <c r="CE53">
        <v>15614</v>
      </c>
      <c r="CF53" t="s">
        <v>405</v>
      </c>
    </row>
    <row r="54" spans="1:84" x14ac:dyDescent="0.45">
      <c r="A54" s="22">
        <v>52</v>
      </c>
      <c r="B54" s="50">
        <v>45890</v>
      </c>
      <c r="C54" s="3"/>
      <c r="D54" s="35">
        <v>2</v>
      </c>
      <c r="E54" s="54"/>
      <c r="F54">
        <v>2</v>
      </c>
      <c r="G54">
        <v>1</v>
      </c>
      <c r="H54" s="1">
        <v>4</v>
      </c>
      <c r="I54" s="8">
        <v>1</v>
      </c>
      <c r="N54" s="54"/>
      <c r="O54">
        <v>3</v>
      </c>
      <c r="R54" s="54"/>
      <c r="S54">
        <v>1</v>
      </c>
      <c r="T54">
        <v>1</v>
      </c>
      <c r="U54">
        <v>1</v>
      </c>
      <c r="V54">
        <v>1</v>
      </c>
      <c r="W54">
        <v>1</v>
      </c>
      <c r="X54">
        <v>1</v>
      </c>
      <c r="Y54">
        <v>1</v>
      </c>
      <c r="Z54">
        <v>1</v>
      </c>
      <c r="AA54">
        <v>1</v>
      </c>
      <c r="AB54">
        <v>1</v>
      </c>
      <c r="AC54">
        <v>1</v>
      </c>
      <c r="AD54">
        <v>1</v>
      </c>
      <c r="AE54">
        <v>1</v>
      </c>
      <c r="AF54">
        <v>1</v>
      </c>
      <c r="AG54">
        <v>1</v>
      </c>
      <c r="AH54">
        <v>1</v>
      </c>
      <c r="AI54">
        <v>1</v>
      </c>
      <c r="AJ54">
        <v>1</v>
      </c>
      <c r="AK54">
        <v>1</v>
      </c>
      <c r="AL54">
        <v>1</v>
      </c>
      <c r="AM54" s="9">
        <v>1</v>
      </c>
      <c r="AN54">
        <v>1</v>
      </c>
      <c r="AO54" s="8">
        <v>1</v>
      </c>
      <c r="AP54">
        <v>2</v>
      </c>
      <c r="BA54" s="54"/>
      <c r="BB54">
        <v>1</v>
      </c>
      <c r="BC54">
        <v>2</v>
      </c>
      <c r="BN54" s="54"/>
      <c r="BO54" s="35">
        <v>1</v>
      </c>
      <c r="BP54">
        <v>1</v>
      </c>
      <c r="BQ54">
        <v>2</v>
      </c>
      <c r="CB54" s="54"/>
      <c r="CC54" s="54" t="s">
        <v>406</v>
      </c>
      <c r="CD54" s="35">
        <v>604</v>
      </c>
      <c r="CE54">
        <v>16185</v>
      </c>
      <c r="CF54" t="s">
        <v>407</v>
      </c>
    </row>
    <row r="55" spans="1:84" x14ac:dyDescent="0.45">
      <c r="A55" s="22">
        <v>53</v>
      </c>
      <c r="B55" s="50">
        <v>45890</v>
      </c>
      <c r="C55" s="3"/>
      <c r="D55" s="35">
        <v>5</v>
      </c>
      <c r="E55" s="54" t="s">
        <v>408</v>
      </c>
      <c r="F55">
        <v>2</v>
      </c>
      <c r="G55">
        <v>1</v>
      </c>
      <c r="H55" s="1">
        <v>2</v>
      </c>
      <c r="I55" s="8">
        <v>4</v>
      </c>
      <c r="N55" s="54"/>
      <c r="O55">
        <v>6</v>
      </c>
      <c r="R55" s="54"/>
      <c r="S55">
        <v>2</v>
      </c>
      <c r="T55">
        <v>2</v>
      </c>
      <c r="Z55">
        <v>3</v>
      </c>
      <c r="AA55">
        <v>2</v>
      </c>
      <c r="AC55">
        <v>2</v>
      </c>
      <c r="AF55">
        <v>2</v>
      </c>
      <c r="AG55">
        <v>3</v>
      </c>
      <c r="AI55">
        <v>2</v>
      </c>
      <c r="AJ55">
        <v>2</v>
      </c>
      <c r="AK55">
        <v>2</v>
      </c>
      <c r="AM55" s="9">
        <v>2</v>
      </c>
      <c r="AN55">
        <v>2</v>
      </c>
      <c r="AO55" s="8"/>
      <c r="BA55" s="54"/>
      <c r="BN55" s="54"/>
      <c r="BO55" s="35"/>
      <c r="CB55" s="54"/>
      <c r="CC55" s="54"/>
      <c r="CD55" s="35">
        <v>705</v>
      </c>
      <c r="CE55">
        <v>22818</v>
      </c>
    </row>
    <row r="56" spans="1:84" x14ac:dyDescent="0.45">
      <c r="A56" s="22">
        <v>54</v>
      </c>
      <c r="B56" s="50">
        <v>45890</v>
      </c>
      <c r="C56" s="3"/>
      <c r="D56" s="35">
        <v>2</v>
      </c>
      <c r="E56" s="54"/>
      <c r="F56">
        <v>2</v>
      </c>
      <c r="G56">
        <v>1</v>
      </c>
      <c r="H56" s="1">
        <v>6</v>
      </c>
      <c r="I56" s="8">
        <v>4</v>
      </c>
      <c r="N56" s="54"/>
      <c r="O56">
        <v>5</v>
      </c>
      <c r="R56" s="54"/>
      <c r="S56">
        <v>1</v>
      </c>
      <c r="T56">
        <v>2</v>
      </c>
      <c r="U56">
        <v>5</v>
      </c>
      <c r="V56">
        <v>3</v>
      </c>
      <c r="W56">
        <v>1</v>
      </c>
      <c r="X56">
        <v>5</v>
      </c>
      <c r="Y56">
        <v>4</v>
      </c>
      <c r="Z56">
        <v>1</v>
      </c>
      <c r="AA56">
        <v>1</v>
      </c>
      <c r="AB56">
        <v>1</v>
      </c>
      <c r="AC56">
        <v>1</v>
      </c>
      <c r="AD56">
        <v>1</v>
      </c>
      <c r="AE56">
        <v>1</v>
      </c>
      <c r="AF56">
        <v>5</v>
      </c>
      <c r="AG56">
        <v>5</v>
      </c>
      <c r="AH56">
        <v>2</v>
      </c>
      <c r="AI56">
        <v>1</v>
      </c>
      <c r="AJ56">
        <v>1</v>
      </c>
      <c r="AK56">
        <v>1</v>
      </c>
      <c r="AL56">
        <v>1</v>
      </c>
      <c r="AM56" s="9">
        <v>1</v>
      </c>
      <c r="AN56">
        <v>1</v>
      </c>
      <c r="AO56" s="8"/>
      <c r="BA56" s="54"/>
      <c r="BN56" s="54"/>
      <c r="BO56" s="35"/>
      <c r="CB56" s="54"/>
      <c r="CC56" s="54" t="s">
        <v>409</v>
      </c>
      <c r="CD56" s="35" t="s">
        <v>410</v>
      </c>
      <c r="CE56">
        <v>10621</v>
      </c>
      <c r="CF56" t="s">
        <v>411</v>
      </c>
    </row>
    <row r="57" spans="1:84" x14ac:dyDescent="0.45">
      <c r="A57" s="22">
        <v>55</v>
      </c>
      <c r="B57" s="50">
        <v>45890</v>
      </c>
      <c r="C57" s="3"/>
      <c r="D57" s="35">
        <v>4</v>
      </c>
      <c r="E57" s="54"/>
      <c r="F57">
        <v>2</v>
      </c>
      <c r="G57">
        <v>1</v>
      </c>
      <c r="H57" s="1">
        <v>2</v>
      </c>
      <c r="I57" s="8">
        <v>4</v>
      </c>
      <c r="N57" s="54"/>
      <c r="O57">
        <v>6</v>
      </c>
      <c r="R57" s="54"/>
      <c r="S57">
        <v>2</v>
      </c>
      <c r="T57">
        <v>2</v>
      </c>
      <c r="Y57">
        <v>2</v>
      </c>
      <c r="AB57">
        <v>2</v>
      </c>
      <c r="AK57">
        <v>2</v>
      </c>
      <c r="AL57">
        <v>2</v>
      </c>
      <c r="AM57" s="9">
        <v>2</v>
      </c>
      <c r="AN57">
        <v>2</v>
      </c>
      <c r="AO57" s="8"/>
      <c r="BA57" s="54"/>
      <c r="BN57" s="54"/>
      <c r="BO57" s="35"/>
      <c r="CB57" s="54"/>
      <c r="CC57" s="54"/>
      <c r="CD57" s="35">
        <v>707</v>
      </c>
      <c r="CE57">
        <v>734</v>
      </c>
    </row>
    <row r="58" spans="1:84" x14ac:dyDescent="0.45">
      <c r="A58" s="22">
        <v>56</v>
      </c>
      <c r="B58" s="50">
        <v>45890</v>
      </c>
      <c r="C58" s="3"/>
      <c r="D58" s="35">
        <v>3</v>
      </c>
      <c r="E58" s="54"/>
      <c r="F58">
        <v>2</v>
      </c>
      <c r="G58">
        <v>1</v>
      </c>
      <c r="H58" s="1">
        <v>4</v>
      </c>
      <c r="I58" s="8">
        <v>4</v>
      </c>
      <c r="N58" s="54"/>
      <c r="O58">
        <v>3</v>
      </c>
      <c r="R58" s="54"/>
      <c r="S58">
        <v>2</v>
      </c>
      <c r="T58">
        <v>2</v>
      </c>
      <c r="U58">
        <v>3</v>
      </c>
      <c r="V58">
        <v>2</v>
      </c>
      <c r="W58">
        <v>3</v>
      </c>
      <c r="X58">
        <v>2</v>
      </c>
      <c r="Y58">
        <v>3</v>
      </c>
      <c r="Z58">
        <v>1</v>
      </c>
      <c r="AA58">
        <v>2</v>
      </c>
      <c r="AB58">
        <v>2</v>
      </c>
      <c r="AC58">
        <v>2</v>
      </c>
      <c r="AD58">
        <v>2</v>
      </c>
      <c r="AE58">
        <v>2</v>
      </c>
      <c r="AF58">
        <v>2</v>
      </c>
      <c r="AG58">
        <v>2</v>
      </c>
      <c r="AH58">
        <v>2</v>
      </c>
      <c r="AI58">
        <v>2</v>
      </c>
      <c r="AJ58">
        <v>2</v>
      </c>
      <c r="AK58">
        <v>2</v>
      </c>
      <c r="AL58">
        <v>2</v>
      </c>
      <c r="AM58" s="9">
        <v>2</v>
      </c>
      <c r="AN58">
        <v>2</v>
      </c>
      <c r="AO58" s="8">
        <v>1</v>
      </c>
      <c r="BA58" s="54"/>
      <c r="BB58">
        <v>1</v>
      </c>
      <c r="BN58" s="54"/>
      <c r="BO58" s="35">
        <v>2</v>
      </c>
      <c r="BP58">
        <v>1</v>
      </c>
      <c r="CB58" s="54"/>
      <c r="CC58" s="54"/>
      <c r="CD58" s="35" t="s">
        <v>386</v>
      </c>
      <c r="CE58">
        <v>2008</v>
      </c>
    </row>
    <row r="59" spans="1:84" x14ac:dyDescent="0.45">
      <c r="A59" s="22">
        <v>57</v>
      </c>
      <c r="B59" s="50">
        <v>45890</v>
      </c>
      <c r="C59" s="3"/>
      <c r="D59" s="35">
        <v>2</v>
      </c>
      <c r="E59" s="54"/>
      <c r="F59">
        <v>2</v>
      </c>
      <c r="G59">
        <v>1</v>
      </c>
      <c r="H59" s="1">
        <v>4</v>
      </c>
      <c r="I59" s="8">
        <v>4</v>
      </c>
      <c r="N59" s="54"/>
      <c r="O59">
        <v>3</v>
      </c>
      <c r="R59" s="54"/>
      <c r="S59">
        <v>2</v>
      </c>
      <c r="T59">
        <v>2</v>
      </c>
      <c r="U59">
        <v>5</v>
      </c>
      <c r="V59">
        <v>2</v>
      </c>
      <c r="W59">
        <v>2</v>
      </c>
      <c r="X59">
        <v>2</v>
      </c>
      <c r="Y59">
        <v>2</v>
      </c>
      <c r="Z59">
        <v>1</v>
      </c>
      <c r="AA59">
        <v>2</v>
      </c>
      <c r="AB59">
        <v>2</v>
      </c>
      <c r="AC59">
        <v>2</v>
      </c>
      <c r="AD59">
        <v>2</v>
      </c>
      <c r="AE59">
        <v>2</v>
      </c>
      <c r="AF59">
        <v>2</v>
      </c>
      <c r="AG59">
        <v>2</v>
      </c>
      <c r="AH59">
        <v>2</v>
      </c>
      <c r="AI59">
        <v>2</v>
      </c>
      <c r="AJ59">
        <v>1</v>
      </c>
      <c r="AK59">
        <v>1</v>
      </c>
      <c r="AL59">
        <v>2</v>
      </c>
      <c r="AM59" s="9">
        <v>2</v>
      </c>
      <c r="AN59">
        <v>2</v>
      </c>
      <c r="AO59" s="8">
        <v>1</v>
      </c>
      <c r="AP59">
        <v>2</v>
      </c>
      <c r="AQ59">
        <v>7</v>
      </c>
      <c r="BA59" s="54"/>
      <c r="BB59">
        <v>1</v>
      </c>
      <c r="BC59">
        <v>2</v>
      </c>
      <c r="BD59">
        <v>7</v>
      </c>
      <c r="BN59" s="54"/>
      <c r="BO59" s="35">
        <v>2</v>
      </c>
      <c r="BP59">
        <v>1</v>
      </c>
      <c r="BQ59">
        <v>2</v>
      </c>
      <c r="BR59">
        <v>7</v>
      </c>
      <c r="CB59" s="54"/>
      <c r="CC59" s="54" t="s">
        <v>412</v>
      </c>
      <c r="CD59" s="35">
        <v>501</v>
      </c>
      <c r="CE59">
        <v>9486</v>
      </c>
      <c r="CF59" t="s">
        <v>413</v>
      </c>
    </row>
    <row r="60" spans="1:84" x14ac:dyDescent="0.45">
      <c r="A60" s="22">
        <v>58</v>
      </c>
      <c r="B60" s="50">
        <v>45890</v>
      </c>
      <c r="C60" s="3"/>
      <c r="D60" s="35">
        <v>2</v>
      </c>
      <c r="E60" s="54"/>
      <c r="F60">
        <v>2</v>
      </c>
      <c r="G60">
        <v>1</v>
      </c>
      <c r="H60" s="1">
        <v>3</v>
      </c>
      <c r="I60" s="8">
        <v>4</v>
      </c>
      <c r="N60" s="54"/>
      <c r="O60">
        <v>2</v>
      </c>
      <c r="R60" s="54"/>
      <c r="S60">
        <v>2</v>
      </c>
      <c r="T60">
        <v>2</v>
      </c>
      <c r="U60">
        <v>2</v>
      </c>
      <c r="V60">
        <v>2</v>
      </c>
      <c r="W60">
        <v>2</v>
      </c>
      <c r="X60">
        <v>2</v>
      </c>
      <c r="Y60">
        <v>2</v>
      </c>
      <c r="Z60">
        <v>2</v>
      </c>
      <c r="AA60">
        <v>2</v>
      </c>
      <c r="AB60">
        <v>2</v>
      </c>
      <c r="AC60">
        <v>2</v>
      </c>
      <c r="AD60">
        <v>2</v>
      </c>
      <c r="AE60">
        <v>2</v>
      </c>
      <c r="AF60">
        <v>2</v>
      </c>
      <c r="AG60">
        <v>2</v>
      </c>
      <c r="AH60">
        <v>2</v>
      </c>
      <c r="AI60">
        <v>2</v>
      </c>
      <c r="AJ60">
        <v>2</v>
      </c>
      <c r="AK60">
        <v>2</v>
      </c>
      <c r="AL60">
        <v>2</v>
      </c>
      <c r="AM60" s="9">
        <v>2</v>
      </c>
      <c r="AN60">
        <v>2</v>
      </c>
      <c r="AO60" s="8"/>
      <c r="BA60" s="54"/>
      <c r="BN60" s="54"/>
      <c r="BO60" s="35"/>
      <c r="CB60" s="54"/>
      <c r="CC60" s="54"/>
      <c r="CD60" s="35">
        <v>705</v>
      </c>
      <c r="CE60">
        <v>13428</v>
      </c>
    </row>
    <row r="61" spans="1:84" x14ac:dyDescent="0.45">
      <c r="A61" s="22">
        <v>59</v>
      </c>
      <c r="B61" s="50">
        <v>45890</v>
      </c>
      <c r="C61" s="3"/>
      <c r="D61" s="35">
        <v>2</v>
      </c>
      <c r="E61" s="54"/>
      <c r="F61">
        <v>2</v>
      </c>
      <c r="G61">
        <v>1</v>
      </c>
      <c r="H61" s="1">
        <v>3</v>
      </c>
      <c r="I61" s="8">
        <v>4</v>
      </c>
      <c r="N61" s="54"/>
      <c r="O61">
        <v>3</v>
      </c>
      <c r="R61" s="54"/>
      <c r="S61">
        <v>1</v>
      </c>
      <c r="T61">
        <v>1</v>
      </c>
      <c r="U61">
        <v>1</v>
      </c>
      <c r="V61">
        <v>1</v>
      </c>
      <c r="W61">
        <v>1</v>
      </c>
      <c r="X61">
        <v>1</v>
      </c>
      <c r="Y61">
        <v>1</v>
      </c>
      <c r="Z61">
        <v>1</v>
      </c>
      <c r="AA61">
        <v>1</v>
      </c>
      <c r="AB61">
        <v>1</v>
      </c>
      <c r="AC61">
        <v>1</v>
      </c>
      <c r="AD61">
        <v>1</v>
      </c>
      <c r="AE61">
        <v>1</v>
      </c>
      <c r="AF61">
        <v>1</v>
      </c>
      <c r="AG61">
        <v>1</v>
      </c>
      <c r="AH61">
        <v>1</v>
      </c>
      <c r="AI61">
        <v>1</v>
      </c>
      <c r="AJ61">
        <v>1</v>
      </c>
      <c r="AK61">
        <v>1</v>
      </c>
      <c r="AL61">
        <v>1</v>
      </c>
      <c r="AM61" s="9">
        <v>1</v>
      </c>
      <c r="AN61">
        <v>1</v>
      </c>
      <c r="AO61" s="8">
        <v>1</v>
      </c>
      <c r="AP61">
        <v>2</v>
      </c>
      <c r="AQ61">
        <v>6</v>
      </c>
      <c r="BA61" s="54"/>
      <c r="BB61">
        <v>1</v>
      </c>
      <c r="BC61">
        <v>2</v>
      </c>
      <c r="BD61">
        <v>3</v>
      </c>
      <c r="BE61">
        <v>6</v>
      </c>
      <c r="BN61" s="54"/>
      <c r="BO61" s="35">
        <v>1</v>
      </c>
      <c r="BP61">
        <v>1</v>
      </c>
      <c r="BQ61">
        <v>2</v>
      </c>
      <c r="BR61">
        <v>3</v>
      </c>
      <c r="BS61">
        <v>6</v>
      </c>
      <c r="CB61" s="54"/>
      <c r="CC61" s="54"/>
      <c r="CD61" s="35">
        <v>901</v>
      </c>
      <c r="CE61">
        <v>9979</v>
      </c>
    </row>
    <row r="62" spans="1:84" x14ac:dyDescent="0.45">
      <c r="A62" s="22">
        <v>60</v>
      </c>
      <c r="B62" s="50">
        <v>45890</v>
      </c>
      <c r="C62" s="3"/>
      <c r="D62" s="35">
        <v>2</v>
      </c>
      <c r="E62" s="54"/>
      <c r="F62">
        <v>2</v>
      </c>
      <c r="G62">
        <v>1</v>
      </c>
      <c r="H62" s="1">
        <v>2</v>
      </c>
      <c r="I62" s="8">
        <v>4</v>
      </c>
      <c r="N62" s="54"/>
      <c r="O62">
        <v>3</v>
      </c>
      <c r="R62" s="54"/>
      <c r="S62">
        <v>2</v>
      </c>
      <c r="T62">
        <v>2</v>
      </c>
      <c r="U62">
        <v>5</v>
      </c>
      <c r="V62">
        <v>2</v>
      </c>
      <c r="W62">
        <v>5</v>
      </c>
      <c r="X62">
        <v>5</v>
      </c>
      <c r="Y62">
        <v>3</v>
      </c>
      <c r="Z62">
        <v>2</v>
      </c>
      <c r="AA62">
        <v>3</v>
      </c>
      <c r="AB62">
        <v>2</v>
      </c>
      <c r="AC62">
        <v>2</v>
      </c>
      <c r="AD62">
        <v>5</v>
      </c>
      <c r="AE62">
        <v>2</v>
      </c>
      <c r="AF62">
        <v>5</v>
      </c>
      <c r="AG62">
        <v>5</v>
      </c>
      <c r="AH62">
        <v>5</v>
      </c>
      <c r="AI62">
        <v>2</v>
      </c>
      <c r="AJ62">
        <v>2</v>
      </c>
      <c r="AK62">
        <v>2</v>
      </c>
      <c r="AL62">
        <v>3</v>
      </c>
      <c r="AM62" s="9">
        <v>2</v>
      </c>
      <c r="AN62">
        <v>2</v>
      </c>
      <c r="AO62" s="8">
        <v>1</v>
      </c>
      <c r="AP62">
        <v>2</v>
      </c>
      <c r="AQ62">
        <v>4</v>
      </c>
      <c r="AR62">
        <v>6</v>
      </c>
      <c r="BA62" s="54"/>
      <c r="BB62">
        <v>1</v>
      </c>
      <c r="BC62">
        <v>2</v>
      </c>
      <c r="BD62">
        <v>6</v>
      </c>
      <c r="BN62" s="54"/>
      <c r="BO62" s="35">
        <v>2</v>
      </c>
      <c r="BP62">
        <v>2</v>
      </c>
      <c r="CB62" s="54"/>
      <c r="CC62" s="54"/>
      <c r="CD62" s="35" t="s">
        <v>43</v>
      </c>
    </row>
    <row r="63" spans="1:84" x14ac:dyDescent="0.45">
      <c r="A63" s="22">
        <v>61</v>
      </c>
      <c r="B63" s="50">
        <v>45890</v>
      </c>
      <c r="C63" s="3"/>
      <c r="D63" s="35">
        <v>2</v>
      </c>
      <c r="E63" s="54"/>
      <c r="F63">
        <v>2</v>
      </c>
      <c r="G63">
        <v>1</v>
      </c>
      <c r="H63" s="1">
        <v>6</v>
      </c>
      <c r="I63" s="8">
        <v>4</v>
      </c>
      <c r="N63" s="54"/>
      <c r="O63">
        <v>3</v>
      </c>
      <c r="R63" s="54"/>
      <c r="S63">
        <v>1</v>
      </c>
      <c r="T63">
        <v>2</v>
      </c>
      <c r="U63">
        <v>5</v>
      </c>
      <c r="V63">
        <v>5</v>
      </c>
      <c r="W63">
        <v>2</v>
      </c>
      <c r="X63">
        <v>2</v>
      </c>
      <c r="Y63">
        <v>2</v>
      </c>
      <c r="Z63">
        <v>2</v>
      </c>
      <c r="AA63">
        <v>2</v>
      </c>
      <c r="AB63">
        <v>2</v>
      </c>
      <c r="AC63">
        <v>2</v>
      </c>
      <c r="AD63">
        <v>2</v>
      </c>
      <c r="AE63">
        <v>2</v>
      </c>
      <c r="AF63">
        <v>2</v>
      </c>
      <c r="AG63">
        <v>2</v>
      </c>
      <c r="AH63">
        <v>2</v>
      </c>
      <c r="AI63">
        <v>2</v>
      </c>
      <c r="AJ63">
        <v>2</v>
      </c>
      <c r="AK63">
        <v>2</v>
      </c>
      <c r="AL63">
        <v>2</v>
      </c>
      <c r="AM63" s="9">
        <v>2</v>
      </c>
      <c r="AN63">
        <v>2</v>
      </c>
      <c r="AO63" s="8"/>
      <c r="BA63" s="54"/>
      <c r="BN63" s="54"/>
      <c r="BO63" s="35"/>
      <c r="CB63" s="54"/>
      <c r="CC63" s="54"/>
      <c r="CD63" s="35" t="s">
        <v>43</v>
      </c>
    </row>
    <row r="64" spans="1:84" x14ac:dyDescent="0.45">
      <c r="A64" s="22">
        <v>62</v>
      </c>
      <c r="B64" s="50">
        <v>45891</v>
      </c>
      <c r="C64" s="3"/>
      <c r="D64" s="35">
        <v>3</v>
      </c>
      <c r="E64" s="54"/>
      <c r="F64">
        <v>2</v>
      </c>
      <c r="G64">
        <v>1</v>
      </c>
      <c r="H64" s="1">
        <v>4</v>
      </c>
      <c r="I64" s="8">
        <v>4</v>
      </c>
      <c r="N64" s="54"/>
      <c r="O64">
        <v>3</v>
      </c>
      <c r="R64" s="54" t="s">
        <v>415</v>
      </c>
      <c r="S64">
        <v>2</v>
      </c>
      <c r="T64">
        <v>2</v>
      </c>
      <c r="U64">
        <v>5</v>
      </c>
      <c r="V64">
        <v>1</v>
      </c>
      <c r="W64">
        <v>3</v>
      </c>
      <c r="X64">
        <v>2</v>
      </c>
      <c r="Y64">
        <v>2</v>
      </c>
      <c r="Z64">
        <v>2</v>
      </c>
      <c r="AA64">
        <v>3</v>
      </c>
      <c r="AB64">
        <v>1</v>
      </c>
      <c r="AC64">
        <v>1</v>
      </c>
      <c r="AD64">
        <v>2</v>
      </c>
      <c r="AE64">
        <v>3</v>
      </c>
      <c r="AF64">
        <v>5</v>
      </c>
      <c r="AG64">
        <v>5</v>
      </c>
      <c r="AH64">
        <v>5</v>
      </c>
      <c r="AI64">
        <v>2</v>
      </c>
      <c r="AJ64">
        <v>2</v>
      </c>
      <c r="AK64">
        <v>2</v>
      </c>
      <c r="AL64">
        <v>2</v>
      </c>
      <c r="AM64" s="9">
        <v>1</v>
      </c>
      <c r="AN64">
        <v>2</v>
      </c>
      <c r="AO64" s="8"/>
      <c r="BA64" s="54"/>
      <c r="BN64" s="54"/>
      <c r="BO64" s="35"/>
      <c r="CB64" s="54"/>
      <c r="CC64" s="54"/>
      <c r="CD64" s="35" t="s">
        <v>43</v>
      </c>
    </row>
    <row r="65" spans="1:84" x14ac:dyDescent="0.45">
      <c r="A65" s="22">
        <v>63</v>
      </c>
      <c r="B65" s="50">
        <v>45891</v>
      </c>
      <c r="C65" s="3"/>
      <c r="D65" s="35">
        <v>4</v>
      </c>
      <c r="E65" s="54"/>
      <c r="F65">
        <v>2</v>
      </c>
      <c r="G65">
        <v>1</v>
      </c>
      <c r="H65" s="1">
        <v>2</v>
      </c>
      <c r="I65" s="8">
        <v>4</v>
      </c>
      <c r="N65" s="54"/>
      <c r="O65">
        <v>3</v>
      </c>
      <c r="R65" s="54"/>
      <c r="S65">
        <v>2</v>
      </c>
      <c r="T65">
        <v>2</v>
      </c>
      <c r="U65">
        <v>5</v>
      </c>
      <c r="V65">
        <v>5</v>
      </c>
      <c r="W65">
        <v>5</v>
      </c>
      <c r="X65">
        <v>5</v>
      </c>
      <c r="Y65">
        <v>2</v>
      </c>
      <c r="Z65">
        <v>2</v>
      </c>
      <c r="AA65">
        <v>2</v>
      </c>
      <c r="AB65">
        <v>5</v>
      </c>
      <c r="AC65">
        <v>2</v>
      </c>
      <c r="AD65">
        <v>5</v>
      </c>
      <c r="AE65">
        <v>2</v>
      </c>
      <c r="AF65">
        <v>5</v>
      </c>
      <c r="AG65">
        <v>5</v>
      </c>
      <c r="AH65">
        <v>2</v>
      </c>
      <c r="AI65">
        <v>5</v>
      </c>
      <c r="AJ65">
        <v>5</v>
      </c>
      <c r="AK65">
        <v>2</v>
      </c>
      <c r="AL65">
        <v>2</v>
      </c>
      <c r="AM65" s="9">
        <v>2</v>
      </c>
      <c r="AN65">
        <v>2</v>
      </c>
      <c r="AO65" s="8">
        <v>4</v>
      </c>
      <c r="AP65">
        <v>8</v>
      </c>
      <c r="AQ65">
        <v>10</v>
      </c>
      <c r="BA65" s="54"/>
      <c r="BB65">
        <v>15</v>
      </c>
      <c r="BN65" s="54" t="s">
        <v>416</v>
      </c>
      <c r="BO65" s="35">
        <v>2</v>
      </c>
      <c r="BP65">
        <v>8</v>
      </c>
      <c r="CB65" s="54"/>
      <c r="CC65" s="54"/>
      <c r="CD65" s="35">
        <v>707</v>
      </c>
      <c r="CE65">
        <v>14510</v>
      </c>
    </row>
    <row r="66" spans="1:84" x14ac:dyDescent="0.45">
      <c r="A66" s="22">
        <v>64</v>
      </c>
      <c r="B66" s="50">
        <v>45891</v>
      </c>
      <c r="C66" s="3"/>
      <c r="D66" s="35">
        <v>2</v>
      </c>
      <c r="E66" s="54"/>
      <c r="F66">
        <v>2</v>
      </c>
      <c r="G66">
        <v>1</v>
      </c>
      <c r="H66" s="1">
        <v>2</v>
      </c>
      <c r="I66" s="8">
        <v>4</v>
      </c>
      <c r="N66" s="54"/>
      <c r="O66">
        <v>2</v>
      </c>
      <c r="R66" s="54"/>
      <c r="S66">
        <v>1</v>
      </c>
      <c r="T66">
        <v>1</v>
      </c>
      <c r="U66">
        <v>1</v>
      </c>
      <c r="V66">
        <v>1</v>
      </c>
      <c r="W66">
        <v>1</v>
      </c>
      <c r="X66">
        <v>1</v>
      </c>
      <c r="Y66">
        <v>1</v>
      </c>
      <c r="Z66">
        <v>1</v>
      </c>
      <c r="AA66">
        <v>1</v>
      </c>
      <c r="AB66">
        <v>1</v>
      </c>
      <c r="AC66">
        <v>1</v>
      </c>
      <c r="AD66">
        <v>1</v>
      </c>
      <c r="AE66">
        <v>1</v>
      </c>
      <c r="AF66">
        <v>1</v>
      </c>
      <c r="AG66">
        <v>1</v>
      </c>
      <c r="AH66">
        <v>1</v>
      </c>
      <c r="AI66">
        <v>1</v>
      </c>
      <c r="AJ66">
        <v>1</v>
      </c>
      <c r="AK66">
        <v>1</v>
      </c>
      <c r="AL66">
        <v>1</v>
      </c>
      <c r="AM66" s="9">
        <v>1</v>
      </c>
      <c r="AO66" s="8"/>
      <c r="BA66" s="54"/>
      <c r="BN66" s="54"/>
      <c r="BO66" s="35"/>
      <c r="CB66" s="54"/>
      <c r="CC66" s="54"/>
      <c r="CD66" s="35">
        <v>608</v>
      </c>
      <c r="CE66">
        <v>22355</v>
      </c>
    </row>
    <row r="67" spans="1:84" x14ac:dyDescent="0.45">
      <c r="A67" s="22">
        <v>65</v>
      </c>
      <c r="B67" s="50">
        <v>45891</v>
      </c>
      <c r="C67" s="3"/>
      <c r="D67" s="35">
        <v>5</v>
      </c>
      <c r="E67" s="54" t="s">
        <v>417</v>
      </c>
      <c r="F67">
        <v>2</v>
      </c>
      <c r="G67">
        <v>1</v>
      </c>
      <c r="H67" s="1">
        <v>2</v>
      </c>
      <c r="I67" s="8">
        <v>4</v>
      </c>
      <c r="N67" s="54"/>
      <c r="O67">
        <v>3</v>
      </c>
      <c r="R67" s="54"/>
      <c r="S67">
        <v>2</v>
      </c>
      <c r="T67">
        <v>1</v>
      </c>
      <c r="U67">
        <v>5</v>
      </c>
      <c r="V67">
        <v>2</v>
      </c>
      <c r="W67">
        <v>2</v>
      </c>
      <c r="X67">
        <v>2</v>
      </c>
      <c r="Y67">
        <v>2</v>
      </c>
      <c r="Z67">
        <v>2</v>
      </c>
      <c r="AA67">
        <v>2</v>
      </c>
      <c r="AB67">
        <v>5</v>
      </c>
      <c r="AC67">
        <v>2</v>
      </c>
      <c r="AD67">
        <v>2</v>
      </c>
      <c r="AE67">
        <v>2</v>
      </c>
      <c r="AF67">
        <v>5</v>
      </c>
      <c r="AG67">
        <v>5</v>
      </c>
      <c r="AH67">
        <v>5</v>
      </c>
      <c r="AI67">
        <v>2</v>
      </c>
      <c r="AJ67">
        <v>2</v>
      </c>
      <c r="AK67">
        <v>2</v>
      </c>
      <c r="AL67">
        <v>2</v>
      </c>
      <c r="AM67" s="9">
        <v>2</v>
      </c>
      <c r="AN67">
        <v>2</v>
      </c>
      <c r="AO67" s="8"/>
      <c r="BA67" s="54"/>
      <c r="BN67" s="54"/>
      <c r="BO67" s="35"/>
      <c r="CB67" s="54"/>
      <c r="CC67" s="54"/>
      <c r="CD67" s="35" t="s">
        <v>404</v>
      </c>
      <c r="CE67">
        <v>8094</v>
      </c>
    </row>
    <row r="68" spans="1:84" x14ac:dyDescent="0.45">
      <c r="A68" s="22">
        <v>66</v>
      </c>
      <c r="B68" s="50">
        <v>45891</v>
      </c>
      <c r="C68" s="3"/>
      <c r="D68" s="35">
        <v>2</v>
      </c>
      <c r="E68" s="54"/>
      <c r="F68">
        <v>2</v>
      </c>
      <c r="G68">
        <v>1</v>
      </c>
      <c r="H68" s="1">
        <v>4</v>
      </c>
      <c r="I68" s="8">
        <v>4</v>
      </c>
      <c r="N68" s="54"/>
      <c r="O68">
        <v>3</v>
      </c>
      <c r="R68" s="54"/>
      <c r="S68">
        <v>1</v>
      </c>
      <c r="T68">
        <v>2</v>
      </c>
      <c r="U68">
        <v>5</v>
      </c>
      <c r="V68">
        <v>2</v>
      </c>
      <c r="W68">
        <v>1</v>
      </c>
      <c r="X68">
        <v>1</v>
      </c>
      <c r="Y68">
        <v>1</v>
      </c>
      <c r="Z68">
        <v>1</v>
      </c>
      <c r="AA68">
        <v>1</v>
      </c>
      <c r="AB68">
        <v>5</v>
      </c>
      <c r="AC68">
        <v>1</v>
      </c>
      <c r="AD68">
        <v>5</v>
      </c>
      <c r="AE68">
        <v>2</v>
      </c>
      <c r="AF68">
        <v>5</v>
      </c>
      <c r="AG68">
        <v>5</v>
      </c>
      <c r="AH68">
        <v>1</v>
      </c>
      <c r="AI68">
        <v>1</v>
      </c>
      <c r="AJ68">
        <v>2</v>
      </c>
      <c r="AK68">
        <v>2</v>
      </c>
      <c r="AL68">
        <v>2</v>
      </c>
      <c r="AM68" s="9">
        <v>2</v>
      </c>
      <c r="AN68">
        <v>1</v>
      </c>
      <c r="AO68" s="8">
        <v>1</v>
      </c>
      <c r="AP68">
        <v>4</v>
      </c>
      <c r="AQ68">
        <v>6</v>
      </c>
      <c r="BA68" s="54"/>
      <c r="BB68">
        <v>1</v>
      </c>
      <c r="BC68">
        <v>4</v>
      </c>
      <c r="BD68">
        <v>10</v>
      </c>
      <c r="BN68" s="54"/>
      <c r="BO68" s="35">
        <v>1</v>
      </c>
      <c r="BP68">
        <v>1</v>
      </c>
      <c r="CB68" s="54"/>
      <c r="CC68" s="54"/>
      <c r="CD68" s="35">
        <v>9012</v>
      </c>
      <c r="CE68">
        <v>20887</v>
      </c>
    </row>
    <row r="69" spans="1:84" x14ac:dyDescent="0.45">
      <c r="A69" s="22">
        <v>67</v>
      </c>
      <c r="B69" s="50">
        <v>45891</v>
      </c>
      <c r="C69" s="3"/>
      <c r="D69" s="35">
        <v>2</v>
      </c>
      <c r="E69" s="54"/>
      <c r="F69">
        <v>2</v>
      </c>
      <c r="G69">
        <v>1</v>
      </c>
      <c r="H69" s="1">
        <v>2</v>
      </c>
      <c r="I69" s="8">
        <v>4</v>
      </c>
      <c r="N69" s="54"/>
      <c r="O69">
        <v>5</v>
      </c>
      <c r="R69" s="54"/>
      <c r="S69">
        <v>2</v>
      </c>
      <c r="T69">
        <v>2</v>
      </c>
      <c r="U69">
        <v>5</v>
      </c>
      <c r="V69">
        <v>2</v>
      </c>
      <c r="W69">
        <v>2</v>
      </c>
      <c r="X69">
        <v>5</v>
      </c>
      <c r="Y69">
        <v>2</v>
      </c>
      <c r="Z69">
        <v>2</v>
      </c>
      <c r="AA69">
        <v>2</v>
      </c>
      <c r="AB69">
        <v>2</v>
      </c>
      <c r="AC69">
        <v>2</v>
      </c>
      <c r="AD69">
        <v>5</v>
      </c>
      <c r="AE69">
        <v>2</v>
      </c>
      <c r="AF69">
        <v>5</v>
      </c>
      <c r="AG69">
        <v>5</v>
      </c>
      <c r="AH69">
        <v>2</v>
      </c>
      <c r="AI69">
        <v>2</v>
      </c>
      <c r="AJ69">
        <v>2</v>
      </c>
      <c r="AK69">
        <v>2</v>
      </c>
      <c r="AL69">
        <v>2</v>
      </c>
      <c r="AM69" s="9">
        <v>2</v>
      </c>
      <c r="AN69">
        <v>2</v>
      </c>
      <c r="AO69" s="8">
        <v>2</v>
      </c>
      <c r="AP69">
        <v>4</v>
      </c>
      <c r="AQ69">
        <v>7</v>
      </c>
      <c r="BA69" s="54"/>
      <c r="BB69">
        <v>6</v>
      </c>
      <c r="BN69" s="54"/>
      <c r="BO69" s="35">
        <v>2</v>
      </c>
      <c r="BP69">
        <v>6</v>
      </c>
      <c r="CB69" s="54"/>
      <c r="CC69" s="54"/>
      <c r="CD69" s="35">
        <v>501</v>
      </c>
      <c r="CE69">
        <v>5137</v>
      </c>
    </row>
    <row r="70" spans="1:84" x14ac:dyDescent="0.45">
      <c r="A70" s="22">
        <v>68</v>
      </c>
      <c r="B70" s="50">
        <v>45891</v>
      </c>
      <c r="C70" s="3"/>
      <c r="D70" s="35">
        <v>2</v>
      </c>
      <c r="E70" s="54"/>
      <c r="F70">
        <v>2</v>
      </c>
      <c r="G70">
        <v>1</v>
      </c>
      <c r="H70" s="1">
        <v>4</v>
      </c>
      <c r="I70" s="8">
        <v>4</v>
      </c>
      <c r="N70" s="54"/>
      <c r="O70">
        <v>3</v>
      </c>
      <c r="R70" s="54"/>
      <c r="S70">
        <v>2</v>
      </c>
      <c r="T70">
        <v>2</v>
      </c>
      <c r="U70">
        <v>5</v>
      </c>
      <c r="V70">
        <v>5</v>
      </c>
      <c r="W70">
        <v>2</v>
      </c>
      <c r="X70">
        <v>5</v>
      </c>
      <c r="Y70">
        <v>2</v>
      </c>
      <c r="Z70">
        <v>2</v>
      </c>
      <c r="AA70">
        <v>2</v>
      </c>
      <c r="AB70">
        <v>4</v>
      </c>
      <c r="AC70">
        <v>2</v>
      </c>
      <c r="AD70">
        <v>5</v>
      </c>
      <c r="AE70">
        <v>2</v>
      </c>
      <c r="AF70">
        <v>5</v>
      </c>
      <c r="AG70">
        <v>5</v>
      </c>
      <c r="AH70">
        <v>5</v>
      </c>
      <c r="AI70">
        <v>2</v>
      </c>
      <c r="AJ70">
        <v>2</v>
      </c>
      <c r="AK70">
        <v>2</v>
      </c>
      <c r="AL70">
        <v>2</v>
      </c>
      <c r="AM70" s="9">
        <v>2</v>
      </c>
      <c r="AN70">
        <v>2</v>
      </c>
      <c r="AO70" s="8">
        <v>1</v>
      </c>
      <c r="AP70">
        <v>2</v>
      </c>
      <c r="AQ70">
        <v>4</v>
      </c>
      <c r="BA70" s="54"/>
      <c r="BB70">
        <v>1</v>
      </c>
      <c r="BC70">
        <v>2</v>
      </c>
      <c r="BD70">
        <v>3</v>
      </c>
      <c r="BE70">
        <v>4</v>
      </c>
      <c r="BF70">
        <v>6</v>
      </c>
      <c r="BN70" s="54"/>
      <c r="BO70" s="35">
        <v>2</v>
      </c>
      <c r="BP70">
        <v>1</v>
      </c>
      <c r="BQ70">
        <v>2</v>
      </c>
      <c r="BR70">
        <v>4</v>
      </c>
      <c r="CB70" s="54"/>
      <c r="CC70" s="54" t="s">
        <v>419</v>
      </c>
      <c r="CD70" s="35" t="s">
        <v>391</v>
      </c>
      <c r="CE70">
        <v>8611</v>
      </c>
      <c r="CF70" t="s">
        <v>399</v>
      </c>
    </row>
    <row r="71" spans="1:84" x14ac:dyDescent="0.45">
      <c r="A71" s="22">
        <v>69</v>
      </c>
      <c r="B71" s="50">
        <v>45892</v>
      </c>
      <c r="C71" s="3"/>
      <c r="D71" s="35">
        <v>1</v>
      </c>
      <c r="E71" s="54"/>
      <c r="F71">
        <v>2</v>
      </c>
      <c r="G71">
        <v>1</v>
      </c>
      <c r="H71" s="1">
        <v>4</v>
      </c>
      <c r="I71" s="8">
        <v>4</v>
      </c>
      <c r="N71" s="54"/>
      <c r="O71">
        <v>2</v>
      </c>
      <c r="R71" s="54"/>
      <c r="S71">
        <v>2</v>
      </c>
      <c r="T71">
        <v>2</v>
      </c>
      <c r="U71">
        <v>5</v>
      </c>
      <c r="V71">
        <v>5</v>
      </c>
      <c r="W71">
        <v>2</v>
      </c>
      <c r="X71">
        <v>5</v>
      </c>
      <c r="Y71">
        <v>2</v>
      </c>
      <c r="Z71">
        <v>2</v>
      </c>
      <c r="AA71">
        <v>2</v>
      </c>
      <c r="AB71">
        <v>2</v>
      </c>
      <c r="AC71">
        <v>2</v>
      </c>
      <c r="AD71">
        <v>5</v>
      </c>
      <c r="AE71">
        <v>5</v>
      </c>
      <c r="AF71">
        <v>5</v>
      </c>
      <c r="AG71">
        <v>5</v>
      </c>
      <c r="AH71">
        <v>5</v>
      </c>
      <c r="AI71">
        <v>5</v>
      </c>
      <c r="AJ71">
        <v>5</v>
      </c>
      <c r="AL71">
        <v>2</v>
      </c>
      <c r="AM71" s="9">
        <v>2</v>
      </c>
      <c r="AN71">
        <v>2</v>
      </c>
      <c r="AO71" s="8"/>
      <c r="BA71" s="54"/>
      <c r="BN71" s="54"/>
      <c r="BO71" s="35"/>
      <c r="CB71" s="54"/>
      <c r="CC71" s="54"/>
      <c r="CD71" s="35">
        <v>704</v>
      </c>
      <c r="CE71">
        <v>13297</v>
      </c>
    </row>
    <row r="72" spans="1:84" x14ac:dyDescent="0.45">
      <c r="A72" s="22">
        <v>70</v>
      </c>
      <c r="B72" s="50">
        <v>45892</v>
      </c>
      <c r="C72" s="3"/>
      <c r="D72" s="35">
        <v>4</v>
      </c>
      <c r="E72" s="54"/>
      <c r="F72">
        <v>2</v>
      </c>
      <c r="G72">
        <v>1</v>
      </c>
      <c r="H72" s="1">
        <v>4</v>
      </c>
      <c r="I72" s="8">
        <v>2</v>
      </c>
      <c r="J72">
        <v>3</v>
      </c>
      <c r="K72">
        <v>4</v>
      </c>
      <c r="N72" s="54" t="s">
        <v>420</v>
      </c>
      <c r="O72">
        <v>8</v>
      </c>
      <c r="R72" s="54" t="s">
        <v>421</v>
      </c>
      <c r="S72">
        <v>1</v>
      </c>
      <c r="T72">
        <v>1</v>
      </c>
      <c r="U72">
        <v>5</v>
      </c>
      <c r="V72">
        <v>2</v>
      </c>
      <c r="W72">
        <v>2</v>
      </c>
      <c r="X72">
        <v>5</v>
      </c>
      <c r="Z72">
        <v>2</v>
      </c>
      <c r="AA72">
        <v>2</v>
      </c>
      <c r="AB72">
        <v>2</v>
      </c>
      <c r="AC72">
        <v>1</v>
      </c>
      <c r="AD72">
        <v>2</v>
      </c>
      <c r="AE72">
        <v>2</v>
      </c>
      <c r="AF72">
        <v>5</v>
      </c>
      <c r="AG72">
        <v>5</v>
      </c>
      <c r="AH72">
        <v>2</v>
      </c>
      <c r="AI72">
        <v>2</v>
      </c>
      <c r="AK72">
        <v>2</v>
      </c>
      <c r="AL72">
        <v>2</v>
      </c>
      <c r="AM72" s="9">
        <v>1</v>
      </c>
      <c r="AN72">
        <v>1</v>
      </c>
      <c r="AO72" s="8"/>
      <c r="BA72" s="54"/>
      <c r="BN72" s="54"/>
      <c r="BO72" s="35"/>
      <c r="CB72" s="54"/>
      <c r="CC72" s="54"/>
      <c r="CD72" s="35"/>
      <c r="CE72">
        <v>19793</v>
      </c>
    </row>
    <row r="73" spans="1:84" x14ac:dyDescent="0.45">
      <c r="A73" s="22">
        <v>71</v>
      </c>
      <c r="B73" s="50">
        <v>45892</v>
      </c>
      <c r="C73" s="3"/>
      <c r="D73" s="35">
        <v>2</v>
      </c>
      <c r="E73" s="54"/>
      <c r="F73">
        <v>2</v>
      </c>
      <c r="G73">
        <v>1</v>
      </c>
      <c r="H73" s="1">
        <v>4</v>
      </c>
      <c r="I73" s="8">
        <v>4</v>
      </c>
      <c r="N73" s="54"/>
      <c r="O73">
        <v>3</v>
      </c>
      <c r="R73" s="54"/>
      <c r="S73">
        <v>2</v>
      </c>
      <c r="T73">
        <v>2</v>
      </c>
      <c r="U73">
        <v>5</v>
      </c>
      <c r="V73">
        <v>2</v>
      </c>
      <c r="W73">
        <v>3</v>
      </c>
      <c r="X73">
        <v>5</v>
      </c>
      <c r="Y73">
        <v>2</v>
      </c>
      <c r="Z73">
        <v>2</v>
      </c>
      <c r="AA73">
        <v>2</v>
      </c>
      <c r="AB73">
        <v>5</v>
      </c>
      <c r="AC73">
        <v>2</v>
      </c>
      <c r="AD73">
        <v>2</v>
      </c>
      <c r="AE73">
        <v>2</v>
      </c>
      <c r="AF73">
        <v>5</v>
      </c>
      <c r="AG73">
        <v>5</v>
      </c>
      <c r="AH73">
        <v>2</v>
      </c>
      <c r="AI73">
        <v>1</v>
      </c>
      <c r="AJ73">
        <v>1</v>
      </c>
      <c r="AK73">
        <v>1</v>
      </c>
      <c r="AL73">
        <v>2</v>
      </c>
      <c r="AM73" s="9">
        <v>2</v>
      </c>
      <c r="AN73">
        <v>2</v>
      </c>
      <c r="AO73" s="8">
        <v>2</v>
      </c>
      <c r="AP73">
        <v>4</v>
      </c>
      <c r="AQ73">
        <v>11</v>
      </c>
      <c r="BA73" s="54"/>
      <c r="BB73">
        <v>1</v>
      </c>
      <c r="BC73">
        <v>6</v>
      </c>
      <c r="BD73">
        <v>7</v>
      </c>
      <c r="BN73" s="54"/>
      <c r="BO73" s="35">
        <v>2</v>
      </c>
      <c r="BP73">
        <v>1</v>
      </c>
      <c r="BQ73">
        <v>4</v>
      </c>
      <c r="BR73">
        <v>6</v>
      </c>
      <c r="CB73" s="54"/>
      <c r="CC73" s="54" t="s">
        <v>422</v>
      </c>
      <c r="CD73" s="35">
        <v>604</v>
      </c>
      <c r="CE73">
        <v>23248</v>
      </c>
      <c r="CF73" t="s">
        <v>407</v>
      </c>
    </row>
    <row r="74" spans="1:84" x14ac:dyDescent="0.45">
      <c r="A74" s="22">
        <v>72</v>
      </c>
      <c r="B74" s="50">
        <v>45892</v>
      </c>
      <c r="C74" s="3"/>
      <c r="D74" s="35">
        <v>5</v>
      </c>
      <c r="E74" s="54" t="s">
        <v>424</v>
      </c>
      <c r="F74">
        <v>2</v>
      </c>
      <c r="G74">
        <v>1</v>
      </c>
      <c r="H74" s="1">
        <v>1</v>
      </c>
      <c r="I74" s="8">
        <v>4</v>
      </c>
      <c r="N74" s="54"/>
      <c r="O74">
        <v>8</v>
      </c>
      <c r="R74" s="54" t="s">
        <v>60</v>
      </c>
      <c r="S74">
        <v>2</v>
      </c>
      <c r="T74">
        <v>3</v>
      </c>
      <c r="V74">
        <v>2</v>
      </c>
      <c r="Y74">
        <v>2</v>
      </c>
      <c r="Z74">
        <v>3</v>
      </c>
      <c r="AA74">
        <v>2</v>
      </c>
      <c r="AB74">
        <v>2</v>
      </c>
      <c r="AC74">
        <v>2</v>
      </c>
      <c r="AE74">
        <v>2</v>
      </c>
      <c r="AF74">
        <v>5</v>
      </c>
      <c r="AG74">
        <v>5</v>
      </c>
      <c r="AH74">
        <v>2</v>
      </c>
      <c r="AJ74">
        <v>2</v>
      </c>
      <c r="AK74">
        <v>2</v>
      </c>
      <c r="AL74">
        <v>2</v>
      </c>
      <c r="AM74" s="9">
        <v>2</v>
      </c>
      <c r="AN74">
        <v>2</v>
      </c>
      <c r="AO74" s="8">
        <v>1</v>
      </c>
      <c r="AP74">
        <v>4</v>
      </c>
      <c r="AQ74">
        <v>15</v>
      </c>
      <c r="BA74" s="54" t="s">
        <v>425</v>
      </c>
      <c r="BN74" s="54"/>
      <c r="BO74" s="35">
        <v>1</v>
      </c>
      <c r="BP74">
        <v>1</v>
      </c>
      <c r="BQ74">
        <v>15</v>
      </c>
      <c r="CB74" s="54" t="s">
        <v>425</v>
      </c>
      <c r="CC74" s="54"/>
      <c r="CD74" s="35">
        <v>705</v>
      </c>
      <c r="CE74">
        <v>23153</v>
      </c>
    </row>
    <row r="75" spans="1:84" x14ac:dyDescent="0.45">
      <c r="A75" s="22">
        <v>73</v>
      </c>
      <c r="B75" s="50">
        <v>45892</v>
      </c>
      <c r="C75" s="3"/>
      <c r="D75" s="35">
        <v>1</v>
      </c>
      <c r="E75" s="54"/>
      <c r="F75">
        <v>2</v>
      </c>
      <c r="G75">
        <v>1</v>
      </c>
      <c r="H75" s="1">
        <v>4</v>
      </c>
      <c r="I75" s="8">
        <v>4</v>
      </c>
      <c r="N75" s="54"/>
      <c r="O75">
        <v>2</v>
      </c>
      <c r="P75">
        <v>3</v>
      </c>
      <c r="R75" s="54"/>
      <c r="S75">
        <v>2</v>
      </c>
      <c r="T75">
        <v>2</v>
      </c>
      <c r="U75">
        <v>5</v>
      </c>
      <c r="V75">
        <v>2</v>
      </c>
      <c r="W75">
        <v>2</v>
      </c>
      <c r="X75">
        <v>2</v>
      </c>
      <c r="Y75">
        <v>3</v>
      </c>
      <c r="Z75">
        <v>2</v>
      </c>
      <c r="AA75">
        <v>2</v>
      </c>
      <c r="AB75">
        <v>2</v>
      </c>
      <c r="AC75">
        <v>2</v>
      </c>
      <c r="AD75">
        <v>2</v>
      </c>
      <c r="AE75">
        <v>2</v>
      </c>
      <c r="AF75">
        <v>5</v>
      </c>
      <c r="AG75">
        <v>5</v>
      </c>
      <c r="AH75">
        <v>2</v>
      </c>
      <c r="AI75">
        <v>5</v>
      </c>
      <c r="AJ75">
        <v>2</v>
      </c>
      <c r="AK75">
        <v>2</v>
      </c>
      <c r="AL75">
        <v>2</v>
      </c>
      <c r="AM75" s="9">
        <v>2</v>
      </c>
      <c r="AN75">
        <v>2</v>
      </c>
      <c r="AO75" s="8">
        <v>1</v>
      </c>
      <c r="AP75">
        <v>2</v>
      </c>
      <c r="AQ75">
        <v>6</v>
      </c>
      <c r="BA75" s="54"/>
      <c r="BB75">
        <v>1</v>
      </c>
      <c r="BC75">
        <v>2</v>
      </c>
      <c r="BD75">
        <v>6</v>
      </c>
      <c r="BN75" s="54"/>
      <c r="BO75" s="35">
        <v>1</v>
      </c>
      <c r="BP75">
        <v>1</v>
      </c>
      <c r="BQ75">
        <v>2</v>
      </c>
      <c r="BR75">
        <v>6</v>
      </c>
      <c r="CB75" s="54"/>
      <c r="CC75" s="54"/>
      <c r="CD75" s="35" t="s">
        <v>43</v>
      </c>
    </row>
    <row r="76" spans="1:84" x14ac:dyDescent="0.45">
      <c r="A76" s="22">
        <v>74</v>
      </c>
      <c r="B76" s="50">
        <v>45892</v>
      </c>
      <c r="C76" s="3"/>
      <c r="D76" s="35">
        <v>1</v>
      </c>
      <c r="E76" s="54"/>
      <c r="F76">
        <v>2</v>
      </c>
      <c r="G76">
        <v>1</v>
      </c>
      <c r="H76" s="1">
        <v>1</v>
      </c>
      <c r="I76" s="8">
        <v>4</v>
      </c>
      <c r="N76" s="54"/>
      <c r="O76">
        <v>1</v>
      </c>
      <c r="R76" s="54"/>
      <c r="S76">
        <v>2</v>
      </c>
      <c r="T76">
        <v>2</v>
      </c>
      <c r="U76">
        <v>2</v>
      </c>
      <c r="V76">
        <v>2</v>
      </c>
      <c r="W76">
        <v>2</v>
      </c>
      <c r="X76">
        <v>2</v>
      </c>
      <c r="Y76">
        <v>2</v>
      </c>
      <c r="Z76">
        <v>2</v>
      </c>
      <c r="AA76">
        <v>2</v>
      </c>
      <c r="AB76">
        <v>2</v>
      </c>
      <c r="AC76">
        <v>2</v>
      </c>
      <c r="AD76">
        <v>2</v>
      </c>
      <c r="AE76">
        <v>2</v>
      </c>
      <c r="AF76">
        <v>2</v>
      </c>
      <c r="AG76">
        <v>2</v>
      </c>
      <c r="AH76">
        <v>2</v>
      </c>
      <c r="AI76">
        <v>2</v>
      </c>
      <c r="AJ76">
        <v>2</v>
      </c>
      <c r="AK76">
        <v>2</v>
      </c>
      <c r="AL76">
        <v>2</v>
      </c>
      <c r="AM76" s="9">
        <v>2</v>
      </c>
      <c r="AN76">
        <v>2</v>
      </c>
      <c r="AO76" s="8">
        <v>2</v>
      </c>
      <c r="AP76">
        <v>7</v>
      </c>
      <c r="BA76" s="54"/>
      <c r="BB76">
        <v>2</v>
      </c>
      <c r="BN76" s="54"/>
      <c r="BO76" s="35">
        <v>1</v>
      </c>
      <c r="BP76">
        <v>2</v>
      </c>
      <c r="CB76" s="54"/>
      <c r="CC76" s="54"/>
      <c r="CD76" s="35" t="s">
        <v>389</v>
      </c>
      <c r="CE76">
        <v>21562</v>
      </c>
    </row>
    <row r="77" spans="1:84" x14ac:dyDescent="0.45">
      <c r="A77" s="22">
        <v>75</v>
      </c>
      <c r="B77" s="50">
        <v>45892</v>
      </c>
      <c r="C77" s="3"/>
      <c r="D77" s="35">
        <v>3</v>
      </c>
      <c r="E77" s="54"/>
      <c r="F77">
        <v>2</v>
      </c>
      <c r="G77">
        <v>1</v>
      </c>
      <c r="H77" s="1">
        <v>4</v>
      </c>
      <c r="I77" s="8">
        <v>4</v>
      </c>
      <c r="N77" s="54"/>
      <c r="O77">
        <v>5</v>
      </c>
      <c r="R77" s="54"/>
      <c r="S77">
        <v>2</v>
      </c>
      <c r="T77">
        <v>2</v>
      </c>
      <c r="U77">
        <v>2</v>
      </c>
      <c r="V77">
        <v>2</v>
      </c>
      <c r="W77">
        <v>2</v>
      </c>
      <c r="X77">
        <v>2</v>
      </c>
      <c r="Y77">
        <v>2</v>
      </c>
      <c r="Z77">
        <v>2</v>
      </c>
      <c r="AA77">
        <v>2</v>
      </c>
      <c r="AB77">
        <v>2</v>
      </c>
      <c r="AC77">
        <v>2</v>
      </c>
      <c r="AD77">
        <v>2</v>
      </c>
      <c r="AE77">
        <v>2</v>
      </c>
      <c r="AF77">
        <v>2</v>
      </c>
      <c r="AG77">
        <v>2</v>
      </c>
      <c r="AH77">
        <v>2</v>
      </c>
      <c r="AI77">
        <v>2</v>
      </c>
      <c r="AJ77">
        <v>2</v>
      </c>
      <c r="AK77">
        <v>2</v>
      </c>
      <c r="AL77">
        <v>2</v>
      </c>
      <c r="AM77" s="9">
        <v>2</v>
      </c>
      <c r="AN77">
        <v>2</v>
      </c>
      <c r="AO77" s="8"/>
      <c r="BA77" s="54"/>
      <c r="BN77" s="54"/>
      <c r="BO77" s="35"/>
      <c r="CB77" s="54"/>
      <c r="CC77" s="54"/>
      <c r="CD77" s="35">
        <v>708</v>
      </c>
      <c r="CE77">
        <v>8432</v>
      </c>
    </row>
    <row r="78" spans="1:84" x14ac:dyDescent="0.45">
      <c r="A78" s="22">
        <v>76</v>
      </c>
      <c r="B78" s="50">
        <v>45892</v>
      </c>
      <c r="C78" s="3"/>
      <c r="D78" s="35">
        <v>2</v>
      </c>
      <c r="E78" s="54"/>
      <c r="F78">
        <v>2</v>
      </c>
      <c r="G78">
        <v>1</v>
      </c>
      <c r="H78" s="1">
        <v>4</v>
      </c>
      <c r="I78" s="8">
        <v>4</v>
      </c>
      <c r="N78" s="54"/>
      <c r="O78">
        <v>3</v>
      </c>
      <c r="R78" s="54"/>
      <c r="S78">
        <v>1</v>
      </c>
      <c r="T78">
        <v>1</v>
      </c>
      <c r="U78">
        <v>1</v>
      </c>
      <c r="V78">
        <v>1</v>
      </c>
      <c r="W78">
        <v>1</v>
      </c>
      <c r="X78">
        <v>1</v>
      </c>
      <c r="Y78">
        <v>1</v>
      </c>
      <c r="Z78">
        <v>5</v>
      </c>
      <c r="AA78">
        <v>1</v>
      </c>
      <c r="AB78">
        <v>5</v>
      </c>
      <c r="AC78">
        <v>1</v>
      </c>
      <c r="AD78">
        <v>1</v>
      </c>
      <c r="AE78">
        <v>1</v>
      </c>
      <c r="AF78">
        <v>5</v>
      </c>
      <c r="AG78">
        <v>5</v>
      </c>
      <c r="AH78">
        <v>1</v>
      </c>
      <c r="AI78">
        <v>2</v>
      </c>
      <c r="AJ78">
        <v>2</v>
      </c>
      <c r="AK78">
        <v>2</v>
      </c>
      <c r="AL78">
        <v>1</v>
      </c>
      <c r="AM78" s="9">
        <v>1</v>
      </c>
      <c r="AN78">
        <v>2</v>
      </c>
      <c r="AO78" s="8">
        <v>1</v>
      </c>
      <c r="AP78">
        <v>2</v>
      </c>
      <c r="AQ78">
        <v>3</v>
      </c>
      <c r="BA78" s="54"/>
      <c r="BB78">
        <v>4</v>
      </c>
      <c r="BC78">
        <v>6</v>
      </c>
      <c r="BD78">
        <v>14</v>
      </c>
      <c r="BN78" s="54"/>
      <c r="BO78" s="35">
        <v>1</v>
      </c>
      <c r="BP78">
        <v>1</v>
      </c>
      <c r="BQ78">
        <v>2</v>
      </c>
      <c r="CB78" s="54"/>
      <c r="CC78" s="54"/>
      <c r="CD78" s="35">
        <v>503</v>
      </c>
      <c r="CE78">
        <v>1</v>
      </c>
    </row>
    <row r="79" spans="1:84" x14ac:dyDescent="0.45">
      <c r="A79" s="22">
        <v>77</v>
      </c>
      <c r="B79" s="50">
        <v>45892</v>
      </c>
      <c r="C79" s="3"/>
      <c r="D79" s="35">
        <v>3</v>
      </c>
      <c r="E79" s="54"/>
      <c r="F79">
        <v>2</v>
      </c>
      <c r="G79">
        <v>1</v>
      </c>
      <c r="H79" s="1">
        <v>4</v>
      </c>
      <c r="I79" s="8">
        <v>4</v>
      </c>
      <c r="N79" s="54"/>
      <c r="O79">
        <v>3</v>
      </c>
      <c r="R79" s="54"/>
      <c r="S79">
        <v>2</v>
      </c>
      <c r="T79">
        <v>2</v>
      </c>
      <c r="U79">
        <v>2</v>
      </c>
      <c r="V79">
        <v>2</v>
      </c>
      <c r="W79">
        <v>3</v>
      </c>
      <c r="X79">
        <v>2</v>
      </c>
      <c r="Y79">
        <v>2</v>
      </c>
      <c r="Z79">
        <v>2</v>
      </c>
      <c r="AA79">
        <v>2</v>
      </c>
      <c r="AB79">
        <v>2</v>
      </c>
      <c r="AC79">
        <v>2</v>
      </c>
      <c r="AD79">
        <v>2</v>
      </c>
      <c r="AE79">
        <v>2</v>
      </c>
      <c r="AF79">
        <v>2</v>
      </c>
      <c r="AG79">
        <v>2</v>
      </c>
      <c r="AH79">
        <v>2</v>
      </c>
      <c r="AI79">
        <v>2</v>
      </c>
      <c r="AJ79">
        <v>2</v>
      </c>
      <c r="AK79">
        <v>2</v>
      </c>
      <c r="AL79">
        <v>2</v>
      </c>
      <c r="AM79" s="9">
        <v>2</v>
      </c>
      <c r="AN79">
        <v>2</v>
      </c>
      <c r="AO79" s="8"/>
      <c r="BA79" s="54"/>
      <c r="BN79" s="54"/>
      <c r="BO79" s="35"/>
      <c r="CB79" s="54"/>
      <c r="CC79" s="54"/>
      <c r="CD79" s="35" t="s">
        <v>384</v>
      </c>
      <c r="CE79">
        <v>1980</v>
      </c>
    </row>
    <row r="80" spans="1:84" x14ac:dyDescent="0.45">
      <c r="A80" s="22">
        <v>78</v>
      </c>
      <c r="B80" s="50">
        <v>45892</v>
      </c>
      <c r="C80" s="3"/>
      <c r="D80" s="35">
        <v>3</v>
      </c>
      <c r="E80" s="54"/>
      <c r="F80">
        <v>2</v>
      </c>
      <c r="G80">
        <v>1</v>
      </c>
      <c r="H80" s="1">
        <v>2</v>
      </c>
      <c r="I80" s="8">
        <v>4</v>
      </c>
      <c r="N80" s="54"/>
      <c r="O80">
        <v>3</v>
      </c>
      <c r="R80" s="54"/>
      <c r="S80">
        <v>1</v>
      </c>
      <c r="T80">
        <v>1</v>
      </c>
      <c r="U80">
        <v>1</v>
      </c>
      <c r="V80">
        <v>1</v>
      </c>
      <c r="W80">
        <v>1</v>
      </c>
      <c r="X80">
        <v>1</v>
      </c>
      <c r="Y80">
        <v>1</v>
      </c>
      <c r="Z80">
        <v>1</v>
      </c>
      <c r="AA80">
        <v>1</v>
      </c>
      <c r="AB80">
        <v>1</v>
      </c>
      <c r="AC80">
        <v>1</v>
      </c>
      <c r="AD80">
        <v>1</v>
      </c>
      <c r="AE80">
        <v>1</v>
      </c>
      <c r="AF80">
        <v>1</v>
      </c>
      <c r="AG80">
        <v>1</v>
      </c>
      <c r="AH80">
        <v>1</v>
      </c>
      <c r="AI80">
        <v>1</v>
      </c>
      <c r="AJ80">
        <v>1</v>
      </c>
      <c r="AK80">
        <v>1</v>
      </c>
      <c r="AL80">
        <v>1</v>
      </c>
      <c r="AM80" s="9">
        <v>1</v>
      </c>
      <c r="AN80">
        <v>1</v>
      </c>
      <c r="AO80" s="8">
        <v>1</v>
      </c>
      <c r="AP80">
        <v>2</v>
      </c>
      <c r="AQ80">
        <v>6</v>
      </c>
      <c r="BA80" s="54"/>
      <c r="BB80">
        <v>6</v>
      </c>
      <c r="BN80" s="54"/>
      <c r="BO80" s="35">
        <v>1</v>
      </c>
      <c r="BP80">
        <v>6</v>
      </c>
      <c r="CB80" s="54"/>
      <c r="CC80" s="54"/>
      <c r="CD80" s="35">
        <v>709</v>
      </c>
      <c r="CE80">
        <v>22880</v>
      </c>
    </row>
    <row r="81" spans="1:84" x14ac:dyDescent="0.45">
      <c r="A81" s="22">
        <v>79</v>
      </c>
      <c r="B81" s="50">
        <v>45892</v>
      </c>
      <c r="C81" s="3"/>
      <c r="D81" s="35">
        <v>5</v>
      </c>
      <c r="E81" s="54" t="s">
        <v>51</v>
      </c>
      <c r="F81">
        <v>2</v>
      </c>
      <c r="G81">
        <v>1</v>
      </c>
      <c r="H81" s="1">
        <v>2</v>
      </c>
      <c r="I81" s="8">
        <v>4</v>
      </c>
      <c r="N81" s="54"/>
      <c r="R81" s="54"/>
      <c r="S81">
        <v>1</v>
      </c>
      <c r="T81">
        <v>1</v>
      </c>
      <c r="U81">
        <v>5</v>
      </c>
      <c r="V81">
        <v>1</v>
      </c>
      <c r="W81">
        <v>2</v>
      </c>
      <c r="X81">
        <v>5</v>
      </c>
      <c r="Y81">
        <v>2</v>
      </c>
      <c r="Z81">
        <v>2</v>
      </c>
      <c r="AA81">
        <v>2</v>
      </c>
      <c r="AB81">
        <v>1</v>
      </c>
      <c r="AC81">
        <v>1</v>
      </c>
      <c r="AD81">
        <v>1</v>
      </c>
      <c r="AE81">
        <v>1</v>
      </c>
      <c r="AF81">
        <v>5</v>
      </c>
      <c r="AG81">
        <v>5</v>
      </c>
      <c r="AH81">
        <v>2</v>
      </c>
      <c r="AI81">
        <v>1</v>
      </c>
      <c r="AJ81">
        <v>1</v>
      </c>
      <c r="AK81">
        <v>1</v>
      </c>
      <c r="AL81">
        <v>2</v>
      </c>
      <c r="AM81" s="9">
        <v>2</v>
      </c>
      <c r="AN81">
        <v>1</v>
      </c>
      <c r="AO81" s="8">
        <v>1</v>
      </c>
      <c r="AP81">
        <v>2</v>
      </c>
      <c r="AQ81">
        <v>4</v>
      </c>
      <c r="AR81">
        <v>6</v>
      </c>
      <c r="AS81">
        <v>7</v>
      </c>
      <c r="AT81">
        <v>13</v>
      </c>
      <c r="BA81" s="54"/>
      <c r="BB81">
        <v>1</v>
      </c>
      <c r="BC81">
        <v>2</v>
      </c>
      <c r="BD81">
        <v>4</v>
      </c>
      <c r="BE81">
        <v>6</v>
      </c>
      <c r="BF81">
        <v>7</v>
      </c>
      <c r="BG81">
        <v>13</v>
      </c>
      <c r="BN81" s="54"/>
      <c r="BO81" s="35">
        <v>1</v>
      </c>
      <c r="BP81">
        <v>1</v>
      </c>
      <c r="BQ81">
        <v>2</v>
      </c>
      <c r="BR81">
        <v>4</v>
      </c>
      <c r="BS81">
        <v>6</v>
      </c>
      <c r="BT81">
        <v>7</v>
      </c>
      <c r="BU81">
        <v>13</v>
      </c>
      <c r="CB81" s="54"/>
      <c r="CC81" s="54"/>
      <c r="CD81" s="35">
        <v>501</v>
      </c>
      <c r="CE81">
        <v>12910</v>
      </c>
    </row>
    <row r="82" spans="1:84" x14ac:dyDescent="0.45">
      <c r="A82" s="22">
        <v>80</v>
      </c>
      <c r="B82" s="50">
        <v>45892</v>
      </c>
      <c r="C82" s="3"/>
      <c r="D82" s="35">
        <v>4</v>
      </c>
      <c r="E82" s="54"/>
      <c r="F82">
        <v>2</v>
      </c>
      <c r="G82">
        <v>1</v>
      </c>
      <c r="H82" s="1">
        <v>2</v>
      </c>
      <c r="I82" s="8">
        <v>4</v>
      </c>
      <c r="N82" s="54" t="s">
        <v>429</v>
      </c>
      <c r="R82" s="54"/>
      <c r="S82">
        <v>2</v>
      </c>
      <c r="T82">
        <v>2</v>
      </c>
      <c r="V82">
        <v>3</v>
      </c>
      <c r="X82">
        <v>2</v>
      </c>
      <c r="Y82">
        <v>2</v>
      </c>
      <c r="Z82">
        <v>3</v>
      </c>
      <c r="AB82">
        <v>2</v>
      </c>
      <c r="AC82">
        <v>2</v>
      </c>
      <c r="AD82">
        <v>2</v>
      </c>
      <c r="AE82">
        <v>2</v>
      </c>
      <c r="AI82">
        <v>2</v>
      </c>
      <c r="AJ82">
        <v>3</v>
      </c>
      <c r="AK82">
        <v>2</v>
      </c>
      <c r="AL82">
        <v>3</v>
      </c>
      <c r="AM82" s="9">
        <v>2</v>
      </c>
      <c r="AN82">
        <v>2</v>
      </c>
      <c r="AO82" s="8">
        <v>2</v>
      </c>
      <c r="AP82">
        <v>6</v>
      </c>
      <c r="AQ82">
        <v>9</v>
      </c>
      <c r="AR82">
        <v>13</v>
      </c>
      <c r="BA82" s="54"/>
      <c r="BB82">
        <v>4</v>
      </c>
      <c r="BC82">
        <v>6</v>
      </c>
      <c r="BD82">
        <v>9</v>
      </c>
      <c r="BN82" s="54"/>
      <c r="BO82" s="35">
        <v>2</v>
      </c>
      <c r="BP82">
        <v>6</v>
      </c>
      <c r="CB82" s="54"/>
      <c r="CC82" s="54" t="s">
        <v>430</v>
      </c>
      <c r="CD82" s="35" t="s">
        <v>431</v>
      </c>
      <c r="CE82">
        <v>17075</v>
      </c>
    </row>
    <row r="83" spans="1:84" x14ac:dyDescent="0.45">
      <c r="A83" s="22">
        <v>81</v>
      </c>
      <c r="B83" s="50">
        <v>45892</v>
      </c>
      <c r="C83" s="3"/>
      <c r="D83" s="35">
        <v>4</v>
      </c>
      <c r="E83" s="54"/>
      <c r="F83">
        <v>2</v>
      </c>
      <c r="G83">
        <v>1</v>
      </c>
      <c r="H83" s="1">
        <v>4</v>
      </c>
      <c r="I83" s="8">
        <v>4</v>
      </c>
      <c r="N83" s="54"/>
      <c r="O83">
        <v>3</v>
      </c>
      <c r="R83" s="54"/>
      <c r="S83">
        <v>1</v>
      </c>
      <c r="T83">
        <v>1</v>
      </c>
      <c r="U83">
        <v>5</v>
      </c>
      <c r="V83">
        <v>5</v>
      </c>
      <c r="W83">
        <v>1</v>
      </c>
      <c r="X83">
        <v>1</v>
      </c>
      <c r="Y83">
        <v>1</v>
      </c>
      <c r="Z83">
        <v>1</v>
      </c>
      <c r="AA83">
        <v>3</v>
      </c>
      <c r="AB83">
        <v>5</v>
      </c>
      <c r="AC83">
        <v>1</v>
      </c>
      <c r="AD83">
        <v>5</v>
      </c>
      <c r="AE83">
        <v>1</v>
      </c>
      <c r="AF83">
        <v>1</v>
      </c>
      <c r="AG83">
        <v>1</v>
      </c>
      <c r="AH83">
        <v>1</v>
      </c>
      <c r="AI83">
        <v>1</v>
      </c>
      <c r="AJ83">
        <v>1</v>
      </c>
      <c r="AK83">
        <v>1</v>
      </c>
      <c r="AL83">
        <v>1</v>
      </c>
      <c r="AM83" s="9">
        <v>1</v>
      </c>
      <c r="AN83">
        <v>2</v>
      </c>
      <c r="AO83" s="8"/>
      <c r="BA83" s="54"/>
      <c r="BN83" s="54"/>
      <c r="BO83" s="35"/>
      <c r="CB83" s="54"/>
      <c r="CC83" s="54"/>
      <c r="CD83" s="35">
        <v>608</v>
      </c>
      <c r="CE83">
        <v>9505</v>
      </c>
      <c r="CF83" t="s">
        <v>432</v>
      </c>
    </row>
    <row r="84" spans="1:84" x14ac:dyDescent="0.45">
      <c r="A84" s="22">
        <v>82</v>
      </c>
      <c r="B84" s="50">
        <v>45893</v>
      </c>
      <c r="C84" s="3"/>
      <c r="D84" s="35">
        <v>1</v>
      </c>
      <c r="E84" s="54"/>
      <c r="F84">
        <v>2</v>
      </c>
      <c r="G84">
        <v>1</v>
      </c>
      <c r="H84" s="1">
        <v>4</v>
      </c>
      <c r="I84" s="8">
        <v>4</v>
      </c>
      <c r="N84" s="54"/>
      <c r="O84">
        <v>1</v>
      </c>
      <c r="R84" s="54"/>
      <c r="S84">
        <v>2</v>
      </c>
      <c r="T84">
        <v>2</v>
      </c>
      <c r="AB84">
        <v>1</v>
      </c>
      <c r="AC84">
        <v>2</v>
      </c>
      <c r="AH84">
        <v>2</v>
      </c>
      <c r="AM84" s="9"/>
      <c r="AN84">
        <v>2</v>
      </c>
      <c r="AO84" s="8"/>
      <c r="BA84" s="54"/>
      <c r="BN84" s="54"/>
      <c r="BO84" s="35"/>
      <c r="CB84" s="54"/>
      <c r="CC84" s="54"/>
      <c r="CD84" s="35"/>
    </row>
    <row r="85" spans="1:84" x14ac:dyDescent="0.45">
      <c r="A85" s="22">
        <v>83</v>
      </c>
      <c r="B85" s="50">
        <v>45893</v>
      </c>
      <c r="C85" s="3"/>
      <c r="D85" s="35">
        <v>1</v>
      </c>
      <c r="E85" s="54"/>
      <c r="F85">
        <v>2</v>
      </c>
      <c r="G85">
        <v>1</v>
      </c>
      <c r="H85" s="1">
        <v>2</v>
      </c>
      <c r="I85" s="8">
        <v>4</v>
      </c>
      <c r="N85" s="54"/>
      <c r="O85">
        <v>2</v>
      </c>
      <c r="R85" s="54"/>
      <c r="S85">
        <v>1</v>
      </c>
      <c r="T85">
        <v>2</v>
      </c>
      <c r="U85">
        <v>5</v>
      </c>
      <c r="V85">
        <v>5</v>
      </c>
      <c r="W85">
        <v>2</v>
      </c>
      <c r="X85">
        <v>2</v>
      </c>
      <c r="Y85">
        <v>2</v>
      </c>
      <c r="Z85">
        <v>2</v>
      </c>
      <c r="AA85">
        <v>2</v>
      </c>
      <c r="AB85">
        <v>2</v>
      </c>
      <c r="AC85">
        <v>2</v>
      </c>
      <c r="AD85">
        <v>2</v>
      </c>
      <c r="AE85">
        <v>2</v>
      </c>
      <c r="AF85">
        <v>2</v>
      </c>
      <c r="AG85">
        <v>3</v>
      </c>
      <c r="AH85">
        <v>2</v>
      </c>
      <c r="AI85">
        <v>2</v>
      </c>
      <c r="AJ85">
        <v>2</v>
      </c>
      <c r="AK85">
        <v>2</v>
      </c>
      <c r="AL85">
        <v>2</v>
      </c>
      <c r="AM85" s="9">
        <v>2</v>
      </c>
      <c r="AN85">
        <v>2</v>
      </c>
      <c r="AO85" s="8"/>
      <c r="BA85" s="54"/>
      <c r="BN85" s="54"/>
      <c r="BO85" s="35"/>
      <c r="CB85" s="54"/>
      <c r="CC85" s="54"/>
      <c r="CD85" s="35"/>
    </row>
    <row r="86" spans="1:84" x14ac:dyDescent="0.45">
      <c r="A86" s="22">
        <v>84</v>
      </c>
      <c r="B86" s="50">
        <v>45893</v>
      </c>
      <c r="C86" s="3"/>
      <c r="D86" s="35">
        <v>1</v>
      </c>
      <c r="E86" s="54"/>
      <c r="F86">
        <v>1</v>
      </c>
      <c r="G86">
        <v>1</v>
      </c>
      <c r="H86" s="1">
        <v>2</v>
      </c>
      <c r="I86" s="8">
        <v>2</v>
      </c>
      <c r="N86" s="54"/>
      <c r="O86">
        <v>3</v>
      </c>
      <c r="R86" s="54"/>
      <c r="S86">
        <v>1</v>
      </c>
      <c r="T86">
        <v>1</v>
      </c>
      <c r="U86">
        <v>1</v>
      </c>
      <c r="V86">
        <v>1</v>
      </c>
      <c r="W86">
        <v>1</v>
      </c>
      <c r="X86">
        <v>1</v>
      </c>
      <c r="Y86">
        <v>1</v>
      </c>
      <c r="Z86">
        <v>1</v>
      </c>
      <c r="AA86">
        <v>1</v>
      </c>
      <c r="AB86">
        <v>1</v>
      </c>
      <c r="AC86">
        <v>1</v>
      </c>
      <c r="AD86">
        <v>1</v>
      </c>
      <c r="AE86">
        <v>1</v>
      </c>
      <c r="AF86">
        <v>1</v>
      </c>
      <c r="AG86">
        <v>1</v>
      </c>
      <c r="AH86">
        <v>1</v>
      </c>
      <c r="AI86">
        <v>1</v>
      </c>
      <c r="AJ86">
        <v>1</v>
      </c>
      <c r="AK86">
        <v>1</v>
      </c>
      <c r="AL86">
        <v>1</v>
      </c>
      <c r="AM86" s="9">
        <v>1</v>
      </c>
      <c r="AN86">
        <v>1</v>
      </c>
      <c r="AO86" s="8">
        <v>2</v>
      </c>
      <c r="AP86">
        <v>6</v>
      </c>
      <c r="AQ86">
        <v>7</v>
      </c>
      <c r="AR86">
        <v>11</v>
      </c>
      <c r="BA86" s="54"/>
      <c r="BB86">
        <v>2</v>
      </c>
      <c r="BC86">
        <v>6</v>
      </c>
      <c r="BD86">
        <v>11</v>
      </c>
      <c r="BN86" s="54"/>
      <c r="BO86" s="35">
        <v>1</v>
      </c>
      <c r="BP86">
        <v>6</v>
      </c>
      <c r="CB86" s="54"/>
      <c r="CC86" s="54"/>
      <c r="CD86" s="35"/>
    </row>
    <row r="87" spans="1:84" x14ac:dyDescent="0.45">
      <c r="A87" s="22">
        <v>85</v>
      </c>
      <c r="B87" s="50">
        <v>45893</v>
      </c>
      <c r="C87" s="3"/>
      <c r="D87" s="35">
        <v>5</v>
      </c>
      <c r="E87" s="54" t="s">
        <v>52</v>
      </c>
      <c r="F87">
        <v>2</v>
      </c>
      <c r="G87">
        <v>1</v>
      </c>
      <c r="H87" s="1">
        <v>2</v>
      </c>
      <c r="I87" s="8">
        <v>4</v>
      </c>
      <c r="N87" s="54"/>
      <c r="O87">
        <v>2</v>
      </c>
      <c r="R87" s="54"/>
      <c r="S87">
        <v>1</v>
      </c>
      <c r="T87">
        <v>1</v>
      </c>
      <c r="U87">
        <v>1</v>
      </c>
      <c r="V87">
        <v>1</v>
      </c>
      <c r="W87">
        <v>1</v>
      </c>
      <c r="X87">
        <v>1</v>
      </c>
      <c r="Y87">
        <v>1</v>
      </c>
      <c r="Z87">
        <v>1</v>
      </c>
      <c r="AA87">
        <v>1</v>
      </c>
      <c r="AB87">
        <v>1</v>
      </c>
      <c r="AC87">
        <v>1</v>
      </c>
      <c r="AD87">
        <v>1</v>
      </c>
      <c r="AE87">
        <v>1</v>
      </c>
      <c r="AF87">
        <v>1</v>
      </c>
      <c r="AG87">
        <v>1</v>
      </c>
      <c r="AH87">
        <v>1</v>
      </c>
      <c r="AI87">
        <v>1</v>
      </c>
      <c r="AJ87">
        <v>1</v>
      </c>
      <c r="AK87">
        <v>1</v>
      </c>
      <c r="AL87">
        <v>1</v>
      </c>
      <c r="AM87" s="9">
        <v>1</v>
      </c>
      <c r="AN87">
        <v>1</v>
      </c>
      <c r="AO87" s="8"/>
      <c r="BA87" s="54"/>
      <c r="BN87" s="54"/>
      <c r="BO87" s="35"/>
      <c r="CB87" s="54"/>
      <c r="CC87" s="54"/>
      <c r="CD87" s="35"/>
    </row>
    <row r="88" spans="1:84" x14ac:dyDescent="0.45">
      <c r="A88" s="22">
        <v>86</v>
      </c>
      <c r="B88" s="50">
        <v>45893</v>
      </c>
      <c r="C88" s="3"/>
      <c r="D88" s="35">
        <v>4</v>
      </c>
      <c r="E88" s="54"/>
      <c r="F88">
        <v>2</v>
      </c>
      <c r="G88">
        <v>1</v>
      </c>
      <c r="H88" s="1">
        <v>2</v>
      </c>
      <c r="I88" s="8">
        <v>4</v>
      </c>
      <c r="N88" s="54"/>
      <c r="R88" s="54"/>
      <c r="S88">
        <v>2</v>
      </c>
      <c r="T88">
        <v>2</v>
      </c>
      <c r="U88">
        <v>2</v>
      </c>
      <c r="V88">
        <v>2</v>
      </c>
      <c r="W88">
        <v>2</v>
      </c>
      <c r="X88">
        <v>2</v>
      </c>
      <c r="Y88">
        <v>2</v>
      </c>
      <c r="Z88">
        <v>2</v>
      </c>
      <c r="AA88">
        <v>2</v>
      </c>
      <c r="AB88">
        <v>2</v>
      </c>
      <c r="AC88">
        <v>2</v>
      </c>
      <c r="AD88">
        <v>2</v>
      </c>
      <c r="AE88">
        <v>2</v>
      </c>
      <c r="AF88">
        <v>2</v>
      </c>
      <c r="AG88">
        <v>2</v>
      </c>
      <c r="AH88">
        <v>2</v>
      </c>
      <c r="AI88">
        <v>3</v>
      </c>
      <c r="AJ88">
        <v>3</v>
      </c>
      <c r="AK88">
        <v>2</v>
      </c>
      <c r="AL88">
        <v>2</v>
      </c>
      <c r="AM88" s="9">
        <v>2</v>
      </c>
      <c r="AN88">
        <v>2</v>
      </c>
      <c r="AO88" s="8"/>
      <c r="BA88" s="54"/>
      <c r="BN88" s="54"/>
      <c r="BO88" s="35"/>
      <c r="CB88" s="54"/>
      <c r="CC88" s="54"/>
      <c r="CD88" s="35"/>
    </row>
    <row r="89" spans="1:84" x14ac:dyDescent="0.45">
      <c r="A89" s="22">
        <v>87</v>
      </c>
      <c r="B89" s="50">
        <v>45893</v>
      </c>
      <c r="C89" s="3"/>
      <c r="D89" s="35">
        <v>3</v>
      </c>
      <c r="E89" s="54"/>
      <c r="F89">
        <v>1</v>
      </c>
      <c r="G89">
        <v>1</v>
      </c>
      <c r="H89" s="1">
        <v>4</v>
      </c>
      <c r="I89" s="8">
        <v>1</v>
      </c>
      <c r="N89" s="54"/>
      <c r="O89">
        <v>3</v>
      </c>
      <c r="R89" s="54"/>
      <c r="S89">
        <v>2</v>
      </c>
      <c r="T89">
        <v>2</v>
      </c>
      <c r="U89">
        <v>5</v>
      </c>
      <c r="V89">
        <v>2</v>
      </c>
      <c r="W89">
        <v>2</v>
      </c>
      <c r="X89">
        <v>2</v>
      </c>
      <c r="Y89">
        <v>2</v>
      </c>
      <c r="Z89">
        <v>2</v>
      </c>
      <c r="AA89">
        <v>2</v>
      </c>
      <c r="AB89">
        <v>2</v>
      </c>
      <c r="AC89">
        <v>2</v>
      </c>
      <c r="AD89">
        <v>2</v>
      </c>
      <c r="AE89">
        <v>3</v>
      </c>
      <c r="AF89">
        <v>5</v>
      </c>
      <c r="AG89">
        <v>5</v>
      </c>
      <c r="AH89">
        <v>5</v>
      </c>
      <c r="AI89">
        <v>2</v>
      </c>
      <c r="AJ89">
        <v>2</v>
      </c>
      <c r="AK89">
        <v>2</v>
      </c>
      <c r="AL89">
        <v>2</v>
      </c>
      <c r="AM89" s="9">
        <v>2</v>
      </c>
      <c r="AN89">
        <v>2</v>
      </c>
      <c r="AO89" s="8">
        <v>1</v>
      </c>
      <c r="AP89">
        <v>2</v>
      </c>
      <c r="AQ89">
        <v>13</v>
      </c>
      <c r="BA89" s="54"/>
      <c r="BB89">
        <v>1</v>
      </c>
      <c r="BC89">
        <v>2</v>
      </c>
      <c r="BD89">
        <v>11</v>
      </c>
      <c r="BN89" s="54"/>
      <c r="BO89" s="35">
        <v>2</v>
      </c>
      <c r="BP89">
        <v>2</v>
      </c>
      <c r="CB89" s="54"/>
      <c r="CC89" s="54"/>
      <c r="CD89" s="35"/>
    </row>
    <row r="90" spans="1:84" x14ac:dyDescent="0.45">
      <c r="A90" s="22">
        <v>88</v>
      </c>
      <c r="B90" s="50">
        <v>45893</v>
      </c>
      <c r="C90" s="3"/>
      <c r="D90" s="35">
        <v>4</v>
      </c>
      <c r="E90" s="54"/>
      <c r="F90">
        <v>2</v>
      </c>
      <c r="G90">
        <v>1</v>
      </c>
      <c r="H90" s="1">
        <v>1</v>
      </c>
      <c r="I90" s="8">
        <v>4</v>
      </c>
      <c r="N90" s="54"/>
      <c r="O90">
        <v>7</v>
      </c>
      <c r="R90" s="54"/>
      <c r="S90">
        <v>2</v>
      </c>
      <c r="T90">
        <v>2</v>
      </c>
      <c r="U90">
        <v>2</v>
      </c>
      <c r="V90">
        <v>2</v>
      </c>
      <c r="W90">
        <v>2</v>
      </c>
      <c r="X90">
        <v>2</v>
      </c>
      <c r="Y90">
        <v>2</v>
      </c>
      <c r="Z90">
        <v>2</v>
      </c>
      <c r="AA90">
        <v>2</v>
      </c>
      <c r="AB90">
        <v>2</v>
      </c>
      <c r="AC90">
        <v>2</v>
      </c>
      <c r="AD90">
        <v>2</v>
      </c>
      <c r="AE90">
        <v>2</v>
      </c>
      <c r="AF90">
        <v>2</v>
      </c>
      <c r="AG90">
        <v>2</v>
      </c>
      <c r="AH90">
        <v>3</v>
      </c>
      <c r="AI90">
        <v>3</v>
      </c>
      <c r="AJ90">
        <v>3</v>
      </c>
      <c r="AK90">
        <v>2</v>
      </c>
      <c r="AL90">
        <v>2</v>
      </c>
      <c r="AM90" s="9">
        <v>2</v>
      </c>
      <c r="AN90">
        <v>2</v>
      </c>
      <c r="AO90" s="8"/>
      <c r="BA90" s="54"/>
      <c r="BN90" s="54"/>
      <c r="BO90" s="35"/>
      <c r="CB90" s="54"/>
      <c r="CC90" s="54"/>
      <c r="CD90" s="35"/>
    </row>
    <row r="91" spans="1:84" x14ac:dyDescent="0.45">
      <c r="A91" s="22">
        <v>89</v>
      </c>
      <c r="B91" s="50">
        <v>45893</v>
      </c>
      <c r="C91" s="3"/>
      <c r="D91" s="35">
        <v>3</v>
      </c>
      <c r="E91" s="54"/>
      <c r="F91">
        <v>2</v>
      </c>
      <c r="G91">
        <v>1</v>
      </c>
      <c r="H91" s="1">
        <v>1</v>
      </c>
      <c r="I91" s="8">
        <v>4</v>
      </c>
      <c r="N91" s="54"/>
      <c r="O91">
        <v>2</v>
      </c>
      <c r="R91" s="54"/>
      <c r="S91">
        <v>1</v>
      </c>
      <c r="T91">
        <v>1</v>
      </c>
      <c r="V91">
        <v>2</v>
      </c>
      <c r="W91">
        <v>1</v>
      </c>
      <c r="Y91">
        <v>2</v>
      </c>
      <c r="Z91">
        <v>2</v>
      </c>
      <c r="AA91">
        <v>2</v>
      </c>
      <c r="AC91">
        <v>1</v>
      </c>
      <c r="AD91">
        <v>2</v>
      </c>
      <c r="AE91">
        <v>2</v>
      </c>
      <c r="AF91">
        <v>2</v>
      </c>
      <c r="AG91">
        <v>2</v>
      </c>
      <c r="AH91">
        <v>2</v>
      </c>
      <c r="AJ91">
        <v>2</v>
      </c>
      <c r="AK91">
        <v>1</v>
      </c>
      <c r="AL91">
        <v>1</v>
      </c>
      <c r="AM91" s="9">
        <v>1</v>
      </c>
      <c r="AN91">
        <v>1</v>
      </c>
      <c r="AO91" s="8"/>
      <c r="BA91" s="54"/>
      <c r="BN91" s="54"/>
      <c r="BO91" s="35"/>
      <c r="CB91" s="54"/>
      <c r="CC91" s="54"/>
      <c r="CD91" s="35"/>
    </row>
    <row r="92" spans="1:84" x14ac:dyDescent="0.45">
      <c r="A92" s="22">
        <v>90</v>
      </c>
      <c r="B92" s="50">
        <v>45893</v>
      </c>
      <c r="C92" s="3"/>
      <c r="D92" s="35">
        <v>3</v>
      </c>
      <c r="E92" s="54"/>
      <c r="F92">
        <v>2</v>
      </c>
      <c r="G92">
        <v>1</v>
      </c>
      <c r="H92" s="1">
        <v>4</v>
      </c>
      <c r="I92" s="8">
        <v>4</v>
      </c>
      <c r="N92" s="54"/>
      <c r="O92">
        <v>8</v>
      </c>
      <c r="R92" s="54" t="s">
        <v>434</v>
      </c>
      <c r="S92">
        <v>2</v>
      </c>
      <c r="T92">
        <v>2</v>
      </c>
      <c r="U92">
        <v>5</v>
      </c>
      <c r="V92">
        <v>2</v>
      </c>
      <c r="W92">
        <v>5</v>
      </c>
      <c r="X92">
        <v>5</v>
      </c>
      <c r="Y92">
        <v>2</v>
      </c>
      <c r="Z92">
        <v>2</v>
      </c>
      <c r="AA92">
        <v>2</v>
      </c>
      <c r="AB92">
        <v>2</v>
      </c>
      <c r="AC92">
        <v>2</v>
      </c>
      <c r="AD92">
        <v>2</v>
      </c>
      <c r="AE92">
        <v>2</v>
      </c>
      <c r="AF92">
        <v>5</v>
      </c>
      <c r="AG92">
        <v>5</v>
      </c>
      <c r="AH92">
        <v>2</v>
      </c>
      <c r="AI92">
        <v>2</v>
      </c>
      <c r="AJ92">
        <v>2</v>
      </c>
      <c r="AK92">
        <v>2</v>
      </c>
      <c r="AL92">
        <v>2</v>
      </c>
      <c r="AM92" s="9">
        <v>2</v>
      </c>
      <c r="AN92">
        <v>2</v>
      </c>
      <c r="AO92" s="8"/>
      <c r="BA92" s="54"/>
      <c r="BN92" s="54"/>
      <c r="BO92" s="35"/>
      <c r="CB92" s="54"/>
      <c r="CC92" s="54"/>
      <c r="CD92" s="35"/>
    </row>
    <row r="93" spans="1:84" x14ac:dyDescent="0.45">
      <c r="A93" s="22">
        <v>91</v>
      </c>
      <c r="B93" s="50">
        <v>45893</v>
      </c>
      <c r="C93" s="3"/>
      <c r="D93" s="35">
        <v>2</v>
      </c>
      <c r="E93" s="54"/>
      <c r="F93">
        <v>2</v>
      </c>
      <c r="G93">
        <v>1</v>
      </c>
      <c r="H93" s="1">
        <v>4</v>
      </c>
      <c r="I93" s="8">
        <v>4</v>
      </c>
      <c r="N93" s="54"/>
      <c r="O93">
        <v>3</v>
      </c>
      <c r="R93" s="54"/>
      <c r="S93">
        <v>2</v>
      </c>
      <c r="T93">
        <v>2</v>
      </c>
      <c r="U93">
        <v>5</v>
      </c>
      <c r="V93">
        <v>5</v>
      </c>
      <c r="W93">
        <v>2</v>
      </c>
      <c r="X93">
        <v>2</v>
      </c>
      <c r="Y93">
        <v>3</v>
      </c>
      <c r="Z93">
        <v>2</v>
      </c>
      <c r="AA93">
        <v>2</v>
      </c>
      <c r="AB93">
        <v>2</v>
      </c>
      <c r="AC93">
        <v>2</v>
      </c>
      <c r="AD93">
        <v>5</v>
      </c>
      <c r="AE93">
        <v>2</v>
      </c>
      <c r="AF93">
        <v>2</v>
      </c>
      <c r="AG93">
        <v>5</v>
      </c>
      <c r="AH93">
        <v>2</v>
      </c>
      <c r="AI93">
        <v>2</v>
      </c>
      <c r="AJ93">
        <v>2</v>
      </c>
      <c r="AK93">
        <v>2</v>
      </c>
      <c r="AL93">
        <v>2</v>
      </c>
      <c r="AM93" s="9">
        <v>2</v>
      </c>
      <c r="AN93">
        <v>2</v>
      </c>
      <c r="AO93" s="8">
        <v>1</v>
      </c>
      <c r="AP93">
        <v>6</v>
      </c>
      <c r="AQ93">
        <v>11</v>
      </c>
      <c r="BA93" s="54"/>
      <c r="BB93">
        <v>6</v>
      </c>
      <c r="BN93" s="54"/>
      <c r="BO93" s="35">
        <v>2</v>
      </c>
      <c r="BP93">
        <v>7</v>
      </c>
      <c r="CB93" s="54"/>
      <c r="CC93" s="54"/>
      <c r="CD93" s="35"/>
    </row>
    <row r="94" spans="1:84" x14ac:dyDescent="0.45">
      <c r="A94" s="22">
        <v>92</v>
      </c>
      <c r="B94" s="50">
        <v>45893</v>
      </c>
      <c r="C94" s="3"/>
      <c r="D94" s="35">
        <v>4</v>
      </c>
      <c r="E94" s="54"/>
      <c r="F94">
        <v>2</v>
      </c>
      <c r="G94">
        <v>1</v>
      </c>
      <c r="H94" s="1">
        <v>4</v>
      </c>
      <c r="I94" s="8">
        <v>4</v>
      </c>
      <c r="N94" s="54"/>
      <c r="O94">
        <v>3</v>
      </c>
      <c r="R94" s="54"/>
      <c r="S94">
        <v>1</v>
      </c>
      <c r="T94">
        <v>1</v>
      </c>
      <c r="U94">
        <v>5</v>
      </c>
      <c r="V94">
        <v>2</v>
      </c>
      <c r="W94">
        <v>2</v>
      </c>
      <c r="X94">
        <v>2</v>
      </c>
      <c r="Y94">
        <v>2</v>
      </c>
      <c r="Z94">
        <v>1</v>
      </c>
      <c r="AA94">
        <v>2</v>
      </c>
      <c r="AB94">
        <v>2</v>
      </c>
      <c r="AC94">
        <v>2</v>
      </c>
      <c r="AD94">
        <v>2</v>
      </c>
      <c r="AE94">
        <v>2</v>
      </c>
      <c r="AF94">
        <v>5</v>
      </c>
      <c r="AG94">
        <v>5</v>
      </c>
      <c r="AH94">
        <v>2</v>
      </c>
      <c r="AI94">
        <v>2</v>
      </c>
      <c r="AJ94">
        <v>1</v>
      </c>
      <c r="AK94">
        <v>1</v>
      </c>
      <c r="AL94">
        <v>1</v>
      </c>
      <c r="AM94" s="9">
        <v>2</v>
      </c>
      <c r="AN94">
        <v>1</v>
      </c>
      <c r="AO94" s="8">
        <v>2</v>
      </c>
      <c r="AP94">
        <v>4</v>
      </c>
      <c r="AQ94">
        <v>6</v>
      </c>
      <c r="BA94" s="54"/>
      <c r="BB94">
        <v>6</v>
      </c>
      <c r="BN94" s="54"/>
      <c r="BO94" s="35">
        <v>1</v>
      </c>
      <c r="BP94">
        <v>6</v>
      </c>
      <c r="CB94" s="54"/>
      <c r="CC94" s="54" t="s">
        <v>435</v>
      </c>
      <c r="CD94" s="35">
        <v>701</v>
      </c>
      <c r="CE94">
        <v>7624</v>
      </c>
      <c r="CF94" t="s">
        <v>436</v>
      </c>
    </row>
    <row r="95" spans="1:84" x14ac:dyDescent="0.45">
      <c r="A95" s="22">
        <v>93</v>
      </c>
      <c r="B95" s="50">
        <v>45893</v>
      </c>
      <c r="C95" s="3"/>
      <c r="D95" s="35">
        <v>1</v>
      </c>
      <c r="E95" s="54"/>
      <c r="F95">
        <v>2</v>
      </c>
      <c r="G95">
        <v>1</v>
      </c>
      <c r="H95" s="1">
        <v>3</v>
      </c>
      <c r="I95" s="8">
        <v>4</v>
      </c>
      <c r="N95" s="54"/>
      <c r="O95">
        <v>1</v>
      </c>
      <c r="R95" s="54"/>
      <c r="S95">
        <v>2</v>
      </c>
      <c r="T95">
        <v>2</v>
      </c>
      <c r="U95">
        <v>2</v>
      </c>
      <c r="V95">
        <v>2</v>
      </c>
      <c r="W95">
        <v>2</v>
      </c>
      <c r="X95">
        <v>3</v>
      </c>
      <c r="Y95">
        <v>2</v>
      </c>
      <c r="Z95">
        <v>2</v>
      </c>
      <c r="AA95">
        <v>2</v>
      </c>
      <c r="AB95">
        <v>2</v>
      </c>
      <c r="AC95">
        <v>2</v>
      </c>
      <c r="AD95">
        <v>2</v>
      </c>
      <c r="AE95">
        <v>2</v>
      </c>
      <c r="AF95">
        <v>2</v>
      </c>
      <c r="AG95">
        <v>2</v>
      </c>
      <c r="AH95">
        <v>2</v>
      </c>
      <c r="AI95">
        <v>2</v>
      </c>
      <c r="AJ95">
        <v>2</v>
      </c>
      <c r="AK95">
        <v>2</v>
      </c>
      <c r="AL95">
        <v>2</v>
      </c>
      <c r="AM95" s="9">
        <v>2</v>
      </c>
      <c r="AO95" s="8"/>
      <c r="BA95" s="54"/>
      <c r="BN95" s="54"/>
      <c r="BO95" s="35"/>
      <c r="CB95" s="54"/>
      <c r="CC95" s="54"/>
      <c r="CD95" s="35"/>
    </row>
    <row r="96" spans="1:84" x14ac:dyDescent="0.45">
      <c r="A96" s="22">
        <v>94</v>
      </c>
      <c r="B96" s="50">
        <v>45893</v>
      </c>
      <c r="C96" s="3"/>
      <c r="D96" s="35">
        <v>4</v>
      </c>
      <c r="E96" s="54"/>
      <c r="F96">
        <v>2</v>
      </c>
      <c r="G96">
        <v>1</v>
      </c>
      <c r="H96" s="1">
        <v>2</v>
      </c>
      <c r="I96" s="8">
        <v>4</v>
      </c>
      <c r="N96" s="54"/>
      <c r="O96">
        <v>1</v>
      </c>
      <c r="R96" s="54"/>
      <c r="S96">
        <v>2</v>
      </c>
      <c r="T96">
        <v>2</v>
      </c>
      <c r="U96">
        <v>5</v>
      </c>
      <c r="V96">
        <v>2</v>
      </c>
      <c r="W96">
        <v>2</v>
      </c>
      <c r="X96">
        <v>2</v>
      </c>
      <c r="Y96">
        <v>2</v>
      </c>
      <c r="Z96">
        <v>3</v>
      </c>
      <c r="AA96">
        <v>2</v>
      </c>
      <c r="AB96">
        <v>5</v>
      </c>
      <c r="AC96">
        <v>2</v>
      </c>
      <c r="AD96">
        <v>2</v>
      </c>
      <c r="AE96">
        <v>2</v>
      </c>
      <c r="AF96">
        <v>2</v>
      </c>
      <c r="AG96">
        <v>2</v>
      </c>
      <c r="AH96">
        <v>2</v>
      </c>
      <c r="AI96">
        <v>2</v>
      </c>
      <c r="AJ96">
        <v>2</v>
      </c>
      <c r="AK96">
        <v>2</v>
      </c>
      <c r="AL96">
        <v>2</v>
      </c>
      <c r="AM96" s="9">
        <v>2</v>
      </c>
      <c r="AN96">
        <v>2</v>
      </c>
      <c r="AO96" s="8">
        <v>1</v>
      </c>
      <c r="AP96">
        <v>2</v>
      </c>
      <c r="AQ96">
        <v>6</v>
      </c>
      <c r="BA96" s="54"/>
      <c r="BB96">
        <v>6</v>
      </c>
      <c r="BN96" s="54"/>
      <c r="BO96" s="35">
        <v>1</v>
      </c>
      <c r="BP96">
        <v>6</v>
      </c>
      <c r="CB96" s="54"/>
      <c r="CC96" s="54" t="s">
        <v>437</v>
      </c>
      <c r="CD96" s="35">
        <v>708</v>
      </c>
      <c r="CE96">
        <v>10000</v>
      </c>
      <c r="CF96" t="s">
        <v>438</v>
      </c>
    </row>
    <row r="97" spans="1:84" x14ac:dyDescent="0.45">
      <c r="A97" s="22">
        <v>95</v>
      </c>
      <c r="B97" s="50">
        <v>45893</v>
      </c>
      <c r="C97" s="3"/>
      <c r="D97" s="35">
        <v>4</v>
      </c>
      <c r="E97" s="54"/>
      <c r="F97">
        <v>2</v>
      </c>
      <c r="G97">
        <v>1</v>
      </c>
      <c r="H97" s="1">
        <v>4</v>
      </c>
      <c r="I97" s="8">
        <v>2</v>
      </c>
      <c r="N97" s="54"/>
      <c r="O97">
        <v>3</v>
      </c>
      <c r="R97" s="54"/>
      <c r="S97">
        <v>2</v>
      </c>
      <c r="T97">
        <v>2</v>
      </c>
      <c r="U97">
        <v>5</v>
      </c>
      <c r="V97">
        <v>2</v>
      </c>
      <c r="W97">
        <v>2</v>
      </c>
      <c r="X97">
        <v>5</v>
      </c>
      <c r="Y97">
        <v>3</v>
      </c>
      <c r="Z97">
        <v>2</v>
      </c>
      <c r="AA97">
        <v>2</v>
      </c>
      <c r="AB97">
        <v>2</v>
      </c>
      <c r="AC97">
        <v>2</v>
      </c>
      <c r="AD97">
        <v>2</v>
      </c>
      <c r="AE97">
        <v>2</v>
      </c>
      <c r="AF97">
        <v>2</v>
      </c>
      <c r="AG97">
        <v>2</v>
      </c>
      <c r="AH97">
        <v>2</v>
      </c>
      <c r="AI97">
        <v>3</v>
      </c>
      <c r="AJ97">
        <v>3</v>
      </c>
      <c r="AK97">
        <v>2</v>
      </c>
      <c r="AL97">
        <v>2</v>
      </c>
      <c r="AM97" s="9">
        <v>2</v>
      </c>
      <c r="AN97">
        <v>2</v>
      </c>
      <c r="AO97" s="8">
        <v>1</v>
      </c>
      <c r="AP97">
        <v>2</v>
      </c>
      <c r="AQ97">
        <v>9</v>
      </c>
      <c r="BA97" s="54"/>
      <c r="BB97">
        <v>1</v>
      </c>
      <c r="BC97">
        <v>2</v>
      </c>
      <c r="BD97">
        <v>4</v>
      </c>
      <c r="BN97" s="54"/>
      <c r="BO97" s="35">
        <v>2</v>
      </c>
      <c r="BP97">
        <v>2</v>
      </c>
      <c r="CB97" s="54"/>
      <c r="CC97" s="54"/>
      <c r="CD97" s="35"/>
    </row>
    <row r="98" spans="1:84" x14ac:dyDescent="0.45">
      <c r="A98" s="22">
        <v>96</v>
      </c>
      <c r="B98" s="50">
        <v>45893</v>
      </c>
      <c r="C98" s="3"/>
      <c r="D98" s="35">
        <v>2</v>
      </c>
      <c r="E98" s="54"/>
      <c r="F98">
        <v>2</v>
      </c>
      <c r="G98">
        <v>1</v>
      </c>
      <c r="H98" s="1">
        <v>4</v>
      </c>
      <c r="I98" s="8">
        <v>4</v>
      </c>
      <c r="N98" s="54"/>
      <c r="O98">
        <v>3</v>
      </c>
      <c r="R98" s="54"/>
      <c r="S98">
        <v>2</v>
      </c>
      <c r="T98">
        <v>2</v>
      </c>
      <c r="U98">
        <v>5</v>
      </c>
      <c r="V98">
        <v>5</v>
      </c>
      <c r="W98">
        <v>2</v>
      </c>
      <c r="X98">
        <v>5</v>
      </c>
      <c r="Y98">
        <v>3</v>
      </c>
      <c r="Z98">
        <v>2</v>
      </c>
      <c r="AA98">
        <v>2</v>
      </c>
      <c r="AB98">
        <v>2</v>
      </c>
      <c r="AC98">
        <v>2</v>
      </c>
      <c r="AD98">
        <v>3</v>
      </c>
      <c r="AE98">
        <v>3</v>
      </c>
      <c r="AF98">
        <v>5</v>
      </c>
      <c r="AG98">
        <v>2</v>
      </c>
      <c r="AH98">
        <v>2</v>
      </c>
      <c r="AI98">
        <v>5</v>
      </c>
      <c r="AJ98">
        <v>2</v>
      </c>
      <c r="AK98">
        <v>2</v>
      </c>
      <c r="AL98">
        <v>2</v>
      </c>
      <c r="AM98" s="9">
        <v>2</v>
      </c>
      <c r="AN98">
        <v>2</v>
      </c>
      <c r="AO98" s="8">
        <v>1</v>
      </c>
      <c r="AP98">
        <v>2</v>
      </c>
      <c r="AQ98">
        <v>4</v>
      </c>
      <c r="AR98">
        <v>5</v>
      </c>
      <c r="AS98">
        <v>9</v>
      </c>
      <c r="AT98">
        <v>10</v>
      </c>
      <c r="AU98">
        <v>12</v>
      </c>
      <c r="BA98" s="54"/>
      <c r="BB98">
        <v>1</v>
      </c>
      <c r="BC98">
        <v>2</v>
      </c>
      <c r="BD98">
        <v>4</v>
      </c>
      <c r="BE98">
        <v>12</v>
      </c>
      <c r="BN98" s="54"/>
      <c r="BO98" s="35">
        <v>2</v>
      </c>
      <c r="BP98">
        <v>1</v>
      </c>
      <c r="BQ98">
        <v>2</v>
      </c>
      <c r="CB98" s="54"/>
      <c r="CC98" s="54" t="s">
        <v>439</v>
      </c>
      <c r="CD98" s="35">
        <v>603</v>
      </c>
      <c r="CE98">
        <v>23585</v>
      </c>
      <c r="CF98" t="s">
        <v>440</v>
      </c>
    </row>
    <row r="99" spans="1:84" x14ac:dyDescent="0.45">
      <c r="A99" s="22">
        <v>97</v>
      </c>
      <c r="B99" s="50">
        <v>45893</v>
      </c>
      <c r="C99" s="3"/>
      <c r="D99" s="35">
        <v>1</v>
      </c>
      <c r="E99" s="54"/>
      <c r="F99">
        <v>2</v>
      </c>
      <c r="G99">
        <v>1</v>
      </c>
      <c r="H99" s="1">
        <v>2</v>
      </c>
      <c r="I99" s="8">
        <v>4</v>
      </c>
      <c r="N99" s="54"/>
      <c r="O99">
        <v>3</v>
      </c>
      <c r="R99" s="54"/>
      <c r="S99">
        <v>1</v>
      </c>
      <c r="T99">
        <v>1</v>
      </c>
      <c r="U99">
        <v>1</v>
      </c>
      <c r="V99">
        <v>1</v>
      </c>
      <c r="W99">
        <v>1</v>
      </c>
      <c r="X99">
        <v>1</v>
      </c>
      <c r="Y99">
        <v>1</v>
      </c>
      <c r="Z99">
        <v>1</v>
      </c>
      <c r="AA99">
        <v>1</v>
      </c>
      <c r="AB99">
        <v>1</v>
      </c>
      <c r="AC99">
        <v>1</v>
      </c>
      <c r="AD99">
        <v>1</v>
      </c>
      <c r="AE99">
        <v>1</v>
      </c>
      <c r="AF99">
        <v>1</v>
      </c>
      <c r="AG99">
        <v>1</v>
      </c>
      <c r="AH99">
        <v>1</v>
      </c>
      <c r="AI99">
        <v>5</v>
      </c>
      <c r="AJ99">
        <v>1</v>
      </c>
      <c r="AK99">
        <v>1</v>
      </c>
      <c r="AL99">
        <v>1</v>
      </c>
      <c r="AM99" s="9">
        <v>1</v>
      </c>
      <c r="AN99">
        <v>1</v>
      </c>
      <c r="AO99" s="8">
        <v>2</v>
      </c>
      <c r="BA99" s="54"/>
      <c r="BB99">
        <v>2</v>
      </c>
      <c r="BN99" s="54"/>
      <c r="BO99" s="35">
        <v>2</v>
      </c>
      <c r="BP99">
        <v>2</v>
      </c>
      <c r="CB99" s="54"/>
      <c r="CC99" s="54" t="s">
        <v>441</v>
      </c>
      <c r="CD99" s="35">
        <v>709</v>
      </c>
      <c r="CE99">
        <v>19358</v>
      </c>
      <c r="CF99" t="s">
        <v>442</v>
      </c>
    </row>
    <row r="100" spans="1:84" x14ac:dyDescent="0.45">
      <c r="A100" s="22">
        <v>98</v>
      </c>
      <c r="B100" s="50">
        <v>45893</v>
      </c>
      <c r="C100" s="3"/>
      <c r="D100" s="35">
        <v>3</v>
      </c>
      <c r="E100" s="54"/>
      <c r="F100">
        <v>2</v>
      </c>
      <c r="G100">
        <v>1</v>
      </c>
      <c r="H100" s="1">
        <v>2</v>
      </c>
      <c r="I100" s="8">
        <v>4</v>
      </c>
      <c r="N100" s="54"/>
      <c r="O100">
        <v>3</v>
      </c>
      <c r="R100" s="54"/>
      <c r="S100">
        <v>2</v>
      </c>
      <c r="T100">
        <v>2</v>
      </c>
      <c r="U100">
        <v>2</v>
      </c>
      <c r="V100">
        <v>2</v>
      </c>
      <c r="W100">
        <v>2</v>
      </c>
      <c r="X100">
        <v>2</v>
      </c>
      <c r="Y100">
        <v>2</v>
      </c>
      <c r="Z100">
        <v>2</v>
      </c>
      <c r="AA100">
        <v>2</v>
      </c>
      <c r="AB100">
        <v>2</v>
      </c>
      <c r="AC100">
        <v>2</v>
      </c>
      <c r="AD100">
        <v>2</v>
      </c>
      <c r="AE100">
        <v>2</v>
      </c>
      <c r="AF100">
        <v>2</v>
      </c>
      <c r="AG100">
        <v>2</v>
      </c>
      <c r="AH100">
        <v>2</v>
      </c>
      <c r="AI100">
        <v>2</v>
      </c>
      <c r="AJ100">
        <v>2</v>
      </c>
      <c r="AK100">
        <v>2</v>
      </c>
      <c r="AL100">
        <v>2</v>
      </c>
      <c r="AM100" s="9">
        <v>2</v>
      </c>
      <c r="AN100">
        <v>2</v>
      </c>
      <c r="AO100" s="8"/>
      <c r="BA100" s="54"/>
      <c r="BN100" s="54"/>
      <c r="BO100" s="35"/>
      <c r="CB100" s="54"/>
      <c r="CC100" s="54"/>
      <c r="CD100" s="35"/>
    </row>
    <row r="101" spans="1:84" x14ac:dyDescent="0.45">
      <c r="A101" s="22">
        <v>99</v>
      </c>
      <c r="B101" s="50">
        <v>45893</v>
      </c>
      <c r="C101" s="3"/>
      <c r="D101" s="35">
        <v>5</v>
      </c>
      <c r="E101" s="54" t="s">
        <v>443</v>
      </c>
      <c r="F101">
        <v>2</v>
      </c>
      <c r="G101">
        <v>1</v>
      </c>
      <c r="H101" s="1">
        <v>2</v>
      </c>
      <c r="I101" s="8">
        <v>4</v>
      </c>
      <c r="N101" s="54"/>
      <c r="O101">
        <v>3</v>
      </c>
      <c r="R101" s="54"/>
      <c r="AM101" s="9"/>
      <c r="AO101" s="8"/>
      <c r="BA101" s="54"/>
      <c r="BN101" s="54"/>
      <c r="BO101" s="35"/>
      <c r="CB101" s="54"/>
      <c r="CC101" s="54"/>
      <c r="CD101" s="35"/>
    </row>
    <row r="102" spans="1:84" x14ac:dyDescent="0.45">
      <c r="A102" s="22">
        <v>100</v>
      </c>
      <c r="B102" s="50">
        <v>45894</v>
      </c>
      <c r="C102" s="3"/>
      <c r="D102" s="35">
        <v>5</v>
      </c>
      <c r="E102" s="54" t="s">
        <v>446</v>
      </c>
      <c r="F102">
        <v>2</v>
      </c>
      <c r="G102">
        <v>1</v>
      </c>
      <c r="H102" s="1">
        <v>1</v>
      </c>
      <c r="I102" s="8">
        <v>1</v>
      </c>
      <c r="J102">
        <v>3</v>
      </c>
      <c r="K102">
        <v>4</v>
      </c>
      <c r="N102" s="54"/>
      <c r="O102">
        <v>2</v>
      </c>
      <c r="R102" s="54"/>
      <c r="S102">
        <v>1</v>
      </c>
      <c r="T102">
        <v>2</v>
      </c>
      <c r="U102">
        <v>5</v>
      </c>
      <c r="V102">
        <v>2</v>
      </c>
      <c r="W102">
        <v>1</v>
      </c>
      <c r="X102">
        <v>1</v>
      </c>
      <c r="Y102">
        <v>1</v>
      </c>
      <c r="Z102">
        <v>1</v>
      </c>
      <c r="AA102">
        <v>2</v>
      </c>
      <c r="AB102">
        <v>5</v>
      </c>
      <c r="AC102">
        <v>1</v>
      </c>
      <c r="AD102">
        <v>5</v>
      </c>
      <c r="AE102">
        <v>1</v>
      </c>
      <c r="AF102">
        <v>5</v>
      </c>
      <c r="AG102">
        <v>5</v>
      </c>
      <c r="AH102">
        <v>2</v>
      </c>
      <c r="AI102">
        <v>1</v>
      </c>
      <c r="AJ102">
        <v>1</v>
      </c>
      <c r="AK102">
        <v>1</v>
      </c>
      <c r="AL102">
        <v>1</v>
      </c>
      <c r="AM102" s="9">
        <v>1</v>
      </c>
      <c r="AN102">
        <v>1</v>
      </c>
      <c r="AO102" s="8"/>
      <c r="BA102" s="54"/>
      <c r="BN102" s="54"/>
      <c r="BO102" s="35"/>
      <c r="CB102" s="54"/>
      <c r="CC102" s="54"/>
      <c r="CD102" s="35"/>
    </row>
    <row r="103" spans="1:84" x14ac:dyDescent="0.45">
      <c r="A103" s="22">
        <v>101</v>
      </c>
      <c r="B103" s="50">
        <v>45894</v>
      </c>
      <c r="C103" s="3"/>
      <c r="D103" s="35">
        <v>1</v>
      </c>
      <c r="E103" s="54"/>
      <c r="F103">
        <v>2</v>
      </c>
      <c r="G103">
        <v>1</v>
      </c>
      <c r="H103" s="1">
        <v>3</v>
      </c>
      <c r="I103" s="8">
        <v>4</v>
      </c>
      <c r="N103" s="54"/>
      <c r="O103">
        <v>2</v>
      </c>
      <c r="R103" s="54"/>
      <c r="S103">
        <v>2</v>
      </c>
      <c r="T103">
        <v>2</v>
      </c>
      <c r="U103">
        <v>2</v>
      </c>
      <c r="V103">
        <v>2</v>
      </c>
      <c r="W103">
        <v>2</v>
      </c>
      <c r="X103">
        <v>2</v>
      </c>
      <c r="Y103">
        <v>2</v>
      </c>
      <c r="Z103">
        <v>2</v>
      </c>
      <c r="AA103">
        <v>2</v>
      </c>
      <c r="AB103">
        <v>2</v>
      </c>
      <c r="AC103">
        <v>2</v>
      </c>
      <c r="AD103">
        <v>2</v>
      </c>
      <c r="AE103">
        <v>2</v>
      </c>
      <c r="AF103">
        <v>2</v>
      </c>
      <c r="AG103">
        <v>2</v>
      </c>
      <c r="AH103">
        <v>2</v>
      </c>
      <c r="AI103">
        <v>2</v>
      </c>
      <c r="AJ103">
        <v>2</v>
      </c>
      <c r="AK103">
        <v>2</v>
      </c>
      <c r="AL103">
        <v>2</v>
      </c>
      <c r="AM103" s="9">
        <v>2</v>
      </c>
      <c r="AN103">
        <v>2</v>
      </c>
      <c r="AO103" s="8"/>
      <c r="BA103" s="54"/>
      <c r="BN103" s="54"/>
      <c r="BO103" s="35"/>
      <c r="CB103" s="54"/>
      <c r="CC103" s="54"/>
      <c r="CD103" s="35"/>
    </row>
    <row r="104" spans="1:84" x14ac:dyDescent="0.45">
      <c r="A104" s="22">
        <v>102</v>
      </c>
      <c r="B104" s="50">
        <v>45894</v>
      </c>
      <c r="C104" s="3"/>
      <c r="D104" s="35"/>
      <c r="E104" s="54"/>
      <c r="F104">
        <v>2</v>
      </c>
      <c r="G104">
        <v>1</v>
      </c>
      <c r="I104" s="8"/>
      <c r="N104" s="54"/>
      <c r="R104" s="54"/>
      <c r="AM104" s="9"/>
      <c r="AO104" s="8"/>
      <c r="BA104" s="54"/>
      <c r="BN104" s="54"/>
      <c r="BO104" s="35"/>
      <c r="CB104" s="54"/>
      <c r="CC104" s="54"/>
      <c r="CD104" s="35"/>
    </row>
    <row r="105" spans="1:84" x14ac:dyDescent="0.45">
      <c r="A105" s="22">
        <v>103</v>
      </c>
      <c r="B105" s="50">
        <v>45894</v>
      </c>
      <c r="C105" s="3"/>
      <c r="D105" s="35">
        <v>2</v>
      </c>
      <c r="E105" s="54"/>
      <c r="F105">
        <v>2</v>
      </c>
      <c r="G105">
        <v>1</v>
      </c>
      <c r="H105" s="1">
        <v>4</v>
      </c>
      <c r="I105" s="8">
        <v>4</v>
      </c>
      <c r="N105" s="54"/>
      <c r="O105">
        <v>3</v>
      </c>
      <c r="R105" s="54"/>
      <c r="S105">
        <v>2</v>
      </c>
      <c r="T105">
        <v>2</v>
      </c>
      <c r="U105">
        <v>5</v>
      </c>
      <c r="V105">
        <v>2</v>
      </c>
      <c r="W105">
        <v>2</v>
      </c>
      <c r="X105">
        <v>2</v>
      </c>
      <c r="Y105">
        <v>3</v>
      </c>
      <c r="Z105">
        <v>5</v>
      </c>
      <c r="AA105">
        <v>2</v>
      </c>
      <c r="AB105">
        <v>5</v>
      </c>
      <c r="AC105">
        <v>2</v>
      </c>
      <c r="AD105">
        <v>2</v>
      </c>
      <c r="AE105">
        <v>5</v>
      </c>
      <c r="AF105">
        <v>2</v>
      </c>
      <c r="AG105">
        <v>5</v>
      </c>
      <c r="AH105">
        <v>5</v>
      </c>
      <c r="AI105">
        <v>2</v>
      </c>
      <c r="AJ105">
        <v>2</v>
      </c>
      <c r="AK105">
        <v>2</v>
      </c>
      <c r="AL105">
        <v>2</v>
      </c>
      <c r="AM105" s="9">
        <v>2</v>
      </c>
      <c r="AN105">
        <v>2</v>
      </c>
      <c r="AO105" s="8">
        <v>2</v>
      </c>
      <c r="AP105">
        <v>6</v>
      </c>
      <c r="AQ105">
        <v>9</v>
      </c>
      <c r="BA105" s="54"/>
      <c r="BB105">
        <v>6</v>
      </c>
      <c r="BN105" s="54"/>
      <c r="BO105" s="35">
        <v>2</v>
      </c>
      <c r="BP105">
        <v>6</v>
      </c>
      <c r="CB105" s="54"/>
      <c r="CC105" s="54"/>
      <c r="CD105" s="35"/>
    </row>
    <row r="106" spans="1:84" x14ac:dyDescent="0.45">
      <c r="A106" s="22">
        <v>104</v>
      </c>
      <c r="B106" s="50">
        <v>45894</v>
      </c>
      <c r="C106" s="3"/>
      <c r="D106" s="35">
        <v>2</v>
      </c>
      <c r="E106" s="54"/>
      <c r="F106">
        <v>2</v>
      </c>
      <c r="H106" s="1">
        <v>2</v>
      </c>
      <c r="I106" s="8">
        <v>4</v>
      </c>
      <c r="N106" s="54"/>
      <c r="O106">
        <v>2</v>
      </c>
      <c r="R106" s="54"/>
      <c r="U106">
        <v>5</v>
      </c>
      <c r="V106">
        <v>2</v>
      </c>
      <c r="W106">
        <v>2</v>
      </c>
      <c r="X106">
        <v>2</v>
      </c>
      <c r="Y106">
        <v>2</v>
      </c>
      <c r="Z106">
        <v>3</v>
      </c>
      <c r="AA106">
        <v>2</v>
      </c>
      <c r="AB106">
        <v>5</v>
      </c>
      <c r="AC106">
        <v>2</v>
      </c>
      <c r="AD106">
        <v>2</v>
      </c>
      <c r="AE106">
        <v>2</v>
      </c>
      <c r="AF106">
        <v>3</v>
      </c>
      <c r="AG106">
        <v>3</v>
      </c>
      <c r="AH106">
        <v>2</v>
      </c>
      <c r="AI106">
        <v>2</v>
      </c>
      <c r="AJ106">
        <v>2</v>
      </c>
      <c r="AK106">
        <v>2</v>
      </c>
      <c r="AL106">
        <v>2</v>
      </c>
      <c r="AM106" s="9">
        <v>2</v>
      </c>
      <c r="AN106">
        <v>2</v>
      </c>
      <c r="AO106" s="8">
        <v>1</v>
      </c>
      <c r="AP106">
        <v>2</v>
      </c>
      <c r="AQ106">
        <v>6</v>
      </c>
      <c r="BA106" s="54"/>
      <c r="BB106">
        <v>1</v>
      </c>
      <c r="BN106" s="54"/>
      <c r="BO106" s="35">
        <v>2</v>
      </c>
      <c r="CB106" s="54"/>
      <c r="CC106" s="54"/>
      <c r="CD106" s="35"/>
    </row>
    <row r="107" spans="1:84" x14ac:dyDescent="0.45">
      <c r="A107" s="22">
        <v>105</v>
      </c>
      <c r="B107" s="50">
        <v>45894</v>
      </c>
      <c r="C107" s="3"/>
      <c r="D107" s="35">
        <v>3</v>
      </c>
      <c r="E107" s="54"/>
      <c r="F107">
        <v>2</v>
      </c>
      <c r="G107">
        <v>1</v>
      </c>
      <c r="H107" s="1">
        <v>2</v>
      </c>
      <c r="I107" s="8">
        <v>3</v>
      </c>
      <c r="J107">
        <v>4</v>
      </c>
      <c r="N107" s="54"/>
      <c r="R107" s="54"/>
      <c r="S107">
        <v>1</v>
      </c>
      <c r="T107">
        <v>1</v>
      </c>
      <c r="U107">
        <v>5</v>
      </c>
      <c r="V107">
        <v>1</v>
      </c>
      <c r="W107">
        <v>1</v>
      </c>
      <c r="X107">
        <v>1</v>
      </c>
      <c r="Y107">
        <v>3</v>
      </c>
      <c r="Z107">
        <v>1</v>
      </c>
      <c r="AA107">
        <v>2</v>
      </c>
      <c r="AB107">
        <v>5</v>
      </c>
      <c r="AC107">
        <v>1</v>
      </c>
      <c r="AD107">
        <v>5</v>
      </c>
      <c r="AE107">
        <v>1</v>
      </c>
      <c r="AF107">
        <v>5</v>
      </c>
      <c r="AG107">
        <v>5</v>
      </c>
      <c r="AH107">
        <v>2</v>
      </c>
      <c r="AI107">
        <v>1</v>
      </c>
      <c r="AJ107">
        <v>1</v>
      </c>
      <c r="AK107">
        <v>2</v>
      </c>
      <c r="AL107">
        <v>1</v>
      </c>
      <c r="AM107" s="9">
        <v>1</v>
      </c>
      <c r="AN107">
        <v>2</v>
      </c>
      <c r="AO107" s="8"/>
      <c r="BA107" s="54"/>
      <c r="BN107" s="54"/>
      <c r="BO107" s="35"/>
      <c r="CB107" s="54"/>
      <c r="CC107" s="54"/>
      <c r="CD107" s="35"/>
    </row>
    <row r="108" spans="1:84" x14ac:dyDescent="0.45">
      <c r="A108" s="22">
        <v>106</v>
      </c>
      <c r="B108" s="50">
        <v>45894</v>
      </c>
      <c r="C108" s="3"/>
      <c r="D108" s="35">
        <v>1</v>
      </c>
      <c r="E108" s="54"/>
      <c r="F108">
        <v>2</v>
      </c>
      <c r="G108">
        <v>1</v>
      </c>
      <c r="H108" s="1">
        <v>5</v>
      </c>
      <c r="I108" s="8">
        <v>4</v>
      </c>
      <c r="N108" s="54"/>
      <c r="O108">
        <v>2</v>
      </c>
      <c r="R108" s="54"/>
      <c r="S108">
        <v>1</v>
      </c>
      <c r="T108">
        <v>1</v>
      </c>
      <c r="U108">
        <v>5</v>
      </c>
      <c r="V108">
        <v>1</v>
      </c>
      <c r="W108">
        <v>1</v>
      </c>
      <c r="X108">
        <v>5</v>
      </c>
      <c r="Y108">
        <v>1</v>
      </c>
      <c r="Z108">
        <v>1</v>
      </c>
      <c r="AA108">
        <v>1</v>
      </c>
      <c r="AB108">
        <v>5</v>
      </c>
      <c r="AC108">
        <v>1</v>
      </c>
      <c r="AD108">
        <v>5</v>
      </c>
      <c r="AE108">
        <v>1</v>
      </c>
      <c r="AF108">
        <v>1</v>
      </c>
      <c r="AG108">
        <v>1</v>
      </c>
      <c r="AH108">
        <v>1</v>
      </c>
      <c r="AI108">
        <v>1</v>
      </c>
      <c r="AJ108">
        <v>1</v>
      </c>
      <c r="AK108">
        <v>1</v>
      </c>
      <c r="AL108">
        <v>1</v>
      </c>
      <c r="AM108" s="9">
        <v>1</v>
      </c>
      <c r="AN108">
        <v>1</v>
      </c>
      <c r="AO108" s="8"/>
      <c r="BA108" s="54"/>
      <c r="BN108" s="54"/>
      <c r="BO108" s="35"/>
      <c r="CB108" s="54"/>
      <c r="CC108" s="54"/>
      <c r="CD108" s="35"/>
    </row>
    <row r="109" spans="1:84" x14ac:dyDescent="0.45">
      <c r="A109" s="22">
        <v>107</v>
      </c>
      <c r="B109" s="50">
        <v>45894</v>
      </c>
      <c r="C109" s="3"/>
      <c r="D109" s="35">
        <v>1</v>
      </c>
      <c r="E109" s="54"/>
      <c r="F109">
        <v>2</v>
      </c>
      <c r="G109">
        <v>1</v>
      </c>
      <c r="H109" s="1">
        <v>3</v>
      </c>
      <c r="I109" s="8">
        <v>4</v>
      </c>
      <c r="N109" s="54"/>
      <c r="O109">
        <v>1</v>
      </c>
      <c r="R109" s="54"/>
      <c r="S109">
        <v>2</v>
      </c>
      <c r="T109">
        <v>2</v>
      </c>
      <c r="U109">
        <v>2</v>
      </c>
      <c r="V109">
        <v>2</v>
      </c>
      <c r="W109">
        <v>2</v>
      </c>
      <c r="X109">
        <v>2</v>
      </c>
      <c r="Y109">
        <v>2</v>
      </c>
      <c r="Z109">
        <v>2</v>
      </c>
      <c r="AA109">
        <v>2</v>
      </c>
      <c r="AB109">
        <v>2</v>
      </c>
      <c r="AC109">
        <v>2</v>
      </c>
      <c r="AD109">
        <v>2</v>
      </c>
      <c r="AE109">
        <v>2</v>
      </c>
      <c r="AF109">
        <v>2</v>
      </c>
      <c r="AG109">
        <v>2</v>
      </c>
      <c r="AH109">
        <v>2</v>
      </c>
      <c r="AI109">
        <v>2</v>
      </c>
      <c r="AJ109">
        <v>2</v>
      </c>
      <c r="AK109">
        <v>2</v>
      </c>
      <c r="AL109">
        <v>2</v>
      </c>
      <c r="AM109" s="9">
        <v>2</v>
      </c>
      <c r="AN109">
        <v>2</v>
      </c>
      <c r="AO109" s="8"/>
      <c r="BA109" s="54"/>
      <c r="BN109" s="54"/>
      <c r="BO109" s="35"/>
      <c r="CB109" s="54"/>
      <c r="CC109" s="54"/>
      <c r="CD109" s="35"/>
    </row>
    <row r="110" spans="1:84" x14ac:dyDescent="0.45">
      <c r="A110" s="22">
        <v>108</v>
      </c>
      <c r="B110" s="50">
        <v>45895</v>
      </c>
      <c r="C110" s="3"/>
      <c r="D110" s="35">
        <v>1</v>
      </c>
      <c r="E110" s="54"/>
      <c r="F110">
        <v>2</v>
      </c>
      <c r="G110">
        <v>1</v>
      </c>
      <c r="H110" s="1">
        <v>2</v>
      </c>
      <c r="I110" s="8">
        <v>4</v>
      </c>
      <c r="N110" s="54"/>
      <c r="O110">
        <v>2</v>
      </c>
      <c r="R110" s="54"/>
      <c r="S110">
        <v>2</v>
      </c>
      <c r="T110">
        <v>2</v>
      </c>
      <c r="U110">
        <v>5</v>
      </c>
      <c r="V110">
        <v>3</v>
      </c>
      <c r="W110">
        <v>2</v>
      </c>
      <c r="X110">
        <v>2</v>
      </c>
      <c r="Y110">
        <v>2</v>
      </c>
      <c r="Z110">
        <v>2</v>
      </c>
      <c r="AA110">
        <v>2</v>
      </c>
      <c r="AB110">
        <v>2</v>
      </c>
      <c r="AC110">
        <v>2</v>
      </c>
      <c r="AD110">
        <v>5</v>
      </c>
      <c r="AE110">
        <v>2</v>
      </c>
      <c r="AF110">
        <v>2</v>
      </c>
      <c r="AG110">
        <v>2</v>
      </c>
      <c r="AH110">
        <v>2</v>
      </c>
      <c r="AI110">
        <v>2</v>
      </c>
      <c r="AJ110">
        <v>2</v>
      </c>
      <c r="AK110">
        <v>2</v>
      </c>
      <c r="AL110">
        <v>2</v>
      </c>
      <c r="AM110" s="9">
        <v>2</v>
      </c>
      <c r="AN110">
        <v>2</v>
      </c>
      <c r="AO110" s="8"/>
      <c r="BA110" s="54"/>
      <c r="BN110" s="54"/>
      <c r="BO110" s="35"/>
      <c r="CB110" s="54"/>
      <c r="CC110" s="54"/>
      <c r="CD110" s="35"/>
    </row>
    <row r="111" spans="1:84" x14ac:dyDescent="0.45">
      <c r="A111" s="22">
        <v>109</v>
      </c>
      <c r="B111" s="50">
        <v>45895</v>
      </c>
      <c r="C111" s="3"/>
      <c r="D111" s="35">
        <v>3</v>
      </c>
      <c r="E111" s="54"/>
      <c r="F111">
        <v>2</v>
      </c>
      <c r="G111">
        <v>1</v>
      </c>
      <c r="H111" s="1">
        <v>4</v>
      </c>
      <c r="I111" s="8">
        <v>4</v>
      </c>
      <c r="N111" s="54"/>
      <c r="O111">
        <v>3</v>
      </c>
      <c r="R111" s="54"/>
      <c r="T111">
        <v>2</v>
      </c>
      <c r="U111">
        <v>5</v>
      </c>
      <c r="V111">
        <v>5</v>
      </c>
      <c r="Z111">
        <v>2</v>
      </c>
      <c r="AA111">
        <v>3</v>
      </c>
      <c r="AB111">
        <v>2</v>
      </c>
      <c r="AC111">
        <v>2</v>
      </c>
      <c r="AD111">
        <v>2</v>
      </c>
      <c r="AE111">
        <v>2</v>
      </c>
      <c r="AF111">
        <v>5</v>
      </c>
      <c r="AG111">
        <v>5</v>
      </c>
      <c r="AH111">
        <v>2</v>
      </c>
      <c r="AI111">
        <v>2</v>
      </c>
      <c r="AJ111">
        <v>2</v>
      </c>
      <c r="AK111">
        <v>3</v>
      </c>
      <c r="AL111">
        <v>2</v>
      </c>
      <c r="AM111" s="9">
        <v>2</v>
      </c>
      <c r="AN111">
        <v>2</v>
      </c>
      <c r="AO111" s="8">
        <v>1</v>
      </c>
      <c r="AP111">
        <v>4</v>
      </c>
      <c r="AQ111">
        <v>13</v>
      </c>
      <c r="BA111" s="54"/>
      <c r="BB111">
        <v>1</v>
      </c>
      <c r="BC111">
        <v>4</v>
      </c>
      <c r="BD111">
        <v>6</v>
      </c>
      <c r="BN111" s="54"/>
      <c r="BO111" s="35">
        <v>2</v>
      </c>
      <c r="BP111">
        <v>1</v>
      </c>
      <c r="BQ111">
        <v>11</v>
      </c>
      <c r="CB111" s="54"/>
      <c r="CC111" s="54"/>
      <c r="CD111" s="35"/>
    </row>
    <row r="112" spans="1:84" x14ac:dyDescent="0.45">
      <c r="A112" s="22">
        <v>110</v>
      </c>
      <c r="B112" s="50">
        <v>45895</v>
      </c>
      <c r="C112" s="3"/>
      <c r="D112" s="35">
        <v>3</v>
      </c>
      <c r="E112" s="54"/>
      <c r="F112">
        <v>2</v>
      </c>
      <c r="G112">
        <v>1</v>
      </c>
      <c r="H112" s="1">
        <v>2</v>
      </c>
      <c r="I112" s="8">
        <v>4</v>
      </c>
      <c r="N112" s="54"/>
      <c r="O112">
        <v>3</v>
      </c>
      <c r="R112" s="54"/>
      <c r="S112">
        <v>2</v>
      </c>
      <c r="T112">
        <v>2</v>
      </c>
      <c r="U112">
        <v>5</v>
      </c>
      <c r="V112">
        <v>5</v>
      </c>
      <c r="W112">
        <v>5</v>
      </c>
      <c r="X112">
        <v>5</v>
      </c>
      <c r="Y112">
        <v>3</v>
      </c>
      <c r="Z112">
        <v>2</v>
      </c>
      <c r="AA112">
        <v>3</v>
      </c>
      <c r="AB112">
        <v>2</v>
      </c>
      <c r="AC112">
        <v>2</v>
      </c>
      <c r="AD112">
        <v>5</v>
      </c>
      <c r="AE112">
        <v>2</v>
      </c>
      <c r="AF112">
        <v>2</v>
      </c>
      <c r="AG112">
        <v>3</v>
      </c>
      <c r="AH112">
        <v>5</v>
      </c>
      <c r="AI112">
        <v>3</v>
      </c>
      <c r="AJ112">
        <v>2</v>
      </c>
      <c r="AK112">
        <v>2</v>
      </c>
      <c r="AL112">
        <v>2</v>
      </c>
      <c r="AM112" s="9">
        <v>3</v>
      </c>
      <c r="AN112">
        <v>2</v>
      </c>
      <c r="AO112" s="8">
        <v>2</v>
      </c>
      <c r="AP112">
        <v>4</v>
      </c>
      <c r="AQ112">
        <v>11</v>
      </c>
      <c r="BA112" s="54"/>
      <c r="BB112">
        <v>1</v>
      </c>
      <c r="BC112">
        <v>4</v>
      </c>
      <c r="BD112">
        <v>6</v>
      </c>
      <c r="BN112" s="54"/>
      <c r="BO112" s="35">
        <v>1</v>
      </c>
      <c r="BP112">
        <v>1</v>
      </c>
      <c r="BQ112">
        <v>4</v>
      </c>
      <c r="BR112">
        <v>6</v>
      </c>
      <c r="CB112" s="54"/>
      <c r="CC112" s="54"/>
      <c r="CD112" s="35"/>
    </row>
    <row r="113" spans="1:84" x14ac:dyDescent="0.45">
      <c r="A113" s="22">
        <v>111</v>
      </c>
      <c r="B113" s="50">
        <v>45895</v>
      </c>
      <c r="C113" s="3"/>
      <c r="D113" s="35">
        <v>2</v>
      </c>
      <c r="E113" s="54"/>
      <c r="G113">
        <v>1</v>
      </c>
      <c r="H113" s="1">
        <v>4</v>
      </c>
      <c r="I113" s="8">
        <v>3</v>
      </c>
      <c r="J113">
        <v>4</v>
      </c>
      <c r="N113" s="54"/>
      <c r="O113">
        <v>4</v>
      </c>
      <c r="R113" s="54"/>
      <c r="S113">
        <v>1</v>
      </c>
      <c r="T113">
        <v>1</v>
      </c>
      <c r="U113">
        <v>5</v>
      </c>
      <c r="V113">
        <v>5</v>
      </c>
      <c r="W113">
        <v>2</v>
      </c>
      <c r="X113">
        <v>5</v>
      </c>
      <c r="Y113">
        <v>1</v>
      </c>
      <c r="Z113">
        <v>1</v>
      </c>
      <c r="AA113">
        <v>1</v>
      </c>
      <c r="AB113">
        <v>5</v>
      </c>
      <c r="AC113">
        <v>1</v>
      </c>
      <c r="AD113">
        <v>5</v>
      </c>
      <c r="AE113">
        <v>5</v>
      </c>
      <c r="AF113">
        <v>5</v>
      </c>
      <c r="AG113">
        <v>5</v>
      </c>
      <c r="AH113">
        <v>1</v>
      </c>
      <c r="AI113">
        <v>2</v>
      </c>
      <c r="AJ113">
        <v>1</v>
      </c>
      <c r="AK113">
        <v>1</v>
      </c>
      <c r="AL113">
        <v>1</v>
      </c>
      <c r="AM113" s="9">
        <v>1</v>
      </c>
      <c r="AN113">
        <v>1</v>
      </c>
      <c r="AO113" s="8">
        <v>1</v>
      </c>
      <c r="AP113">
        <v>2</v>
      </c>
      <c r="AQ113">
        <v>7</v>
      </c>
      <c r="BA113" s="54"/>
      <c r="BB113">
        <v>2</v>
      </c>
      <c r="BN113" s="54"/>
      <c r="BO113" s="35">
        <v>1</v>
      </c>
      <c r="BP113">
        <v>2</v>
      </c>
      <c r="CB113" s="54"/>
      <c r="CC113" s="54" t="s">
        <v>444</v>
      </c>
      <c r="CD113" s="35" t="s">
        <v>447</v>
      </c>
      <c r="CE113">
        <v>21852</v>
      </c>
      <c r="CF113" t="s">
        <v>448</v>
      </c>
    </row>
    <row r="114" spans="1:84" x14ac:dyDescent="0.45">
      <c r="A114" s="22">
        <v>112</v>
      </c>
      <c r="B114" s="50">
        <v>45895</v>
      </c>
      <c r="C114" s="3"/>
      <c r="D114" s="35">
        <v>1</v>
      </c>
      <c r="E114" s="54"/>
      <c r="F114">
        <v>2</v>
      </c>
      <c r="G114">
        <v>1</v>
      </c>
      <c r="H114" s="1">
        <v>2</v>
      </c>
      <c r="I114" s="8">
        <v>4</v>
      </c>
      <c r="N114" s="54"/>
      <c r="O114">
        <v>2</v>
      </c>
      <c r="R114" s="54"/>
      <c r="S114">
        <v>2</v>
      </c>
      <c r="W114">
        <v>2</v>
      </c>
      <c r="X114">
        <v>2</v>
      </c>
      <c r="Y114">
        <v>2</v>
      </c>
      <c r="Z114">
        <v>2</v>
      </c>
      <c r="AA114">
        <v>2</v>
      </c>
      <c r="AB114">
        <v>2</v>
      </c>
      <c r="AC114">
        <v>2</v>
      </c>
      <c r="AD114">
        <v>2</v>
      </c>
      <c r="AE114">
        <v>3</v>
      </c>
      <c r="AF114">
        <v>2</v>
      </c>
      <c r="AG114">
        <v>2</v>
      </c>
      <c r="AH114">
        <v>2</v>
      </c>
      <c r="AI114">
        <v>2</v>
      </c>
      <c r="AJ114">
        <v>2</v>
      </c>
      <c r="AK114">
        <v>2</v>
      </c>
      <c r="AL114">
        <v>2</v>
      </c>
      <c r="AM114" s="9">
        <v>2</v>
      </c>
      <c r="AN114">
        <v>2</v>
      </c>
      <c r="AO114" s="8"/>
      <c r="BA114" s="54"/>
      <c r="BN114" s="54"/>
      <c r="BO114" s="35"/>
      <c r="CB114" s="54"/>
      <c r="CC114" s="54"/>
      <c r="CD114" s="35"/>
    </row>
    <row r="115" spans="1:84" x14ac:dyDescent="0.45">
      <c r="A115" s="22">
        <v>113</v>
      </c>
      <c r="B115" s="50">
        <v>45895</v>
      </c>
      <c r="C115" s="3"/>
      <c r="D115" s="35">
        <v>2</v>
      </c>
      <c r="E115" s="54"/>
      <c r="F115">
        <v>2</v>
      </c>
      <c r="G115">
        <v>1</v>
      </c>
      <c r="H115" s="1">
        <v>3</v>
      </c>
      <c r="I115" s="8">
        <v>3</v>
      </c>
      <c r="N115" s="54"/>
      <c r="O115">
        <v>2</v>
      </c>
      <c r="R115" s="54"/>
      <c r="S115">
        <v>1</v>
      </c>
      <c r="T115">
        <v>1</v>
      </c>
      <c r="U115">
        <v>1</v>
      </c>
      <c r="V115">
        <v>1</v>
      </c>
      <c r="W115">
        <v>1</v>
      </c>
      <c r="X115">
        <v>1</v>
      </c>
      <c r="Y115">
        <v>1</v>
      </c>
      <c r="Z115">
        <v>1</v>
      </c>
      <c r="AA115">
        <v>1</v>
      </c>
      <c r="AB115">
        <v>1</v>
      </c>
      <c r="AC115">
        <v>1</v>
      </c>
      <c r="AD115">
        <v>1</v>
      </c>
      <c r="AE115">
        <v>1</v>
      </c>
      <c r="AF115">
        <v>1</v>
      </c>
      <c r="AG115">
        <v>1</v>
      </c>
      <c r="AH115">
        <v>5</v>
      </c>
      <c r="AI115">
        <v>1</v>
      </c>
      <c r="AJ115">
        <v>1</v>
      </c>
      <c r="AK115">
        <v>1</v>
      </c>
      <c r="AL115">
        <v>1</v>
      </c>
      <c r="AM115" s="9">
        <v>5</v>
      </c>
      <c r="AN115">
        <v>5</v>
      </c>
      <c r="AO115" s="8">
        <v>2</v>
      </c>
      <c r="BA115" s="54"/>
      <c r="BB115">
        <v>2</v>
      </c>
      <c r="BN115" s="54"/>
      <c r="BO115" s="35">
        <v>2</v>
      </c>
      <c r="BP115">
        <v>6</v>
      </c>
      <c r="CB115" s="54"/>
      <c r="CC115" s="54"/>
      <c r="CD115" s="35"/>
    </row>
    <row r="116" spans="1:84" x14ac:dyDescent="0.45">
      <c r="A116" s="22">
        <v>114</v>
      </c>
      <c r="B116" s="50">
        <v>45895</v>
      </c>
      <c r="C116" s="3"/>
      <c r="D116" s="35">
        <v>5</v>
      </c>
      <c r="E116" s="54"/>
      <c r="F116">
        <v>2</v>
      </c>
      <c r="G116">
        <v>1</v>
      </c>
      <c r="H116" s="1">
        <v>2</v>
      </c>
      <c r="I116" s="8">
        <v>4</v>
      </c>
      <c r="N116" s="54"/>
      <c r="O116">
        <v>2</v>
      </c>
      <c r="R116" s="54"/>
      <c r="S116">
        <v>2</v>
      </c>
      <c r="T116">
        <v>2</v>
      </c>
      <c r="U116">
        <v>5</v>
      </c>
      <c r="V116">
        <v>3</v>
      </c>
      <c r="W116">
        <v>5</v>
      </c>
      <c r="X116">
        <v>5</v>
      </c>
      <c r="Y116">
        <v>2</v>
      </c>
      <c r="Z116">
        <v>3</v>
      </c>
      <c r="AA116">
        <v>3</v>
      </c>
      <c r="AB116">
        <v>2</v>
      </c>
      <c r="AC116">
        <v>2</v>
      </c>
      <c r="AD116">
        <v>3</v>
      </c>
      <c r="AE116">
        <v>2</v>
      </c>
      <c r="AF116">
        <v>2</v>
      </c>
      <c r="AG116">
        <v>5</v>
      </c>
      <c r="AH116">
        <v>3</v>
      </c>
      <c r="AI116">
        <v>5</v>
      </c>
      <c r="AJ116">
        <v>2</v>
      </c>
      <c r="AK116">
        <v>2</v>
      </c>
      <c r="AL116">
        <v>2</v>
      </c>
      <c r="AM116" s="9">
        <v>2</v>
      </c>
      <c r="AN116">
        <v>2</v>
      </c>
      <c r="AO116" s="8">
        <v>1</v>
      </c>
      <c r="AP116">
        <v>2</v>
      </c>
      <c r="AQ116">
        <v>7</v>
      </c>
      <c r="BA116" s="54"/>
      <c r="BN116" s="54"/>
      <c r="BO116" s="35">
        <v>2</v>
      </c>
      <c r="CB116" s="54"/>
      <c r="CC116" s="54"/>
      <c r="CD116" s="35"/>
    </row>
    <row r="117" spans="1:84" x14ac:dyDescent="0.45">
      <c r="A117" s="22">
        <v>115</v>
      </c>
      <c r="B117" s="50">
        <v>45895</v>
      </c>
      <c r="C117" s="3"/>
      <c r="D117" s="35">
        <v>1</v>
      </c>
      <c r="E117" s="54"/>
      <c r="F117">
        <v>2</v>
      </c>
      <c r="G117">
        <v>1</v>
      </c>
      <c r="H117" s="1">
        <v>3</v>
      </c>
      <c r="I117" s="8">
        <v>3</v>
      </c>
      <c r="J117">
        <v>4</v>
      </c>
      <c r="N117" s="54"/>
      <c r="O117">
        <v>8</v>
      </c>
      <c r="R117" s="54" t="s">
        <v>449</v>
      </c>
      <c r="S117">
        <v>2</v>
      </c>
      <c r="T117">
        <v>2</v>
      </c>
      <c r="U117">
        <v>5</v>
      </c>
      <c r="V117">
        <v>5</v>
      </c>
      <c r="W117">
        <v>2</v>
      </c>
      <c r="X117">
        <v>2</v>
      </c>
      <c r="Y117">
        <v>2</v>
      </c>
      <c r="Z117">
        <v>4</v>
      </c>
      <c r="AA117">
        <v>2</v>
      </c>
      <c r="AB117">
        <v>5</v>
      </c>
      <c r="AC117">
        <v>2</v>
      </c>
      <c r="AD117">
        <v>2</v>
      </c>
      <c r="AE117">
        <v>2</v>
      </c>
      <c r="AF117">
        <v>5</v>
      </c>
      <c r="AG117">
        <v>5</v>
      </c>
      <c r="AH117">
        <v>5</v>
      </c>
      <c r="AI117">
        <v>5</v>
      </c>
      <c r="AJ117">
        <v>2</v>
      </c>
      <c r="AK117">
        <v>3</v>
      </c>
      <c r="AL117">
        <v>3</v>
      </c>
      <c r="AM117" s="9">
        <v>4</v>
      </c>
      <c r="AN117">
        <v>2</v>
      </c>
      <c r="AO117" s="8">
        <v>2</v>
      </c>
      <c r="AP117">
        <v>6</v>
      </c>
      <c r="BA117" s="54"/>
      <c r="BB117">
        <v>15</v>
      </c>
      <c r="BN117" s="54" t="s">
        <v>450</v>
      </c>
      <c r="BO117" s="35">
        <v>2</v>
      </c>
      <c r="BP117">
        <v>1</v>
      </c>
      <c r="CB117" s="54"/>
      <c r="CC117" s="54"/>
      <c r="CD117" s="35"/>
    </row>
    <row r="118" spans="1:84" x14ac:dyDescent="0.45">
      <c r="A118" s="22">
        <v>116</v>
      </c>
      <c r="B118" s="50">
        <v>45896</v>
      </c>
      <c r="C118" s="3"/>
      <c r="D118" s="35">
        <v>3</v>
      </c>
      <c r="E118" s="54"/>
      <c r="F118">
        <v>2</v>
      </c>
      <c r="G118">
        <v>1</v>
      </c>
      <c r="H118" s="1">
        <v>1</v>
      </c>
      <c r="I118" s="8">
        <v>4</v>
      </c>
      <c r="N118" s="54"/>
      <c r="O118">
        <v>3</v>
      </c>
      <c r="R118" s="54"/>
      <c r="S118">
        <v>1</v>
      </c>
      <c r="T118">
        <v>1</v>
      </c>
      <c r="U118">
        <v>5</v>
      </c>
      <c r="V118">
        <v>5</v>
      </c>
      <c r="W118">
        <v>5</v>
      </c>
      <c r="X118">
        <v>5</v>
      </c>
      <c r="Y118">
        <v>2</v>
      </c>
      <c r="Z118">
        <v>2</v>
      </c>
      <c r="AA118">
        <v>2</v>
      </c>
      <c r="AB118">
        <v>2</v>
      </c>
      <c r="AC118">
        <v>2</v>
      </c>
      <c r="AD118">
        <v>2</v>
      </c>
      <c r="AE118">
        <v>2</v>
      </c>
      <c r="AF118">
        <v>2</v>
      </c>
      <c r="AG118">
        <v>2</v>
      </c>
      <c r="AH118">
        <v>2</v>
      </c>
      <c r="AI118">
        <v>1</v>
      </c>
      <c r="AJ118">
        <v>1</v>
      </c>
      <c r="AK118">
        <v>1</v>
      </c>
      <c r="AL118">
        <v>1</v>
      </c>
      <c r="AM118" s="9">
        <v>2</v>
      </c>
      <c r="AN118">
        <v>2</v>
      </c>
      <c r="AO118" s="8">
        <v>1</v>
      </c>
      <c r="AP118">
        <v>4</v>
      </c>
      <c r="AQ118">
        <v>6</v>
      </c>
      <c r="BA118" s="54"/>
      <c r="BB118">
        <v>1</v>
      </c>
      <c r="BC118">
        <v>4</v>
      </c>
      <c r="BD118">
        <v>7</v>
      </c>
      <c r="BN118" s="54"/>
      <c r="BO118" s="35">
        <v>1</v>
      </c>
      <c r="BP118">
        <v>1</v>
      </c>
      <c r="BQ118">
        <v>4</v>
      </c>
      <c r="BR118">
        <v>7</v>
      </c>
      <c r="CB118" s="54"/>
      <c r="CC118" s="54"/>
      <c r="CD118" s="35"/>
    </row>
    <row r="119" spans="1:84" x14ac:dyDescent="0.45">
      <c r="A119" s="22">
        <v>117</v>
      </c>
      <c r="B119" s="50">
        <v>45896</v>
      </c>
      <c r="C119" s="3"/>
      <c r="D119" s="35">
        <v>3</v>
      </c>
      <c r="E119" s="54"/>
      <c r="F119">
        <v>2</v>
      </c>
      <c r="G119">
        <v>1</v>
      </c>
      <c r="H119" s="1">
        <v>4</v>
      </c>
      <c r="I119" s="8">
        <v>4</v>
      </c>
      <c r="N119" s="54"/>
      <c r="O119">
        <v>3</v>
      </c>
      <c r="R119" s="54"/>
      <c r="S119">
        <v>2</v>
      </c>
      <c r="T119">
        <v>2</v>
      </c>
      <c r="U119">
        <v>5</v>
      </c>
      <c r="V119">
        <v>2</v>
      </c>
      <c r="W119">
        <v>2</v>
      </c>
      <c r="X119">
        <v>2</v>
      </c>
      <c r="Y119">
        <v>2</v>
      </c>
      <c r="Z119">
        <v>3</v>
      </c>
      <c r="AA119">
        <v>2</v>
      </c>
      <c r="AB119">
        <v>5</v>
      </c>
      <c r="AC119">
        <v>2</v>
      </c>
      <c r="AD119">
        <v>2</v>
      </c>
      <c r="AE119">
        <v>3</v>
      </c>
      <c r="AF119">
        <v>5</v>
      </c>
      <c r="AG119">
        <v>5</v>
      </c>
      <c r="AH119">
        <v>5</v>
      </c>
      <c r="AI119">
        <v>2</v>
      </c>
      <c r="AJ119">
        <v>2</v>
      </c>
      <c r="AK119">
        <v>2</v>
      </c>
      <c r="AL119">
        <v>2</v>
      </c>
      <c r="AM119" s="9">
        <v>2</v>
      </c>
      <c r="AN119">
        <v>2</v>
      </c>
      <c r="AO119" s="8"/>
      <c r="BA119" s="54"/>
      <c r="BN119" s="54"/>
      <c r="BO119" s="35"/>
      <c r="CB119" s="54"/>
      <c r="CC119" s="54"/>
      <c r="CD119" s="35"/>
    </row>
    <row r="120" spans="1:84" x14ac:dyDescent="0.45">
      <c r="A120" s="22">
        <v>118</v>
      </c>
      <c r="B120" s="50">
        <v>45896</v>
      </c>
      <c r="C120" s="3"/>
      <c r="D120" s="35">
        <v>1</v>
      </c>
      <c r="E120" s="54"/>
      <c r="F120">
        <v>2</v>
      </c>
      <c r="G120">
        <v>1</v>
      </c>
      <c r="H120" s="1">
        <v>4</v>
      </c>
      <c r="I120" s="8">
        <v>4</v>
      </c>
      <c r="N120" s="54"/>
      <c r="O120">
        <v>2</v>
      </c>
      <c r="R120" s="54"/>
      <c r="S120">
        <v>2</v>
      </c>
      <c r="T120">
        <v>2</v>
      </c>
      <c r="U120">
        <v>5</v>
      </c>
      <c r="V120">
        <v>5</v>
      </c>
      <c r="W120">
        <v>2</v>
      </c>
      <c r="X120">
        <v>5</v>
      </c>
      <c r="Y120">
        <v>3</v>
      </c>
      <c r="Z120">
        <v>2</v>
      </c>
      <c r="AA120">
        <v>3</v>
      </c>
      <c r="AB120">
        <v>5</v>
      </c>
      <c r="AC120">
        <v>2</v>
      </c>
      <c r="AD120">
        <v>5</v>
      </c>
      <c r="AE120">
        <v>2</v>
      </c>
      <c r="AF120">
        <v>5</v>
      </c>
      <c r="AG120">
        <v>5</v>
      </c>
      <c r="AH120">
        <v>5</v>
      </c>
      <c r="AI120">
        <v>2</v>
      </c>
      <c r="AJ120">
        <v>2</v>
      </c>
      <c r="AK120">
        <v>2</v>
      </c>
      <c r="AL120">
        <v>2</v>
      </c>
      <c r="AM120" s="9">
        <v>2</v>
      </c>
      <c r="AN120">
        <v>2</v>
      </c>
      <c r="AO120" s="8"/>
      <c r="BA120" s="54"/>
      <c r="BN120" s="54"/>
      <c r="BO120" s="35"/>
      <c r="CB120" s="54"/>
      <c r="CC120" s="54"/>
      <c r="CD120" s="35"/>
    </row>
    <row r="121" spans="1:84" x14ac:dyDescent="0.45">
      <c r="A121" s="22">
        <v>119</v>
      </c>
      <c r="B121" s="50">
        <v>45896</v>
      </c>
      <c r="C121" s="3"/>
      <c r="D121" s="35">
        <v>2</v>
      </c>
      <c r="E121" s="54"/>
      <c r="F121">
        <v>2</v>
      </c>
      <c r="G121">
        <v>1</v>
      </c>
      <c r="H121" s="1">
        <v>1</v>
      </c>
      <c r="I121" s="8">
        <v>4</v>
      </c>
      <c r="N121" s="54"/>
      <c r="O121">
        <v>2</v>
      </c>
      <c r="R121" s="54"/>
      <c r="S121">
        <v>1</v>
      </c>
      <c r="T121">
        <v>1</v>
      </c>
      <c r="U121">
        <v>5</v>
      </c>
      <c r="V121">
        <v>2</v>
      </c>
      <c r="W121">
        <v>1</v>
      </c>
      <c r="X121">
        <v>1</v>
      </c>
      <c r="Y121">
        <v>1</v>
      </c>
      <c r="Z121">
        <v>1</v>
      </c>
      <c r="AA121">
        <v>1</v>
      </c>
      <c r="AB121">
        <v>1</v>
      </c>
      <c r="AC121">
        <v>1</v>
      </c>
      <c r="AD121">
        <v>1</v>
      </c>
      <c r="AE121">
        <v>1</v>
      </c>
      <c r="AF121">
        <v>1</v>
      </c>
      <c r="AG121">
        <v>1</v>
      </c>
      <c r="AH121">
        <v>1</v>
      </c>
      <c r="AI121">
        <v>1</v>
      </c>
      <c r="AJ121">
        <v>1</v>
      </c>
      <c r="AK121">
        <v>1</v>
      </c>
      <c r="AL121">
        <v>2</v>
      </c>
      <c r="AM121" s="9">
        <v>1</v>
      </c>
      <c r="AN121">
        <v>2</v>
      </c>
      <c r="AO121" s="8"/>
      <c r="BA121" s="54"/>
      <c r="BN121" s="54"/>
      <c r="BO121" s="35"/>
      <c r="CB121" s="54"/>
      <c r="CC121" s="54"/>
      <c r="CD121" s="35"/>
    </row>
    <row r="122" spans="1:84" x14ac:dyDescent="0.45">
      <c r="A122" s="22">
        <v>120</v>
      </c>
      <c r="B122" s="50">
        <v>45896</v>
      </c>
      <c r="C122" s="3"/>
      <c r="D122" s="35">
        <v>3</v>
      </c>
      <c r="E122" s="54"/>
      <c r="F122">
        <v>2</v>
      </c>
      <c r="G122">
        <v>1</v>
      </c>
      <c r="H122" s="1">
        <v>4</v>
      </c>
      <c r="I122" s="8">
        <v>4</v>
      </c>
      <c r="N122" s="54"/>
      <c r="O122">
        <v>3</v>
      </c>
      <c r="R122" s="54"/>
      <c r="S122">
        <v>2</v>
      </c>
      <c r="T122">
        <v>2</v>
      </c>
      <c r="U122">
        <v>5</v>
      </c>
      <c r="V122">
        <v>5</v>
      </c>
      <c r="W122">
        <v>5</v>
      </c>
      <c r="X122">
        <v>5</v>
      </c>
      <c r="Y122">
        <v>51</v>
      </c>
      <c r="Z122">
        <v>5</v>
      </c>
      <c r="AB122">
        <v>1</v>
      </c>
      <c r="AC122">
        <v>3</v>
      </c>
      <c r="AD122">
        <v>5</v>
      </c>
      <c r="AE122">
        <v>5</v>
      </c>
      <c r="AF122">
        <v>5</v>
      </c>
      <c r="AG122">
        <v>5</v>
      </c>
      <c r="AH122">
        <v>2</v>
      </c>
      <c r="AM122" s="9"/>
      <c r="AN122">
        <v>2</v>
      </c>
      <c r="AO122" s="8">
        <v>1</v>
      </c>
      <c r="AP122">
        <v>6</v>
      </c>
      <c r="AQ122">
        <v>13</v>
      </c>
      <c r="BA122" s="54"/>
      <c r="BB122">
        <v>1</v>
      </c>
      <c r="BN122" s="54"/>
      <c r="BO122" s="35">
        <v>2</v>
      </c>
      <c r="BP122">
        <v>1</v>
      </c>
      <c r="CB122" s="54"/>
      <c r="CC122" s="54" t="s">
        <v>452</v>
      </c>
      <c r="CD122" s="35"/>
      <c r="CE122">
        <v>23239</v>
      </c>
      <c r="CF122" t="s">
        <v>451</v>
      </c>
    </row>
    <row r="123" spans="1:84" x14ac:dyDescent="0.45">
      <c r="A123" s="22">
        <v>121</v>
      </c>
      <c r="B123" s="50">
        <v>45896</v>
      </c>
      <c r="C123" s="3"/>
      <c r="D123" s="35"/>
      <c r="E123" s="54"/>
      <c r="F123">
        <v>2</v>
      </c>
      <c r="G123">
        <v>1</v>
      </c>
      <c r="H123" s="1">
        <v>2</v>
      </c>
      <c r="I123" s="8">
        <v>3</v>
      </c>
      <c r="J123">
        <v>4</v>
      </c>
      <c r="N123" s="54"/>
      <c r="O123">
        <v>3</v>
      </c>
      <c r="R123" s="54"/>
      <c r="S123">
        <v>2</v>
      </c>
      <c r="T123">
        <v>2</v>
      </c>
      <c r="W123">
        <v>2</v>
      </c>
      <c r="X123">
        <v>2</v>
      </c>
      <c r="Y123">
        <v>2</v>
      </c>
      <c r="Z123">
        <v>2</v>
      </c>
      <c r="AA123">
        <v>2</v>
      </c>
      <c r="AB123">
        <v>2</v>
      </c>
      <c r="AC123">
        <v>2</v>
      </c>
      <c r="AD123">
        <v>2</v>
      </c>
      <c r="AE123">
        <v>3</v>
      </c>
      <c r="AF123">
        <v>2</v>
      </c>
      <c r="AH123">
        <v>2</v>
      </c>
      <c r="AI123">
        <v>1</v>
      </c>
      <c r="AJ123">
        <v>1</v>
      </c>
      <c r="AK123">
        <v>1</v>
      </c>
      <c r="AL123">
        <v>1</v>
      </c>
      <c r="AM123" s="9">
        <v>1</v>
      </c>
      <c r="AN123">
        <v>1</v>
      </c>
      <c r="AO123" s="8"/>
      <c r="BA123" s="54"/>
      <c r="BN123" s="54"/>
      <c r="BO123" s="35"/>
      <c r="CB123" s="54"/>
      <c r="CC123" s="54"/>
      <c r="CD123" s="35"/>
    </row>
    <row r="124" spans="1:84" x14ac:dyDescent="0.45">
      <c r="A124" s="22">
        <v>122</v>
      </c>
      <c r="B124" s="50">
        <v>45896</v>
      </c>
      <c r="C124" s="3"/>
      <c r="D124" s="35">
        <v>2</v>
      </c>
      <c r="E124" s="54"/>
      <c r="F124">
        <v>2</v>
      </c>
      <c r="G124">
        <v>1</v>
      </c>
      <c r="H124" s="1">
        <v>1</v>
      </c>
      <c r="I124" s="8">
        <v>7</v>
      </c>
      <c r="N124" s="54" t="s">
        <v>453</v>
      </c>
      <c r="O124">
        <v>3</v>
      </c>
      <c r="R124" s="54" t="s">
        <v>454</v>
      </c>
      <c r="S124">
        <v>1</v>
      </c>
      <c r="T124">
        <v>1</v>
      </c>
      <c r="U124">
        <v>2</v>
      </c>
      <c r="V124">
        <v>2</v>
      </c>
      <c r="W124">
        <v>1</v>
      </c>
      <c r="X124">
        <v>1</v>
      </c>
      <c r="Y124">
        <v>1</v>
      </c>
      <c r="Z124">
        <v>5</v>
      </c>
      <c r="AA124">
        <v>1</v>
      </c>
      <c r="AB124">
        <v>1</v>
      </c>
      <c r="AC124">
        <v>1</v>
      </c>
      <c r="AD124">
        <v>1</v>
      </c>
      <c r="AE124">
        <v>1</v>
      </c>
      <c r="AF124">
        <v>1</v>
      </c>
      <c r="AG124">
        <v>5</v>
      </c>
      <c r="AH124">
        <v>1</v>
      </c>
      <c r="AI124">
        <v>2</v>
      </c>
      <c r="AJ124">
        <v>5</v>
      </c>
      <c r="AK124">
        <v>5</v>
      </c>
      <c r="AL124">
        <v>1</v>
      </c>
      <c r="AM124" s="9">
        <v>1</v>
      </c>
      <c r="AN124">
        <v>2</v>
      </c>
      <c r="AO124" s="8">
        <v>1</v>
      </c>
      <c r="AP124">
        <v>2</v>
      </c>
      <c r="AQ124">
        <v>6</v>
      </c>
      <c r="BA124" s="54"/>
      <c r="BB124">
        <v>15</v>
      </c>
      <c r="BN124" s="54" t="s">
        <v>455</v>
      </c>
      <c r="BO124" s="35">
        <v>1</v>
      </c>
      <c r="BP124">
        <v>1</v>
      </c>
      <c r="CB124" s="54"/>
      <c r="CC124" s="54" t="s">
        <v>456</v>
      </c>
      <c r="CD124" s="35"/>
      <c r="CE124">
        <v>12834</v>
      </c>
      <c r="CF124" t="s">
        <v>457</v>
      </c>
    </row>
    <row r="125" spans="1:84" x14ac:dyDescent="0.45">
      <c r="A125" s="22">
        <v>123</v>
      </c>
      <c r="B125" s="50">
        <v>45897</v>
      </c>
      <c r="C125" s="3"/>
      <c r="D125" s="35">
        <v>5</v>
      </c>
      <c r="E125" s="54" t="s">
        <v>458</v>
      </c>
      <c r="F125">
        <v>2</v>
      </c>
      <c r="G125">
        <v>1</v>
      </c>
      <c r="H125" s="1">
        <v>2</v>
      </c>
      <c r="I125" s="8">
        <v>4</v>
      </c>
      <c r="N125" s="54"/>
      <c r="O125">
        <v>3</v>
      </c>
      <c r="R125" s="54"/>
      <c r="S125">
        <v>2</v>
      </c>
      <c r="T125">
        <v>2</v>
      </c>
      <c r="V125">
        <v>2</v>
      </c>
      <c r="W125">
        <v>2</v>
      </c>
      <c r="X125">
        <v>2</v>
      </c>
      <c r="Y125">
        <v>2</v>
      </c>
      <c r="Z125">
        <v>4</v>
      </c>
      <c r="AA125">
        <v>3</v>
      </c>
      <c r="AB125">
        <v>4</v>
      </c>
      <c r="AC125">
        <v>2</v>
      </c>
      <c r="AD125">
        <v>2</v>
      </c>
      <c r="AE125">
        <v>3</v>
      </c>
      <c r="AF125">
        <v>2</v>
      </c>
      <c r="AG125">
        <v>1</v>
      </c>
      <c r="AH125">
        <v>2</v>
      </c>
      <c r="AI125">
        <v>2</v>
      </c>
      <c r="AJ125">
        <v>2</v>
      </c>
      <c r="AK125">
        <v>2</v>
      </c>
      <c r="AL125">
        <v>2</v>
      </c>
      <c r="AM125" s="9">
        <v>2</v>
      </c>
      <c r="AN125">
        <v>2</v>
      </c>
      <c r="AO125" s="8"/>
      <c r="BA125" s="54"/>
      <c r="BN125" s="54"/>
      <c r="BO125" s="35"/>
      <c r="CB125" s="54"/>
      <c r="CC125" s="54"/>
      <c r="CD125" s="35"/>
    </row>
    <row r="126" spans="1:84" x14ac:dyDescent="0.45">
      <c r="A126" s="22">
        <v>124</v>
      </c>
      <c r="B126" s="50">
        <v>45897</v>
      </c>
      <c r="C126" s="3"/>
      <c r="D126" s="35">
        <v>3</v>
      </c>
      <c r="E126" s="54"/>
      <c r="F126">
        <v>2</v>
      </c>
      <c r="G126">
        <v>1</v>
      </c>
      <c r="H126" s="1">
        <v>2</v>
      </c>
      <c r="I126" s="8">
        <v>3</v>
      </c>
      <c r="J126">
        <v>4</v>
      </c>
      <c r="N126" s="54"/>
      <c r="O126">
        <v>3</v>
      </c>
      <c r="R126" s="54"/>
      <c r="S126">
        <v>2</v>
      </c>
      <c r="T126">
        <v>2</v>
      </c>
      <c r="U126">
        <v>5</v>
      </c>
      <c r="V126">
        <v>5</v>
      </c>
      <c r="W126">
        <v>4</v>
      </c>
      <c r="X126">
        <v>4</v>
      </c>
      <c r="Y126">
        <v>3</v>
      </c>
      <c r="Z126">
        <v>1</v>
      </c>
      <c r="AA126">
        <v>2</v>
      </c>
      <c r="AB126">
        <v>1</v>
      </c>
      <c r="AC126">
        <v>1</v>
      </c>
      <c r="AD126">
        <v>2</v>
      </c>
      <c r="AE126">
        <v>2</v>
      </c>
      <c r="AF126">
        <v>5</v>
      </c>
      <c r="AG126">
        <v>5</v>
      </c>
      <c r="AH126">
        <v>2</v>
      </c>
      <c r="AI126">
        <v>2</v>
      </c>
      <c r="AJ126">
        <v>1</v>
      </c>
      <c r="AK126">
        <v>1</v>
      </c>
      <c r="AL126">
        <v>1</v>
      </c>
      <c r="AM126" s="9">
        <v>1</v>
      </c>
      <c r="AN126">
        <v>1</v>
      </c>
      <c r="AO126" s="8">
        <v>1</v>
      </c>
      <c r="AP126">
        <v>4</v>
      </c>
      <c r="AQ126">
        <v>6</v>
      </c>
      <c r="BA126" s="54"/>
      <c r="BB126">
        <v>2</v>
      </c>
      <c r="BC126">
        <v>4</v>
      </c>
      <c r="BD126">
        <v>6</v>
      </c>
      <c r="BN126" s="54"/>
      <c r="BO126" s="35">
        <v>1</v>
      </c>
      <c r="BP126">
        <v>4</v>
      </c>
      <c r="CB126" s="54"/>
      <c r="CC126" s="54"/>
      <c r="CD126" s="35"/>
    </row>
    <row r="127" spans="1:84" x14ac:dyDescent="0.45">
      <c r="A127" s="22">
        <v>125</v>
      </c>
      <c r="B127" s="50">
        <v>45897</v>
      </c>
      <c r="C127" s="3"/>
      <c r="D127" s="35">
        <v>2</v>
      </c>
      <c r="E127" s="54"/>
      <c r="F127">
        <v>2</v>
      </c>
      <c r="G127">
        <v>1</v>
      </c>
      <c r="H127" s="1">
        <v>4</v>
      </c>
      <c r="I127" s="8">
        <v>4</v>
      </c>
      <c r="N127" s="54"/>
      <c r="O127">
        <v>3</v>
      </c>
      <c r="R127" s="54"/>
      <c r="S127">
        <v>2</v>
      </c>
      <c r="T127">
        <v>2</v>
      </c>
      <c r="U127">
        <v>5</v>
      </c>
      <c r="V127">
        <v>5</v>
      </c>
      <c r="W127">
        <v>5</v>
      </c>
      <c r="X127">
        <v>5</v>
      </c>
      <c r="Y127">
        <v>2</v>
      </c>
      <c r="Z127">
        <v>5</v>
      </c>
      <c r="AA127">
        <v>2</v>
      </c>
      <c r="AB127">
        <v>1</v>
      </c>
      <c r="AC127">
        <v>1</v>
      </c>
      <c r="AD127">
        <v>2</v>
      </c>
      <c r="AE127">
        <v>2</v>
      </c>
      <c r="AF127">
        <v>5</v>
      </c>
      <c r="AG127">
        <v>5</v>
      </c>
      <c r="AH127">
        <v>2</v>
      </c>
      <c r="AI127">
        <v>5</v>
      </c>
      <c r="AJ127">
        <v>5</v>
      </c>
      <c r="AK127">
        <v>5</v>
      </c>
      <c r="AL127">
        <v>2</v>
      </c>
      <c r="AM127" s="9">
        <v>2</v>
      </c>
      <c r="AN127">
        <v>1</v>
      </c>
      <c r="AO127" s="8"/>
      <c r="BA127" s="54"/>
      <c r="BN127" s="54"/>
      <c r="BO127" s="35"/>
      <c r="CB127" s="54"/>
      <c r="CC127" s="54" t="s">
        <v>459</v>
      </c>
      <c r="CD127" s="35" t="s">
        <v>48</v>
      </c>
      <c r="CE127">
        <v>12954</v>
      </c>
      <c r="CF127" t="s">
        <v>460</v>
      </c>
    </row>
    <row r="128" spans="1:84" x14ac:dyDescent="0.45">
      <c r="A128" s="22">
        <v>126</v>
      </c>
      <c r="B128" s="50">
        <v>45897</v>
      </c>
      <c r="C128" s="3"/>
      <c r="D128" s="35">
        <v>2</v>
      </c>
      <c r="E128" s="54"/>
      <c r="F128">
        <v>2</v>
      </c>
      <c r="G128">
        <v>1</v>
      </c>
      <c r="H128" s="1">
        <v>6</v>
      </c>
      <c r="I128" s="8">
        <v>4</v>
      </c>
      <c r="N128" s="54"/>
      <c r="O128">
        <v>3</v>
      </c>
      <c r="R128" s="54"/>
      <c r="S128">
        <v>1</v>
      </c>
      <c r="T128">
        <v>1</v>
      </c>
      <c r="U128">
        <v>5</v>
      </c>
      <c r="V128">
        <v>5</v>
      </c>
      <c r="W128">
        <v>5</v>
      </c>
      <c r="X128">
        <v>5</v>
      </c>
      <c r="Y128">
        <v>2</v>
      </c>
      <c r="Z128">
        <v>2</v>
      </c>
      <c r="AA128">
        <v>2</v>
      </c>
      <c r="AB128">
        <v>2</v>
      </c>
      <c r="AC128">
        <v>4</v>
      </c>
      <c r="AD128">
        <v>5</v>
      </c>
      <c r="AE128">
        <v>2</v>
      </c>
      <c r="AF128">
        <v>5</v>
      </c>
      <c r="AG128">
        <v>5</v>
      </c>
      <c r="AH128">
        <v>2</v>
      </c>
      <c r="AI128">
        <v>5</v>
      </c>
      <c r="AJ128">
        <v>5</v>
      </c>
      <c r="AK128">
        <v>5</v>
      </c>
      <c r="AL128">
        <v>2</v>
      </c>
      <c r="AM128" s="9">
        <v>1</v>
      </c>
      <c r="AN128">
        <v>2</v>
      </c>
      <c r="AO128" s="8">
        <v>1</v>
      </c>
      <c r="AP128">
        <v>2</v>
      </c>
      <c r="AQ128">
        <v>7</v>
      </c>
      <c r="BA128" s="54"/>
      <c r="BB128">
        <v>1</v>
      </c>
      <c r="BC128">
        <v>2</v>
      </c>
      <c r="BN128" s="54" t="s">
        <v>56</v>
      </c>
      <c r="BO128" s="35">
        <v>1</v>
      </c>
      <c r="BP128">
        <v>2</v>
      </c>
      <c r="CB128" s="54"/>
      <c r="CC128" s="54" t="s">
        <v>461</v>
      </c>
      <c r="CD128" s="35"/>
      <c r="CE128" t="s">
        <v>43</v>
      </c>
      <c r="CF128" t="s">
        <v>43</v>
      </c>
    </row>
    <row r="129" spans="1:84" x14ac:dyDescent="0.45">
      <c r="A129" s="22">
        <v>127</v>
      </c>
      <c r="B129" s="50">
        <v>45897</v>
      </c>
      <c r="C129" s="3"/>
      <c r="D129" s="35">
        <v>3</v>
      </c>
      <c r="E129" s="54"/>
      <c r="F129">
        <v>2</v>
      </c>
      <c r="G129">
        <v>1</v>
      </c>
      <c r="H129" s="1">
        <v>2</v>
      </c>
      <c r="I129" s="8">
        <v>4</v>
      </c>
      <c r="N129" s="54"/>
      <c r="O129">
        <v>2</v>
      </c>
      <c r="P129">
        <v>3</v>
      </c>
      <c r="R129" s="54"/>
      <c r="S129">
        <v>2</v>
      </c>
      <c r="T129">
        <v>2</v>
      </c>
      <c r="U129">
        <v>5</v>
      </c>
      <c r="V129">
        <v>5</v>
      </c>
      <c r="W129">
        <v>5</v>
      </c>
      <c r="X129">
        <v>5</v>
      </c>
      <c r="Y129">
        <v>2</v>
      </c>
      <c r="Z129">
        <v>2</v>
      </c>
      <c r="AA129">
        <v>2</v>
      </c>
      <c r="AB129">
        <v>2</v>
      </c>
      <c r="AC129">
        <v>2</v>
      </c>
      <c r="AD129">
        <v>2</v>
      </c>
      <c r="AE129">
        <v>2</v>
      </c>
      <c r="AF129">
        <v>2</v>
      </c>
      <c r="AG129">
        <v>3</v>
      </c>
      <c r="AH129">
        <v>2</v>
      </c>
      <c r="AI129">
        <v>2</v>
      </c>
      <c r="AJ129">
        <v>2</v>
      </c>
      <c r="AK129">
        <v>3</v>
      </c>
      <c r="AL129">
        <v>2</v>
      </c>
      <c r="AM129" s="9">
        <v>2</v>
      </c>
      <c r="AN129">
        <v>2</v>
      </c>
      <c r="AO129" s="8">
        <v>1</v>
      </c>
      <c r="AP129">
        <v>6</v>
      </c>
      <c r="AQ129">
        <v>13</v>
      </c>
      <c r="BA129" s="54"/>
      <c r="BB129">
        <v>1</v>
      </c>
      <c r="BC129">
        <v>6</v>
      </c>
      <c r="BD129">
        <v>13</v>
      </c>
      <c r="BN129" s="54"/>
      <c r="BO129" s="35">
        <v>2</v>
      </c>
      <c r="BP129">
        <v>1</v>
      </c>
      <c r="CB129" s="54"/>
      <c r="CC129" s="54"/>
      <c r="CD129" s="35"/>
    </row>
    <row r="130" spans="1:84" x14ac:dyDescent="0.45">
      <c r="A130" s="22">
        <v>128</v>
      </c>
      <c r="B130" s="50">
        <v>45898</v>
      </c>
      <c r="C130" s="3"/>
      <c r="D130" s="35">
        <v>2</v>
      </c>
      <c r="E130" s="54"/>
      <c r="F130">
        <v>2</v>
      </c>
      <c r="G130">
        <v>1</v>
      </c>
      <c r="H130" s="1">
        <v>4</v>
      </c>
      <c r="I130" s="8">
        <v>4</v>
      </c>
      <c r="N130" s="54"/>
      <c r="O130">
        <v>3</v>
      </c>
      <c r="R130" s="54"/>
      <c r="S130">
        <v>1</v>
      </c>
      <c r="T130">
        <v>1</v>
      </c>
      <c r="U130">
        <v>1</v>
      </c>
      <c r="V130">
        <v>1</v>
      </c>
      <c r="W130">
        <v>1</v>
      </c>
      <c r="X130">
        <v>1</v>
      </c>
      <c r="Y130">
        <v>1</v>
      </c>
      <c r="Z130">
        <v>1</v>
      </c>
      <c r="AA130">
        <v>1</v>
      </c>
      <c r="AB130">
        <v>1</v>
      </c>
      <c r="AC130">
        <v>1</v>
      </c>
      <c r="AD130">
        <v>1</v>
      </c>
      <c r="AE130">
        <v>1</v>
      </c>
      <c r="AF130">
        <v>1</v>
      </c>
      <c r="AG130">
        <v>1</v>
      </c>
      <c r="AH130">
        <v>1</v>
      </c>
      <c r="AI130">
        <v>1</v>
      </c>
      <c r="AJ130">
        <v>1</v>
      </c>
      <c r="AK130">
        <v>1</v>
      </c>
      <c r="AL130">
        <v>1</v>
      </c>
      <c r="AM130" s="9">
        <v>1</v>
      </c>
      <c r="AN130">
        <v>1</v>
      </c>
      <c r="AO130" s="8">
        <v>1</v>
      </c>
      <c r="AP130">
        <v>6</v>
      </c>
      <c r="BA130" s="54"/>
      <c r="BB130">
        <v>6</v>
      </c>
      <c r="BN130" s="54"/>
      <c r="BO130" s="35">
        <v>1</v>
      </c>
      <c r="BP130">
        <v>6</v>
      </c>
      <c r="CB130" s="54"/>
      <c r="CC130" s="54"/>
      <c r="CD130" s="35"/>
    </row>
    <row r="131" spans="1:84" x14ac:dyDescent="0.45">
      <c r="A131" s="22">
        <v>129</v>
      </c>
      <c r="B131" s="50">
        <v>45898</v>
      </c>
      <c r="C131" s="3"/>
      <c r="D131" s="35">
        <v>2</v>
      </c>
      <c r="E131" s="54"/>
      <c r="F131">
        <v>2</v>
      </c>
      <c r="G131">
        <v>1</v>
      </c>
      <c r="H131" s="1">
        <v>2</v>
      </c>
      <c r="I131" s="8">
        <v>4</v>
      </c>
      <c r="N131" s="54"/>
      <c r="O131">
        <v>3</v>
      </c>
      <c r="R131" s="54"/>
      <c r="AM131" s="9"/>
      <c r="AN131">
        <v>2</v>
      </c>
      <c r="AO131" s="8"/>
      <c r="BA131" s="54"/>
      <c r="BN131" s="54"/>
      <c r="BO131" s="35"/>
      <c r="CB131" s="54"/>
      <c r="CC131" s="54"/>
      <c r="CD131" s="35"/>
    </row>
    <row r="132" spans="1:84" x14ac:dyDescent="0.45">
      <c r="A132" s="22">
        <v>130</v>
      </c>
      <c r="B132" s="50">
        <v>45898</v>
      </c>
      <c r="C132" s="3"/>
      <c r="D132" s="35">
        <v>5</v>
      </c>
      <c r="E132" s="54" t="s">
        <v>462</v>
      </c>
      <c r="F132">
        <v>2</v>
      </c>
      <c r="G132">
        <v>1</v>
      </c>
      <c r="H132" s="1">
        <v>6</v>
      </c>
      <c r="I132" s="8">
        <v>2</v>
      </c>
      <c r="J132">
        <v>3</v>
      </c>
      <c r="K132">
        <v>4</v>
      </c>
      <c r="N132" s="54"/>
      <c r="O132">
        <v>2</v>
      </c>
      <c r="P132">
        <v>3</v>
      </c>
      <c r="Q132">
        <v>4</v>
      </c>
      <c r="R132" s="54"/>
      <c r="S132">
        <v>1</v>
      </c>
      <c r="T132">
        <v>1</v>
      </c>
      <c r="U132">
        <v>5</v>
      </c>
      <c r="V132">
        <v>5</v>
      </c>
      <c r="W132">
        <v>1</v>
      </c>
      <c r="X132">
        <v>1</v>
      </c>
      <c r="Y132">
        <v>1</v>
      </c>
      <c r="Z132">
        <v>1</v>
      </c>
      <c r="AA132">
        <v>1</v>
      </c>
      <c r="AB132">
        <v>5</v>
      </c>
      <c r="AC132">
        <v>1</v>
      </c>
      <c r="AD132">
        <v>1</v>
      </c>
      <c r="AE132">
        <v>1</v>
      </c>
      <c r="AF132">
        <v>1</v>
      </c>
      <c r="AG132">
        <v>1</v>
      </c>
      <c r="AH132">
        <v>1</v>
      </c>
      <c r="AI132">
        <v>1</v>
      </c>
      <c r="AJ132">
        <v>1</v>
      </c>
      <c r="AK132">
        <v>1</v>
      </c>
      <c r="AL132">
        <v>1</v>
      </c>
      <c r="AM132" s="9">
        <v>1</v>
      </c>
      <c r="AN132">
        <v>1</v>
      </c>
      <c r="AO132" s="8">
        <v>2</v>
      </c>
      <c r="AP132">
        <v>4</v>
      </c>
      <c r="AQ132">
        <v>6</v>
      </c>
      <c r="AR132">
        <v>9</v>
      </c>
      <c r="BA132" s="54"/>
      <c r="BB132">
        <v>9</v>
      </c>
      <c r="BN132" s="54"/>
      <c r="BO132" s="35">
        <v>2</v>
      </c>
      <c r="BP132">
        <v>9</v>
      </c>
      <c r="CB132" s="54"/>
      <c r="CC132" s="54"/>
      <c r="CD132" s="35"/>
    </row>
    <row r="133" spans="1:84" x14ac:dyDescent="0.45">
      <c r="A133" s="22">
        <v>131</v>
      </c>
      <c r="B133" s="50">
        <v>45898</v>
      </c>
      <c r="C133" s="3"/>
      <c r="D133" s="35">
        <v>2</v>
      </c>
      <c r="E133" s="54"/>
      <c r="F133">
        <v>2</v>
      </c>
      <c r="G133">
        <v>1</v>
      </c>
      <c r="H133" s="1">
        <v>4</v>
      </c>
      <c r="I133" s="8">
        <v>4</v>
      </c>
      <c r="N133" s="54"/>
      <c r="O133">
        <v>3</v>
      </c>
      <c r="R133" s="54"/>
      <c r="S133">
        <v>1</v>
      </c>
      <c r="T133">
        <v>1</v>
      </c>
      <c r="U133">
        <v>1</v>
      </c>
      <c r="V133">
        <v>1</v>
      </c>
      <c r="W133">
        <v>1</v>
      </c>
      <c r="X133">
        <v>1</v>
      </c>
      <c r="Y133">
        <v>1</v>
      </c>
      <c r="Z133">
        <v>1</v>
      </c>
      <c r="AA133">
        <v>1</v>
      </c>
      <c r="AB133">
        <v>1</v>
      </c>
      <c r="AC133">
        <v>1</v>
      </c>
      <c r="AD133">
        <v>1</v>
      </c>
      <c r="AE133">
        <v>1</v>
      </c>
      <c r="AF133">
        <v>1</v>
      </c>
      <c r="AG133">
        <v>1</v>
      </c>
      <c r="AH133">
        <v>1</v>
      </c>
      <c r="AI133">
        <v>1</v>
      </c>
      <c r="AJ133">
        <v>1</v>
      </c>
      <c r="AK133">
        <v>1</v>
      </c>
      <c r="AL133">
        <v>1</v>
      </c>
      <c r="AM133" s="9">
        <v>1</v>
      </c>
      <c r="AN133">
        <v>2</v>
      </c>
      <c r="AO133" s="8">
        <v>1</v>
      </c>
      <c r="AP133">
        <v>2</v>
      </c>
      <c r="AQ133">
        <v>6</v>
      </c>
      <c r="BA133" s="54"/>
      <c r="BB133">
        <v>1</v>
      </c>
      <c r="BC133">
        <v>2</v>
      </c>
      <c r="BN133" s="54"/>
      <c r="BO133" s="35">
        <v>1</v>
      </c>
      <c r="BP133">
        <v>2</v>
      </c>
      <c r="CB133" s="54"/>
      <c r="CC133" s="54"/>
      <c r="CD133" s="35"/>
    </row>
    <row r="134" spans="1:84" x14ac:dyDescent="0.45">
      <c r="A134" s="22">
        <v>132</v>
      </c>
      <c r="B134" s="50">
        <v>45898</v>
      </c>
      <c r="C134" s="3"/>
      <c r="D134" s="35">
        <v>5</v>
      </c>
      <c r="E134" s="54" t="s">
        <v>63</v>
      </c>
      <c r="F134">
        <v>2</v>
      </c>
      <c r="G134">
        <v>1</v>
      </c>
      <c r="H134" s="1">
        <v>2</v>
      </c>
      <c r="I134" s="8">
        <v>4</v>
      </c>
      <c r="N134" s="54"/>
      <c r="O134">
        <v>2</v>
      </c>
      <c r="R134" s="54"/>
      <c r="S134">
        <v>1</v>
      </c>
      <c r="T134">
        <v>2</v>
      </c>
      <c r="U134">
        <v>5</v>
      </c>
      <c r="V134">
        <v>5</v>
      </c>
      <c r="W134">
        <v>5</v>
      </c>
      <c r="X134">
        <v>5</v>
      </c>
      <c r="Y134">
        <v>1</v>
      </c>
      <c r="Z134">
        <v>2</v>
      </c>
      <c r="AA134">
        <v>2</v>
      </c>
      <c r="AB134">
        <v>2</v>
      </c>
      <c r="AC134">
        <v>2</v>
      </c>
      <c r="AD134">
        <v>5</v>
      </c>
      <c r="AE134">
        <v>5</v>
      </c>
      <c r="AF134">
        <v>5</v>
      </c>
      <c r="AG134">
        <v>5</v>
      </c>
      <c r="AH134">
        <v>2</v>
      </c>
      <c r="AI134">
        <v>2</v>
      </c>
      <c r="AJ134">
        <v>2</v>
      </c>
      <c r="AK134">
        <v>2</v>
      </c>
      <c r="AL134">
        <v>2</v>
      </c>
      <c r="AM134" s="9">
        <v>2</v>
      </c>
      <c r="AN134">
        <v>1</v>
      </c>
      <c r="AO134" s="8">
        <v>4</v>
      </c>
      <c r="AP134">
        <v>6</v>
      </c>
      <c r="AQ134">
        <v>7</v>
      </c>
      <c r="BA134" s="54"/>
      <c r="BB134">
        <v>6</v>
      </c>
      <c r="BN134" s="54"/>
      <c r="BO134" s="35">
        <v>1</v>
      </c>
      <c r="BP134">
        <v>6</v>
      </c>
      <c r="CB134" s="54"/>
      <c r="CC134" s="54"/>
      <c r="CD134" s="35"/>
    </row>
    <row r="135" spans="1:84" x14ac:dyDescent="0.45">
      <c r="A135" s="22">
        <v>133</v>
      </c>
      <c r="B135" s="50">
        <v>45898</v>
      </c>
      <c r="C135" s="3"/>
      <c r="D135" s="35">
        <v>3</v>
      </c>
      <c r="E135" s="54"/>
      <c r="F135">
        <v>2</v>
      </c>
      <c r="G135">
        <v>1</v>
      </c>
      <c r="H135" s="1">
        <v>4</v>
      </c>
      <c r="I135" s="8">
        <v>4</v>
      </c>
      <c r="N135" s="54"/>
      <c r="O135">
        <v>3</v>
      </c>
      <c r="R135" s="54"/>
      <c r="S135">
        <v>2</v>
      </c>
      <c r="T135">
        <v>2</v>
      </c>
      <c r="U135">
        <v>5</v>
      </c>
      <c r="V135">
        <v>4</v>
      </c>
      <c r="W135">
        <v>3</v>
      </c>
      <c r="X135">
        <v>2</v>
      </c>
      <c r="Y135">
        <v>4</v>
      </c>
      <c r="Z135">
        <v>2</v>
      </c>
      <c r="AA135">
        <v>2</v>
      </c>
      <c r="AB135">
        <v>2</v>
      </c>
      <c r="AC135">
        <v>2</v>
      </c>
      <c r="AD135">
        <v>5</v>
      </c>
      <c r="AE135">
        <v>2</v>
      </c>
      <c r="AF135">
        <v>5</v>
      </c>
      <c r="AG135">
        <v>5</v>
      </c>
      <c r="AH135">
        <v>2</v>
      </c>
      <c r="AI135">
        <v>2</v>
      </c>
      <c r="AJ135">
        <v>2</v>
      </c>
      <c r="AK135">
        <v>2</v>
      </c>
      <c r="AL135">
        <v>2</v>
      </c>
      <c r="AM135" s="9">
        <v>2</v>
      </c>
      <c r="AN135">
        <v>2</v>
      </c>
      <c r="AO135" s="8">
        <v>1</v>
      </c>
      <c r="AP135">
        <v>2</v>
      </c>
      <c r="AQ135">
        <v>6</v>
      </c>
      <c r="AR135">
        <v>7</v>
      </c>
      <c r="BA135" s="54"/>
      <c r="BB135">
        <v>2</v>
      </c>
      <c r="BN135" s="54"/>
      <c r="BO135" s="35">
        <v>2</v>
      </c>
      <c r="BP135">
        <v>2</v>
      </c>
      <c r="CB135" s="54"/>
      <c r="CC135" s="54" t="s">
        <v>463</v>
      </c>
      <c r="CD135" s="35" t="s">
        <v>44</v>
      </c>
      <c r="CE135">
        <v>9785</v>
      </c>
      <c r="CF135" t="s">
        <v>464</v>
      </c>
    </row>
    <row r="136" spans="1:84" x14ac:dyDescent="0.45">
      <c r="A136" s="22">
        <v>134</v>
      </c>
      <c r="B136" s="50">
        <v>45898</v>
      </c>
      <c r="C136" s="3"/>
      <c r="D136" s="35">
        <v>2</v>
      </c>
      <c r="E136" s="54"/>
      <c r="F136">
        <v>2</v>
      </c>
      <c r="G136">
        <v>1</v>
      </c>
      <c r="H136" s="1">
        <v>4</v>
      </c>
      <c r="I136" s="8">
        <v>4</v>
      </c>
      <c r="N136" s="54"/>
      <c r="O136">
        <v>3</v>
      </c>
      <c r="R136" s="54"/>
      <c r="S136">
        <v>2</v>
      </c>
      <c r="T136">
        <v>2</v>
      </c>
      <c r="U136">
        <v>2</v>
      </c>
      <c r="V136">
        <v>2</v>
      </c>
      <c r="W136">
        <v>2</v>
      </c>
      <c r="X136">
        <v>2</v>
      </c>
      <c r="Y136">
        <v>2</v>
      </c>
      <c r="Z136">
        <v>2</v>
      </c>
      <c r="AA136">
        <v>2</v>
      </c>
      <c r="AB136">
        <v>2</v>
      </c>
      <c r="AC136">
        <v>2</v>
      </c>
      <c r="AD136">
        <v>2</v>
      </c>
      <c r="AE136">
        <v>2</v>
      </c>
      <c r="AF136">
        <v>2</v>
      </c>
      <c r="AG136">
        <v>2</v>
      </c>
      <c r="AH136">
        <v>2</v>
      </c>
      <c r="AI136">
        <v>2</v>
      </c>
      <c r="AJ136">
        <v>2</v>
      </c>
      <c r="AK136">
        <v>2</v>
      </c>
      <c r="AL136">
        <v>2</v>
      </c>
      <c r="AM136" s="9">
        <v>2</v>
      </c>
      <c r="AN136">
        <v>2</v>
      </c>
      <c r="AO136" s="8"/>
      <c r="BA136" s="54"/>
      <c r="BN136" s="54"/>
      <c r="BO136" s="35"/>
      <c r="CB136" s="54"/>
      <c r="CC136" s="54"/>
      <c r="CD136" s="35"/>
    </row>
    <row r="137" spans="1:84" x14ac:dyDescent="0.45">
      <c r="A137" s="22">
        <v>135</v>
      </c>
      <c r="B137" s="50">
        <v>45899</v>
      </c>
      <c r="C137" s="3"/>
      <c r="D137" s="35">
        <v>1</v>
      </c>
      <c r="E137" s="54"/>
      <c r="F137">
        <v>2</v>
      </c>
      <c r="G137">
        <v>1</v>
      </c>
      <c r="H137" s="1">
        <v>6</v>
      </c>
      <c r="I137" s="8">
        <v>4</v>
      </c>
      <c r="N137" s="54"/>
      <c r="O137">
        <v>3</v>
      </c>
      <c r="R137" s="54"/>
      <c r="S137">
        <v>1</v>
      </c>
      <c r="T137">
        <v>1</v>
      </c>
      <c r="U137">
        <v>5</v>
      </c>
      <c r="V137">
        <v>2</v>
      </c>
      <c r="W137">
        <v>2</v>
      </c>
      <c r="X137">
        <v>2</v>
      </c>
      <c r="Y137">
        <v>2</v>
      </c>
      <c r="Z137">
        <v>1</v>
      </c>
      <c r="AA137">
        <v>2</v>
      </c>
      <c r="AB137">
        <v>1</v>
      </c>
      <c r="AC137">
        <v>2</v>
      </c>
      <c r="AD137">
        <v>5</v>
      </c>
      <c r="AE137">
        <v>2</v>
      </c>
      <c r="AF137">
        <v>5</v>
      </c>
      <c r="AG137">
        <v>5</v>
      </c>
      <c r="AH137">
        <v>2</v>
      </c>
      <c r="AI137">
        <v>1</v>
      </c>
      <c r="AJ137">
        <v>1</v>
      </c>
      <c r="AK137">
        <v>1</v>
      </c>
      <c r="AL137">
        <v>1</v>
      </c>
      <c r="AM137" s="9">
        <v>1</v>
      </c>
      <c r="AN137">
        <v>1</v>
      </c>
      <c r="AO137" s="8">
        <v>2</v>
      </c>
      <c r="AP137">
        <v>7</v>
      </c>
      <c r="AQ137">
        <v>11</v>
      </c>
      <c r="BA137" s="54"/>
      <c r="BB137">
        <v>2</v>
      </c>
      <c r="BN137" s="54"/>
      <c r="BO137" s="35">
        <v>1</v>
      </c>
      <c r="BP137">
        <v>2</v>
      </c>
      <c r="CB137" s="54"/>
      <c r="CC137" s="54"/>
      <c r="CD137" s="35"/>
    </row>
    <row r="138" spans="1:84" x14ac:dyDescent="0.45">
      <c r="A138" s="22">
        <v>136</v>
      </c>
      <c r="B138" s="50">
        <v>45899</v>
      </c>
      <c r="C138" s="3"/>
      <c r="D138" s="35">
        <v>1</v>
      </c>
      <c r="E138" s="54"/>
      <c r="F138">
        <v>2</v>
      </c>
      <c r="G138">
        <v>1</v>
      </c>
      <c r="H138" s="1">
        <v>5</v>
      </c>
      <c r="I138" s="8">
        <v>7</v>
      </c>
      <c r="N138" s="54" t="s">
        <v>465</v>
      </c>
      <c r="O138">
        <v>3</v>
      </c>
      <c r="R138" s="54"/>
      <c r="S138">
        <v>1</v>
      </c>
      <c r="T138">
        <v>1</v>
      </c>
      <c r="V138">
        <v>1</v>
      </c>
      <c r="Y138">
        <v>1</v>
      </c>
      <c r="Z138">
        <v>1</v>
      </c>
      <c r="AC138">
        <v>1</v>
      </c>
      <c r="AM138" s="9"/>
      <c r="AN138">
        <v>1</v>
      </c>
      <c r="AO138" s="8"/>
      <c r="BA138" s="54"/>
      <c r="BN138" s="54"/>
      <c r="BO138" s="35"/>
      <c r="CB138" s="54"/>
      <c r="CC138" s="54"/>
      <c r="CD138" s="35"/>
    </row>
    <row r="139" spans="1:84" x14ac:dyDescent="0.45">
      <c r="A139" s="22">
        <v>137</v>
      </c>
      <c r="B139" s="50">
        <v>45899</v>
      </c>
      <c r="C139" s="3"/>
      <c r="D139" s="35">
        <v>2</v>
      </c>
      <c r="E139" s="54"/>
      <c r="F139">
        <v>2</v>
      </c>
      <c r="G139">
        <v>1</v>
      </c>
      <c r="H139" s="1">
        <v>4</v>
      </c>
      <c r="I139" s="8">
        <v>2</v>
      </c>
      <c r="J139">
        <v>4</v>
      </c>
      <c r="N139" s="54"/>
      <c r="O139">
        <v>3</v>
      </c>
      <c r="R139" s="54"/>
      <c r="S139">
        <v>1</v>
      </c>
      <c r="T139">
        <v>1</v>
      </c>
      <c r="U139">
        <v>5</v>
      </c>
      <c r="V139">
        <v>1</v>
      </c>
      <c r="W139">
        <v>1</v>
      </c>
      <c r="X139">
        <v>1</v>
      </c>
      <c r="Y139">
        <v>1</v>
      </c>
      <c r="Z139">
        <v>1</v>
      </c>
      <c r="AA139">
        <v>1</v>
      </c>
      <c r="AB139">
        <v>1</v>
      </c>
      <c r="AC139">
        <v>1</v>
      </c>
      <c r="AD139">
        <v>1</v>
      </c>
      <c r="AE139">
        <v>1</v>
      </c>
      <c r="AF139">
        <v>1</v>
      </c>
      <c r="AG139">
        <v>5</v>
      </c>
      <c r="AH139">
        <v>1</v>
      </c>
      <c r="AI139">
        <v>1</v>
      </c>
      <c r="AJ139">
        <v>1</v>
      </c>
      <c r="AK139">
        <v>1</v>
      </c>
      <c r="AL139">
        <v>1</v>
      </c>
      <c r="AM139" s="9">
        <v>1</v>
      </c>
      <c r="AN139">
        <v>1</v>
      </c>
      <c r="AO139" s="8"/>
      <c r="BA139" s="54"/>
      <c r="BN139" s="54"/>
      <c r="BO139" s="35"/>
      <c r="CB139" s="54"/>
      <c r="CC139" s="54"/>
      <c r="CD139" s="35"/>
    </row>
    <row r="140" spans="1:84" x14ac:dyDescent="0.45">
      <c r="A140" s="22">
        <v>138</v>
      </c>
      <c r="B140" s="50">
        <v>45899</v>
      </c>
      <c r="C140" s="3"/>
      <c r="D140" s="35">
        <v>1</v>
      </c>
      <c r="E140" s="54"/>
      <c r="F140">
        <v>2</v>
      </c>
      <c r="G140">
        <v>1</v>
      </c>
      <c r="H140" s="1">
        <v>4</v>
      </c>
      <c r="I140" s="8">
        <v>3</v>
      </c>
      <c r="J140">
        <v>4</v>
      </c>
      <c r="N140" s="54"/>
      <c r="O140">
        <v>2</v>
      </c>
      <c r="R140" s="54"/>
      <c r="S140">
        <v>1</v>
      </c>
      <c r="T140">
        <v>1</v>
      </c>
      <c r="U140">
        <v>5</v>
      </c>
      <c r="V140">
        <v>2</v>
      </c>
      <c r="W140">
        <v>2</v>
      </c>
      <c r="X140">
        <v>5</v>
      </c>
      <c r="Y140">
        <v>1</v>
      </c>
      <c r="Z140">
        <v>1</v>
      </c>
      <c r="AA140">
        <v>2</v>
      </c>
      <c r="AB140">
        <v>5</v>
      </c>
      <c r="AC140">
        <v>1</v>
      </c>
      <c r="AD140">
        <v>5</v>
      </c>
      <c r="AE140">
        <v>2</v>
      </c>
      <c r="AF140">
        <v>5</v>
      </c>
      <c r="AG140">
        <v>5</v>
      </c>
      <c r="AH140">
        <v>2</v>
      </c>
      <c r="AI140">
        <v>1</v>
      </c>
      <c r="AJ140">
        <v>1</v>
      </c>
      <c r="AK140">
        <v>1</v>
      </c>
      <c r="AL140">
        <v>1</v>
      </c>
      <c r="AM140" s="9">
        <v>1</v>
      </c>
      <c r="AN140">
        <v>1</v>
      </c>
      <c r="AO140" s="8">
        <v>1</v>
      </c>
      <c r="AP140">
        <v>2</v>
      </c>
      <c r="AQ140">
        <v>6</v>
      </c>
      <c r="BA140" s="54"/>
      <c r="BB140">
        <v>1</v>
      </c>
      <c r="BC140">
        <v>2</v>
      </c>
      <c r="BN140" s="54"/>
      <c r="BO140" s="35">
        <v>1</v>
      </c>
      <c r="BP140">
        <v>1</v>
      </c>
      <c r="BQ140">
        <v>2</v>
      </c>
      <c r="CB140" s="54"/>
      <c r="CC140" s="54"/>
      <c r="CD140" s="35"/>
    </row>
    <row r="141" spans="1:84" x14ac:dyDescent="0.45">
      <c r="A141" s="22">
        <v>139</v>
      </c>
      <c r="B141" s="50">
        <v>45899</v>
      </c>
      <c r="C141" s="3"/>
      <c r="D141" s="35">
        <v>4</v>
      </c>
      <c r="E141" s="54"/>
      <c r="F141">
        <v>1</v>
      </c>
      <c r="G141">
        <v>1</v>
      </c>
      <c r="H141" s="1">
        <v>4</v>
      </c>
      <c r="I141" s="8">
        <v>1</v>
      </c>
      <c r="N141" s="54"/>
      <c r="O141">
        <v>3</v>
      </c>
      <c r="R141" s="54"/>
      <c r="S141">
        <v>1</v>
      </c>
      <c r="T141">
        <v>1</v>
      </c>
      <c r="U141">
        <v>1</v>
      </c>
      <c r="V141">
        <v>1</v>
      </c>
      <c r="W141">
        <v>1</v>
      </c>
      <c r="X141">
        <v>1</v>
      </c>
      <c r="Y141">
        <v>1</v>
      </c>
      <c r="Z141">
        <v>1</v>
      </c>
      <c r="AA141">
        <v>1</v>
      </c>
      <c r="AB141">
        <v>1</v>
      </c>
      <c r="AC141">
        <v>1</v>
      </c>
      <c r="AD141">
        <v>1</v>
      </c>
      <c r="AE141">
        <v>1</v>
      </c>
      <c r="AF141">
        <v>1</v>
      </c>
      <c r="AG141">
        <v>1</v>
      </c>
      <c r="AH141">
        <v>1</v>
      </c>
      <c r="AI141">
        <v>1</v>
      </c>
      <c r="AJ141">
        <v>1</v>
      </c>
      <c r="AK141">
        <v>1</v>
      </c>
      <c r="AL141">
        <v>1</v>
      </c>
      <c r="AM141" s="9">
        <v>1</v>
      </c>
      <c r="AN141">
        <v>1</v>
      </c>
      <c r="AO141" s="8">
        <v>1</v>
      </c>
      <c r="BA141" s="54"/>
      <c r="BB141">
        <v>1</v>
      </c>
      <c r="BN141" s="54"/>
      <c r="BO141" s="35">
        <v>1</v>
      </c>
      <c r="BP141">
        <v>1</v>
      </c>
      <c r="CB141" s="54" t="s">
        <v>466</v>
      </c>
      <c r="CC141" s="54"/>
      <c r="CD141" s="35" t="s">
        <v>49</v>
      </c>
      <c r="CE141">
        <v>23669</v>
      </c>
      <c r="CF141" t="s">
        <v>467</v>
      </c>
    </row>
    <row r="142" spans="1:84" x14ac:dyDescent="0.45">
      <c r="A142" s="22">
        <v>140</v>
      </c>
      <c r="B142" s="50">
        <v>45899</v>
      </c>
      <c r="C142" s="3"/>
      <c r="D142" s="35">
        <v>2</v>
      </c>
      <c r="E142" s="54"/>
      <c r="F142">
        <v>1</v>
      </c>
      <c r="G142">
        <v>1</v>
      </c>
      <c r="H142" s="1">
        <v>2</v>
      </c>
      <c r="I142" s="8">
        <v>4</v>
      </c>
      <c r="N142" s="54"/>
      <c r="O142">
        <v>3</v>
      </c>
      <c r="R142" s="54"/>
      <c r="S142">
        <v>1</v>
      </c>
      <c r="T142">
        <v>1</v>
      </c>
      <c r="V142">
        <v>1</v>
      </c>
      <c r="W142">
        <v>1</v>
      </c>
      <c r="X142">
        <v>1</v>
      </c>
      <c r="Y142">
        <v>1</v>
      </c>
      <c r="Z142">
        <v>2</v>
      </c>
      <c r="AA142">
        <v>2</v>
      </c>
      <c r="AB142">
        <v>1</v>
      </c>
      <c r="AC142">
        <v>1</v>
      </c>
      <c r="AD142">
        <v>1</v>
      </c>
      <c r="AE142">
        <v>1</v>
      </c>
      <c r="AF142">
        <v>5</v>
      </c>
      <c r="AG142">
        <v>5</v>
      </c>
      <c r="AH142">
        <v>1</v>
      </c>
      <c r="AI142">
        <v>1</v>
      </c>
      <c r="AJ142">
        <v>1</v>
      </c>
      <c r="AK142">
        <v>1</v>
      </c>
      <c r="AL142">
        <v>1</v>
      </c>
      <c r="AM142" s="9">
        <v>1</v>
      </c>
      <c r="AN142">
        <v>1</v>
      </c>
      <c r="AO142" s="8"/>
      <c r="BA142" s="54"/>
      <c r="BN142" s="54"/>
      <c r="BO142" s="35"/>
      <c r="CB142" s="54"/>
      <c r="CC142" s="54"/>
      <c r="CD142" s="35"/>
    </row>
    <row r="143" spans="1:84" x14ac:dyDescent="0.45">
      <c r="A143" s="22">
        <v>141</v>
      </c>
      <c r="B143" s="50">
        <v>45899</v>
      </c>
      <c r="C143" s="3"/>
      <c r="D143" s="35">
        <v>3</v>
      </c>
      <c r="E143" s="54"/>
      <c r="F143">
        <v>2</v>
      </c>
      <c r="G143">
        <v>1</v>
      </c>
      <c r="H143" s="1">
        <v>2</v>
      </c>
      <c r="I143" s="8">
        <v>4</v>
      </c>
      <c r="N143" s="54"/>
      <c r="O143">
        <v>1</v>
      </c>
      <c r="R143" s="54"/>
      <c r="S143">
        <v>2</v>
      </c>
      <c r="T143">
        <v>2</v>
      </c>
      <c r="U143">
        <v>3</v>
      </c>
      <c r="V143">
        <v>3</v>
      </c>
      <c r="W143">
        <v>2</v>
      </c>
      <c r="X143">
        <v>2</v>
      </c>
      <c r="Y143">
        <v>2</v>
      </c>
      <c r="Z143">
        <v>3</v>
      </c>
      <c r="AA143">
        <v>2</v>
      </c>
      <c r="AB143">
        <v>2</v>
      </c>
      <c r="AC143">
        <v>2</v>
      </c>
      <c r="AD143">
        <v>3</v>
      </c>
      <c r="AE143">
        <v>2</v>
      </c>
      <c r="AF143">
        <v>2</v>
      </c>
      <c r="AG143">
        <v>2</v>
      </c>
      <c r="AH143">
        <v>2</v>
      </c>
      <c r="AI143">
        <v>2</v>
      </c>
      <c r="AJ143">
        <v>2</v>
      </c>
      <c r="AK143">
        <v>2</v>
      </c>
      <c r="AL143">
        <v>2</v>
      </c>
      <c r="AM143" s="9">
        <v>2</v>
      </c>
      <c r="AN143">
        <v>2</v>
      </c>
      <c r="AO143" s="8">
        <v>1</v>
      </c>
      <c r="AP143">
        <v>2</v>
      </c>
      <c r="AQ143">
        <v>6</v>
      </c>
      <c r="BA143" s="54"/>
      <c r="BB143">
        <v>1</v>
      </c>
      <c r="BN143" s="54"/>
      <c r="BO143" s="35">
        <v>2</v>
      </c>
      <c r="BP143">
        <v>1</v>
      </c>
      <c r="CB143" s="54"/>
      <c r="CC143" s="54"/>
      <c r="CD143" s="35"/>
    </row>
    <row r="144" spans="1:84" x14ac:dyDescent="0.45">
      <c r="A144" s="22">
        <v>142</v>
      </c>
      <c r="B144" s="50">
        <v>45899</v>
      </c>
      <c r="C144" s="3"/>
      <c r="D144" s="35">
        <v>1</v>
      </c>
      <c r="E144" s="54"/>
      <c r="F144">
        <v>2</v>
      </c>
      <c r="G144">
        <v>1</v>
      </c>
      <c r="H144" s="1">
        <v>4</v>
      </c>
      <c r="I144" s="8">
        <v>4</v>
      </c>
      <c r="N144" s="54"/>
      <c r="O144">
        <v>2</v>
      </c>
      <c r="R144" s="54"/>
      <c r="S144">
        <v>1</v>
      </c>
      <c r="T144">
        <v>1</v>
      </c>
      <c r="U144">
        <v>1</v>
      </c>
      <c r="V144">
        <v>1</v>
      </c>
      <c r="W144">
        <v>1</v>
      </c>
      <c r="X144">
        <v>1</v>
      </c>
      <c r="Y144">
        <v>1</v>
      </c>
      <c r="Z144">
        <v>1</v>
      </c>
      <c r="AA144">
        <v>1</v>
      </c>
      <c r="AB144">
        <v>1</v>
      </c>
      <c r="AC144">
        <v>1</v>
      </c>
      <c r="AD144">
        <v>1</v>
      </c>
      <c r="AE144">
        <v>1</v>
      </c>
      <c r="AF144">
        <v>1</v>
      </c>
      <c r="AG144">
        <v>1</v>
      </c>
      <c r="AH144">
        <v>1</v>
      </c>
      <c r="AI144">
        <v>1</v>
      </c>
      <c r="AJ144">
        <v>1</v>
      </c>
      <c r="AK144">
        <v>1</v>
      </c>
      <c r="AL144">
        <v>1</v>
      </c>
      <c r="AM144" s="9">
        <v>1</v>
      </c>
      <c r="AN144">
        <v>1</v>
      </c>
      <c r="AO144" s="8"/>
      <c r="BA144" s="54"/>
      <c r="BN144" s="54"/>
      <c r="BO144" s="35"/>
      <c r="CB144" s="54"/>
      <c r="CC144" s="54"/>
      <c r="CD144" s="35"/>
    </row>
    <row r="145" spans="1:84" x14ac:dyDescent="0.45">
      <c r="A145" s="22">
        <v>143</v>
      </c>
      <c r="B145" s="50">
        <v>45899</v>
      </c>
      <c r="C145" s="3"/>
      <c r="D145" s="35">
        <v>5</v>
      </c>
      <c r="E145" s="54" t="s">
        <v>51</v>
      </c>
      <c r="F145">
        <v>2</v>
      </c>
      <c r="G145">
        <v>1</v>
      </c>
      <c r="H145" s="1">
        <v>3</v>
      </c>
      <c r="I145" s="8">
        <v>4</v>
      </c>
      <c r="N145" s="54"/>
      <c r="O145">
        <v>3</v>
      </c>
      <c r="R145" s="54"/>
      <c r="S145">
        <v>1</v>
      </c>
      <c r="T145">
        <v>1</v>
      </c>
      <c r="U145">
        <v>5</v>
      </c>
      <c r="V145">
        <v>2</v>
      </c>
      <c r="W145">
        <v>3</v>
      </c>
      <c r="X145">
        <v>2</v>
      </c>
      <c r="Y145">
        <v>2</v>
      </c>
      <c r="Z145">
        <v>2</v>
      </c>
      <c r="AA145">
        <v>2</v>
      </c>
      <c r="AB145">
        <v>2</v>
      </c>
      <c r="AC145">
        <v>1</v>
      </c>
      <c r="AD145">
        <v>2</v>
      </c>
      <c r="AE145">
        <v>2</v>
      </c>
      <c r="AF145">
        <v>3</v>
      </c>
      <c r="AG145">
        <v>3</v>
      </c>
      <c r="AH145">
        <v>5</v>
      </c>
      <c r="AI145">
        <v>2</v>
      </c>
      <c r="AJ145">
        <v>2</v>
      </c>
      <c r="AK145">
        <v>5</v>
      </c>
      <c r="AL145">
        <v>2</v>
      </c>
      <c r="AM145" s="9">
        <v>2</v>
      </c>
      <c r="AN145">
        <v>2</v>
      </c>
      <c r="AO145" s="8"/>
      <c r="BA145" s="54"/>
      <c r="BN145" s="54"/>
      <c r="BO145" s="35"/>
      <c r="CB145" s="54"/>
      <c r="CC145" s="54"/>
      <c r="CD145" s="35"/>
    </row>
    <row r="146" spans="1:84" x14ac:dyDescent="0.45">
      <c r="A146" s="22">
        <v>144</v>
      </c>
      <c r="B146" s="50">
        <v>45899</v>
      </c>
      <c r="C146" s="3"/>
      <c r="D146" s="35">
        <v>5</v>
      </c>
      <c r="E146" s="54" t="s">
        <v>468</v>
      </c>
      <c r="F146">
        <v>2</v>
      </c>
      <c r="G146">
        <v>1</v>
      </c>
      <c r="H146" s="1">
        <v>3</v>
      </c>
      <c r="I146" s="8">
        <v>4</v>
      </c>
      <c r="N146" s="54"/>
      <c r="O146">
        <v>2</v>
      </c>
      <c r="R146" s="54"/>
      <c r="S146">
        <v>2</v>
      </c>
      <c r="T146">
        <v>2</v>
      </c>
      <c r="U146">
        <v>2</v>
      </c>
      <c r="V146">
        <v>2</v>
      </c>
      <c r="W146">
        <v>2</v>
      </c>
      <c r="X146">
        <v>2</v>
      </c>
      <c r="Y146">
        <v>1</v>
      </c>
      <c r="Z146">
        <v>3</v>
      </c>
      <c r="AA146">
        <v>2</v>
      </c>
      <c r="AB146">
        <v>2</v>
      </c>
      <c r="AC146">
        <v>2</v>
      </c>
      <c r="AD146">
        <v>2</v>
      </c>
      <c r="AE146">
        <v>2</v>
      </c>
      <c r="AF146">
        <v>3</v>
      </c>
      <c r="AG146">
        <v>3</v>
      </c>
      <c r="AH146">
        <v>3</v>
      </c>
      <c r="AI146">
        <v>1</v>
      </c>
      <c r="AJ146">
        <v>1</v>
      </c>
      <c r="AK146">
        <v>1</v>
      </c>
      <c r="AL146">
        <v>2</v>
      </c>
      <c r="AM146" s="9">
        <v>2</v>
      </c>
      <c r="AO146" s="8"/>
      <c r="BA146" s="54"/>
      <c r="BN146" s="54"/>
      <c r="BO146" s="35"/>
      <c r="CB146" s="54"/>
      <c r="CC146" s="54"/>
      <c r="CD146" s="35"/>
    </row>
    <row r="147" spans="1:84" x14ac:dyDescent="0.45">
      <c r="A147" s="22">
        <v>145</v>
      </c>
      <c r="B147" s="50">
        <v>45899</v>
      </c>
      <c r="C147" s="3"/>
      <c r="D147" s="35">
        <v>2</v>
      </c>
      <c r="E147" s="54"/>
      <c r="F147">
        <v>2</v>
      </c>
      <c r="G147">
        <v>1</v>
      </c>
      <c r="H147" s="1">
        <v>6</v>
      </c>
      <c r="I147" s="8">
        <v>4</v>
      </c>
      <c r="N147" s="54"/>
      <c r="O147">
        <v>3</v>
      </c>
      <c r="R147" s="54"/>
      <c r="S147">
        <v>2</v>
      </c>
      <c r="T147">
        <v>2</v>
      </c>
      <c r="U147">
        <v>5</v>
      </c>
      <c r="V147">
        <v>5</v>
      </c>
      <c r="W147">
        <v>1</v>
      </c>
      <c r="X147">
        <v>5</v>
      </c>
      <c r="Y147">
        <v>1</v>
      </c>
      <c r="Z147">
        <v>2</v>
      </c>
      <c r="AA147">
        <v>2</v>
      </c>
      <c r="AB147">
        <v>5</v>
      </c>
      <c r="AC147">
        <v>1</v>
      </c>
      <c r="AD147">
        <v>5</v>
      </c>
      <c r="AE147">
        <v>5</v>
      </c>
      <c r="AF147">
        <v>2</v>
      </c>
      <c r="AG147">
        <v>2</v>
      </c>
      <c r="AH147">
        <v>5</v>
      </c>
      <c r="AI147">
        <v>5</v>
      </c>
      <c r="AJ147">
        <v>5</v>
      </c>
      <c r="AK147">
        <v>5</v>
      </c>
      <c r="AL147">
        <v>2</v>
      </c>
      <c r="AM147" s="9">
        <v>2</v>
      </c>
      <c r="AN147">
        <v>2</v>
      </c>
      <c r="AO147" s="8">
        <v>1</v>
      </c>
      <c r="AP147">
        <v>2</v>
      </c>
      <c r="AQ147">
        <v>6</v>
      </c>
      <c r="BA147" s="54"/>
      <c r="BN147" s="54"/>
      <c r="BO147" s="35">
        <v>1</v>
      </c>
      <c r="BP147">
        <v>1</v>
      </c>
      <c r="CB147" s="54"/>
      <c r="CC147" s="54"/>
      <c r="CD147" s="35"/>
    </row>
    <row r="148" spans="1:84" x14ac:dyDescent="0.45">
      <c r="A148" s="22">
        <v>146</v>
      </c>
      <c r="B148" s="50">
        <v>45900</v>
      </c>
      <c r="C148" s="3"/>
      <c r="D148" s="35">
        <v>2</v>
      </c>
      <c r="E148" s="54"/>
      <c r="F148">
        <v>2</v>
      </c>
      <c r="G148">
        <v>1</v>
      </c>
      <c r="H148" s="1">
        <v>1</v>
      </c>
      <c r="I148" s="8">
        <v>4</v>
      </c>
      <c r="N148" s="54"/>
      <c r="O148">
        <v>3</v>
      </c>
      <c r="R148" s="54"/>
      <c r="S148">
        <v>2</v>
      </c>
      <c r="T148">
        <v>2</v>
      </c>
      <c r="U148">
        <v>5</v>
      </c>
      <c r="V148">
        <v>2</v>
      </c>
      <c r="W148">
        <v>2</v>
      </c>
      <c r="X148">
        <v>2</v>
      </c>
      <c r="Y148">
        <v>2</v>
      </c>
      <c r="Z148">
        <v>2</v>
      </c>
      <c r="AA148">
        <v>2</v>
      </c>
      <c r="AB148">
        <v>2</v>
      </c>
      <c r="AC148">
        <v>2</v>
      </c>
      <c r="AD148">
        <v>2</v>
      </c>
      <c r="AE148">
        <v>2</v>
      </c>
      <c r="AF148">
        <v>2</v>
      </c>
      <c r="AG148">
        <v>2</v>
      </c>
      <c r="AH148">
        <v>2</v>
      </c>
      <c r="AI148">
        <v>5</v>
      </c>
      <c r="AJ148">
        <v>2</v>
      </c>
      <c r="AK148">
        <v>2</v>
      </c>
      <c r="AL148">
        <v>2</v>
      </c>
      <c r="AM148" s="9">
        <v>2</v>
      </c>
      <c r="AN148">
        <v>2</v>
      </c>
      <c r="AO148" s="8">
        <v>1</v>
      </c>
      <c r="AP148">
        <v>2</v>
      </c>
      <c r="AQ148">
        <v>6</v>
      </c>
      <c r="BA148" s="54"/>
      <c r="BB148">
        <v>1</v>
      </c>
      <c r="BC148">
        <v>2</v>
      </c>
      <c r="BD148">
        <v>6</v>
      </c>
      <c r="BN148" s="54"/>
      <c r="BO148" s="35">
        <v>2</v>
      </c>
      <c r="BP148">
        <v>1</v>
      </c>
      <c r="CB148" s="54"/>
      <c r="CC148" s="54"/>
      <c r="CD148" s="35"/>
    </row>
    <row r="149" spans="1:84" x14ac:dyDescent="0.45">
      <c r="A149" s="22">
        <v>147</v>
      </c>
      <c r="B149" s="50">
        <v>45900</v>
      </c>
      <c r="C149" s="3"/>
      <c r="D149" s="35">
        <v>2</v>
      </c>
      <c r="E149" s="54"/>
      <c r="F149">
        <v>2</v>
      </c>
      <c r="G149">
        <v>1</v>
      </c>
      <c r="H149" s="1">
        <v>1</v>
      </c>
      <c r="I149" s="8">
        <v>4</v>
      </c>
      <c r="N149" s="54"/>
      <c r="O149">
        <v>8</v>
      </c>
      <c r="R149" s="54" t="s">
        <v>469</v>
      </c>
      <c r="S149">
        <v>2</v>
      </c>
      <c r="T149">
        <v>2</v>
      </c>
      <c r="U149">
        <v>5</v>
      </c>
      <c r="V149">
        <v>5</v>
      </c>
      <c r="W149">
        <v>5</v>
      </c>
      <c r="Y149">
        <v>2</v>
      </c>
      <c r="Z149">
        <v>2</v>
      </c>
      <c r="AA149">
        <v>2</v>
      </c>
      <c r="AB149">
        <v>5</v>
      </c>
      <c r="AC149">
        <v>2</v>
      </c>
      <c r="AD149">
        <v>2</v>
      </c>
      <c r="AE149">
        <v>2</v>
      </c>
      <c r="AF149">
        <v>5</v>
      </c>
      <c r="AG149">
        <v>5</v>
      </c>
      <c r="AH149">
        <v>2</v>
      </c>
      <c r="AI149">
        <v>2</v>
      </c>
      <c r="AJ149">
        <v>2</v>
      </c>
      <c r="AK149">
        <v>2</v>
      </c>
      <c r="AL149">
        <v>2</v>
      </c>
      <c r="AM149" s="9">
        <v>2</v>
      </c>
      <c r="AN149">
        <v>2</v>
      </c>
      <c r="AO149" s="8">
        <v>1</v>
      </c>
      <c r="AP149">
        <v>2</v>
      </c>
      <c r="AQ149">
        <v>6</v>
      </c>
      <c r="AR149">
        <v>9</v>
      </c>
      <c r="BA149" s="54"/>
      <c r="BB149">
        <v>1</v>
      </c>
      <c r="BC149">
        <v>2</v>
      </c>
      <c r="BD149">
        <v>6</v>
      </c>
      <c r="BN149" s="54"/>
      <c r="BO149" s="35">
        <v>1</v>
      </c>
      <c r="BP149">
        <v>1</v>
      </c>
      <c r="BQ149">
        <v>2</v>
      </c>
      <c r="CB149" s="54"/>
      <c r="CC149" s="54"/>
      <c r="CD149" s="35"/>
    </row>
    <row r="150" spans="1:84" x14ac:dyDescent="0.45">
      <c r="A150" s="22">
        <v>148</v>
      </c>
      <c r="B150" s="50">
        <v>45900</v>
      </c>
      <c r="C150" s="3"/>
      <c r="D150" s="35">
        <v>3</v>
      </c>
      <c r="E150" s="54"/>
      <c r="F150">
        <v>2</v>
      </c>
      <c r="G150">
        <v>1</v>
      </c>
      <c r="H150" s="1">
        <v>4</v>
      </c>
      <c r="I150" s="8">
        <v>3</v>
      </c>
      <c r="J150">
        <v>4</v>
      </c>
      <c r="N150" s="54"/>
      <c r="O150">
        <v>5</v>
      </c>
      <c r="R150" s="54"/>
      <c r="S150">
        <v>2</v>
      </c>
      <c r="T150">
        <v>2</v>
      </c>
      <c r="U150">
        <v>5</v>
      </c>
      <c r="V150">
        <v>2</v>
      </c>
      <c r="X150">
        <v>5</v>
      </c>
      <c r="Y150">
        <v>2</v>
      </c>
      <c r="Z150">
        <v>2</v>
      </c>
      <c r="AA150">
        <v>2</v>
      </c>
      <c r="AB150">
        <v>2</v>
      </c>
      <c r="AC150">
        <v>2</v>
      </c>
      <c r="AE150">
        <v>2</v>
      </c>
      <c r="AF150">
        <v>2</v>
      </c>
      <c r="AG150">
        <v>2</v>
      </c>
      <c r="AH150">
        <v>2</v>
      </c>
      <c r="AI150">
        <v>5</v>
      </c>
      <c r="AJ150">
        <v>2</v>
      </c>
      <c r="AK150">
        <v>2</v>
      </c>
      <c r="AL150">
        <v>2</v>
      </c>
      <c r="AM150" s="9">
        <v>2</v>
      </c>
      <c r="AN150">
        <v>2</v>
      </c>
      <c r="AO150" s="8">
        <v>2</v>
      </c>
      <c r="AP150">
        <v>6</v>
      </c>
      <c r="AQ150">
        <v>7</v>
      </c>
      <c r="BA150" s="54"/>
      <c r="BB150">
        <v>6</v>
      </c>
      <c r="BN150" s="54"/>
      <c r="BO150" s="35">
        <v>2</v>
      </c>
      <c r="BP150">
        <v>6</v>
      </c>
      <c r="CB150" s="54"/>
      <c r="CC150" s="54"/>
      <c r="CD150" s="35"/>
    </row>
    <row r="151" spans="1:84" x14ac:dyDescent="0.45">
      <c r="A151" s="22">
        <v>149</v>
      </c>
      <c r="B151" s="50">
        <v>45900</v>
      </c>
      <c r="C151" s="3"/>
      <c r="D151" s="35">
        <v>3</v>
      </c>
      <c r="E151" s="54"/>
      <c r="F151">
        <v>1</v>
      </c>
      <c r="G151">
        <v>1</v>
      </c>
      <c r="H151" s="1">
        <v>2</v>
      </c>
      <c r="I151" s="8">
        <v>1</v>
      </c>
      <c r="N151" s="54"/>
      <c r="O151">
        <v>3</v>
      </c>
      <c r="R151" s="54"/>
      <c r="S151">
        <v>1</v>
      </c>
      <c r="T151">
        <v>1</v>
      </c>
      <c r="U151">
        <v>1</v>
      </c>
      <c r="V151">
        <v>1</v>
      </c>
      <c r="W151">
        <v>1</v>
      </c>
      <c r="X151">
        <v>1</v>
      </c>
      <c r="Y151">
        <v>1</v>
      </c>
      <c r="AA151">
        <v>1</v>
      </c>
      <c r="AB151">
        <v>1</v>
      </c>
      <c r="AC151">
        <v>1</v>
      </c>
      <c r="AD151">
        <v>1</v>
      </c>
      <c r="AE151">
        <v>2</v>
      </c>
      <c r="AF151">
        <v>2</v>
      </c>
      <c r="AG151">
        <v>2</v>
      </c>
      <c r="AH151">
        <v>1</v>
      </c>
      <c r="AI151">
        <v>2</v>
      </c>
      <c r="AJ151">
        <v>2</v>
      </c>
      <c r="AK151">
        <v>1</v>
      </c>
      <c r="AL151">
        <v>1</v>
      </c>
      <c r="AM151" s="9">
        <v>1</v>
      </c>
      <c r="AN151">
        <v>1</v>
      </c>
      <c r="AO151" s="8"/>
      <c r="BA151" s="54"/>
      <c r="BN151" s="54"/>
      <c r="BO151" s="35"/>
      <c r="CB151" s="54"/>
      <c r="CC151" s="54"/>
      <c r="CD151" s="35"/>
    </row>
    <row r="152" spans="1:84" x14ac:dyDescent="0.45">
      <c r="A152" s="22">
        <v>150</v>
      </c>
      <c r="B152" s="50">
        <v>45901</v>
      </c>
      <c r="C152" s="3"/>
      <c r="D152" s="35">
        <v>1</v>
      </c>
      <c r="E152" s="54"/>
      <c r="F152">
        <v>2</v>
      </c>
      <c r="G152">
        <v>1</v>
      </c>
      <c r="H152" s="1">
        <v>2</v>
      </c>
      <c r="I152" s="8">
        <v>4</v>
      </c>
      <c r="N152" s="54"/>
      <c r="O152">
        <v>1</v>
      </c>
      <c r="R152" s="54"/>
      <c r="S152">
        <v>2</v>
      </c>
      <c r="T152">
        <v>2</v>
      </c>
      <c r="U152">
        <v>5</v>
      </c>
      <c r="V152">
        <v>3</v>
      </c>
      <c r="W152">
        <v>2</v>
      </c>
      <c r="X152">
        <v>1</v>
      </c>
      <c r="Y152">
        <v>2</v>
      </c>
      <c r="AA152">
        <v>2</v>
      </c>
      <c r="AB152">
        <v>5</v>
      </c>
      <c r="AC152">
        <v>2</v>
      </c>
      <c r="AD152">
        <v>2</v>
      </c>
      <c r="AE152">
        <v>1</v>
      </c>
      <c r="AF152">
        <v>5</v>
      </c>
      <c r="AG152">
        <v>5</v>
      </c>
      <c r="AH152">
        <v>2</v>
      </c>
      <c r="AI152">
        <v>5</v>
      </c>
      <c r="AJ152">
        <v>2</v>
      </c>
      <c r="AL152">
        <v>2</v>
      </c>
      <c r="AM152" s="9">
        <v>2</v>
      </c>
      <c r="AN152">
        <v>2</v>
      </c>
      <c r="AO152" s="8">
        <v>1</v>
      </c>
      <c r="AP152">
        <v>2</v>
      </c>
      <c r="AQ152">
        <v>10</v>
      </c>
      <c r="BA152" s="54"/>
      <c r="BB152">
        <v>1</v>
      </c>
      <c r="BN152" s="54"/>
      <c r="BO152" s="35">
        <v>1</v>
      </c>
      <c r="BP152">
        <v>1</v>
      </c>
      <c r="CB152" s="54"/>
      <c r="CC152" s="54" t="s">
        <v>470</v>
      </c>
      <c r="CD152" s="35"/>
      <c r="CE152">
        <v>1823</v>
      </c>
      <c r="CF152" t="s">
        <v>471</v>
      </c>
    </row>
    <row r="153" spans="1:84" x14ac:dyDescent="0.45">
      <c r="A153" s="22">
        <v>151</v>
      </c>
      <c r="B153" s="50">
        <v>45901</v>
      </c>
      <c r="C153" s="3"/>
      <c r="D153" s="35">
        <v>3</v>
      </c>
      <c r="E153" s="54"/>
      <c r="F153">
        <v>1</v>
      </c>
      <c r="G153">
        <v>1</v>
      </c>
      <c r="H153" s="1">
        <v>5</v>
      </c>
      <c r="I153" s="8">
        <v>4</v>
      </c>
      <c r="N153" s="54"/>
      <c r="O153">
        <v>3</v>
      </c>
      <c r="R153" s="54"/>
      <c r="S153">
        <v>2</v>
      </c>
      <c r="T153">
        <v>2</v>
      </c>
      <c r="U153">
        <v>5</v>
      </c>
      <c r="V153">
        <v>2</v>
      </c>
      <c r="W153">
        <v>2</v>
      </c>
      <c r="X153">
        <v>2</v>
      </c>
      <c r="Y153">
        <v>2</v>
      </c>
      <c r="Z153">
        <v>2</v>
      </c>
      <c r="AA153">
        <v>2</v>
      </c>
      <c r="AB153">
        <v>5</v>
      </c>
      <c r="AC153">
        <v>2</v>
      </c>
      <c r="AD153">
        <v>2</v>
      </c>
      <c r="AE153">
        <v>2</v>
      </c>
      <c r="AF153">
        <v>5</v>
      </c>
      <c r="AG153">
        <v>5</v>
      </c>
      <c r="AH153">
        <v>5</v>
      </c>
      <c r="AI153">
        <v>3</v>
      </c>
      <c r="AJ153">
        <v>2</v>
      </c>
      <c r="AK153">
        <v>2</v>
      </c>
      <c r="AL153">
        <v>2</v>
      </c>
      <c r="AM153" s="9">
        <v>2</v>
      </c>
      <c r="AN153">
        <v>2</v>
      </c>
      <c r="AO153" s="8"/>
      <c r="BA153" s="54"/>
      <c r="BN153" s="54"/>
      <c r="BO153" s="35"/>
      <c r="CB153" s="54"/>
      <c r="CC153" s="54"/>
      <c r="CD153" s="35"/>
    </row>
    <row r="154" spans="1:84" x14ac:dyDescent="0.45">
      <c r="A154" s="22">
        <v>152</v>
      </c>
      <c r="B154" s="50">
        <v>45902</v>
      </c>
      <c r="C154" s="3"/>
      <c r="D154" s="35">
        <v>2</v>
      </c>
      <c r="E154" s="54"/>
      <c r="F154">
        <v>2</v>
      </c>
      <c r="G154">
        <v>1</v>
      </c>
      <c r="H154" s="1">
        <v>4</v>
      </c>
      <c r="I154" s="8">
        <v>4</v>
      </c>
      <c r="J154">
        <v>7</v>
      </c>
      <c r="N154" s="54"/>
      <c r="O154">
        <v>3</v>
      </c>
      <c r="R154" s="54"/>
      <c r="S154">
        <v>1</v>
      </c>
      <c r="T154">
        <v>1</v>
      </c>
      <c r="U154">
        <v>1</v>
      </c>
      <c r="V154">
        <v>1</v>
      </c>
      <c r="W154">
        <v>1</v>
      </c>
      <c r="X154">
        <v>1</v>
      </c>
      <c r="Y154">
        <v>1</v>
      </c>
      <c r="Z154">
        <v>1</v>
      </c>
      <c r="AA154">
        <v>1</v>
      </c>
      <c r="AB154">
        <v>1</v>
      </c>
      <c r="AC154">
        <v>1</v>
      </c>
      <c r="AD154">
        <v>1</v>
      </c>
      <c r="AE154">
        <v>1</v>
      </c>
      <c r="AF154">
        <v>1</v>
      </c>
      <c r="AG154">
        <v>1</v>
      </c>
      <c r="AH154">
        <v>1</v>
      </c>
      <c r="AI154">
        <v>1</v>
      </c>
      <c r="AJ154">
        <v>1</v>
      </c>
      <c r="AK154">
        <v>1</v>
      </c>
      <c r="AL154">
        <v>1</v>
      </c>
      <c r="AM154" s="9">
        <v>1</v>
      </c>
      <c r="AN154">
        <v>1</v>
      </c>
      <c r="AO154" s="8"/>
      <c r="BA154" s="54"/>
      <c r="BN154" s="54"/>
      <c r="BO154" s="35"/>
      <c r="CB154" s="54"/>
      <c r="CC154" s="54"/>
      <c r="CD154" s="35"/>
    </row>
    <row r="155" spans="1:84" x14ac:dyDescent="0.45">
      <c r="A155" s="22">
        <v>153</v>
      </c>
      <c r="B155" s="50">
        <v>45902</v>
      </c>
      <c r="C155" s="3"/>
      <c r="D155" s="35">
        <v>2</v>
      </c>
      <c r="E155" s="54"/>
      <c r="F155">
        <v>2</v>
      </c>
      <c r="G155">
        <v>1</v>
      </c>
      <c r="H155" s="1">
        <v>4</v>
      </c>
      <c r="I155" s="8">
        <v>4</v>
      </c>
      <c r="N155" s="54"/>
      <c r="O155">
        <v>3</v>
      </c>
      <c r="R155" s="54"/>
      <c r="S155">
        <v>1</v>
      </c>
      <c r="T155">
        <v>1</v>
      </c>
      <c r="U155">
        <v>5</v>
      </c>
      <c r="V155">
        <v>2</v>
      </c>
      <c r="W155">
        <v>2</v>
      </c>
      <c r="X155">
        <v>1</v>
      </c>
      <c r="Y155">
        <v>2</v>
      </c>
      <c r="Z155">
        <v>1</v>
      </c>
      <c r="AA155">
        <v>1</v>
      </c>
      <c r="AB155">
        <v>5</v>
      </c>
      <c r="AC155">
        <v>2</v>
      </c>
      <c r="AD155">
        <v>5</v>
      </c>
      <c r="AE155">
        <v>1</v>
      </c>
      <c r="AF155">
        <v>5</v>
      </c>
      <c r="AG155">
        <v>5</v>
      </c>
      <c r="AH155">
        <v>2</v>
      </c>
      <c r="AI155">
        <v>3</v>
      </c>
      <c r="AJ155">
        <v>3</v>
      </c>
      <c r="AK155">
        <v>1</v>
      </c>
      <c r="AL155">
        <v>1</v>
      </c>
      <c r="AM155" s="9">
        <v>1</v>
      </c>
      <c r="AN155">
        <v>1</v>
      </c>
      <c r="AO155" s="8">
        <v>1</v>
      </c>
      <c r="AP155">
        <v>2</v>
      </c>
      <c r="AQ155">
        <v>8</v>
      </c>
      <c r="BA155" s="54"/>
      <c r="BB155">
        <v>1</v>
      </c>
      <c r="BC155">
        <v>2</v>
      </c>
      <c r="BD155">
        <v>6</v>
      </c>
      <c r="BN155" s="54"/>
      <c r="BO155" s="35">
        <v>1</v>
      </c>
      <c r="BP155">
        <v>1</v>
      </c>
      <c r="BQ155">
        <v>2</v>
      </c>
      <c r="BR155">
        <v>6</v>
      </c>
      <c r="BS155">
        <v>9</v>
      </c>
      <c r="CB155" s="54"/>
      <c r="CC155" s="54"/>
      <c r="CD155" s="35"/>
    </row>
    <row r="156" spans="1:84" x14ac:dyDescent="0.45">
      <c r="A156" s="22">
        <v>154</v>
      </c>
      <c r="B156" s="50">
        <v>45902</v>
      </c>
      <c r="C156" s="3"/>
      <c r="D156" s="35">
        <v>3</v>
      </c>
      <c r="E156" s="54"/>
      <c r="F156">
        <v>2</v>
      </c>
      <c r="G156">
        <v>1</v>
      </c>
      <c r="H156" s="1">
        <v>4</v>
      </c>
      <c r="I156" s="8">
        <v>4</v>
      </c>
      <c r="N156" s="54"/>
      <c r="O156">
        <v>3</v>
      </c>
      <c r="R156" s="54"/>
      <c r="S156">
        <v>2</v>
      </c>
      <c r="T156">
        <v>2</v>
      </c>
      <c r="U156">
        <v>5</v>
      </c>
      <c r="V156">
        <v>2</v>
      </c>
      <c r="W156">
        <v>2</v>
      </c>
      <c r="X156">
        <v>2</v>
      </c>
      <c r="Y156">
        <v>2</v>
      </c>
      <c r="Z156">
        <v>1</v>
      </c>
      <c r="AA156">
        <v>2</v>
      </c>
      <c r="AB156">
        <v>2</v>
      </c>
      <c r="AC156">
        <v>2</v>
      </c>
      <c r="AD156">
        <v>2</v>
      </c>
      <c r="AE156">
        <v>2</v>
      </c>
      <c r="AF156">
        <v>2</v>
      </c>
      <c r="AG156">
        <v>2</v>
      </c>
      <c r="AH156">
        <v>2</v>
      </c>
      <c r="AI156">
        <v>2</v>
      </c>
      <c r="AJ156">
        <v>2</v>
      </c>
      <c r="AK156">
        <v>2</v>
      </c>
      <c r="AL156">
        <v>2</v>
      </c>
      <c r="AM156" s="9">
        <v>2</v>
      </c>
      <c r="AN156">
        <v>2</v>
      </c>
      <c r="AO156" s="8">
        <v>2</v>
      </c>
      <c r="AP156">
        <v>6</v>
      </c>
      <c r="AQ156">
        <v>13</v>
      </c>
      <c r="BA156" s="54"/>
      <c r="BB156">
        <v>2</v>
      </c>
      <c r="BN156" s="54"/>
      <c r="BO156" s="35">
        <v>1</v>
      </c>
      <c r="BP156">
        <v>2</v>
      </c>
      <c r="CB156" s="54"/>
      <c r="CC156" s="54"/>
      <c r="CD156" s="35"/>
    </row>
    <row r="157" spans="1:84" x14ac:dyDescent="0.45">
      <c r="A157" s="22">
        <v>155</v>
      </c>
      <c r="B157" s="50">
        <v>45903</v>
      </c>
      <c r="C157" s="3"/>
      <c r="D157" s="35">
        <v>3</v>
      </c>
      <c r="E157" s="54"/>
      <c r="F157">
        <v>2</v>
      </c>
      <c r="G157">
        <v>1</v>
      </c>
      <c r="H157" s="1">
        <v>2</v>
      </c>
      <c r="I157" s="8">
        <v>4</v>
      </c>
      <c r="N157" s="54"/>
      <c r="O157">
        <v>2</v>
      </c>
      <c r="R157" s="54"/>
      <c r="S157">
        <v>2</v>
      </c>
      <c r="T157">
        <v>2</v>
      </c>
      <c r="U157">
        <v>5</v>
      </c>
      <c r="V157">
        <v>5</v>
      </c>
      <c r="W157">
        <v>2</v>
      </c>
      <c r="X157">
        <v>5</v>
      </c>
      <c r="Y157">
        <v>1</v>
      </c>
      <c r="Z157">
        <v>2</v>
      </c>
      <c r="AA157">
        <v>2</v>
      </c>
      <c r="AB157">
        <v>5</v>
      </c>
      <c r="AC157">
        <v>2</v>
      </c>
      <c r="AD157">
        <v>5</v>
      </c>
      <c r="AE157">
        <v>2</v>
      </c>
      <c r="AF157">
        <v>5</v>
      </c>
      <c r="AG157">
        <v>5</v>
      </c>
      <c r="AH157">
        <v>5</v>
      </c>
      <c r="AI157">
        <v>2</v>
      </c>
      <c r="AJ157">
        <v>2</v>
      </c>
      <c r="AK157">
        <v>2</v>
      </c>
      <c r="AL157">
        <v>2</v>
      </c>
      <c r="AM157" s="9">
        <v>2</v>
      </c>
      <c r="AN157">
        <v>2</v>
      </c>
      <c r="AO157" s="8"/>
      <c r="BA157" s="54"/>
      <c r="BN157" s="54"/>
      <c r="BO157" s="35"/>
      <c r="CB157" s="54"/>
      <c r="CC157" s="54"/>
      <c r="CD157" s="35"/>
    </row>
    <row r="158" spans="1:84" x14ac:dyDescent="0.45">
      <c r="A158" s="22">
        <v>156</v>
      </c>
      <c r="B158" s="50">
        <v>45903</v>
      </c>
      <c r="C158" s="3"/>
      <c r="D158" s="35">
        <v>2</v>
      </c>
      <c r="E158" s="54"/>
      <c r="F158">
        <v>2</v>
      </c>
      <c r="G158">
        <v>1</v>
      </c>
      <c r="H158" s="1">
        <v>4</v>
      </c>
      <c r="I158" s="8">
        <v>4</v>
      </c>
      <c r="N158" s="54"/>
      <c r="O158">
        <v>3</v>
      </c>
      <c r="R158" s="54"/>
      <c r="S158">
        <v>2</v>
      </c>
      <c r="T158">
        <v>2</v>
      </c>
      <c r="U158">
        <v>2</v>
      </c>
      <c r="V158">
        <v>2</v>
      </c>
      <c r="Y158">
        <v>2</v>
      </c>
      <c r="Z158">
        <v>2</v>
      </c>
      <c r="AB158">
        <v>5</v>
      </c>
      <c r="AC158">
        <v>2</v>
      </c>
      <c r="AD158">
        <v>2</v>
      </c>
      <c r="AE158">
        <v>5</v>
      </c>
      <c r="AG158">
        <v>2</v>
      </c>
      <c r="AH158">
        <v>5</v>
      </c>
      <c r="AJ158">
        <v>2</v>
      </c>
      <c r="AK158">
        <v>2</v>
      </c>
      <c r="AL158">
        <v>2</v>
      </c>
      <c r="AM158" s="9">
        <v>2</v>
      </c>
      <c r="AO158" s="8"/>
      <c r="BA158" s="54"/>
      <c r="BN158" s="54"/>
      <c r="BO158" s="35"/>
      <c r="CB158" s="54"/>
      <c r="CC158" s="54"/>
      <c r="CD158" s="35"/>
    </row>
    <row r="159" spans="1:84" x14ac:dyDescent="0.45">
      <c r="A159" s="22">
        <v>157</v>
      </c>
      <c r="B159" s="50">
        <v>45903</v>
      </c>
      <c r="C159" s="3"/>
      <c r="D159" s="35">
        <v>2</v>
      </c>
      <c r="E159" s="54"/>
      <c r="F159">
        <v>2</v>
      </c>
      <c r="G159">
        <v>1</v>
      </c>
      <c r="H159" s="1">
        <v>2</v>
      </c>
      <c r="I159" s="8">
        <v>4</v>
      </c>
      <c r="N159" s="54"/>
      <c r="O159">
        <v>2</v>
      </c>
      <c r="P159">
        <v>3</v>
      </c>
      <c r="R159" s="54"/>
      <c r="S159">
        <v>2</v>
      </c>
      <c r="T159">
        <v>2</v>
      </c>
      <c r="U159">
        <v>2</v>
      </c>
      <c r="V159">
        <v>2</v>
      </c>
      <c r="W159">
        <v>2</v>
      </c>
      <c r="X159">
        <v>2</v>
      </c>
      <c r="Y159">
        <v>2</v>
      </c>
      <c r="Z159">
        <v>2</v>
      </c>
      <c r="AA159">
        <v>2</v>
      </c>
      <c r="AB159">
        <v>2</v>
      </c>
      <c r="AC159">
        <v>2</v>
      </c>
      <c r="AD159">
        <v>2</v>
      </c>
      <c r="AE159">
        <v>2</v>
      </c>
      <c r="AF159">
        <v>2</v>
      </c>
      <c r="AG159">
        <v>2</v>
      </c>
      <c r="AH159">
        <v>2</v>
      </c>
      <c r="AI159">
        <v>2</v>
      </c>
      <c r="AJ159">
        <v>2</v>
      </c>
      <c r="AK159">
        <v>2</v>
      </c>
      <c r="AL159">
        <v>2</v>
      </c>
      <c r="AM159" s="9">
        <v>2</v>
      </c>
      <c r="AN159">
        <v>1</v>
      </c>
      <c r="AO159" s="8"/>
      <c r="BA159" s="54"/>
      <c r="BN159" s="54"/>
      <c r="BO159" s="35"/>
      <c r="CB159" s="54"/>
      <c r="CC159" s="54"/>
      <c r="CD159" s="35"/>
    </row>
    <row r="160" spans="1:84" x14ac:dyDescent="0.45">
      <c r="A160" s="22">
        <v>158</v>
      </c>
      <c r="B160" s="50">
        <v>45903</v>
      </c>
      <c r="C160" s="3"/>
      <c r="D160" s="35">
        <v>3</v>
      </c>
      <c r="E160" s="54"/>
      <c r="F160">
        <v>2</v>
      </c>
      <c r="G160">
        <v>1</v>
      </c>
      <c r="H160" s="1">
        <v>4</v>
      </c>
      <c r="I160" s="8">
        <v>4</v>
      </c>
      <c r="N160" s="54"/>
      <c r="O160">
        <v>3</v>
      </c>
      <c r="R160" s="54"/>
      <c r="S160">
        <v>2</v>
      </c>
      <c r="T160">
        <v>2</v>
      </c>
      <c r="U160">
        <v>5</v>
      </c>
      <c r="V160">
        <v>3</v>
      </c>
      <c r="W160">
        <v>2</v>
      </c>
      <c r="X160">
        <v>2</v>
      </c>
      <c r="Y160">
        <v>2</v>
      </c>
      <c r="Z160">
        <v>2</v>
      </c>
      <c r="AA160">
        <v>2</v>
      </c>
      <c r="AB160">
        <v>2</v>
      </c>
      <c r="AC160">
        <v>2</v>
      </c>
      <c r="AD160">
        <v>5</v>
      </c>
      <c r="AE160">
        <v>2</v>
      </c>
      <c r="AF160">
        <v>5</v>
      </c>
      <c r="AG160">
        <v>5</v>
      </c>
      <c r="AH160">
        <v>2</v>
      </c>
      <c r="AI160">
        <v>2</v>
      </c>
      <c r="AJ160">
        <v>2</v>
      </c>
      <c r="AK160">
        <v>2</v>
      </c>
      <c r="AL160">
        <v>2</v>
      </c>
      <c r="AM160" s="9">
        <v>2</v>
      </c>
      <c r="AN160">
        <v>2</v>
      </c>
      <c r="AO160" s="8">
        <v>2</v>
      </c>
      <c r="AP160">
        <v>4</v>
      </c>
      <c r="AQ160">
        <v>11</v>
      </c>
      <c r="BA160" s="54"/>
      <c r="BB160">
        <v>4</v>
      </c>
      <c r="BN160" s="54"/>
      <c r="BO160" s="35">
        <v>2</v>
      </c>
      <c r="BP160">
        <v>4</v>
      </c>
      <c r="CB160" s="54"/>
      <c r="CC160" s="54"/>
      <c r="CD160" s="35"/>
    </row>
    <row r="161" spans="1:84" x14ac:dyDescent="0.45">
      <c r="A161" s="22">
        <v>159</v>
      </c>
      <c r="B161" s="50">
        <v>45903</v>
      </c>
      <c r="C161" s="3"/>
      <c r="D161" s="35">
        <v>5</v>
      </c>
      <c r="E161" s="54" t="s">
        <v>63</v>
      </c>
      <c r="F161">
        <v>2</v>
      </c>
      <c r="G161">
        <v>1</v>
      </c>
      <c r="H161" s="1">
        <v>3</v>
      </c>
      <c r="I161" s="8">
        <v>1</v>
      </c>
      <c r="J161">
        <v>4</v>
      </c>
      <c r="N161" s="54"/>
      <c r="R161" s="54"/>
      <c r="S161">
        <v>1</v>
      </c>
      <c r="T161">
        <v>1</v>
      </c>
      <c r="U161">
        <v>1</v>
      </c>
      <c r="V161">
        <v>5</v>
      </c>
      <c r="W161">
        <v>1</v>
      </c>
      <c r="X161">
        <v>1</v>
      </c>
      <c r="Y161">
        <v>1</v>
      </c>
      <c r="Z161">
        <v>1</v>
      </c>
      <c r="AA161">
        <v>1</v>
      </c>
      <c r="AB161">
        <v>1</v>
      </c>
      <c r="AC161">
        <v>1</v>
      </c>
      <c r="AD161">
        <v>5</v>
      </c>
      <c r="AE161">
        <v>1</v>
      </c>
      <c r="AF161">
        <v>1</v>
      </c>
      <c r="AG161">
        <v>3</v>
      </c>
      <c r="AH161">
        <v>1</v>
      </c>
      <c r="AI161">
        <v>1</v>
      </c>
      <c r="AJ161">
        <v>1</v>
      </c>
      <c r="AK161">
        <v>1</v>
      </c>
      <c r="AL161">
        <v>1</v>
      </c>
      <c r="AM161" s="9">
        <v>1</v>
      </c>
      <c r="AN161">
        <v>1</v>
      </c>
      <c r="AO161" s="8">
        <v>1</v>
      </c>
      <c r="AP161">
        <v>2</v>
      </c>
      <c r="BA161" s="54"/>
      <c r="BB161">
        <v>1</v>
      </c>
      <c r="BC161">
        <v>2</v>
      </c>
      <c r="BN161" s="54"/>
      <c r="BO161" s="35">
        <v>1</v>
      </c>
      <c r="CB161" s="54"/>
      <c r="CC161" s="54"/>
      <c r="CD161" s="35"/>
    </row>
    <row r="162" spans="1:84" x14ac:dyDescent="0.45">
      <c r="A162" s="22">
        <v>160</v>
      </c>
      <c r="B162" s="50">
        <v>45903</v>
      </c>
      <c r="C162" s="3"/>
      <c r="D162" s="35"/>
      <c r="E162" s="54"/>
      <c r="F162">
        <v>2</v>
      </c>
      <c r="G162">
        <v>1</v>
      </c>
      <c r="H162" s="1">
        <v>3</v>
      </c>
      <c r="I162" s="8">
        <v>4</v>
      </c>
      <c r="N162" s="54"/>
      <c r="O162">
        <v>3</v>
      </c>
      <c r="R162" s="54"/>
      <c r="S162">
        <v>2</v>
      </c>
      <c r="T162">
        <v>2</v>
      </c>
      <c r="U162">
        <v>5</v>
      </c>
      <c r="V162">
        <v>2</v>
      </c>
      <c r="W162">
        <v>2</v>
      </c>
      <c r="X162">
        <v>2</v>
      </c>
      <c r="Y162">
        <v>2</v>
      </c>
      <c r="Z162">
        <v>2</v>
      </c>
      <c r="AA162">
        <v>2</v>
      </c>
      <c r="AB162">
        <v>2</v>
      </c>
      <c r="AC162">
        <v>2</v>
      </c>
      <c r="AD162">
        <v>2</v>
      </c>
      <c r="AE162">
        <v>3</v>
      </c>
      <c r="AF162">
        <v>5</v>
      </c>
      <c r="AG162">
        <v>5</v>
      </c>
      <c r="AH162">
        <v>5</v>
      </c>
      <c r="AI162">
        <v>1</v>
      </c>
      <c r="AJ162">
        <v>1</v>
      </c>
      <c r="AK162">
        <v>1</v>
      </c>
      <c r="AL162">
        <v>1</v>
      </c>
      <c r="AM162" s="9">
        <v>1</v>
      </c>
      <c r="AN162">
        <v>2</v>
      </c>
      <c r="AO162" s="8">
        <v>1</v>
      </c>
      <c r="AP162">
        <v>2</v>
      </c>
      <c r="BA162" s="54"/>
      <c r="BB162">
        <v>1</v>
      </c>
      <c r="BN162" s="54"/>
      <c r="BO162" s="35">
        <v>2</v>
      </c>
      <c r="BP162">
        <v>6</v>
      </c>
      <c r="CB162" s="54"/>
      <c r="CC162" s="54"/>
      <c r="CD162" s="35"/>
    </row>
    <row r="163" spans="1:84" x14ac:dyDescent="0.45">
      <c r="A163" s="22">
        <v>161</v>
      </c>
      <c r="B163" s="50">
        <v>45905</v>
      </c>
      <c r="C163" s="3"/>
      <c r="D163" s="35">
        <v>3</v>
      </c>
      <c r="E163" s="54"/>
      <c r="F163">
        <v>2</v>
      </c>
      <c r="G163">
        <v>1</v>
      </c>
      <c r="H163" s="1">
        <v>6</v>
      </c>
      <c r="I163" s="8">
        <v>4</v>
      </c>
      <c r="N163" s="54"/>
      <c r="O163">
        <v>3</v>
      </c>
      <c r="R163" s="54"/>
      <c r="S163">
        <v>2</v>
      </c>
      <c r="T163">
        <v>2</v>
      </c>
      <c r="U163">
        <v>2</v>
      </c>
      <c r="V163">
        <v>2</v>
      </c>
      <c r="W163">
        <v>2</v>
      </c>
      <c r="X163">
        <v>2</v>
      </c>
      <c r="Y163">
        <v>2</v>
      </c>
      <c r="Z163">
        <v>2</v>
      </c>
      <c r="AA163">
        <v>2</v>
      </c>
      <c r="AB163">
        <v>2</v>
      </c>
      <c r="AC163">
        <v>2</v>
      </c>
      <c r="AD163">
        <v>2</v>
      </c>
      <c r="AE163">
        <v>2</v>
      </c>
      <c r="AF163">
        <v>2</v>
      </c>
      <c r="AG163">
        <v>2</v>
      </c>
      <c r="AH163">
        <v>2</v>
      </c>
      <c r="AI163">
        <v>2</v>
      </c>
      <c r="AJ163">
        <v>2</v>
      </c>
      <c r="AK163">
        <v>2</v>
      </c>
      <c r="AL163">
        <v>2</v>
      </c>
      <c r="AM163" s="9">
        <v>2</v>
      </c>
      <c r="AN163">
        <v>2</v>
      </c>
      <c r="AO163" s="8">
        <v>1</v>
      </c>
      <c r="AP163">
        <v>2</v>
      </c>
      <c r="AQ163">
        <v>3</v>
      </c>
      <c r="BA163" s="54"/>
      <c r="BB163">
        <v>1</v>
      </c>
      <c r="BN163" s="54"/>
      <c r="BO163" s="35">
        <v>2</v>
      </c>
      <c r="BP163">
        <v>1</v>
      </c>
      <c r="CB163" s="54"/>
      <c r="CC163" s="54"/>
      <c r="CD163" s="35"/>
    </row>
    <row r="164" spans="1:84" x14ac:dyDescent="0.45">
      <c r="A164" s="22">
        <v>162</v>
      </c>
      <c r="B164" s="50">
        <v>45905</v>
      </c>
      <c r="C164" s="3"/>
      <c r="D164" s="35">
        <v>2</v>
      </c>
      <c r="E164" s="54"/>
      <c r="F164">
        <v>1</v>
      </c>
      <c r="G164">
        <v>1</v>
      </c>
      <c r="H164" s="1">
        <v>2</v>
      </c>
      <c r="I164" s="8">
        <v>2</v>
      </c>
      <c r="N164" s="54"/>
      <c r="O164">
        <v>2</v>
      </c>
      <c r="R164" s="54"/>
      <c r="S164">
        <v>2</v>
      </c>
      <c r="T164">
        <v>2</v>
      </c>
      <c r="U164">
        <v>5</v>
      </c>
      <c r="V164">
        <v>5</v>
      </c>
      <c r="W164">
        <v>3</v>
      </c>
      <c r="X164">
        <v>5</v>
      </c>
      <c r="Y164">
        <v>2</v>
      </c>
      <c r="Z164">
        <v>2</v>
      </c>
      <c r="AA164">
        <v>2</v>
      </c>
      <c r="AB164">
        <v>1</v>
      </c>
      <c r="AC164">
        <v>1</v>
      </c>
      <c r="AD164">
        <v>1</v>
      </c>
      <c r="AE164">
        <v>1</v>
      </c>
      <c r="AF164">
        <v>1</v>
      </c>
      <c r="AG164">
        <v>1</v>
      </c>
      <c r="AH164">
        <v>1</v>
      </c>
      <c r="AI164">
        <v>1</v>
      </c>
      <c r="AK164">
        <v>1</v>
      </c>
      <c r="AL164">
        <v>1</v>
      </c>
      <c r="AM164" s="9">
        <v>1</v>
      </c>
      <c r="AN164">
        <v>2</v>
      </c>
      <c r="AO164" s="8">
        <v>1</v>
      </c>
      <c r="AP164">
        <v>2</v>
      </c>
      <c r="AQ164">
        <v>7</v>
      </c>
      <c r="BA164" s="54"/>
      <c r="BB164">
        <v>1</v>
      </c>
      <c r="BC164">
        <v>2</v>
      </c>
      <c r="BD164">
        <v>7</v>
      </c>
      <c r="BN164" s="54"/>
      <c r="BO164" s="35">
        <v>1</v>
      </c>
      <c r="BP164">
        <v>1</v>
      </c>
      <c r="BQ164">
        <v>2</v>
      </c>
      <c r="BR164">
        <v>7</v>
      </c>
      <c r="CB164" s="54"/>
      <c r="CC164" s="54"/>
      <c r="CD164" s="35"/>
    </row>
    <row r="165" spans="1:84" x14ac:dyDescent="0.45">
      <c r="A165" s="22">
        <v>163</v>
      </c>
      <c r="B165" s="50">
        <v>45905</v>
      </c>
      <c r="C165" s="3"/>
      <c r="D165" s="35">
        <v>2</v>
      </c>
      <c r="E165" s="54"/>
      <c r="F165">
        <v>2</v>
      </c>
      <c r="G165">
        <v>1</v>
      </c>
      <c r="H165" s="1">
        <v>2</v>
      </c>
      <c r="I165" s="8">
        <v>4</v>
      </c>
      <c r="N165" s="54"/>
      <c r="O165">
        <v>3</v>
      </c>
      <c r="R165" s="54"/>
      <c r="S165">
        <v>1</v>
      </c>
      <c r="T165">
        <v>1</v>
      </c>
      <c r="U165">
        <v>1</v>
      </c>
      <c r="V165">
        <v>2</v>
      </c>
      <c r="W165">
        <v>1</v>
      </c>
      <c r="X165">
        <v>5</v>
      </c>
      <c r="Y165">
        <v>2</v>
      </c>
      <c r="Z165">
        <v>2</v>
      </c>
      <c r="AA165">
        <v>2</v>
      </c>
      <c r="AB165">
        <v>5</v>
      </c>
      <c r="AC165">
        <v>2</v>
      </c>
      <c r="AD165">
        <v>5</v>
      </c>
      <c r="AE165">
        <v>2</v>
      </c>
      <c r="AF165">
        <v>5</v>
      </c>
      <c r="AG165">
        <v>5</v>
      </c>
      <c r="AH165">
        <v>2</v>
      </c>
      <c r="AI165">
        <v>2</v>
      </c>
      <c r="AJ165">
        <v>2</v>
      </c>
      <c r="AK165">
        <v>2</v>
      </c>
      <c r="AL165">
        <v>2</v>
      </c>
      <c r="AM165" s="9">
        <v>2</v>
      </c>
      <c r="AN165">
        <v>1</v>
      </c>
      <c r="AO165" s="8"/>
      <c r="BA165" s="54"/>
      <c r="BN165" s="54"/>
      <c r="BO165" s="35"/>
      <c r="CB165" s="54"/>
      <c r="CC165" s="54"/>
      <c r="CD165" s="35"/>
    </row>
    <row r="166" spans="1:84" x14ac:dyDescent="0.45">
      <c r="A166" s="22">
        <v>164</v>
      </c>
      <c r="B166" s="50">
        <v>45905</v>
      </c>
      <c r="C166" s="3"/>
      <c r="D166" s="35">
        <v>5</v>
      </c>
      <c r="E166" s="54"/>
      <c r="F166">
        <v>2</v>
      </c>
      <c r="G166">
        <v>1</v>
      </c>
      <c r="H166" s="1">
        <v>4</v>
      </c>
      <c r="I166" s="8">
        <v>4</v>
      </c>
      <c r="N166" s="54"/>
      <c r="O166">
        <v>3</v>
      </c>
      <c r="R166" s="54"/>
      <c r="S166">
        <v>1</v>
      </c>
      <c r="T166">
        <v>1</v>
      </c>
      <c r="U166">
        <v>5</v>
      </c>
      <c r="V166">
        <v>1</v>
      </c>
      <c r="W166">
        <v>1</v>
      </c>
      <c r="X166">
        <v>1</v>
      </c>
      <c r="Y166">
        <v>1</v>
      </c>
      <c r="Z166">
        <v>1</v>
      </c>
      <c r="AA166">
        <v>2</v>
      </c>
      <c r="AB166">
        <v>5</v>
      </c>
      <c r="AC166">
        <v>1</v>
      </c>
      <c r="AD166">
        <v>2</v>
      </c>
      <c r="AE166">
        <v>1</v>
      </c>
      <c r="AF166">
        <v>5</v>
      </c>
      <c r="AG166">
        <v>5</v>
      </c>
      <c r="AH166">
        <v>5</v>
      </c>
      <c r="AI166">
        <v>2</v>
      </c>
      <c r="AJ166">
        <v>2</v>
      </c>
      <c r="AK166">
        <v>1</v>
      </c>
      <c r="AL166">
        <v>1</v>
      </c>
      <c r="AM166" s="9">
        <v>1</v>
      </c>
      <c r="AN166">
        <v>1</v>
      </c>
      <c r="AO166" s="8">
        <v>1</v>
      </c>
      <c r="AP166">
        <v>2</v>
      </c>
      <c r="BA166" s="54"/>
      <c r="BB166">
        <v>1</v>
      </c>
      <c r="BN166" s="54"/>
      <c r="BO166" s="35">
        <v>1</v>
      </c>
      <c r="BP166">
        <v>1</v>
      </c>
      <c r="BQ166">
        <v>2</v>
      </c>
      <c r="CB166" s="54"/>
      <c r="CC166" s="54"/>
      <c r="CD166" s="35"/>
    </row>
    <row r="167" spans="1:84" x14ac:dyDescent="0.45">
      <c r="A167" s="22">
        <v>165</v>
      </c>
      <c r="B167" s="50">
        <v>45905</v>
      </c>
      <c r="C167" s="3"/>
      <c r="D167" s="35">
        <v>5</v>
      </c>
      <c r="E167" s="54"/>
      <c r="F167">
        <v>2</v>
      </c>
      <c r="G167">
        <v>1</v>
      </c>
      <c r="H167" s="1">
        <v>4</v>
      </c>
      <c r="I167" s="8">
        <v>7</v>
      </c>
      <c r="N167" s="54" t="s">
        <v>473</v>
      </c>
      <c r="O167">
        <v>3</v>
      </c>
      <c r="R167" s="54"/>
      <c r="S167">
        <v>1</v>
      </c>
      <c r="T167">
        <v>1</v>
      </c>
      <c r="U167">
        <v>5</v>
      </c>
      <c r="V167">
        <v>2</v>
      </c>
      <c r="W167">
        <v>2</v>
      </c>
      <c r="X167">
        <v>2</v>
      </c>
      <c r="Y167">
        <v>3</v>
      </c>
      <c r="Z167">
        <v>1</v>
      </c>
      <c r="AA167">
        <v>3</v>
      </c>
      <c r="AB167">
        <v>2</v>
      </c>
      <c r="AC167">
        <v>2</v>
      </c>
      <c r="AD167">
        <v>2</v>
      </c>
      <c r="AE167">
        <v>2</v>
      </c>
      <c r="AF167">
        <v>5</v>
      </c>
      <c r="AG167">
        <v>5</v>
      </c>
      <c r="AH167">
        <v>3</v>
      </c>
      <c r="AI167">
        <v>2</v>
      </c>
      <c r="AJ167">
        <v>2</v>
      </c>
      <c r="AK167">
        <v>3</v>
      </c>
      <c r="AL167">
        <v>2</v>
      </c>
      <c r="AM167" s="9">
        <v>2</v>
      </c>
      <c r="AN167">
        <v>2</v>
      </c>
      <c r="AO167" s="8">
        <v>1</v>
      </c>
      <c r="AP167">
        <v>2</v>
      </c>
      <c r="AQ167">
        <v>4</v>
      </c>
      <c r="AR167">
        <v>6</v>
      </c>
      <c r="AS167">
        <v>7</v>
      </c>
      <c r="AT167">
        <v>9</v>
      </c>
      <c r="AU167">
        <v>10</v>
      </c>
      <c r="AV167">
        <v>13</v>
      </c>
      <c r="BA167" s="54"/>
      <c r="BB167">
        <v>1</v>
      </c>
      <c r="BC167">
        <v>2</v>
      </c>
      <c r="BD167">
        <v>6</v>
      </c>
      <c r="BE167">
        <v>7</v>
      </c>
      <c r="BN167" s="54"/>
      <c r="BO167" s="35">
        <v>2</v>
      </c>
      <c r="BP167">
        <v>1</v>
      </c>
      <c r="CB167" s="54"/>
      <c r="CC167" s="54" t="s">
        <v>474</v>
      </c>
      <c r="CD167" s="35" t="s">
        <v>475</v>
      </c>
      <c r="CE167">
        <v>1391</v>
      </c>
      <c r="CF167" t="s">
        <v>476</v>
      </c>
    </row>
    <row r="168" spans="1:84" x14ac:dyDescent="0.45">
      <c r="A168" s="22">
        <v>166</v>
      </c>
      <c r="B168" s="50">
        <v>45905</v>
      </c>
      <c r="C168" s="3"/>
      <c r="D168" s="35">
        <v>2</v>
      </c>
      <c r="E168" s="54"/>
      <c r="F168">
        <v>2</v>
      </c>
      <c r="G168">
        <v>1</v>
      </c>
      <c r="H168" s="1">
        <v>2</v>
      </c>
      <c r="I168" s="8">
        <v>3</v>
      </c>
      <c r="N168" s="54"/>
      <c r="O168">
        <v>2</v>
      </c>
      <c r="R168" s="54"/>
      <c r="S168">
        <v>1</v>
      </c>
      <c r="U168">
        <v>1</v>
      </c>
      <c r="V168">
        <v>1</v>
      </c>
      <c r="W168">
        <v>1</v>
      </c>
      <c r="X168">
        <v>1</v>
      </c>
      <c r="Y168">
        <v>1</v>
      </c>
      <c r="Z168">
        <v>1</v>
      </c>
      <c r="AA168">
        <v>1</v>
      </c>
      <c r="AB168">
        <v>1</v>
      </c>
      <c r="AC168">
        <v>1</v>
      </c>
      <c r="AD168">
        <v>1</v>
      </c>
      <c r="AE168">
        <v>1</v>
      </c>
      <c r="AF168">
        <v>1</v>
      </c>
      <c r="AG168">
        <v>1</v>
      </c>
      <c r="AH168">
        <v>1</v>
      </c>
      <c r="AI168">
        <v>1</v>
      </c>
      <c r="AJ168">
        <v>1</v>
      </c>
      <c r="AK168">
        <v>1</v>
      </c>
      <c r="AL168">
        <v>1</v>
      </c>
      <c r="AM168" s="9">
        <v>1</v>
      </c>
      <c r="AN168">
        <v>2</v>
      </c>
      <c r="AO168" s="8"/>
      <c r="BA168" s="54"/>
      <c r="BN168" s="54"/>
      <c r="BO168" s="35"/>
      <c r="CB168" s="54"/>
      <c r="CC168" s="54"/>
      <c r="CD168" s="35"/>
    </row>
    <row r="169" spans="1:84" x14ac:dyDescent="0.45">
      <c r="A169" s="22">
        <v>167</v>
      </c>
      <c r="B169" s="50">
        <v>45906</v>
      </c>
      <c r="C169" s="3"/>
      <c r="D169" s="35">
        <v>3</v>
      </c>
      <c r="E169" s="54"/>
      <c r="F169">
        <v>2</v>
      </c>
      <c r="G169">
        <v>1</v>
      </c>
      <c r="H169" s="1">
        <v>6</v>
      </c>
      <c r="I169" s="8">
        <v>4</v>
      </c>
      <c r="N169" s="54"/>
      <c r="O169">
        <v>3</v>
      </c>
      <c r="R169" s="54"/>
      <c r="S169">
        <v>5</v>
      </c>
      <c r="T169">
        <v>2</v>
      </c>
      <c r="U169">
        <v>5</v>
      </c>
      <c r="W169">
        <v>2</v>
      </c>
      <c r="X169">
        <v>1</v>
      </c>
      <c r="Y169">
        <v>3</v>
      </c>
      <c r="Z169">
        <v>1</v>
      </c>
      <c r="AA169">
        <v>1</v>
      </c>
      <c r="AB169">
        <v>1</v>
      </c>
      <c r="AC169">
        <v>1</v>
      </c>
      <c r="AD169">
        <v>2</v>
      </c>
      <c r="AE169">
        <v>2</v>
      </c>
      <c r="AF169">
        <v>5</v>
      </c>
      <c r="AG169">
        <v>5</v>
      </c>
      <c r="AH169">
        <v>2</v>
      </c>
      <c r="AI169">
        <v>2</v>
      </c>
      <c r="AJ169">
        <v>2</v>
      </c>
      <c r="AK169">
        <v>2</v>
      </c>
      <c r="AL169">
        <v>1</v>
      </c>
      <c r="AM169" s="9">
        <v>1</v>
      </c>
      <c r="AN169">
        <v>2</v>
      </c>
      <c r="AO169" s="8">
        <v>1</v>
      </c>
      <c r="AP169">
        <v>2</v>
      </c>
      <c r="AQ169">
        <v>6</v>
      </c>
      <c r="BA169" s="54"/>
      <c r="BB169">
        <v>2</v>
      </c>
      <c r="BN169" s="54"/>
      <c r="BO169" s="35">
        <v>2</v>
      </c>
      <c r="BP169">
        <v>2</v>
      </c>
      <c r="CB169" s="54"/>
      <c r="CC169" s="54" t="s">
        <v>477</v>
      </c>
      <c r="CD169" s="35" t="s">
        <v>404</v>
      </c>
      <c r="CE169">
        <v>21058</v>
      </c>
      <c r="CF169" t="s">
        <v>478</v>
      </c>
    </row>
    <row r="170" spans="1:84" x14ac:dyDescent="0.45">
      <c r="A170" s="22">
        <v>168</v>
      </c>
      <c r="B170" s="50">
        <v>45906</v>
      </c>
      <c r="C170" s="3"/>
      <c r="D170" s="35">
        <v>5</v>
      </c>
      <c r="E170" s="54" t="s">
        <v>63</v>
      </c>
      <c r="F170">
        <v>2</v>
      </c>
      <c r="G170">
        <v>1</v>
      </c>
      <c r="H170" s="1">
        <v>2</v>
      </c>
      <c r="I170" s="8">
        <v>4</v>
      </c>
      <c r="N170" s="54"/>
      <c r="O170">
        <v>7</v>
      </c>
      <c r="R170" s="54"/>
      <c r="S170">
        <v>2</v>
      </c>
      <c r="T170">
        <v>2</v>
      </c>
      <c r="U170">
        <v>2</v>
      </c>
      <c r="V170">
        <v>2</v>
      </c>
      <c r="W170">
        <v>2</v>
      </c>
      <c r="X170">
        <v>2</v>
      </c>
      <c r="Y170">
        <v>2</v>
      </c>
      <c r="Z170">
        <v>2</v>
      </c>
      <c r="AA170">
        <v>2</v>
      </c>
      <c r="AB170">
        <v>2</v>
      </c>
      <c r="AC170">
        <v>2</v>
      </c>
      <c r="AD170">
        <v>2</v>
      </c>
      <c r="AE170">
        <v>2</v>
      </c>
      <c r="AF170">
        <v>2</v>
      </c>
      <c r="AG170">
        <v>2</v>
      </c>
      <c r="AH170">
        <v>2</v>
      </c>
      <c r="AI170">
        <v>2</v>
      </c>
      <c r="AJ170">
        <v>2</v>
      </c>
      <c r="AK170">
        <v>2</v>
      </c>
      <c r="AL170">
        <v>2</v>
      </c>
      <c r="AM170" s="9">
        <v>2</v>
      </c>
      <c r="AN170">
        <v>2</v>
      </c>
      <c r="AO170" s="8"/>
      <c r="BA170" s="54"/>
      <c r="BN170" s="54"/>
      <c r="BO170" s="35"/>
      <c r="CB170" s="54"/>
      <c r="CC170" s="54"/>
      <c r="CD170" s="35"/>
    </row>
    <row r="171" spans="1:84" x14ac:dyDescent="0.45">
      <c r="A171" s="22">
        <v>169</v>
      </c>
      <c r="B171" s="50">
        <v>45906</v>
      </c>
      <c r="C171" s="3"/>
      <c r="D171" s="35">
        <v>1</v>
      </c>
      <c r="E171" s="54"/>
      <c r="F171">
        <v>2</v>
      </c>
      <c r="G171">
        <v>1</v>
      </c>
      <c r="H171" s="1">
        <v>1</v>
      </c>
      <c r="I171" s="8">
        <v>4</v>
      </c>
      <c r="N171" s="54"/>
      <c r="O171">
        <v>2</v>
      </c>
      <c r="R171" s="54"/>
      <c r="S171">
        <v>2</v>
      </c>
      <c r="T171">
        <v>2</v>
      </c>
      <c r="U171">
        <v>2</v>
      </c>
      <c r="V171">
        <v>2</v>
      </c>
      <c r="W171">
        <v>2</v>
      </c>
      <c r="X171">
        <v>2</v>
      </c>
      <c r="Y171">
        <v>2</v>
      </c>
      <c r="Z171">
        <v>2</v>
      </c>
      <c r="AA171">
        <v>2</v>
      </c>
      <c r="AB171">
        <v>2</v>
      </c>
      <c r="AC171">
        <v>2</v>
      </c>
      <c r="AD171">
        <v>2</v>
      </c>
      <c r="AE171">
        <v>2</v>
      </c>
      <c r="AF171">
        <v>2</v>
      </c>
      <c r="AG171">
        <v>2</v>
      </c>
      <c r="AH171">
        <v>2</v>
      </c>
      <c r="AI171">
        <v>2</v>
      </c>
      <c r="AJ171">
        <v>2</v>
      </c>
      <c r="AK171">
        <v>2</v>
      </c>
      <c r="AL171">
        <v>2</v>
      </c>
      <c r="AM171" s="9">
        <v>2</v>
      </c>
      <c r="AN171">
        <v>2</v>
      </c>
      <c r="AO171" s="8">
        <v>2</v>
      </c>
      <c r="BA171" s="54"/>
      <c r="BB171">
        <v>2</v>
      </c>
      <c r="BN171" s="54"/>
      <c r="BO171" s="35">
        <v>2</v>
      </c>
      <c r="BP171">
        <v>2</v>
      </c>
      <c r="CB171" s="54"/>
      <c r="CC171" s="54"/>
      <c r="CD171" s="35"/>
    </row>
    <row r="172" spans="1:84" x14ac:dyDescent="0.45">
      <c r="A172" s="22">
        <v>170</v>
      </c>
      <c r="B172" s="50">
        <v>45906</v>
      </c>
      <c r="C172" s="3"/>
      <c r="D172" s="35">
        <v>1</v>
      </c>
      <c r="E172" s="54"/>
      <c r="F172">
        <v>1</v>
      </c>
      <c r="G172">
        <v>1</v>
      </c>
      <c r="H172" s="1">
        <v>1</v>
      </c>
      <c r="I172" s="8">
        <v>4</v>
      </c>
      <c r="N172" s="54"/>
      <c r="O172">
        <v>2</v>
      </c>
      <c r="R172" s="54"/>
      <c r="S172">
        <v>1</v>
      </c>
      <c r="T172">
        <v>1</v>
      </c>
      <c r="U172">
        <v>1</v>
      </c>
      <c r="V172">
        <v>1</v>
      </c>
      <c r="W172">
        <v>1</v>
      </c>
      <c r="X172">
        <v>1</v>
      </c>
      <c r="Y172">
        <v>1</v>
      </c>
      <c r="Z172">
        <v>1</v>
      </c>
      <c r="AA172">
        <v>1</v>
      </c>
      <c r="AB172">
        <v>1</v>
      </c>
      <c r="AC172">
        <v>1</v>
      </c>
      <c r="AD172">
        <v>1</v>
      </c>
      <c r="AE172">
        <v>1</v>
      </c>
      <c r="AF172">
        <v>1</v>
      </c>
      <c r="AG172">
        <v>1</v>
      </c>
      <c r="AH172">
        <v>1</v>
      </c>
      <c r="AI172">
        <v>1</v>
      </c>
      <c r="AJ172">
        <v>1</v>
      </c>
      <c r="AK172">
        <v>1</v>
      </c>
      <c r="AL172">
        <v>1</v>
      </c>
      <c r="AM172" s="9">
        <v>1</v>
      </c>
      <c r="AN172">
        <v>1</v>
      </c>
      <c r="AO172" s="8">
        <v>1</v>
      </c>
      <c r="AP172">
        <v>2</v>
      </c>
      <c r="AQ172">
        <v>7</v>
      </c>
      <c r="BA172" s="54"/>
      <c r="BB172">
        <v>1</v>
      </c>
      <c r="BN172" s="54"/>
      <c r="BO172" s="35">
        <v>1</v>
      </c>
      <c r="BP172">
        <v>1</v>
      </c>
      <c r="CB172" s="54"/>
      <c r="CC172" s="54"/>
      <c r="CD172" s="35"/>
    </row>
    <row r="173" spans="1:84" x14ac:dyDescent="0.45">
      <c r="A173" s="22">
        <v>171</v>
      </c>
      <c r="B173" s="50">
        <v>45906</v>
      </c>
      <c r="C173" s="3"/>
      <c r="D173" s="35">
        <v>3</v>
      </c>
      <c r="E173" s="54"/>
      <c r="F173">
        <v>2</v>
      </c>
      <c r="G173">
        <v>1</v>
      </c>
      <c r="H173" s="1">
        <v>2</v>
      </c>
      <c r="I173" s="8">
        <v>4</v>
      </c>
      <c r="N173" s="54"/>
      <c r="O173">
        <v>2</v>
      </c>
      <c r="R173" s="54"/>
      <c r="S173">
        <v>2</v>
      </c>
      <c r="T173">
        <v>2</v>
      </c>
      <c r="AI173">
        <v>3</v>
      </c>
      <c r="AJ173">
        <v>3</v>
      </c>
      <c r="AK173">
        <v>5</v>
      </c>
      <c r="AL173">
        <v>2</v>
      </c>
      <c r="AM173" s="9">
        <v>2</v>
      </c>
      <c r="AN173">
        <v>2</v>
      </c>
      <c r="AO173" s="8"/>
      <c r="BA173" s="54"/>
      <c r="BN173" s="54"/>
      <c r="BO173" s="35"/>
      <c r="CB173" s="54"/>
      <c r="CC173" s="54"/>
      <c r="CD173" s="35"/>
    </row>
    <row r="174" spans="1:84" x14ac:dyDescent="0.45">
      <c r="A174" s="22">
        <v>172</v>
      </c>
      <c r="B174" s="50">
        <v>45906</v>
      </c>
      <c r="C174" s="3"/>
      <c r="D174" s="35">
        <v>3</v>
      </c>
      <c r="E174" s="54"/>
      <c r="F174">
        <v>2</v>
      </c>
      <c r="G174">
        <v>1</v>
      </c>
      <c r="H174" s="1">
        <v>2</v>
      </c>
      <c r="I174" s="8">
        <v>4</v>
      </c>
      <c r="N174" s="54"/>
      <c r="O174">
        <v>2</v>
      </c>
      <c r="R174" s="54"/>
      <c r="S174">
        <v>2</v>
      </c>
      <c r="T174">
        <v>2</v>
      </c>
      <c r="U174">
        <v>5</v>
      </c>
      <c r="V174">
        <v>3</v>
      </c>
      <c r="W174">
        <v>2</v>
      </c>
      <c r="X174">
        <v>2</v>
      </c>
      <c r="Y174">
        <v>2</v>
      </c>
      <c r="Z174">
        <v>2</v>
      </c>
      <c r="AA174">
        <v>2</v>
      </c>
      <c r="AB174">
        <v>5</v>
      </c>
      <c r="AC174">
        <v>2</v>
      </c>
      <c r="AD174">
        <v>5</v>
      </c>
      <c r="AE174">
        <v>2</v>
      </c>
      <c r="AF174">
        <v>3</v>
      </c>
      <c r="AG174">
        <v>2</v>
      </c>
      <c r="AH174">
        <v>2</v>
      </c>
      <c r="AI174">
        <v>5</v>
      </c>
      <c r="AJ174">
        <v>5</v>
      </c>
      <c r="AK174">
        <v>2</v>
      </c>
      <c r="AL174">
        <v>2</v>
      </c>
      <c r="AM174" s="9">
        <v>2</v>
      </c>
      <c r="AN174">
        <v>2</v>
      </c>
      <c r="AO174" s="8">
        <v>1</v>
      </c>
      <c r="AP174">
        <v>2</v>
      </c>
      <c r="AQ174">
        <v>4</v>
      </c>
      <c r="BA174" s="54"/>
      <c r="BB174">
        <v>1</v>
      </c>
      <c r="BC174">
        <v>4</v>
      </c>
      <c r="BN174" s="54"/>
      <c r="BO174" s="35">
        <v>2</v>
      </c>
      <c r="BP174">
        <v>1</v>
      </c>
      <c r="BQ174">
        <v>4</v>
      </c>
      <c r="CB174" s="54"/>
      <c r="CC174" s="54" t="s">
        <v>479</v>
      </c>
      <c r="CD174" s="35">
        <v>504</v>
      </c>
      <c r="CE174">
        <v>17648</v>
      </c>
      <c r="CF174" t="s">
        <v>480</v>
      </c>
    </row>
    <row r="175" spans="1:84" x14ac:dyDescent="0.45">
      <c r="A175" s="22">
        <v>173</v>
      </c>
      <c r="B175" s="50">
        <v>45906</v>
      </c>
      <c r="C175" s="3"/>
      <c r="D175" s="35">
        <v>3</v>
      </c>
      <c r="E175" s="54"/>
      <c r="F175">
        <v>2</v>
      </c>
      <c r="G175">
        <v>1</v>
      </c>
      <c r="H175" s="1">
        <v>4</v>
      </c>
      <c r="I175" s="8">
        <v>4</v>
      </c>
      <c r="N175" s="54"/>
      <c r="O175">
        <v>5</v>
      </c>
      <c r="R175" s="54"/>
      <c r="S175">
        <v>1</v>
      </c>
      <c r="T175">
        <v>1</v>
      </c>
      <c r="U175">
        <v>1</v>
      </c>
      <c r="V175">
        <v>1</v>
      </c>
      <c r="W175">
        <v>11</v>
      </c>
      <c r="X175">
        <v>1</v>
      </c>
      <c r="Y175">
        <v>1</v>
      </c>
      <c r="Z175">
        <v>1</v>
      </c>
      <c r="AA175">
        <v>1</v>
      </c>
      <c r="AB175">
        <v>1</v>
      </c>
      <c r="AC175">
        <v>1</v>
      </c>
      <c r="AD175">
        <v>1</v>
      </c>
      <c r="AE175">
        <v>1</v>
      </c>
      <c r="AF175">
        <v>5</v>
      </c>
      <c r="AG175">
        <v>5</v>
      </c>
      <c r="AH175">
        <v>1</v>
      </c>
      <c r="AI175">
        <v>1</v>
      </c>
      <c r="AJ175">
        <v>1</v>
      </c>
      <c r="AK175">
        <v>1</v>
      </c>
      <c r="AL175">
        <v>1</v>
      </c>
      <c r="AM175" s="9">
        <v>1</v>
      </c>
      <c r="AN175">
        <v>1</v>
      </c>
      <c r="AO175" s="8"/>
      <c r="BA175" s="54"/>
      <c r="BN175" s="54"/>
      <c r="BO175" s="35"/>
      <c r="CB175" s="54"/>
      <c r="CC175" s="54"/>
      <c r="CD175" s="35"/>
    </row>
    <row r="176" spans="1:84" x14ac:dyDescent="0.45">
      <c r="A176" s="22">
        <v>174</v>
      </c>
      <c r="B176" s="50">
        <v>45906</v>
      </c>
      <c r="C176" s="3"/>
      <c r="D176" s="35">
        <v>4</v>
      </c>
      <c r="E176" s="54"/>
      <c r="F176">
        <v>1</v>
      </c>
      <c r="G176">
        <v>1</v>
      </c>
      <c r="H176" s="1">
        <v>2</v>
      </c>
      <c r="I176" s="8">
        <v>2</v>
      </c>
      <c r="N176" s="54"/>
      <c r="O176">
        <v>1</v>
      </c>
      <c r="R176" s="54"/>
      <c r="S176">
        <v>1</v>
      </c>
      <c r="T176">
        <v>1</v>
      </c>
      <c r="W176">
        <v>1</v>
      </c>
      <c r="Y176">
        <v>1</v>
      </c>
      <c r="Z176">
        <v>1</v>
      </c>
      <c r="AC176">
        <v>1</v>
      </c>
      <c r="AE176">
        <v>1</v>
      </c>
      <c r="AM176" s="9"/>
      <c r="AN176">
        <v>2</v>
      </c>
      <c r="AO176" s="8"/>
      <c r="BA176" s="54"/>
      <c r="BN176" s="54"/>
      <c r="BO176" s="35"/>
      <c r="CB176" s="54"/>
      <c r="CC176" s="54"/>
      <c r="CD176" s="35"/>
    </row>
    <row r="177" spans="1:84" x14ac:dyDescent="0.45">
      <c r="A177" s="22">
        <v>175</v>
      </c>
      <c r="B177" s="50">
        <v>45906</v>
      </c>
      <c r="C177" s="3"/>
      <c r="D177" s="35">
        <v>4</v>
      </c>
      <c r="E177" s="54"/>
      <c r="F177">
        <v>2</v>
      </c>
      <c r="G177">
        <v>1</v>
      </c>
      <c r="H177" s="1">
        <v>2</v>
      </c>
      <c r="I177" s="8">
        <v>4</v>
      </c>
      <c r="N177" s="54"/>
      <c r="O177">
        <v>2</v>
      </c>
      <c r="R177" s="54"/>
      <c r="S177">
        <v>2</v>
      </c>
      <c r="T177">
        <v>2</v>
      </c>
      <c r="U177">
        <v>5</v>
      </c>
      <c r="V177">
        <v>2</v>
      </c>
      <c r="W177">
        <v>2</v>
      </c>
      <c r="X177">
        <v>5</v>
      </c>
      <c r="Y177">
        <v>2</v>
      </c>
      <c r="Z177">
        <v>2</v>
      </c>
      <c r="AA177">
        <v>2</v>
      </c>
      <c r="AB177">
        <v>2</v>
      </c>
      <c r="AC177">
        <v>2</v>
      </c>
      <c r="AD177">
        <v>2</v>
      </c>
      <c r="AE177">
        <v>2</v>
      </c>
      <c r="AF177">
        <v>5</v>
      </c>
      <c r="AG177">
        <v>5</v>
      </c>
      <c r="AH177">
        <v>2</v>
      </c>
      <c r="AI177">
        <v>2</v>
      </c>
      <c r="AJ177">
        <v>2</v>
      </c>
      <c r="AK177">
        <v>2</v>
      </c>
      <c r="AL177">
        <v>2</v>
      </c>
      <c r="AM177" s="9">
        <v>2</v>
      </c>
      <c r="AN177">
        <v>2</v>
      </c>
      <c r="AO177" s="8"/>
      <c r="BA177" s="54"/>
      <c r="BN177" s="54"/>
      <c r="BO177" s="35"/>
      <c r="CB177" s="54"/>
      <c r="CC177" s="54"/>
      <c r="CD177" s="35"/>
    </row>
    <row r="178" spans="1:84" x14ac:dyDescent="0.45">
      <c r="A178" s="22">
        <v>176</v>
      </c>
      <c r="B178" s="50">
        <v>45906</v>
      </c>
      <c r="C178" s="3"/>
      <c r="D178" s="35">
        <v>2</v>
      </c>
      <c r="E178" s="54"/>
      <c r="F178">
        <v>1</v>
      </c>
      <c r="G178">
        <v>1</v>
      </c>
      <c r="H178" s="1">
        <v>6</v>
      </c>
      <c r="I178" s="8">
        <v>1</v>
      </c>
      <c r="N178" s="54"/>
      <c r="O178">
        <v>3</v>
      </c>
      <c r="R178" s="54"/>
      <c r="S178">
        <v>1</v>
      </c>
      <c r="T178">
        <v>1</v>
      </c>
      <c r="U178">
        <v>1</v>
      </c>
      <c r="V178">
        <v>5</v>
      </c>
      <c r="W178">
        <v>5</v>
      </c>
      <c r="X178">
        <v>1</v>
      </c>
      <c r="Y178">
        <v>1</v>
      </c>
      <c r="Z178">
        <v>1</v>
      </c>
      <c r="AA178">
        <v>1</v>
      </c>
      <c r="AB178">
        <v>5</v>
      </c>
      <c r="AC178">
        <v>1</v>
      </c>
      <c r="AD178">
        <v>5</v>
      </c>
      <c r="AE178">
        <v>5</v>
      </c>
      <c r="AF178">
        <v>5</v>
      </c>
      <c r="AG178">
        <v>5</v>
      </c>
      <c r="AH178">
        <v>1</v>
      </c>
      <c r="AI178">
        <v>1</v>
      </c>
      <c r="AJ178">
        <v>1</v>
      </c>
      <c r="AK178">
        <v>2</v>
      </c>
      <c r="AL178">
        <v>1</v>
      </c>
      <c r="AM178" s="9">
        <v>1</v>
      </c>
      <c r="AN178">
        <v>2</v>
      </c>
      <c r="AO178" s="8">
        <v>1</v>
      </c>
      <c r="AP178">
        <v>2</v>
      </c>
      <c r="BA178" s="54"/>
      <c r="BB178">
        <v>1</v>
      </c>
      <c r="BC178">
        <v>2</v>
      </c>
      <c r="BN178" s="54"/>
      <c r="BO178" s="35">
        <v>1</v>
      </c>
      <c r="BP178">
        <v>1</v>
      </c>
      <c r="BQ178">
        <v>2</v>
      </c>
      <c r="CB178" s="54"/>
      <c r="CC178" s="54"/>
      <c r="CD178" s="35"/>
    </row>
    <row r="179" spans="1:84" x14ac:dyDescent="0.45">
      <c r="A179" s="22">
        <v>177</v>
      </c>
      <c r="B179" s="50">
        <v>45907</v>
      </c>
      <c r="C179" s="3"/>
      <c r="D179" s="35">
        <v>5</v>
      </c>
      <c r="E179" s="54" t="s">
        <v>63</v>
      </c>
      <c r="F179">
        <v>2</v>
      </c>
      <c r="G179">
        <v>1</v>
      </c>
      <c r="H179" s="1">
        <v>1</v>
      </c>
      <c r="I179" s="8">
        <v>4</v>
      </c>
      <c r="N179" s="54"/>
      <c r="O179">
        <v>2</v>
      </c>
      <c r="R179" s="54"/>
      <c r="S179">
        <v>1</v>
      </c>
      <c r="T179">
        <v>1</v>
      </c>
      <c r="V179">
        <v>1</v>
      </c>
      <c r="W179">
        <v>1</v>
      </c>
      <c r="Y179">
        <v>1</v>
      </c>
      <c r="Z179">
        <v>1</v>
      </c>
      <c r="AA179">
        <v>1</v>
      </c>
      <c r="AC179">
        <v>1</v>
      </c>
      <c r="AE179">
        <v>1</v>
      </c>
      <c r="AI179">
        <v>1</v>
      </c>
      <c r="AJ179">
        <v>1</v>
      </c>
      <c r="AK179">
        <v>1</v>
      </c>
      <c r="AL179">
        <v>1</v>
      </c>
      <c r="AM179" s="9">
        <v>1</v>
      </c>
      <c r="AN179">
        <v>1</v>
      </c>
      <c r="AO179" s="8"/>
      <c r="BA179" s="54"/>
      <c r="BN179" s="54"/>
      <c r="BO179" s="35"/>
      <c r="CB179" s="54"/>
      <c r="CC179" s="54"/>
      <c r="CD179" s="35"/>
    </row>
    <row r="180" spans="1:84" x14ac:dyDescent="0.45">
      <c r="A180" s="22">
        <v>178</v>
      </c>
      <c r="B180" s="50">
        <v>45907</v>
      </c>
      <c r="C180" s="3"/>
      <c r="D180" s="35">
        <v>5</v>
      </c>
      <c r="E180" s="54" t="s">
        <v>481</v>
      </c>
      <c r="F180">
        <v>2</v>
      </c>
      <c r="I180" s="8">
        <v>5</v>
      </c>
      <c r="N180" s="54"/>
      <c r="O180">
        <v>3</v>
      </c>
      <c r="R180" s="54"/>
      <c r="S180">
        <v>1</v>
      </c>
      <c r="T180">
        <v>1</v>
      </c>
      <c r="U180">
        <v>1</v>
      </c>
      <c r="V180">
        <v>1</v>
      </c>
      <c r="W180">
        <v>1</v>
      </c>
      <c r="X180">
        <v>1</v>
      </c>
      <c r="Y180">
        <v>1</v>
      </c>
      <c r="Z180">
        <v>1</v>
      </c>
      <c r="AA180">
        <v>1</v>
      </c>
      <c r="AB180">
        <v>1</v>
      </c>
      <c r="AC180">
        <v>1</v>
      </c>
      <c r="AD180">
        <v>1</v>
      </c>
      <c r="AE180">
        <v>1</v>
      </c>
      <c r="AF180">
        <v>1</v>
      </c>
      <c r="AG180">
        <v>1</v>
      </c>
      <c r="AH180">
        <v>1</v>
      </c>
      <c r="AI180">
        <v>1</v>
      </c>
      <c r="AJ180">
        <v>1</v>
      </c>
      <c r="AK180">
        <v>1</v>
      </c>
      <c r="AL180">
        <v>1</v>
      </c>
      <c r="AM180" s="9">
        <v>1</v>
      </c>
      <c r="AN180">
        <v>1</v>
      </c>
      <c r="AO180" s="8"/>
      <c r="BA180" s="54"/>
      <c r="BN180" s="54"/>
      <c r="BO180" s="35"/>
      <c r="CB180" s="54"/>
      <c r="CC180" s="54"/>
      <c r="CD180" s="35"/>
    </row>
    <row r="181" spans="1:84" x14ac:dyDescent="0.45">
      <c r="A181" s="22">
        <v>179</v>
      </c>
      <c r="B181" s="50">
        <v>45907</v>
      </c>
      <c r="C181" s="3"/>
      <c r="D181" s="35">
        <v>4</v>
      </c>
      <c r="E181" s="54"/>
      <c r="F181">
        <v>2</v>
      </c>
      <c r="G181">
        <v>1</v>
      </c>
      <c r="H181" s="1">
        <v>4</v>
      </c>
      <c r="I181" s="8">
        <v>1</v>
      </c>
      <c r="J181">
        <v>4</v>
      </c>
      <c r="N181" s="54"/>
      <c r="O181">
        <v>3</v>
      </c>
      <c r="R181" s="54"/>
      <c r="S181">
        <v>2</v>
      </c>
      <c r="T181">
        <v>1</v>
      </c>
      <c r="V181">
        <v>2</v>
      </c>
      <c r="W181">
        <v>2</v>
      </c>
      <c r="X181">
        <v>2</v>
      </c>
      <c r="Y181">
        <v>1</v>
      </c>
      <c r="Z181">
        <v>1</v>
      </c>
      <c r="AA181">
        <v>1</v>
      </c>
      <c r="AB181">
        <v>1</v>
      </c>
      <c r="AC181">
        <v>1</v>
      </c>
      <c r="AD181">
        <v>1</v>
      </c>
      <c r="AE181">
        <v>2</v>
      </c>
      <c r="AF181">
        <v>2</v>
      </c>
      <c r="AG181">
        <v>1</v>
      </c>
      <c r="AH181">
        <v>1</v>
      </c>
      <c r="AI181">
        <v>2</v>
      </c>
      <c r="AJ181">
        <v>1</v>
      </c>
      <c r="AK181">
        <v>1</v>
      </c>
      <c r="AL181">
        <v>1</v>
      </c>
      <c r="AM181" s="9">
        <v>1</v>
      </c>
      <c r="AN181">
        <v>1</v>
      </c>
      <c r="AO181" s="8"/>
      <c r="BA181" s="54"/>
      <c r="BN181" s="54"/>
      <c r="BO181" s="35"/>
      <c r="CB181" s="54"/>
      <c r="CC181" s="54"/>
      <c r="CD181" s="35"/>
    </row>
    <row r="182" spans="1:84" x14ac:dyDescent="0.45">
      <c r="A182" s="22">
        <v>180</v>
      </c>
      <c r="B182" s="50">
        <v>45907</v>
      </c>
      <c r="C182" s="3"/>
      <c r="D182" s="35">
        <v>2</v>
      </c>
      <c r="E182" s="54"/>
      <c r="F182">
        <v>1</v>
      </c>
      <c r="G182">
        <v>1</v>
      </c>
      <c r="H182" s="1">
        <v>4</v>
      </c>
      <c r="I182" s="8">
        <v>4</v>
      </c>
      <c r="N182" s="54"/>
      <c r="O182">
        <v>3</v>
      </c>
      <c r="R182" s="54"/>
      <c r="S182">
        <v>1</v>
      </c>
      <c r="T182">
        <v>1</v>
      </c>
      <c r="U182">
        <v>5</v>
      </c>
      <c r="V182">
        <v>1</v>
      </c>
      <c r="W182">
        <v>1</v>
      </c>
      <c r="X182">
        <v>5</v>
      </c>
      <c r="Y182">
        <v>1</v>
      </c>
      <c r="Z182">
        <v>2</v>
      </c>
      <c r="AA182">
        <v>1</v>
      </c>
      <c r="AB182">
        <v>1</v>
      </c>
      <c r="AC182">
        <v>1</v>
      </c>
      <c r="AD182">
        <v>1</v>
      </c>
      <c r="AE182">
        <v>1</v>
      </c>
      <c r="AF182">
        <v>5</v>
      </c>
      <c r="AG182">
        <v>5</v>
      </c>
      <c r="AH182">
        <v>1</v>
      </c>
      <c r="AI182">
        <v>2</v>
      </c>
      <c r="AJ182">
        <v>1</v>
      </c>
      <c r="AK182">
        <v>1</v>
      </c>
      <c r="AL182">
        <v>1</v>
      </c>
      <c r="AM182" s="9">
        <v>1</v>
      </c>
      <c r="AN182">
        <v>1</v>
      </c>
      <c r="AO182" s="8">
        <v>1</v>
      </c>
      <c r="AP182">
        <v>2</v>
      </c>
      <c r="AQ182">
        <v>4</v>
      </c>
      <c r="BA182" s="54"/>
      <c r="BB182">
        <v>15</v>
      </c>
      <c r="BN182" s="54" t="s">
        <v>482</v>
      </c>
      <c r="BO182" s="35">
        <v>1</v>
      </c>
      <c r="BP182">
        <v>4</v>
      </c>
      <c r="CB182" s="54"/>
      <c r="CC182" s="54" t="s">
        <v>483</v>
      </c>
      <c r="CD182" s="35">
        <v>701</v>
      </c>
      <c r="CE182">
        <v>23521</v>
      </c>
      <c r="CF182" t="s">
        <v>484</v>
      </c>
    </row>
    <row r="183" spans="1:84" x14ac:dyDescent="0.45">
      <c r="A183" s="22">
        <v>181</v>
      </c>
      <c r="B183" s="50">
        <v>45907</v>
      </c>
      <c r="C183" s="3"/>
      <c r="D183" s="35">
        <v>3</v>
      </c>
      <c r="E183" s="54"/>
      <c r="F183">
        <v>2</v>
      </c>
      <c r="G183">
        <v>1</v>
      </c>
      <c r="H183" s="1">
        <v>2</v>
      </c>
      <c r="I183" s="8"/>
      <c r="N183" s="54"/>
      <c r="O183">
        <v>1</v>
      </c>
      <c r="R183" s="54"/>
      <c r="S183">
        <v>2</v>
      </c>
      <c r="T183">
        <v>2</v>
      </c>
      <c r="U183">
        <v>2</v>
      </c>
      <c r="V183">
        <v>2</v>
      </c>
      <c r="W183">
        <v>2</v>
      </c>
      <c r="X183">
        <v>2</v>
      </c>
      <c r="Y183">
        <v>2</v>
      </c>
      <c r="Z183">
        <v>2</v>
      </c>
      <c r="AA183">
        <v>2</v>
      </c>
      <c r="AB183">
        <v>2</v>
      </c>
      <c r="AC183">
        <v>2</v>
      </c>
      <c r="AD183">
        <v>2</v>
      </c>
      <c r="AE183">
        <v>2</v>
      </c>
      <c r="AF183">
        <v>2</v>
      </c>
      <c r="AG183">
        <v>2</v>
      </c>
      <c r="AH183">
        <v>2</v>
      </c>
      <c r="AM183" s="9"/>
      <c r="AO183" s="8"/>
      <c r="BA183" s="54"/>
      <c r="BN183" s="54"/>
      <c r="BO183" s="35"/>
      <c r="CB183" s="54"/>
      <c r="CC183" s="54"/>
      <c r="CD183" s="35"/>
    </row>
    <row r="184" spans="1:84" x14ac:dyDescent="0.45">
      <c r="A184" s="22">
        <v>182</v>
      </c>
      <c r="B184" s="50">
        <v>45907</v>
      </c>
      <c r="C184" s="3"/>
      <c r="D184" s="35">
        <v>4</v>
      </c>
      <c r="E184" s="54"/>
      <c r="F184">
        <v>2</v>
      </c>
      <c r="G184">
        <v>1</v>
      </c>
      <c r="H184" s="1">
        <v>4</v>
      </c>
      <c r="I184" s="8">
        <v>2</v>
      </c>
      <c r="N184" s="54"/>
      <c r="O184">
        <v>5</v>
      </c>
      <c r="P184">
        <v>7</v>
      </c>
      <c r="R184" s="54"/>
      <c r="S184">
        <v>2</v>
      </c>
      <c r="T184">
        <v>2</v>
      </c>
      <c r="U184">
        <v>5</v>
      </c>
      <c r="V184">
        <v>2</v>
      </c>
      <c r="W184">
        <v>2</v>
      </c>
      <c r="X184">
        <v>5</v>
      </c>
      <c r="Y184">
        <v>2</v>
      </c>
      <c r="Z184">
        <v>2</v>
      </c>
      <c r="AA184">
        <v>2</v>
      </c>
      <c r="AB184">
        <v>2</v>
      </c>
      <c r="AC184">
        <v>2</v>
      </c>
      <c r="AD184">
        <v>2</v>
      </c>
      <c r="AE184">
        <v>2</v>
      </c>
      <c r="AF184">
        <v>5</v>
      </c>
      <c r="AG184">
        <v>5</v>
      </c>
      <c r="AH184">
        <v>2</v>
      </c>
      <c r="AM184" s="9"/>
      <c r="AN184">
        <v>2</v>
      </c>
      <c r="AO184" s="8"/>
      <c r="BA184" s="54"/>
      <c r="BN184" s="54"/>
      <c r="BO184" s="35"/>
      <c r="CB184" s="54"/>
      <c r="CC184" s="54"/>
      <c r="CD184" s="35"/>
    </row>
    <row r="185" spans="1:84" x14ac:dyDescent="0.45">
      <c r="A185" s="22">
        <v>183</v>
      </c>
      <c r="B185" s="50">
        <v>45907</v>
      </c>
      <c r="C185" s="3"/>
      <c r="D185" s="35">
        <v>4</v>
      </c>
      <c r="E185" s="54"/>
      <c r="F185">
        <v>2</v>
      </c>
      <c r="G185">
        <v>1</v>
      </c>
      <c r="H185" s="1">
        <v>2</v>
      </c>
      <c r="I185" s="8">
        <v>2</v>
      </c>
      <c r="J185">
        <v>4</v>
      </c>
      <c r="N185" s="54"/>
      <c r="O185">
        <v>6</v>
      </c>
      <c r="R185" s="54"/>
      <c r="S185">
        <v>2</v>
      </c>
      <c r="T185">
        <v>2</v>
      </c>
      <c r="U185">
        <v>5</v>
      </c>
      <c r="V185">
        <v>5</v>
      </c>
      <c r="W185">
        <v>2</v>
      </c>
      <c r="X185">
        <v>3</v>
      </c>
      <c r="Y185">
        <v>3</v>
      </c>
      <c r="Z185">
        <v>2</v>
      </c>
      <c r="AA185">
        <v>2</v>
      </c>
      <c r="AB185">
        <v>2</v>
      </c>
      <c r="AC185">
        <v>2</v>
      </c>
      <c r="AD185">
        <v>2</v>
      </c>
      <c r="AE185">
        <v>2</v>
      </c>
      <c r="AF185">
        <v>5</v>
      </c>
      <c r="AG185">
        <v>5</v>
      </c>
      <c r="AH185">
        <v>2</v>
      </c>
      <c r="AI185">
        <v>2</v>
      </c>
      <c r="AJ185">
        <v>2</v>
      </c>
      <c r="AK185">
        <v>3</v>
      </c>
      <c r="AL185">
        <v>3</v>
      </c>
      <c r="AM185" s="9">
        <v>3</v>
      </c>
      <c r="AN185">
        <v>2</v>
      </c>
      <c r="AO185" s="8">
        <v>2</v>
      </c>
      <c r="AP185">
        <v>6</v>
      </c>
      <c r="AQ185">
        <v>13</v>
      </c>
      <c r="BA185" s="54"/>
      <c r="BB185">
        <v>2</v>
      </c>
      <c r="BN185" s="54"/>
      <c r="BO185" s="35">
        <v>1</v>
      </c>
      <c r="BP185">
        <v>2</v>
      </c>
      <c r="CB185" s="54"/>
      <c r="CC185" s="54" t="s">
        <v>485</v>
      </c>
      <c r="CD185" s="35">
        <v>704</v>
      </c>
      <c r="CE185">
        <v>21928</v>
      </c>
      <c r="CF185" t="s">
        <v>486</v>
      </c>
    </row>
    <row r="186" spans="1:84" x14ac:dyDescent="0.45">
      <c r="A186" s="22">
        <v>184</v>
      </c>
      <c r="B186" s="50">
        <v>45907</v>
      </c>
      <c r="C186" s="3"/>
      <c r="D186" s="35">
        <v>4</v>
      </c>
      <c r="E186" s="54"/>
      <c r="F186">
        <v>2</v>
      </c>
      <c r="G186">
        <v>1</v>
      </c>
      <c r="H186" s="1">
        <v>6</v>
      </c>
      <c r="I186" s="8">
        <v>1</v>
      </c>
      <c r="N186" s="54"/>
      <c r="O186">
        <v>6</v>
      </c>
      <c r="R186" s="54"/>
      <c r="S186">
        <v>2</v>
      </c>
      <c r="T186">
        <v>2</v>
      </c>
      <c r="U186">
        <v>2</v>
      </c>
      <c r="V186">
        <v>2</v>
      </c>
      <c r="W186">
        <v>2</v>
      </c>
      <c r="X186">
        <v>2</v>
      </c>
      <c r="Y186">
        <v>2</v>
      </c>
      <c r="Z186">
        <v>2</v>
      </c>
      <c r="AA186">
        <v>2</v>
      </c>
      <c r="AB186">
        <v>2</v>
      </c>
      <c r="AC186">
        <v>2</v>
      </c>
      <c r="AD186">
        <v>2</v>
      </c>
      <c r="AE186">
        <v>2</v>
      </c>
      <c r="AF186">
        <v>2</v>
      </c>
      <c r="AG186">
        <v>2</v>
      </c>
      <c r="AH186">
        <v>2</v>
      </c>
      <c r="AI186">
        <v>2</v>
      </c>
      <c r="AJ186">
        <v>2</v>
      </c>
      <c r="AK186">
        <v>2</v>
      </c>
      <c r="AL186">
        <v>2</v>
      </c>
      <c r="AM186" s="9">
        <v>2</v>
      </c>
      <c r="AN186">
        <v>2</v>
      </c>
      <c r="AO186" s="8"/>
      <c r="BA186" s="54"/>
      <c r="BN186" s="54"/>
      <c r="BO186" s="35"/>
      <c r="CB186" s="54"/>
      <c r="CC186" s="54"/>
      <c r="CD186" s="35"/>
    </row>
    <row r="187" spans="1:84" x14ac:dyDescent="0.45">
      <c r="A187" s="22">
        <v>185</v>
      </c>
      <c r="B187" s="50">
        <v>45907</v>
      </c>
      <c r="C187" s="3"/>
      <c r="D187" s="35">
        <v>1</v>
      </c>
      <c r="E187" s="54"/>
      <c r="H187" s="1">
        <v>4</v>
      </c>
      <c r="I187" s="8">
        <v>4</v>
      </c>
      <c r="N187" s="54"/>
      <c r="O187">
        <v>1</v>
      </c>
      <c r="R187" s="54"/>
      <c r="S187">
        <v>2</v>
      </c>
      <c r="T187">
        <v>2</v>
      </c>
      <c r="U187">
        <v>2</v>
      </c>
      <c r="V187">
        <v>2</v>
      </c>
      <c r="W187">
        <v>2</v>
      </c>
      <c r="X187">
        <v>2</v>
      </c>
      <c r="Y187">
        <v>2</v>
      </c>
      <c r="Z187">
        <v>2</v>
      </c>
      <c r="AA187">
        <v>2</v>
      </c>
      <c r="AB187">
        <v>2</v>
      </c>
      <c r="AC187">
        <v>2</v>
      </c>
      <c r="AD187">
        <v>2</v>
      </c>
      <c r="AE187">
        <v>2</v>
      </c>
      <c r="AF187">
        <v>2</v>
      </c>
      <c r="AG187">
        <v>2</v>
      </c>
      <c r="AH187">
        <v>2</v>
      </c>
      <c r="AI187">
        <v>2</v>
      </c>
      <c r="AJ187">
        <v>2</v>
      </c>
      <c r="AK187">
        <v>2</v>
      </c>
      <c r="AL187">
        <v>2</v>
      </c>
      <c r="AM187" s="9">
        <v>2</v>
      </c>
      <c r="AN187">
        <v>2</v>
      </c>
      <c r="AO187" s="8"/>
      <c r="BA187" s="54"/>
      <c r="BN187" s="54"/>
      <c r="BO187" s="35"/>
      <c r="CB187" s="54"/>
      <c r="CC187" s="54"/>
      <c r="CD187" s="35"/>
    </row>
    <row r="188" spans="1:84" x14ac:dyDescent="0.45">
      <c r="A188" s="22">
        <v>186</v>
      </c>
      <c r="B188" s="50">
        <v>45907</v>
      </c>
      <c r="C188" s="3"/>
      <c r="D188" s="35">
        <v>4</v>
      </c>
      <c r="E188" s="54"/>
      <c r="F188">
        <v>2</v>
      </c>
      <c r="G188">
        <v>1</v>
      </c>
      <c r="H188" s="1">
        <v>1</v>
      </c>
      <c r="I188" s="8">
        <v>4</v>
      </c>
      <c r="N188" s="54"/>
      <c r="O188">
        <v>5</v>
      </c>
      <c r="R188" s="54"/>
      <c r="S188">
        <v>1</v>
      </c>
      <c r="T188">
        <v>1</v>
      </c>
      <c r="U188">
        <v>5</v>
      </c>
      <c r="V188">
        <v>1</v>
      </c>
      <c r="W188">
        <v>1</v>
      </c>
      <c r="X188">
        <v>5</v>
      </c>
      <c r="Y188">
        <v>1</v>
      </c>
      <c r="Z188">
        <v>1</v>
      </c>
      <c r="AA188">
        <v>1</v>
      </c>
      <c r="AB188">
        <v>5</v>
      </c>
      <c r="AC188">
        <v>1</v>
      </c>
      <c r="AD188">
        <v>1</v>
      </c>
      <c r="AE188">
        <v>1</v>
      </c>
      <c r="AF188">
        <v>5</v>
      </c>
      <c r="AG188">
        <v>5</v>
      </c>
      <c r="AH188">
        <v>3</v>
      </c>
      <c r="AI188">
        <v>1</v>
      </c>
      <c r="AJ188">
        <v>1</v>
      </c>
      <c r="AK188">
        <v>1</v>
      </c>
      <c r="AL188">
        <v>1</v>
      </c>
      <c r="AM188" s="9">
        <v>1</v>
      </c>
      <c r="AN188">
        <v>1</v>
      </c>
      <c r="AO188" s="8"/>
      <c r="BA188" s="54"/>
      <c r="BN188" s="54"/>
      <c r="BO188" s="35"/>
      <c r="CB188" s="54"/>
      <c r="CC188" s="54"/>
      <c r="CD188" s="35"/>
    </row>
    <row r="189" spans="1:84" x14ac:dyDescent="0.45">
      <c r="A189" s="22">
        <v>187</v>
      </c>
      <c r="B189" s="50">
        <v>45908</v>
      </c>
      <c r="C189" s="3"/>
      <c r="D189" s="35">
        <v>2</v>
      </c>
      <c r="E189" s="54"/>
      <c r="F189">
        <v>2</v>
      </c>
      <c r="G189">
        <v>1</v>
      </c>
      <c r="H189" s="1">
        <v>5</v>
      </c>
      <c r="I189" s="8">
        <v>1</v>
      </c>
      <c r="N189" s="54"/>
      <c r="O189">
        <v>3</v>
      </c>
      <c r="R189" s="54"/>
      <c r="S189">
        <v>1</v>
      </c>
      <c r="T189">
        <v>1</v>
      </c>
      <c r="U189">
        <v>5</v>
      </c>
      <c r="V189">
        <v>2</v>
      </c>
      <c r="W189">
        <v>2</v>
      </c>
      <c r="X189">
        <v>5</v>
      </c>
      <c r="Y189">
        <v>2</v>
      </c>
      <c r="Z189">
        <v>2</v>
      </c>
      <c r="AA189">
        <v>2</v>
      </c>
      <c r="AB189">
        <v>5</v>
      </c>
      <c r="AC189">
        <v>2</v>
      </c>
      <c r="AD189">
        <v>5</v>
      </c>
      <c r="AE189">
        <v>2</v>
      </c>
      <c r="AF189">
        <v>5</v>
      </c>
      <c r="AG189">
        <v>5</v>
      </c>
      <c r="AH189">
        <v>2</v>
      </c>
      <c r="AI189">
        <v>2</v>
      </c>
      <c r="AJ189">
        <v>2</v>
      </c>
      <c r="AK189">
        <v>2</v>
      </c>
      <c r="AL189">
        <v>1</v>
      </c>
      <c r="AM189" s="9">
        <v>1</v>
      </c>
      <c r="AN189">
        <v>2</v>
      </c>
      <c r="AO189" s="8"/>
      <c r="BA189" s="54"/>
      <c r="BN189" s="54"/>
      <c r="BO189" s="35"/>
      <c r="CB189" s="54"/>
      <c r="CC189" s="54"/>
      <c r="CD189" s="35"/>
    </row>
    <row r="190" spans="1:84" x14ac:dyDescent="0.45">
      <c r="A190" s="22">
        <v>188</v>
      </c>
      <c r="B190" s="50">
        <v>45908</v>
      </c>
      <c r="C190" s="3"/>
      <c r="D190" s="35">
        <v>2</v>
      </c>
      <c r="E190" s="54"/>
      <c r="F190">
        <v>2</v>
      </c>
      <c r="G190">
        <v>1</v>
      </c>
      <c r="H190" s="1">
        <v>3</v>
      </c>
      <c r="I190" s="8">
        <v>1</v>
      </c>
      <c r="J190">
        <v>2</v>
      </c>
      <c r="N190" s="54"/>
      <c r="O190">
        <v>8</v>
      </c>
      <c r="R190" s="54" t="s">
        <v>53</v>
      </c>
      <c r="S190">
        <v>1</v>
      </c>
      <c r="T190">
        <v>1</v>
      </c>
      <c r="U190">
        <v>5</v>
      </c>
      <c r="V190">
        <v>5</v>
      </c>
      <c r="W190">
        <v>2</v>
      </c>
      <c r="X190">
        <v>5</v>
      </c>
      <c r="Y190">
        <v>1</v>
      </c>
      <c r="Z190">
        <v>2</v>
      </c>
      <c r="AA190">
        <v>2</v>
      </c>
      <c r="AB190">
        <v>5</v>
      </c>
      <c r="AC190">
        <v>2</v>
      </c>
      <c r="AD190">
        <v>2</v>
      </c>
      <c r="AE190">
        <v>2</v>
      </c>
      <c r="AF190">
        <v>5</v>
      </c>
      <c r="AG190">
        <v>5</v>
      </c>
      <c r="AH190">
        <v>2</v>
      </c>
      <c r="AI190">
        <v>2</v>
      </c>
      <c r="AJ190">
        <v>1</v>
      </c>
      <c r="AK190">
        <v>1</v>
      </c>
      <c r="AL190">
        <v>1</v>
      </c>
      <c r="AM190" s="9">
        <v>1</v>
      </c>
      <c r="AN190">
        <v>1</v>
      </c>
      <c r="AO190" s="8">
        <v>1</v>
      </c>
      <c r="AP190">
        <v>6</v>
      </c>
      <c r="AQ190">
        <v>8</v>
      </c>
      <c r="BA190" s="54"/>
      <c r="BB190">
        <v>1</v>
      </c>
      <c r="BN190" s="54"/>
      <c r="BO190" s="35">
        <v>1</v>
      </c>
      <c r="BP190">
        <v>1</v>
      </c>
      <c r="CB190" s="54"/>
      <c r="CC190" s="54" t="s">
        <v>487</v>
      </c>
      <c r="CD190" s="35">
        <v>604</v>
      </c>
      <c r="CE190">
        <v>23606</v>
      </c>
      <c r="CF190" t="s">
        <v>488</v>
      </c>
    </row>
    <row r="191" spans="1:84" x14ac:dyDescent="0.45">
      <c r="A191" s="22">
        <v>189</v>
      </c>
      <c r="B191" s="50">
        <v>45908</v>
      </c>
      <c r="C191" s="3"/>
      <c r="D191" s="35">
        <v>3</v>
      </c>
      <c r="E191" s="54"/>
      <c r="F191">
        <v>2</v>
      </c>
      <c r="G191">
        <v>1</v>
      </c>
      <c r="H191" s="1">
        <v>4</v>
      </c>
      <c r="I191" s="8">
        <v>4</v>
      </c>
      <c r="N191" s="54"/>
      <c r="O191">
        <v>3</v>
      </c>
      <c r="R191" s="54"/>
      <c r="S191">
        <v>1</v>
      </c>
      <c r="T191">
        <v>1</v>
      </c>
      <c r="U191">
        <v>1</v>
      </c>
      <c r="V191">
        <v>1</v>
      </c>
      <c r="W191">
        <v>1</v>
      </c>
      <c r="X191">
        <v>1</v>
      </c>
      <c r="Y191">
        <v>1</v>
      </c>
      <c r="Z191">
        <v>1</v>
      </c>
      <c r="AA191">
        <v>1</v>
      </c>
      <c r="AB191">
        <v>1</v>
      </c>
      <c r="AC191">
        <v>1</v>
      </c>
      <c r="AD191">
        <v>1</v>
      </c>
      <c r="AE191">
        <v>1</v>
      </c>
      <c r="AF191">
        <v>1</v>
      </c>
      <c r="AG191">
        <v>1</v>
      </c>
      <c r="AH191">
        <v>1</v>
      </c>
      <c r="AI191">
        <v>1</v>
      </c>
      <c r="AJ191">
        <v>1</v>
      </c>
      <c r="AK191">
        <v>1</v>
      </c>
      <c r="AL191">
        <v>1</v>
      </c>
      <c r="AM191" s="9">
        <v>1</v>
      </c>
      <c r="AN191">
        <v>1</v>
      </c>
      <c r="AO191" s="8">
        <v>1</v>
      </c>
      <c r="AP191">
        <v>6</v>
      </c>
      <c r="BA191" s="54"/>
      <c r="BB191">
        <v>6</v>
      </c>
      <c r="BN191" s="54"/>
      <c r="BO191" s="35">
        <v>1</v>
      </c>
      <c r="BP191">
        <v>1</v>
      </c>
      <c r="CB191" s="54"/>
      <c r="CC191" s="54"/>
      <c r="CD191" s="35"/>
    </row>
    <row r="192" spans="1:84" x14ac:dyDescent="0.45">
      <c r="A192" s="22">
        <v>190</v>
      </c>
      <c r="B192" s="50">
        <v>45908</v>
      </c>
      <c r="C192" s="3"/>
      <c r="D192" s="35">
        <v>3</v>
      </c>
      <c r="E192" s="54"/>
      <c r="F192">
        <v>2</v>
      </c>
      <c r="G192">
        <v>1</v>
      </c>
      <c r="H192" s="1">
        <v>2</v>
      </c>
      <c r="I192" s="8">
        <v>3</v>
      </c>
      <c r="J192">
        <v>4</v>
      </c>
      <c r="N192" s="54"/>
      <c r="O192">
        <v>3</v>
      </c>
      <c r="R192" s="54"/>
      <c r="S192">
        <v>1</v>
      </c>
      <c r="T192">
        <v>2</v>
      </c>
      <c r="U192">
        <v>5</v>
      </c>
      <c r="V192">
        <v>2</v>
      </c>
      <c r="W192">
        <v>2</v>
      </c>
      <c r="X192">
        <v>5</v>
      </c>
      <c r="Y192">
        <v>1</v>
      </c>
      <c r="Z192">
        <v>2</v>
      </c>
      <c r="AA192">
        <v>2</v>
      </c>
      <c r="AB192">
        <v>1</v>
      </c>
      <c r="AC192">
        <v>2</v>
      </c>
      <c r="AD192">
        <v>5</v>
      </c>
      <c r="AE192">
        <v>2</v>
      </c>
      <c r="AF192">
        <v>5</v>
      </c>
      <c r="AG192">
        <v>5</v>
      </c>
      <c r="AH192">
        <v>5</v>
      </c>
      <c r="AI192">
        <v>2</v>
      </c>
      <c r="AJ192">
        <v>2</v>
      </c>
      <c r="AK192">
        <v>1</v>
      </c>
      <c r="AL192">
        <v>1</v>
      </c>
      <c r="AM192" s="9">
        <v>1</v>
      </c>
      <c r="AN192">
        <v>2</v>
      </c>
      <c r="AO192" s="8">
        <v>1</v>
      </c>
      <c r="AP192">
        <v>2</v>
      </c>
      <c r="AQ192">
        <v>6</v>
      </c>
      <c r="BA192" s="54"/>
      <c r="BB192">
        <v>1</v>
      </c>
      <c r="BN192" s="54"/>
      <c r="BO192" s="35">
        <v>2</v>
      </c>
      <c r="BP192">
        <v>1</v>
      </c>
      <c r="CB192" s="54"/>
      <c r="CC192" s="54"/>
      <c r="CD192" s="35"/>
    </row>
    <row r="193" spans="1:84" x14ac:dyDescent="0.45">
      <c r="A193" s="22">
        <v>191</v>
      </c>
      <c r="B193" s="50">
        <v>45908</v>
      </c>
      <c r="C193" s="3"/>
      <c r="D193" s="35">
        <v>5</v>
      </c>
      <c r="E193" s="54" t="s">
        <v>489</v>
      </c>
      <c r="F193">
        <v>2</v>
      </c>
      <c r="G193">
        <v>1</v>
      </c>
      <c r="H193" s="1">
        <v>4</v>
      </c>
      <c r="I193" s="8">
        <v>4</v>
      </c>
      <c r="N193" s="54"/>
      <c r="O193">
        <v>2</v>
      </c>
      <c r="R193" s="54"/>
      <c r="S193">
        <v>2</v>
      </c>
      <c r="T193">
        <v>2</v>
      </c>
      <c r="U193">
        <v>5</v>
      </c>
      <c r="V193">
        <v>5</v>
      </c>
      <c r="W193">
        <v>5</v>
      </c>
      <c r="X193">
        <v>5</v>
      </c>
      <c r="Y193">
        <v>2</v>
      </c>
      <c r="Z193">
        <v>2</v>
      </c>
      <c r="AA193">
        <v>2</v>
      </c>
      <c r="AB193">
        <v>1</v>
      </c>
      <c r="AC193">
        <v>2</v>
      </c>
      <c r="AD193">
        <v>5</v>
      </c>
      <c r="AE193">
        <v>2</v>
      </c>
      <c r="AF193">
        <v>5</v>
      </c>
      <c r="AG193">
        <v>5</v>
      </c>
      <c r="AH193">
        <v>2</v>
      </c>
      <c r="AI193">
        <v>2</v>
      </c>
      <c r="AJ193">
        <v>1</v>
      </c>
      <c r="AK193">
        <v>1</v>
      </c>
      <c r="AL193">
        <v>1</v>
      </c>
      <c r="AM193" s="9">
        <v>1</v>
      </c>
      <c r="AN193">
        <v>1</v>
      </c>
      <c r="AO193" s="8">
        <v>1</v>
      </c>
      <c r="AP193">
        <v>4</v>
      </c>
      <c r="AQ193">
        <v>5</v>
      </c>
      <c r="BA193" s="54"/>
      <c r="BB193">
        <v>1</v>
      </c>
      <c r="BC193">
        <v>4</v>
      </c>
      <c r="BD193">
        <v>5</v>
      </c>
      <c r="BN193" s="54"/>
      <c r="BO193" s="35">
        <v>1</v>
      </c>
      <c r="BP193">
        <v>1</v>
      </c>
      <c r="CB193" s="54"/>
      <c r="CC193" s="54"/>
      <c r="CD193" s="35"/>
    </row>
    <row r="194" spans="1:84" x14ac:dyDescent="0.45">
      <c r="A194" s="22">
        <v>192</v>
      </c>
      <c r="B194" s="50">
        <v>45908</v>
      </c>
      <c r="C194" s="3"/>
      <c r="D194" s="35">
        <v>5</v>
      </c>
      <c r="E194" s="54"/>
      <c r="F194">
        <v>2</v>
      </c>
      <c r="G194">
        <v>1</v>
      </c>
      <c r="H194" s="1">
        <v>2</v>
      </c>
      <c r="I194" s="8">
        <v>7</v>
      </c>
      <c r="N194" s="54" t="s">
        <v>490</v>
      </c>
      <c r="O194">
        <v>6</v>
      </c>
      <c r="R194" s="54"/>
      <c r="S194">
        <v>2</v>
      </c>
      <c r="T194">
        <v>2</v>
      </c>
      <c r="U194">
        <v>5</v>
      </c>
      <c r="V194">
        <v>5</v>
      </c>
      <c r="W194">
        <v>2</v>
      </c>
      <c r="X194">
        <v>2</v>
      </c>
      <c r="Y194">
        <v>2</v>
      </c>
      <c r="Z194">
        <v>2</v>
      </c>
      <c r="AA194">
        <v>2</v>
      </c>
      <c r="AB194">
        <v>2</v>
      </c>
      <c r="AC194">
        <v>2</v>
      </c>
      <c r="AD194">
        <v>2</v>
      </c>
      <c r="AE194">
        <v>2</v>
      </c>
      <c r="AF194">
        <v>2</v>
      </c>
      <c r="AG194">
        <v>2</v>
      </c>
      <c r="AH194">
        <v>2</v>
      </c>
      <c r="AI194">
        <v>5</v>
      </c>
      <c r="AJ194">
        <v>2</v>
      </c>
      <c r="AK194">
        <v>2</v>
      </c>
      <c r="AL194">
        <v>2</v>
      </c>
      <c r="AM194" s="9">
        <v>2</v>
      </c>
      <c r="AN194">
        <v>2</v>
      </c>
      <c r="AO194" s="8"/>
      <c r="BA194" s="54"/>
      <c r="BN194" s="54"/>
      <c r="BO194" s="35"/>
      <c r="CB194" s="54"/>
      <c r="CC194" s="54"/>
      <c r="CD194" s="35"/>
    </row>
    <row r="195" spans="1:84" x14ac:dyDescent="0.45">
      <c r="A195" s="22">
        <v>193</v>
      </c>
      <c r="B195" s="50">
        <v>45909</v>
      </c>
      <c r="C195" s="3"/>
      <c r="D195" s="35">
        <v>5</v>
      </c>
      <c r="E195" s="54" t="s">
        <v>491</v>
      </c>
      <c r="F195">
        <v>2</v>
      </c>
      <c r="G195">
        <v>1</v>
      </c>
      <c r="H195" s="1">
        <v>1</v>
      </c>
      <c r="I195" s="8">
        <v>4</v>
      </c>
      <c r="J195">
        <v>7</v>
      </c>
      <c r="N195" s="54" t="s">
        <v>492</v>
      </c>
      <c r="R195" s="54"/>
      <c r="S195">
        <v>2</v>
      </c>
      <c r="T195">
        <v>2</v>
      </c>
      <c r="V195">
        <v>2</v>
      </c>
      <c r="Y195">
        <v>2</v>
      </c>
      <c r="Z195">
        <v>2</v>
      </c>
      <c r="AB195">
        <v>2</v>
      </c>
      <c r="AL195">
        <v>2</v>
      </c>
      <c r="AM195" s="9">
        <v>2</v>
      </c>
      <c r="AN195">
        <v>2</v>
      </c>
      <c r="AO195" s="8">
        <v>1</v>
      </c>
      <c r="AP195">
        <v>6</v>
      </c>
      <c r="AQ195">
        <v>9</v>
      </c>
      <c r="BA195" s="54"/>
      <c r="BB195">
        <v>1</v>
      </c>
      <c r="BC195">
        <v>5</v>
      </c>
      <c r="BD195">
        <v>6</v>
      </c>
      <c r="BN195" s="54"/>
      <c r="BO195" s="35">
        <v>2</v>
      </c>
      <c r="BP195">
        <v>1</v>
      </c>
      <c r="CB195" s="54"/>
      <c r="CC195" s="54"/>
      <c r="CD195" s="35"/>
    </row>
    <row r="196" spans="1:84" x14ac:dyDescent="0.45">
      <c r="A196" s="22">
        <v>194</v>
      </c>
      <c r="B196" s="50">
        <v>45909</v>
      </c>
      <c r="C196" s="3"/>
      <c r="D196" s="35"/>
      <c r="E196" s="54"/>
      <c r="F196">
        <v>2</v>
      </c>
      <c r="G196">
        <v>1</v>
      </c>
      <c r="H196" s="1">
        <v>4</v>
      </c>
      <c r="I196" s="8">
        <v>4</v>
      </c>
      <c r="N196" s="54"/>
      <c r="O196">
        <v>2</v>
      </c>
      <c r="R196" s="54"/>
      <c r="S196">
        <v>2</v>
      </c>
      <c r="T196">
        <v>2</v>
      </c>
      <c r="U196">
        <v>5</v>
      </c>
      <c r="V196">
        <v>5</v>
      </c>
      <c r="W196">
        <v>2</v>
      </c>
      <c r="X196">
        <v>5</v>
      </c>
      <c r="Y196">
        <v>2</v>
      </c>
      <c r="Z196">
        <v>2</v>
      </c>
      <c r="AA196">
        <v>3</v>
      </c>
      <c r="AB196">
        <v>5</v>
      </c>
      <c r="AC196">
        <v>2</v>
      </c>
      <c r="AD196">
        <v>5</v>
      </c>
      <c r="AE196">
        <v>2</v>
      </c>
      <c r="AF196">
        <v>5</v>
      </c>
      <c r="AG196">
        <v>5</v>
      </c>
      <c r="AH196">
        <v>2</v>
      </c>
      <c r="AI196">
        <v>2</v>
      </c>
      <c r="AJ196">
        <v>2</v>
      </c>
      <c r="AK196">
        <v>5</v>
      </c>
      <c r="AL196">
        <v>2</v>
      </c>
      <c r="AM196" s="9">
        <v>2</v>
      </c>
      <c r="AN196">
        <v>2</v>
      </c>
      <c r="AO196" s="8">
        <v>1</v>
      </c>
      <c r="AP196">
        <v>2</v>
      </c>
      <c r="AQ196">
        <v>6</v>
      </c>
      <c r="BA196" s="54"/>
      <c r="BB196">
        <v>1</v>
      </c>
      <c r="BC196">
        <v>2</v>
      </c>
      <c r="BD196">
        <v>6</v>
      </c>
      <c r="BN196" s="54"/>
      <c r="BO196" s="35">
        <v>2</v>
      </c>
      <c r="BP196">
        <v>1</v>
      </c>
      <c r="BQ196">
        <v>2</v>
      </c>
      <c r="BR196">
        <v>6</v>
      </c>
      <c r="CB196" s="54"/>
      <c r="CC196" s="54"/>
      <c r="CD196" s="35"/>
    </row>
    <row r="197" spans="1:84" x14ac:dyDescent="0.45">
      <c r="A197" s="22">
        <v>195</v>
      </c>
      <c r="B197" s="50">
        <v>45910</v>
      </c>
      <c r="C197" s="3"/>
      <c r="D197" s="35">
        <v>2</v>
      </c>
      <c r="E197" s="54"/>
      <c r="F197">
        <v>2</v>
      </c>
      <c r="G197">
        <v>1</v>
      </c>
      <c r="H197" s="1">
        <v>4</v>
      </c>
      <c r="I197" s="8">
        <v>4</v>
      </c>
      <c r="N197" s="54"/>
      <c r="O197">
        <v>3</v>
      </c>
      <c r="R197" s="54"/>
      <c r="S197">
        <v>2</v>
      </c>
      <c r="T197">
        <v>2</v>
      </c>
      <c r="U197">
        <v>5</v>
      </c>
      <c r="V197">
        <v>5</v>
      </c>
      <c r="W197">
        <v>2</v>
      </c>
      <c r="X197">
        <v>5</v>
      </c>
      <c r="Y197">
        <v>2</v>
      </c>
      <c r="Z197">
        <v>1</v>
      </c>
      <c r="AA197">
        <v>1</v>
      </c>
      <c r="AB197">
        <v>5</v>
      </c>
      <c r="AC197">
        <v>1</v>
      </c>
      <c r="AD197">
        <v>5</v>
      </c>
      <c r="AE197">
        <v>2</v>
      </c>
      <c r="AF197">
        <v>5</v>
      </c>
      <c r="AG197">
        <v>5</v>
      </c>
      <c r="AH197">
        <v>2</v>
      </c>
      <c r="AI197">
        <v>2</v>
      </c>
      <c r="AJ197">
        <v>2</v>
      </c>
      <c r="AK197">
        <v>2</v>
      </c>
      <c r="AL197">
        <v>1</v>
      </c>
      <c r="AM197" s="9">
        <v>2</v>
      </c>
      <c r="AN197">
        <v>2</v>
      </c>
      <c r="AO197" s="8">
        <v>1</v>
      </c>
      <c r="AP197">
        <v>2</v>
      </c>
      <c r="AQ197">
        <v>4</v>
      </c>
      <c r="AR197">
        <v>5</v>
      </c>
      <c r="AS197">
        <v>6</v>
      </c>
      <c r="AT197">
        <v>9</v>
      </c>
      <c r="AU197">
        <v>10</v>
      </c>
      <c r="BA197" s="54"/>
      <c r="BB197">
        <v>4</v>
      </c>
      <c r="BN197" s="54"/>
      <c r="BO197" s="35">
        <v>1</v>
      </c>
      <c r="BP197">
        <v>4</v>
      </c>
      <c r="CB197" s="54"/>
      <c r="CC197" s="54" t="s">
        <v>493</v>
      </c>
      <c r="CD197" s="35" t="s">
        <v>494</v>
      </c>
      <c r="CE197">
        <v>13064</v>
      </c>
      <c r="CF197" t="s">
        <v>495</v>
      </c>
    </row>
    <row r="198" spans="1:84" x14ac:dyDescent="0.45">
      <c r="A198" s="22">
        <v>196</v>
      </c>
      <c r="B198" s="50">
        <v>45910</v>
      </c>
      <c r="C198" s="3"/>
      <c r="D198" s="35">
        <v>3</v>
      </c>
      <c r="E198" s="54"/>
      <c r="F198">
        <v>2</v>
      </c>
      <c r="G198">
        <v>1</v>
      </c>
      <c r="H198" s="1">
        <v>6</v>
      </c>
      <c r="I198" s="8">
        <v>4</v>
      </c>
      <c r="N198" s="54"/>
      <c r="O198">
        <v>3</v>
      </c>
      <c r="R198" s="54"/>
      <c r="S198">
        <v>1</v>
      </c>
      <c r="T198">
        <v>1</v>
      </c>
      <c r="U198">
        <v>5</v>
      </c>
      <c r="V198">
        <v>1</v>
      </c>
      <c r="W198">
        <v>1</v>
      </c>
      <c r="X198">
        <v>1</v>
      </c>
      <c r="Y198">
        <v>1</v>
      </c>
      <c r="Z198">
        <v>1</v>
      </c>
      <c r="AA198">
        <v>1</v>
      </c>
      <c r="AB198">
        <v>1</v>
      </c>
      <c r="AC198">
        <v>1</v>
      </c>
      <c r="AD198">
        <v>1</v>
      </c>
      <c r="AE198">
        <v>1</v>
      </c>
      <c r="AF198">
        <v>1</v>
      </c>
      <c r="AG198">
        <v>1</v>
      </c>
      <c r="AH198">
        <v>1</v>
      </c>
      <c r="AI198">
        <v>1</v>
      </c>
      <c r="AJ198">
        <v>1</v>
      </c>
      <c r="AK198">
        <v>1</v>
      </c>
      <c r="AL198">
        <v>1</v>
      </c>
      <c r="AM198" s="9">
        <v>1</v>
      </c>
      <c r="AN198">
        <v>1</v>
      </c>
      <c r="AO198" s="8"/>
      <c r="BA198" s="54"/>
      <c r="BN198" s="54"/>
      <c r="BO198" s="35"/>
      <c r="CB198" s="54"/>
      <c r="CC198" s="54"/>
      <c r="CD198" s="35"/>
    </row>
    <row r="199" spans="1:84" x14ac:dyDescent="0.45">
      <c r="A199" s="22">
        <v>197</v>
      </c>
      <c r="B199" s="50">
        <v>45910</v>
      </c>
      <c r="C199" s="3"/>
      <c r="D199" s="35">
        <v>3</v>
      </c>
      <c r="E199" s="54"/>
      <c r="F199">
        <v>2</v>
      </c>
      <c r="G199">
        <v>1</v>
      </c>
      <c r="H199" s="1">
        <v>2</v>
      </c>
      <c r="I199" s="8">
        <v>4</v>
      </c>
      <c r="N199" s="54"/>
      <c r="O199">
        <v>2</v>
      </c>
      <c r="R199" s="54"/>
      <c r="S199">
        <v>1</v>
      </c>
      <c r="T199">
        <v>1</v>
      </c>
      <c r="U199">
        <v>5</v>
      </c>
      <c r="V199">
        <v>5</v>
      </c>
      <c r="W199">
        <v>2</v>
      </c>
      <c r="X199">
        <v>2</v>
      </c>
      <c r="Y199">
        <v>1</v>
      </c>
      <c r="Z199">
        <v>1</v>
      </c>
      <c r="AA199">
        <v>2</v>
      </c>
      <c r="AB199">
        <v>1</v>
      </c>
      <c r="AC199">
        <v>2</v>
      </c>
      <c r="AD199">
        <v>1</v>
      </c>
      <c r="AE199">
        <v>1</v>
      </c>
      <c r="AF199">
        <v>5</v>
      </c>
      <c r="AG199">
        <v>5</v>
      </c>
      <c r="AH199">
        <v>2</v>
      </c>
      <c r="AI199">
        <v>1</v>
      </c>
      <c r="AJ199">
        <v>2</v>
      </c>
      <c r="AK199">
        <v>1</v>
      </c>
      <c r="AL199">
        <v>1</v>
      </c>
      <c r="AM199" s="9">
        <v>1</v>
      </c>
      <c r="AN199">
        <v>1</v>
      </c>
      <c r="AO199" s="8"/>
      <c r="BA199" s="54"/>
      <c r="BN199" s="54"/>
      <c r="BO199" s="35"/>
      <c r="CB199" s="54"/>
      <c r="CC199" s="54"/>
      <c r="CD199" s="35"/>
    </row>
    <row r="200" spans="1:84" x14ac:dyDescent="0.45">
      <c r="A200" s="22">
        <v>198</v>
      </c>
      <c r="B200" s="50">
        <v>45910</v>
      </c>
      <c r="C200" s="3"/>
      <c r="D200" s="35">
        <v>2</v>
      </c>
      <c r="E200" s="54"/>
      <c r="F200">
        <v>2</v>
      </c>
      <c r="G200">
        <v>1</v>
      </c>
      <c r="H200" s="1">
        <v>2</v>
      </c>
      <c r="I200" s="8">
        <v>3</v>
      </c>
      <c r="N200" s="54"/>
      <c r="O200">
        <v>2</v>
      </c>
      <c r="R200" s="54"/>
      <c r="S200">
        <v>2</v>
      </c>
      <c r="T200">
        <v>2</v>
      </c>
      <c r="U200">
        <v>5</v>
      </c>
      <c r="V200">
        <v>2</v>
      </c>
      <c r="W200">
        <v>5</v>
      </c>
      <c r="X200">
        <v>2</v>
      </c>
      <c r="Y200">
        <v>2</v>
      </c>
      <c r="Z200">
        <v>2</v>
      </c>
      <c r="AA200">
        <v>2</v>
      </c>
      <c r="AB200">
        <v>2</v>
      </c>
      <c r="AC200">
        <v>2</v>
      </c>
      <c r="AD200">
        <v>2</v>
      </c>
      <c r="AE200">
        <v>2</v>
      </c>
      <c r="AF200">
        <v>5</v>
      </c>
      <c r="AG200">
        <v>5</v>
      </c>
      <c r="AH200">
        <v>5</v>
      </c>
      <c r="AI200">
        <v>2</v>
      </c>
      <c r="AJ200">
        <v>2</v>
      </c>
      <c r="AK200">
        <v>2</v>
      </c>
      <c r="AL200">
        <v>2</v>
      </c>
      <c r="AM200" s="9">
        <v>2</v>
      </c>
      <c r="AN200">
        <v>2</v>
      </c>
      <c r="AO200" s="8"/>
      <c r="BA200" s="54"/>
      <c r="BN200" s="54"/>
      <c r="BO200" s="35"/>
      <c r="CB200" s="54"/>
      <c r="CC200" s="54"/>
      <c r="CD200" s="35"/>
    </row>
    <row r="201" spans="1:84" x14ac:dyDescent="0.45">
      <c r="A201" s="22">
        <v>199</v>
      </c>
      <c r="B201" s="50">
        <v>45910</v>
      </c>
      <c r="C201" s="3"/>
      <c r="D201" s="35">
        <v>3</v>
      </c>
      <c r="E201" s="54"/>
      <c r="F201">
        <v>1</v>
      </c>
      <c r="G201">
        <v>1</v>
      </c>
      <c r="H201" s="1">
        <v>2</v>
      </c>
      <c r="I201" s="8">
        <v>4</v>
      </c>
      <c r="N201" s="54"/>
      <c r="O201">
        <v>2</v>
      </c>
      <c r="R201" s="54"/>
      <c r="S201">
        <v>2</v>
      </c>
      <c r="T201">
        <v>2</v>
      </c>
      <c r="U201">
        <v>5</v>
      </c>
      <c r="V201">
        <v>2</v>
      </c>
      <c r="W201">
        <v>5</v>
      </c>
      <c r="X201">
        <v>5</v>
      </c>
      <c r="Y201">
        <v>2</v>
      </c>
      <c r="Z201">
        <v>2</v>
      </c>
      <c r="AA201">
        <v>2</v>
      </c>
      <c r="AB201">
        <v>2</v>
      </c>
      <c r="AC201">
        <v>2</v>
      </c>
      <c r="AD201">
        <v>2</v>
      </c>
      <c r="AE201">
        <v>2</v>
      </c>
      <c r="AF201">
        <v>2</v>
      </c>
      <c r="AG201">
        <v>2</v>
      </c>
      <c r="AH201">
        <v>5</v>
      </c>
      <c r="AI201">
        <v>2</v>
      </c>
      <c r="AJ201">
        <v>2</v>
      </c>
      <c r="AK201">
        <v>2</v>
      </c>
      <c r="AL201">
        <v>2</v>
      </c>
      <c r="AM201" s="9">
        <v>2</v>
      </c>
      <c r="AN201">
        <v>2</v>
      </c>
      <c r="AO201" s="8"/>
      <c r="BA201" s="54"/>
      <c r="BN201" s="54"/>
      <c r="BO201" s="35"/>
      <c r="CB201" s="54"/>
      <c r="CC201" s="54"/>
      <c r="CD201" s="35"/>
    </row>
    <row r="202" spans="1:84" x14ac:dyDescent="0.45">
      <c r="A202" s="22">
        <v>200</v>
      </c>
      <c r="B202" s="50">
        <v>45911</v>
      </c>
      <c r="C202" s="3"/>
      <c r="D202" s="35">
        <v>2</v>
      </c>
      <c r="E202" s="54"/>
      <c r="F202">
        <v>1</v>
      </c>
      <c r="G202">
        <v>1</v>
      </c>
      <c r="H202" s="1">
        <v>4</v>
      </c>
      <c r="I202" s="8">
        <v>1</v>
      </c>
      <c r="N202" s="54"/>
      <c r="O202">
        <v>3</v>
      </c>
      <c r="R202" s="54"/>
      <c r="S202">
        <v>1</v>
      </c>
      <c r="T202">
        <v>1</v>
      </c>
      <c r="U202">
        <v>5</v>
      </c>
      <c r="V202">
        <v>2</v>
      </c>
      <c r="W202">
        <v>1</v>
      </c>
      <c r="X202">
        <v>5</v>
      </c>
      <c r="Y202">
        <v>1</v>
      </c>
      <c r="Z202">
        <v>1</v>
      </c>
      <c r="AA202">
        <v>1</v>
      </c>
      <c r="AB202">
        <v>1</v>
      </c>
      <c r="AC202">
        <v>1</v>
      </c>
      <c r="AD202">
        <v>5</v>
      </c>
      <c r="AE202">
        <v>1</v>
      </c>
      <c r="AF202">
        <v>5</v>
      </c>
      <c r="AG202">
        <v>5</v>
      </c>
      <c r="AH202">
        <v>2</v>
      </c>
      <c r="AI202">
        <v>1</v>
      </c>
      <c r="AJ202">
        <v>1</v>
      </c>
      <c r="AK202">
        <v>1</v>
      </c>
      <c r="AL202">
        <v>1</v>
      </c>
      <c r="AM202" s="9">
        <v>1</v>
      </c>
      <c r="AN202">
        <v>1</v>
      </c>
      <c r="AO202" s="8">
        <v>1</v>
      </c>
      <c r="AP202">
        <v>6</v>
      </c>
      <c r="AQ202">
        <v>14</v>
      </c>
      <c r="BA202" s="54"/>
      <c r="BB202">
        <v>1</v>
      </c>
      <c r="BC202">
        <v>2</v>
      </c>
      <c r="BN202" s="54"/>
      <c r="BO202" s="35">
        <v>1</v>
      </c>
      <c r="BP202">
        <v>1</v>
      </c>
      <c r="CB202" s="54"/>
      <c r="CC202" s="54"/>
      <c r="CD202" s="35"/>
    </row>
    <row r="203" spans="1:84" x14ac:dyDescent="0.45">
      <c r="A203" s="22">
        <v>201</v>
      </c>
      <c r="B203" s="50">
        <v>45911</v>
      </c>
      <c r="C203" s="3"/>
      <c r="D203" s="35">
        <v>1</v>
      </c>
      <c r="E203" s="54"/>
      <c r="F203">
        <v>2</v>
      </c>
      <c r="G203">
        <v>1</v>
      </c>
      <c r="H203" s="1">
        <v>6</v>
      </c>
      <c r="I203" s="8">
        <v>4</v>
      </c>
      <c r="N203" s="54"/>
      <c r="R203" s="54"/>
      <c r="S203">
        <v>2</v>
      </c>
      <c r="T203">
        <v>2</v>
      </c>
      <c r="U203">
        <v>2</v>
      </c>
      <c r="V203">
        <v>2</v>
      </c>
      <c r="W203">
        <v>2</v>
      </c>
      <c r="X203">
        <v>2</v>
      </c>
      <c r="Y203">
        <v>2</v>
      </c>
      <c r="Z203">
        <v>2</v>
      </c>
      <c r="AA203">
        <v>2</v>
      </c>
      <c r="AB203">
        <v>2</v>
      </c>
      <c r="AC203">
        <v>2</v>
      </c>
      <c r="AD203">
        <v>2</v>
      </c>
      <c r="AE203">
        <v>2</v>
      </c>
      <c r="AF203">
        <v>2</v>
      </c>
      <c r="AG203">
        <v>2</v>
      </c>
      <c r="AH203">
        <v>2</v>
      </c>
      <c r="AI203">
        <v>1</v>
      </c>
      <c r="AJ203">
        <v>1</v>
      </c>
      <c r="AK203">
        <v>1</v>
      </c>
      <c r="AL203">
        <v>1</v>
      </c>
      <c r="AM203" s="9">
        <v>1</v>
      </c>
      <c r="AN203">
        <v>2</v>
      </c>
      <c r="AO203" s="8">
        <v>1</v>
      </c>
      <c r="AP203">
        <v>6</v>
      </c>
      <c r="AQ203">
        <v>11</v>
      </c>
      <c r="BA203" s="54"/>
      <c r="BB203">
        <v>6</v>
      </c>
      <c r="BN203" s="54"/>
      <c r="BO203" s="35">
        <v>1</v>
      </c>
      <c r="BP203">
        <v>6</v>
      </c>
      <c r="CB203" s="54"/>
      <c r="CC203" s="54"/>
      <c r="CD203" s="35"/>
    </row>
    <row r="204" spans="1:84" x14ac:dyDescent="0.45">
      <c r="A204" s="22">
        <v>202</v>
      </c>
      <c r="B204" s="50">
        <v>45911</v>
      </c>
      <c r="C204" s="3"/>
      <c r="D204" s="35">
        <v>3</v>
      </c>
      <c r="E204" s="54"/>
      <c r="F204">
        <v>2</v>
      </c>
      <c r="G204">
        <v>1</v>
      </c>
      <c r="H204" s="1">
        <v>6</v>
      </c>
      <c r="I204" s="8">
        <v>1</v>
      </c>
      <c r="N204" s="54"/>
      <c r="O204">
        <v>3</v>
      </c>
      <c r="R204" s="54"/>
      <c r="S204">
        <v>2</v>
      </c>
      <c r="U204">
        <v>5</v>
      </c>
      <c r="V204">
        <v>5</v>
      </c>
      <c r="W204">
        <v>2</v>
      </c>
      <c r="X204">
        <v>2</v>
      </c>
      <c r="Y204">
        <v>2</v>
      </c>
      <c r="Z204">
        <v>2</v>
      </c>
      <c r="AA204">
        <v>2</v>
      </c>
      <c r="AB204">
        <v>5</v>
      </c>
      <c r="AC204">
        <v>3</v>
      </c>
      <c r="AD204">
        <v>2</v>
      </c>
      <c r="AE204">
        <v>2</v>
      </c>
      <c r="AF204">
        <v>5</v>
      </c>
      <c r="AG204">
        <v>5</v>
      </c>
      <c r="AH204">
        <v>5</v>
      </c>
      <c r="AI204">
        <v>2</v>
      </c>
      <c r="AJ204">
        <v>2</v>
      </c>
      <c r="AK204">
        <v>2</v>
      </c>
      <c r="AL204">
        <v>2</v>
      </c>
      <c r="AM204" s="9">
        <v>2</v>
      </c>
      <c r="AN204">
        <v>2</v>
      </c>
      <c r="AO204" s="8"/>
      <c r="BA204" s="54"/>
      <c r="BN204" s="54"/>
      <c r="BO204" s="35"/>
      <c r="CB204" s="54"/>
      <c r="CC204" s="54"/>
      <c r="CD204" s="35"/>
    </row>
    <row r="205" spans="1:84" x14ac:dyDescent="0.45">
      <c r="A205" s="22">
        <v>203</v>
      </c>
      <c r="B205" s="50">
        <v>45911</v>
      </c>
      <c r="C205" s="3"/>
      <c r="D205" s="35">
        <v>3</v>
      </c>
      <c r="E205" s="54"/>
      <c r="F205">
        <v>2</v>
      </c>
      <c r="G205">
        <v>1</v>
      </c>
      <c r="H205" s="1">
        <v>5</v>
      </c>
      <c r="I205" s="8">
        <v>4</v>
      </c>
      <c r="N205" s="54"/>
      <c r="O205">
        <v>2</v>
      </c>
      <c r="R205" s="54"/>
      <c r="S205">
        <v>1</v>
      </c>
      <c r="T205">
        <v>1</v>
      </c>
      <c r="U205">
        <v>5</v>
      </c>
      <c r="V205">
        <v>1</v>
      </c>
      <c r="W205">
        <v>5</v>
      </c>
      <c r="X205">
        <v>5</v>
      </c>
      <c r="Y205">
        <v>2</v>
      </c>
      <c r="Z205">
        <v>2</v>
      </c>
      <c r="AA205">
        <v>2</v>
      </c>
      <c r="AB205">
        <v>2</v>
      </c>
      <c r="AC205">
        <v>2</v>
      </c>
      <c r="AD205">
        <v>5</v>
      </c>
      <c r="AE205">
        <v>2</v>
      </c>
      <c r="AF205">
        <v>5</v>
      </c>
      <c r="AG205">
        <v>5</v>
      </c>
      <c r="AH205">
        <v>5</v>
      </c>
      <c r="AI205">
        <v>1</v>
      </c>
      <c r="AJ205">
        <v>1</v>
      </c>
      <c r="AK205">
        <v>1</v>
      </c>
      <c r="AL205">
        <v>1</v>
      </c>
      <c r="AM205" s="9">
        <v>5</v>
      </c>
      <c r="AN205">
        <v>2</v>
      </c>
      <c r="AO205" s="8"/>
      <c r="BA205" s="54"/>
      <c r="BN205" s="54"/>
      <c r="BO205" s="35"/>
      <c r="CB205" s="54"/>
      <c r="CC205" s="54"/>
      <c r="CD205" s="35"/>
    </row>
    <row r="206" spans="1:84" x14ac:dyDescent="0.45">
      <c r="A206" s="22">
        <v>204</v>
      </c>
      <c r="B206" s="50">
        <v>45911</v>
      </c>
      <c r="C206" s="3"/>
      <c r="D206" s="35">
        <v>4</v>
      </c>
      <c r="E206" s="54"/>
      <c r="F206">
        <v>2</v>
      </c>
      <c r="G206">
        <v>1</v>
      </c>
      <c r="H206" s="1">
        <v>4</v>
      </c>
      <c r="I206" s="8">
        <v>4</v>
      </c>
      <c r="N206" s="54"/>
      <c r="O206">
        <v>3</v>
      </c>
      <c r="R206" s="54"/>
      <c r="S206">
        <v>2</v>
      </c>
      <c r="T206">
        <v>2</v>
      </c>
      <c r="W206">
        <v>2</v>
      </c>
      <c r="X206">
        <v>2</v>
      </c>
      <c r="Y206">
        <v>2</v>
      </c>
      <c r="Z206">
        <v>2</v>
      </c>
      <c r="AA206">
        <v>2</v>
      </c>
      <c r="AB206">
        <v>2</v>
      </c>
      <c r="AC206">
        <v>2</v>
      </c>
      <c r="AD206">
        <v>2</v>
      </c>
      <c r="AE206">
        <v>2</v>
      </c>
      <c r="AG206">
        <v>3</v>
      </c>
      <c r="AI206">
        <v>2</v>
      </c>
      <c r="AJ206">
        <v>2</v>
      </c>
      <c r="AK206">
        <v>2</v>
      </c>
      <c r="AL206">
        <v>2</v>
      </c>
      <c r="AM206" s="9">
        <v>2</v>
      </c>
      <c r="AN206">
        <v>2</v>
      </c>
      <c r="AO206" s="8">
        <v>1</v>
      </c>
      <c r="AP206">
        <v>2</v>
      </c>
      <c r="AQ206">
        <v>6</v>
      </c>
      <c r="BA206" s="54"/>
      <c r="BB206">
        <v>1</v>
      </c>
      <c r="BC206">
        <v>2</v>
      </c>
      <c r="BD206">
        <v>6</v>
      </c>
      <c r="BN206" s="54"/>
      <c r="BO206" s="35">
        <v>2</v>
      </c>
      <c r="BP206">
        <v>1</v>
      </c>
      <c r="BQ206">
        <v>2</v>
      </c>
      <c r="CB206" s="54"/>
      <c r="CC206" s="54" t="s">
        <v>496</v>
      </c>
      <c r="CD206" s="35">
        <v>701</v>
      </c>
      <c r="CE206" t="s">
        <v>499</v>
      </c>
    </row>
    <row r="207" spans="1:84" x14ac:dyDescent="0.45">
      <c r="A207" s="22">
        <v>205</v>
      </c>
      <c r="B207" s="50">
        <v>45911</v>
      </c>
      <c r="C207" s="3"/>
      <c r="D207" s="35">
        <v>3</v>
      </c>
      <c r="E207" s="54"/>
      <c r="F207">
        <v>2</v>
      </c>
      <c r="G207">
        <v>1</v>
      </c>
      <c r="H207" s="1">
        <v>2</v>
      </c>
      <c r="I207" s="8">
        <v>4</v>
      </c>
      <c r="N207" s="54"/>
      <c r="O207">
        <v>3</v>
      </c>
      <c r="R207" s="54"/>
      <c r="S207">
        <v>2</v>
      </c>
      <c r="T207">
        <v>2</v>
      </c>
      <c r="U207">
        <v>5</v>
      </c>
      <c r="V207">
        <v>2</v>
      </c>
      <c r="W207">
        <v>2</v>
      </c>
      <c r="X207">
        <v>2</v>
      </c>
      <c r="Y207">
        <v>2</v>
      </c>
      <c r="Z207">
        <v>2</v>
      </c>
      <c r="AA207">
        <v>2</v>
      </c>
      <c r="AB207">
        <v>5</v>
      </c>
      <c r="AC207">
        <v>2</v>
      </c>
      <c r="AD207">
        <v>5</v>
      </c>
      <c r="AE207">
        <v>2</v>
      </c>
      <c r="AF207">
        <v>5</v>
      </c>
      <c r="AG207">
        <v>5</v>
      </c>
      <c r="AH207">
        <v>2</v>
      </c>
      <c r="AI207">
        <v>2</v>
      </c>
      <c r="AJ207">
        <v>2</v>
      </c>
      <c r="AK207">
        <v>2</v>
      </c>
      <c r="AL207">
        <v>2</v>
      </c>
      <c r="AM207" s="9">
        <v>2</v>
      </c>
      <c r="AN207">
        <v>2</v>
      </c>
      <c r="AO207" s="8">
        <v>1</v>
      </c>
      <c r="AP207">
        <v>2</v>
      </c>
      <c r="AQ207">
        <v>7</v>
      </c>
      <c r="BA207" s="54"/>
      <c r="BB207">
        <v>1</v>
      </c>
      <c r="BC207">
        <v>2</v>
      </c>
      <c r="BD207">
        <v>7</v>
      </c>
      <c r="BN207" s="54"/>
      <c r="BO207" s="35">
        <v>2</v>
      </c>
      <c r="BP207">
        <v>1</v>
      </c>
      <c r="BQ207">
        <v>2</v>
      </c>
      <c r="BR207">
        <v>7</v>
      </c>
      <c r="CB207" s="54"/>
      <c r="CC207" s="54" t="s">
        <v>497</v>
      </c>
      <c r="CD207" s="35">
        <v>606</v>
      </c>
      <c r="CE207">
        <v>4835</v>
      </c>
      <c r="CF207" t="s">
        <v>498</v>
      </c>
    </row>
    <row r="208" spans="1:84" x14ac:dyDescent="0.45">
      <c r="A208" s="22">
        <v>206</v>
      </c>
      <c r="B208" s="50">
        <v>45912</v>
      </c>
      <c r="C208" s="3"/>
      <c r="D208" s="35">
        <v>2</v>
      </c>
      <c r="E208" s="54"/>
      <c r="F208">
        <v>2</v>
      </c>
      <c r="G208">
        <v>1</v>
      </c>
      <c r="H208" s="1">
        <v>6</v>
      </c>
      <c r="I208" s="8">
        <v>4</v>
      </c>
      <c r="N208" s="54"/>
      <c r="O208">
        <v>3</v>
      </c>
      <c r="R208" s="54"/>
      <c r="S208">
        <v>1</v>
      </c>
      <c r="T208">
        <v>1</v>
      </c>
      <c r="U208">
        <v>5</v>
      </c>
      <c r="V208">
        <v>2</v>
      </c>
      <c r="W208">
        <v>1</v>
      </c>
      <c r="X208">
        <v>1</v>
      </c>
      <c r="Y208">
        <v>3</v>
      </c>
      <c r="Z208">
        <v>2</v>
      </c>
      <c r="AA208">
        <v>2</v>
      </c>
      <c r="AB208">
        <v>2</v>
      </c>
      <c r="AC208">
        <v>3</v>
      </c>
      <c r="AD208">
        <v>2</v>
      </c>
      <c r="AE208">
        <v>2</v>
      </c>
      <c r="AF208">
        <v>2</v>
      </c>
      <c r="AG208">
        <v>2</v>
      </c>
      <c r="AH208">
        <v>2</v>
      </c>
      <c r="AI208">
        <v>1</v>
      </c>
      <c r="AJ208">
        <v>2</v>
      </c>
      <c r="AK208">
        <v>3</v>
      </c>
      <c r="AL208">
        <v>2</v>
      </c>
      <c r="AM208" s="9">
        <v>2</v>
      </c>
      <c r="AN208">
        <v>2</v>
      </c>
      <c r="AO208" s="8">
        <v>1</v>
      </c>
      <c r="AP208">
        <v>6</v>
      </c>
      <c r="BA208" s="54"/>
      <c r="BB208">
        <v>1</v>
      </c>
      <c r="BC208">
        <v>6</v>
      </c>
      <c r="BN208" s="54"/>
      <c r="BO208" s="35">
        <v>2</v>
      </c>
      <c r="BP208">
        <v>1</v>
      </c>
      <c r="BQ208">
        <v>6</v>
      </c>
      <c r="CB208" s="54"/>
      <c r="CC208" s="54" t="s">
        <v>500</v>
      </c>
      <c r="CD208" s="35">
        <v>504</v>
      </c>
      <c r="CE208">
        <v>23704</v>
      </c>
      <c r="CF208" t="s">
        <v>501</v>
      </c>
    </row>
    <row r="209" spans="1:84" x14ac:dyDescent="0.45">
      <c r="A209" s="22">
        <v>207</v>
      </c>
      <c r="B209" s="50">
        <v>45912</v>
      </c>
      <c r="C209" s="3"/>
      <c r="D209" s="35">
        <v>1</v>
      </c>
      <c r="E209" s="54"/>
      <c r="F209">
        <v>2</v>
      </c>
      <c r="G209">
        <v>1</v>
      </c>
      <c r="H209" s="1">
        <v>3</v>
      </c>
      <c r="I209" s="8">
        <v>4</v>
      </c>
      <c r="N209" s="54"/>
      <c r="O209">
        <v>1</v>
      </c>
      <c r="R209" s="54"/>
      <c r="S209">
        <v>2</v>
      </c>
      <c r="T209">
        <v>2</v>
      </c>
      <c r="U209">
        <v>5</v>
      </c>
      <c r="V209">
        <v>5</v>
      </c>
      <c r="W209">
        <v>3</v>
      </c>
      <c r="X209">
        <v>2</v>
      </c>
      <c r="Y209">
        <v>3</v>
      </c>
      <c r="Z209">
        <v>3</v>
      </c>
      <c r="AA209">
        <v>2</v>
      </c>
      <c r="AB209">
        <v>3</v>
      </c>
      <c r="AC209">
        <v>2</v>
      </c>
      <c r="AD209">
        <v>5</v>
      </c>
      <c r="AE209">
        <v>5</v>
      </c>
      <c r="AF209">
        <v>5</v>
      </c>
      <c r="AG209">
        <v>3</v>
      </c>
      <c r="AH209">
        <v>2</v>
      </c>
      <c r="AI209">
        <v>5</v>
      </c>
      <c r="AJ209">
        <v>5</v>
      </c>
      <c r="AK209">
        <v>5</v>
      </c>
      <c r="AL209">
        <v>3</v>
      </c>
      <c r="AM209" s="9">
        <v>2</v>
      </c>
      <c r="AN209">
        <v>2</v>
      </c>
      <c r="AO209" s="8"/>
      <c r="BA209" s="54"/>
      <c r="BN209" s="54"/>
      <c r="BO209" s="35"/>
      <c r="CB209" s="54"/>
      <c r="CC209" s="54"/>
      <c r="CD209" s="35"/>
    </row>
    <row r="210" spans="1:84" x14ac:dyDescent="0.45">
      <c r="A210" s="22">
        <v>208</v>
      </c>
      <c r="B210" s="50">
        <v>45912</v>
      </c>
      <c r="C210" s="3"/>
      <c r="D210" s="35">
        <v>4</v>
      </c>
      <c r="E210" s="54"/>
      <c r="F210">
        <v>2</v>
      </c>
      <c r="G210">
        <v>1</v>
      </c>
      <c r="H210" s="1">
        <v>3</v>
      </c>
      <c r="I210" s="8">
        <v>4</v>
      </c>
      <c r="N210" s="54"/>
      <c r="O210">
        <v>6</v>
      </c>
      <c r="R210" s="54"/>
      <c r="S210">
        <v>2</v>
      </c>
      <c r="T210">
        <v>2</v>
      </c>
      <c r="U210">
        <v>5</v>
      </c>
      <c r="V210">
        <v>5</v>
      </c>
      <c r="W210">
        <v>5</v>
      </c>
      <c r="X210">
        <v>5</v>
      </c>
      <c r="Y210">
        <v>2</v>
      </c>
      <c r="Z210">
        <v>3</v>
      </c>
      <c r="AA210">
        <v>2</v>
      </c>
      <c r="AB210">
        <v>5</v>
      </c>
      <c r="AC210">
        <v>2</v>
      </c>
      <c r="AD210">
        <v>5</v>
      </c>
      <c r="AE210">
        <v>2</v>
      </c>
      <c r="AF210">
        <v>5</v>
      </c>
      <c r="AG210">
        <v>5</v>
      </c>
      <c r="AH210">
        <v>5</v>
      </c>
      <c r="AI210">
        <v>2</v>
      </c>
      <c r="AJ210">
        <v>2</v>
      </c>
      <c r="AK210">
        <v>5</v>
      </c>
      <c r="AL210">
        <v>2</v>
      </c>
      <c r="AM210" s="9">
        <v>2</v>
      </c>
      <c r="AN210">
        <v>2</v>
      </c>
      <c r="AO210" s="8"/>
      <c r="BA210" s="54"/>
      <c r="BN210" s="54"/>
      <c r="BO210" s="35"/>
      <c r="CB210" s="54"/>
      <c r="CC210" s="54"/>
      <c r="CD210" s="35"/>
    </row>
    <row r="211" spans="1:84" x14ac:dyDescent="0.45">
      <c r="A211" s="22">
        <v>209</v>
      </c>
      <c r="B211" s="50">
        <v>45912</v>
      </c>
      <c r="C211" s="3"/>
      <c r="D211" s="35">
        <v>5</v>
      </c>
      <c r="E211" s="54" t="s">
        <v>45</v>
      </c>
      <c r="F211">
        <v>2</v>
      </c>
      <c r="G211">
        <v>1</v>
      </c>
      <c r="H211" s="1">
        <v>4</v>
      </c>
      <c r="I211" s="8">
        <v>4</v>
      </c>
      <c r="N211" s="54"/>
      <c r="O211">
        <v>2</v>
      </c>
      <c r="R211" s="54"/>
      <c r="S211">
        <v>2</v>
      </c>
      <c r="T211">
        <v>2</v>
      </c>
      <c r="U211">
        <v>5</v>
      </c>
      <c r="V211">
        <v>3</v>
      </c>
      <c r="W211">
        <v>2</v>
      </c>
      <c r="X211">
        <v>5</v>
      </c>
      <c r="Y211">
        <v>2</v>
      </c>
      <c r="Z211">
        <v>2</v>
      </c>
      <c r="AA211">
        <v>3</v>
      </c>
      <c r="AB211">
        <v>2</v>
      </c>
      <c r="AC211">
        <v>2</v>
      </c>
      <c r="AD211">
        <v>5</v>
      </c>
      <c r="AE211">
        <v>5</v>
      </c>
      <c r="AF211">
        <v>5</v>
      </c>
      <c r="AG211">
        <v>5</v>
      </c>
      <c r="AH211">
        <v>5</v>
      </c>
      <c r="AI211">
        <v>3</v>
      </c>
      <c r="AJ211">
        <v>2</v>
      </c>
      <c r="AK211">
        <v>5</v>
      </c>
      <c r="AL211">
        <v>2</v>
      </c>
      <c r="AM211" s="9">
        <v>2</v>
      </c>
      <c r="AN211">
        <v>2</v>
      </c>
      <c r="AO211" s="8"/>
      <c r="BA211" s="54"/>
      <c r="BN211" s="54"/>
      <c r="BO211" s="35"/>
      <c r="CB211" s="54"/>
      <c r="CC211" s="54"/>
      <c r="CD211" s="35"/>
    </row>
    <row r="212" spans="1:84" x14ac:dyDescent="0.45">
      <c r="A212" s="22">
        <v>210</v>
      </c>
      <c r="B212" s="50">
        <v>45912</v>
      </c>
      <c r="C212" s="3"/>
      <c r="D212" s="35">
        <v>3</v>
      </c>
      <c r="E212" s="54"/>
      <c r="F212">
        <v>2</v>
      </c>
      <c r="G212">
        <v>1</v>
      </c>
      <c r="H212" s="1">
        <v>4</v>
      </c>
      <c r="I212" s="8">
        <v>4</v>
      </c>
      <c r="N212" s="54"/>
      <c r="O212">
        <v>3</v>
      </c>
      <c r="R212" s="54"/>
      <c r="S212">
        <v>2</v>
      </c>
      <c r="T212">
        <v>3</v>
      </c>
      <c r="U212">
        <v>5</v>
      </c>
      <c r="V212">
        <v>2</v>
      </c>
      <c r="W212">
        <v>2</v>
      </c>
      <c r="X212">
        <v>5</v>
      </c>
      <c r="Y212">
        <v>2</v>
      </c>
      <c r="Z212">
        <v>2</v>
      </c>
      <c r="AA212">
        <v>2</v>
      </c>
      <c r="AB212">
        <v>5</v>
      </c>
      <c r="AC212">
        <v>2</v>
      </c>
      <c r="AD212">
        <v>3</v>
      </c>
      <c r="AE212">
        <v>2</v>
      </c>
      <c r="AF212">
        <v>2</v>
      </c>
      <c r="AG212">
        <v>2</v>
      </c>
      <c r="AH212">
        <v>2</v>
      </c>
      <c r="AI212">
        <v>3</v>
      </c>
      <c r="AJ212">
        <v>2</v>
      </c>
      <c r="AK212">
        <v>2</v>
      </c>
      <c r="AL212">
        <v>2</v>
      </c>
      <c r="AM212" s="9">
        <v>2</v>
      </c>
      <c r="AN212">
        <v>2</v>
      </c>
      <c r="AO212" s="8">
        <v>2</v>
      </c>
      <c r="AP212">
        <v>4</v>
      </c>
      <c r="AQ212">
        <v>6</v>
      </c>
      <c r="BA212" s="54"/>
      <c r="BB212">
        <v>2</v>
      </c>
      <c r="BN212" s="54"/>
      <c r="BO212" s="35">
        <v>2</v>
      </c>
      <c r="BP212">
        <v>2</v>
      </c>
      <c r="CB212" s="54"/>
      <c r="CC212" s="54"/>
      <c r="CD212" s="35"/>
    </row>
    <row r="213" spans="1:84" x14ac:dyDescent="0.45">
      <c r="A213" s="22">
        <v>211</v>
      </c>
      <c r="B213" s="50">
        <v>45912</v>
      </c>
      <c r="C213" s="3"/>
      <c r="D213" s="35">
        <v>3</v>
      </c>
      <c r="E213" s="54"/>
      <c r="F213">
        <v>2</v>
      </c>
      <c r="G213">
        <v>1</v>
      </c>
      <c r="H213" s="1">
        <v>4</v>
      </c>
      <c r="I213" s="8">
        <v>4</v>
      </c>
      <c r="N213" s="54"/>
      <c r="O213">
        <v>3</v>
      </c>
      <c r="R213" s="54"/>
      <c r="S213">
        <v>2</v>
      </c>
      <c r="T213">
        <v>2</v>
      </c>
      <c r="U213">
        <v>5</v>
      </c>
      <c r="V213">
        <v>5</v>
      </c>
      <c r="W213">
        <v>2</v>
      </c>
      <c r="X213">
        <v>2</v>
      </c>
      <c r="Y213">
        <v>2</v>
      </c>
      <c r="Z213">
        <v>2</v>
      </c>
      <c r="AA213">
        <v>2</v>
      </c>
      <c r="AB213">
        <v>2</v>
      </c>
      <c r="AC213">
        <v>2</v>
      </c>
      <c r="AD213">
        <v>3</v>
      </c>
      <c r="AE213">
        <v>2</v>
      </c>
      <c r="AF213">
        <v>3</v>
      </c>
      <c r="AG213">
        <v>3</v>
      </c>
      <c r="AH213">
        <v>5</v>
      </c>
      <c r="AI213">
        <v>5</v>
      </c>
      <c r="AJ213">
        <v>5</v>
      </c>
      <c r="AK213">
        <v>2</v>
      </c>
      <c r="AL213">
        <v>2</v>
      </c>
      <c r="AM213" s="9">
        <v>5</v>
      </c>
      <c r="AN213">
        <v>2</v>
      </c>
      <c r="AO213" s="8"/>
      <c r="BA213" s="54"/>
      <c r="BN213" s="54"/>
      <c r="BO213" s="35"/>
      <c r="CB213" s="54"/>
      <c r="CC213" s="54"/>
      <c r="CD213" s="35"/>
    </row>
    <row r="214" spans="1:84" x14ac:dyDescent="0.45">
      <c r="A214" s="22">
        <v>212</v>
      </c>
      <c r="B214" s="50">
        <v>45913</v>
      </c>
      <c r="C214" s="3"/>
      <c r="D214" s="35">
        <v>4</v>
      </c>
      <c r="E214" s="54"/>
      <c r="F214">
        <v>2</v>
      </c>
      <c r="G214">
        <v>1</v>
      </c>
      <c r="H214" s="1">
        <v>2</v>
      </c>
      <c r="I214" s="8">
        <v>4</v>
      </c>
      <c r="N214" s="54"/>
      <c r="O214">
        <v>6</v>
      </c>
      <c r="R214" s="54"/>
      <c r="S214">
        <v>2</v>
      </c>
      <c r="T214">
        <v>2</v>
      </c>
      <c r="U214">
        <v>5</v>
      </c>
      <c r="V214">
        <v>5</v>
      </c>
      <c r="W214">
        <v>5</v>
      </c>
      <c r="X214">
        <v>5</v>
      </c>
      <c r="Y214">
        <v>2</v>
      </c>
      <c r="Z214">
        <v>2</v>
      </c>
      <c r="AA214">
        <v>2</v>
      </c>
      <c r="AB214">
        <v>2</v>
      </c>
      <c r="AC214">
        <v>2</v>
      </c>
      <c r="AD214">
        <v>2</v>
      </c>
      <c r="AE214">
        <v>2</v>
      </c>
      <c r="AF214">
        <v>5</v>
      </c>
      <c r="AG214">
        <v>5</v>
      </c>
      <c r="AH214">
        <v>2</v>
      </c>
      <c r="AI214">
        <v>2</v>
      </c>
      <c r="AJ214">
        <v>3</v>
      </c>
      <c r="AK214">
        <v>2</v>
      </c>
      <c r="AL214">
        <v>2</v>
      </c>
      <c r="AM214" s="9">
        <v>2</v>
      </c>
      <c r="AN214">
        <v>2</v>
      </c>
      <c r="AO214" s="8"/>
      <c r="BA214" s="54"/>
      <c r="BN214" s="54"/>
      <c r="BO214" s="35"/>
      <c r="CB214" s="54"/>
      <c r="CC214" s="54"/>
      <c r="CD214" s="35"/>
    </row>
    <row r="215" spans="1:84" x14ac:dyDescent="0.45">
      <c r="A215" s="22">
        <v>213</v>
      </c>
      <c r="B215" s="50">
        <v>45913</v>
      </c>
      <c r="C215" s="3"/>
      <c r="D215" s="35">
        <v>3</v>
      </c>
      <c r="E215" s="54"/>
      <c r="F215">
        <v>2</v>
      </c>
      <c r="G215">
        <v>1</v>
      </c>
      <c r="H215" s="1">
        <v>4</v>
      </c>
      <c r="I215" s="8">
        <v>4</v>
      </c>
      <c r="N215" s="54"/>
      <c r="O215">
        <v>3</v>
      </c>
      <c r="R215" s="54"/>
      <c r="S215">
        <v>2</v>
      </c>
      <c r="T215">
        <v>2</v>
      </c>
      <c r="V215">
        <v>2</v>
      </c>
      <c r="W215">
        <v>3</v>
      </c>
      <c r="X215">
        <v>2</v>
      </c>
      <c r="Y215">
        <v>2</v>
      </c>
      <c r="Z215">
        <v>2</v>
      </c>
      <c r="AA215">
        <v>2</v>
      </c>
      <c r="AB215">
        <v>2</v>
      </c>
      <c r="AC215">
        <v>2</v>
      </c>
      <c r="AE215">
        <v>2</v>
      </c>
      <c r="AF215">
        <v>3</v>
      </c>
      <c r="AG215">
        <v>2</v>
      </c>
      <c r="AH215">
        <v>2</v>
      </c>
      <c r="AI215">
        <v>2</v>
      </c>
      <c r="AJ215">
        <v>2</v>
      </c>
      <c r="AK215">
        <v>2</v>
      </c>
      <c r="AL215">
        <v>2</v>
      </c>
      <c r="AM215" s="9">
        <v>2</v>
      </c>
      <c r="AN215">
        <v>2</v>
      </c>
      <c r="AO215" s="8">
        <v>2</v>
      </c>
      <c r="BA215" s="54"/>
      <c r="BN215" s="54"/>
      <c r="BO215" s="35"/>
      <c r="CB215" s="54"/>
      <c r="CC215" s="54"/>
      <c r="CD215" s="35"/>
    </row>
    <row r="216" spans="1:84" x14ac:dyDescent="0.45">
      <c r="A216" s="22">
        <v>214</v>
      </c>
      <c r="B216" s="50">
        <v>45913</v>
      </c>
      <c r="C216" s="3"/>
      <c r="D216" s="35">
        <v>2</v>
      </c>
      <c r="E216" s="54"/>
      <c r="F216">
        <v>2</v>
      </c>
      <c r="G216">
        <v>1</v>
      </c>
      <c r="H216" s="1">
        <v>4</v>
      </c>
      <c r="I216" s="8">
        <v>1</v>
      </c>
      <c r="N216" s="54"/>
      <c r="O216">
        <v>2</v>
      </c>
      <c r="R216" s="54"/>
      <c r="S216">
        <v>2</v>
      </c>
      <c r="T216">
        <v>2</v>
      </c>
      <c r="U216">
        <v>2</v>
      </c>
      <c r="V216">
        <v>3</v>
      </c>
      <c r="W216">
        <v>3</v>
      </c>
      <c r="X216">
        <v>2</v>
      </c>
      <c r="Y216">
        <v>2</v>
      </c>
      <c r="Z216">
        <v>2</v>
      </c>
      <c r="AA216">
        <v>2</v>
      </c>
      <c r="AB216">
        <v>2</v>
      </c>
      <c r="AC216">
        <v>2</v>
      </c>
      <c r="AD216">
        <v>3</v>
      </c>
      <c r="AE216">
        <v>3</v>
      </c>
      <c r="AF216">
        <v>3</v>
      </c>
      <c r="AG216">
        <v>3</v>
      </c>
      <c r="AH216">
        <v>2</v>
      </c>
      <c r="AI216">
        <v>2</v>
      </c>
      <c r="AJ216">
        <v>2</v>
      </c>
      <c r="AK216">
        <v>3</v>
      </c>
      <c r="AL216">
        <v>3</v>
      </c>
      <c r="AM216" s="9">
        <v>3</v>
      </c>
      <c r="AN216">
        <v>2</v>
      </c>
      <c r="AO216" s="8">
        <v>2</v>
      </c>
      <c r="BA216" s="54"/>
      <c r="BB216">
        <v>2</v>
      </c>
      <c r="BN216" s="54"/>
      <c r="BO216" s="35">
        <v>2</v>
      </c>
      <c r="BP216">
        <v>2</v>
      </c>
      <c r="CB216" s="54"/>
      <c r="CC216" s="54"/>
      <c r="CD216" s="35"/>
    </row>
    <row r="217" spans="1:84" x14ac:dyDescent="0.45">
      <c r="A217" s="22">
        <v>215</v>
      </c>
      <c r="B217" s="50">
        <v>45913</v>
      </c>
      <c r="C217" s="3"/>
      <c r="D217" s="35"/>
      <c r="E217" s="54"/>
      <c r="F217">
        <v>2</v>
      </c>
      <c r="G217">
        <v>1</v>
      </c>
      <c r="H217" s="1">
        <v>2</v>
      </c>
      <c r="I217" s="8">
        <v>4</v>
      </c>
      <c r="N217" s="54"/>
      <c r="O217">
        <v>5</v>
      </c>
      <c r="R217" s="54"/>
      <c r="S217">
        <v>1</v>
      </c>
      <c r="T217">
        <v>1</v>
      </c>
      <c r="V217">
        <v>1</v>
      </c>
      <c r="W217">
        <v>1</v>
      </c>
      <c r="Y217">
        <v>1</v>
      </c>
      <c r="Z217">
        <v>1</v>
      </c>
      <c r="AA217">
        <v>1</v>
      </c>
      <c r="AB217">
        <v>1</v>
      </c>
      <c r="AC217">
        <v>1</v>
      </c>
      <c r="AD217">
        <v>1</v>
      </c>
      <c r="AE217">
        <v>1</v>
      </c>
      <c r="AF217">
        <v>1</v>
      </c>
      <c r="AG217">
        <v>1</v>
      </c>
      <c r="AH217">
        <v>1</v>
      </c>
      <c r="AI217">
        <v>1</v>
      </c>
      <c r="AJ217">
        <v>1</v>
      </c>
      <c r="AK217">
        <v>1</v>
      </c>
      <c r="AL217">
        <v>1</v>
      </c>
      <c r="AM217" s="9">
        <v>1</v>
      </c>
      <c r="AN217">
        <v>1</v>
      </c>
      <c r="AO217" s="8">
        <v>1</v>
      </c>
      <c r="AP217">
        <v>2</v>
      </c>
      <c r="AQ217">
        <v>10</v>
      </c>
      <c r="BA217" s="54"/>
      <c r="BB217">
        <v>1</v>
      </c>
      <c r="BC217">
        <v>2</v>
      </c>
      <c r="BD217">
        <v>4</v>
      </c>
      <c r="BE217">
        <v>8</v>
      </c>
      <c r="BN217" s="54"/>
      <c r="BO217" s="35">
        <v>1</v>
      </c>
      <c r="BP217">
        <v>1</v>
      </c>
      <c r="BQ217">
        <v>2</v>
      </c>
      <c r="BR217">
        <v>6</v>
      </c>
      <c r="BS217">
        <v>8</v>
      </c>
      <c r="CB217" s="54"/>
      <c r="CC217" s="54"/>
      <c r="CD217" s="35"/>
    </row>
    <row r="218" spans="1:84" x14ac:dyDescent="0.45">
      <c r="A218" s="22">
        <v>216</v>
      </c>
      <c r="B218" s="50">
        <v>45913</v>
      </c>
      <c r="C218" s="3"/>
      <c r="D218" s="35"/>
      <c r="E218" s="54"/>
      <c r="F218">
        <v>2</v>
      </c>
      <c r="G218">
        <v>1</v>
      </c>
      <c r="H218" s="1">
        <v>2</v>
      </c>
      <c r="I218" s="8">
        <v>4</v>
      </c>
      <c r="N218" s="54"/>
      <c r="O218">
        <v>3</v>
      </c>
      <c r="R218" s="54"/>
      <c r="W218">
        <v>5</v>
      </c>
      <c r="X218">
        <v>5</v>
      </c>
      <c r="Y218">
        <v>3</v>
      </c>
      <c r="Z218">
        <v>2</v>
      </c>
      <c r="AA218">
        <v>5</v>
      </c>
      <c r="AB218">
        <v>5</v>
      </c>
      <c r="AC218">
        <v>5</v>
      </c>
      <c r="AD218">
        <v>5</v>
      </c>
      <c r="AE218">
        <v>5</v>
      </c>
      <c r="AF218">
        <v>5</v>
      </c>
      <c r="AG218">
        <v>5</v>
      </c>
      <c r="AH218">
        <v>5</v>
      </c>
      <c r="AM218" s="9"/>
      <c r="AN218">
        <v>2</v>
      </c>
      <c r="AO218" s="8">
        <v>6</v>
      </c>
      <c r="BA218" s="54"/>
      <c r="BB218">
        <v>6</v>
      </c>
      <c r="BN218" s="54"/>
      <c r="BO218" s="35">
        <v>1</v>
      </c>
      <c r="BP218">
        <v>6</v>
      </c>
      <c r="CB218" s="54"/>
      <c r="CC218" s="54"/>
      <c r="CD218" s="35"/>
    </row>
    <row r="219" spans="1:84" x14ac:dyDescent="0.45">
      <c r="A219" s="22">
        <v>217</v>
      </c>
      <c r="B219" s="50">
        <v>45913</v>
      </c>
      <c r="C219" s="3"/>
      <c r="D219" s="35">
        <v>3</v>
      </c>
      <c r="E219" s="54"/>
      <c r="F219">
        <v>2</v>
      </c>
      <c r="G219">
        <v>1</v>
      </c>
      <c r="H219" s="1">
        <v>2</v>
      </c>
      <c r="I219" s="8">
        <v>4</v>
      </c>
      <c r="N219" s="54"/>
      <c r="O219">
        <v>6</v>
      </c>
      <c r="R219" s="54"/>
      <c r="S219">
        <v>2</v>
      </c>
      <c r="T219">
        <v>2</v>
      </c>
      <c r="U219">
        <v>2</v>
      </c>
      <c r="AM219" s="9"/>
      <c r="AN219">
        <v>2</v>
      </c>
      <c r="AO219" s="8"/>
      <c r="BA219" s="54"/>
      <c r="BN219" s="54"/>
      <c r="BO219" s="35"/>
      <c r="CB219" s="54"/>
      <c r="CC219" s="54"/>
      <c r="CD219" s="35"/>
    </row>
    <row r="220" spans="1:84" x14ac:dyDescent="0.45">
      <c r="A220" s="22">
        <v>218</v>
      </c>
      <c r="B220" s="50">
        <v>45913</v>
      </c>
      <c r="C220" s="3"/>
      <c r="D220" s="35">
        <v>2</v>
      </c>
      <c r="E220" s="54"/>
      <c r="F220">
        <v>2</v>
      </c>
      <c r="G220">
        <v>1</v>
      </c>
      <c r="H220" s="1">
        <v>4</v>
      </c>
      <c r="I220" s="8">
        <v>4</v>
      </c>
      <c r="N220" s="54"/>
      <c r="O220">
        <v>3</v>
      </c>
      <c r="R220" s="54"/>
      <c r="S220">
        <v>2</v>
      </c>
      <c r="T220">
        <v>2</v>
      </c>
      <c r="U220">
        <v>2</v>
      </c>
      <c r="V220">
        <v>2</v>
      </c>
      <c r="W220">
        <v>2</v>
      </c>
      <c r="X220">
        <v>2</v>
      </c>
      <c r="Y220">
        <v>2</v>
      </c>
      <c r="Z220">
        <v>2</v>
      </c>
      <c r="AA220">
        <v>2</v>
      </c>
      <c r="AB220">
        <v>2</v>
      </c>
      <c r="AC220">
        <v>2</v>
      </c>
      <c r="AD220">
        <v>2</v>
      </c>
      <c r="AE220">
        <v>2</v>
      </c>
      <c r="AF220">
        <v>2</v>
      </c>
      <c r="AG220">
        <v>2</v>
      </c>
      <c r="AH220">
        <v>2</v>
      </c>
      <c r="AM220" s="9"/>
      <c r="AN220">
        <v>2</v>
      </c>
      <c r="AO220" s="8"/>
      <c r="BA220" s="54"/>
      <c r="BN220" s="54"/>
      <c r="BO220" s="35"/>
      <c r="CB220" s="54"/>
      <c r="CC220" s="54"/>
      <c r="CD220" s="35"/>
    </row>
    <row r="221" spans="1:84" x14ac:dyDescent="0.45">
      <c r="A221" s="22">
        <v>219</v>
      </c>
      <c r="B221" s="50">
        <v>45914</v>
      </c>
      <c r="C221" s="3"/>
      <c r="D221" s="35">
        <v>1</v>
      </c>
      <c r="E221" s="54"/>
      <c r="F221">
        <v>1</v>
      </c>
      <c r="G221">
        <v>1</v>
      </c>
      <c r="H221" s="1">
        <v>1</v>
      </c>
      <c r="I221" s="8">
        <v>1</v>
      </c>
      <c r="N221" s="54"/>
      <c r="O221">
        <v>2</v>
      </c>
      <c r="R221" s="54"/>
      <c r="S221">
        <v>1</v>
      </c>
      <c r="T221">
        <v>1</v>
      </c>
      <c r="U221">
        <v>1</v>
      </c>
      <c r="V221">
        <v>1</v>
      </c>
      <c r="W221">
        <v>1</v>
      </c>
      <c r="X221">
        <v>1</v>
      </c>
      <c r="Y221">
        <v>1</v>
      </c>
      <c r="Z221">
        <v>1</v>
      </c>
      <c r="AA221">
        <v>1</v>
      </c>
      <c r="AB221">
        <v>1</v>
      </c>
      <c r="AC221">
        <v>1</v>
      </c>
      <c r="AD221">
        <v>1</v>
      </c>
      <c r="AE221">
        <v>1</v>
      </c>
      <c r="AF221">
        <v>1</v>
      </c>
      <c r="AG221">
        <v>1</v>
      </c>
      <c r="AH221">
        <v>1</v>
      </c>
      <c r="AI221">
        <v>1</v>
      </c>
      <c r="AJ221">
        <v>1</v>
      </c>
      <c r="AK221">
        <v>1</v>
      </c>
      <c r="AL221">
        <v>1</v>
      </c>
      <c r="AM221" s="9">
        <v>1</v>
      </c>
      <c r="AN221">
        <v>1</v>
      </c>
      <c r="AO221" s="8"/>
      <c r="BA221" s="54"/>
      <c r="BN221" s="54"/>
      <c r="BO221" s="35"/>
      <c r="CB221" s="54"/>
      <c r="CC221" s="54"/>
      <c r="CD221" s="35"/>
    </row>
    <row r="222" spans="1:84" x14ac:dyDescent="0.45">
      <c r="A222" s="22">
        <v>220</v>
      </c>
      <c r="B222" s="50">
        <v>45914</v>
      </c>
      <c r="C222" s="3"/>
      <c r="D222" s="35">
        <v>3</v>
      </c>
      <c r="E222" s="54"/>
      <c r="F222">
        <v>2</v>
      </c>
      <c r="G222">
        <v>1</v>
      </c>
      <c r="H222" s="1">
        <v>2</v>
      </c>
      <c r="I222" s="8">
        <v>2</v>
      </c>
      <c r="N222" s="54"/>
      <c r="R222" s="54"/>
      <c r="S222">
        <v>2</v>
      </c>
      <c r="T222">
        <v>2</v>
      </c>
      <c r="U222">
        <v>2</v>
      </c>
      <c r="V222">
        <v>2</v>
      </c>
      <c r="W222">
        <v>2</v>
      </c>
      <c r="X222">
        <v>2</v>
      </c>
      <c r="Y222">
        <v>2</v>
      </c>
      <c r="Z222">
        <v>2</v>
      </c>
      <c r="AA222">
        <v>2</v>
      </c>
      <c r="AB222">
        <v>2</v>
      </c>
      <c r="AC222">
        <v>2</v>
      </c>
      <c r="AD222">
        <v>2</v>
      </c>
      <c r="AE222">
        <v>2</v>
      </c>
      <c r="AF222">
        <v>2</v>
      </c>
      <c r="AG222">
        <v>2</v>
      </c>
      <c r="AH222">
        <v>2</v>
      </c>
      <c r="AI222">
        <v>2</v>
      </c>
      <c r="AJ222">
        <v>2</v>
      </c>
      <c r="AK222">
        <v>2</v>
      </c>
      <c r="AL222">
        <v>2</v>
      </c>
      <c r="AM222" s="9">
        <v>2</v>
      </c>
      <c r="AN222">
        <v>2</v>
      </c>
      <c r="AO222" s="8"/>
      <c r="BA222" s="54"/>
      <c r="BN222" s="54"/>
      <c r="BO222" s="35"/>
      <c r="CB222" s="54"/>
      <c r="CC222" s="54"/>
      <c r="CD222" s="35"/>
    </row>
    <row r="223" spans="1:84" x14ac:dyDescent="0.45">
      <c r="A223" s="22">
        <v>221</v>
      </c>
      <c r="B223" s="50">
        <v>45914</v>
      </c>
      <c r="C223" s="3"/>
      <c r="D223" s="35">
        <v>3</v>
      </c>
      <c r="E223" s="54"/>
      <c r="F223">
        <v>2</v>
      </c>
      <c r="G223">
        <v>1</v>
      </c>
      <c r="H223" s="1">
        <v>2</v>
      </c>
      <c r="I223" s="8">
        <v>3</v>
      </c>
      <c r="J223">
        <v>4</v>
      </c>
      <c r="N223" s="54"/>
      <c r="O223">
        <v>3</v>
      </c>
      <c r="R223" s="54"/>
      <c r="S223">
        <v>2</v>
      </c>
      <c r="T223">
        <v>1</v>
      </c>
      <c r="U223">
        <v>5</v>
      </c>
      <c r="V223">
        <v>5</v>
      </c>
      <c r="W223">
        <v>4</v>
      </c>
      <c r="X223">
        <v>5</v>
      </c>
      <c r="Y223">
        <v>2</v>
      </c>
      <c r="Z223">
        <v>2</v>
      </c>
      <c r="AA223">
        <v>2</v>
      </c>
      <c r="AB223">
        <v>2</v>
      </c>
      <c r="AC223">
        <v>2</v>
      </c>
      <c r="AD223">
        <v>2</v>
      </c>
      <c r="AE223">
        <v>2</v>
      </c>
      <c r="AF223">
        <v>2</v>
      </c>
      <c r="AG223">
        <v>2</v>
      </c>
      <c r="AH223">
        <v>2</v>
      </c>
      <c r="AI223">
        <v>2</v>
      </c>
      <c r="AJ223">
        <v>2</v>
      </c>
      <c r="AK223">
        <v>2</v>
      </c>
      <c r="AL223">
        <v>1</v>
      </c>
      <c r="AM223" s="9">
        <v>2</v>
      </c>
      <c r="AN223">
        <v>2</v>
      </c>
      <c r="AO223" s="8">
        <v>1</v>
      </c>
      <c r="AP223">
        <v>2</v>
      </c>
      <c r="AQ223">
        <v>11</v>
      </c>
      <c r="BA223" s="54"/>
      <c r="BB223">
        <v>1</v>
      </c>
      <c r="BC223">
        <v>2</v>
      </c>
      <c r="BN223" s="54"/>
      <c r="BO223" s="35">
        <v>1</v>
      </c>
      <c r="BP223">
        <v>1</v>
      </c>
      <c r="BQ223">
        <v>2</v>
      </c>
      <c r="CB223" s="54"/>
      <c r="CC223" s="54" t="s">
        <v>503</v>
      </c>
      <c r="CD223" s="35">
        <v>903</v>
      </c>
      <c r="CE223">
        <v>120</v>
      </c>
      <c r="CF223" t="s">
        <v>504</v>
      </c>
    </row>
    <row r="224" spans="1:84" x14ac:dyDescent="0.45">
      <c r="A224" s="22">
        <v>222</v>
      </c>
      <c r="B224" s="50">
        <v>45914</v>
      </c>
      <c r="C224" s="3"/>
      <c r="D224" s="35">
        <v>2</v>
      </c>
      <c r="E224" s="54"/>
      <c r="F224">
        <v>2</v>
      </c>
      <c r="G224">
        <v>1</v>
      </c>
      <c r="H224" s="1">
        <v>2</v>
      </c>
      <c r="I224" s="8">
        <v>4</v>
      </c>
      <c r="N224" s="54"/>
      <c r="O224">
        <v>3</v>
      </c>
      <c r="R224" s="54"/>
      <c r="S224">
        <v>1</v>
      </c>
      <c r="T224">
        <v>1</v>
      </c>
      <c r="U224">
        <v>1</v>
      </c>
      <c r="V224">
        <v>1</v>
      </c>
      <c r="W224">
        <v>1</v>
      </c>
      <c r="X224">
        <v>1</v>
      </c>
      <c r="Y224">
        <v>2</v>
      </c>
      <c r="Z224">
        <v>1</v>
      </c>
      <c r="AA224">
        <v>2</v>
      </c>
      <c r="AB224">
        <v>1</v>
      </c>
      <c r="AC224">
        <v>1</v>
      </c>
      <c r="AD224">
        <v>2</v>
      </c>
      <c r="AE224">
        <v>1</v>
      </c>
      <c r="AF224">
        <v>2</v>
      </c>
      <c r="AG224">
        <v>2</v>
      </c>
      <c r="AH224">
        <v>1</v>
      </c>
      <c r="AI224">
        <v>2</v>
      </c>
      <c r="AJ224">
        <v>2</v>
      </c>
      <c r="AK224">
        <v>1</v>
      </c>
      <c r="AL224">
        <v>1</v>
      </c>
      <c r="AM224" s="9">
        <v>2</v>
      </c>
      <c r="AN224">
        <v>1</v>
      </c>
      <c r="AO224" s="8"/>
      <c r="BA224" s="54"/>
      <c r="BN224" s="54"/>
      <c r="BO224" s="35"/>
      <c r="CB224" s="54"/>
      <c r="CC224" s="54"/>
      <c r="CD224" s="35"/>
    </row>
    <row r="225" spans="1:84" x14ac:dyDescent="0.45">
      <c r="A225" s="22">
        <v>223</v>
      </c>
      <c r="B225" s="50">
        <v>45914</v>
      </c>
      <c r="C225" s="3"/>
      <c r="D225" s="35">
        <v>4</v>
      </c>
      <c r="E225" s="54"/>
      <c r="F225">
        <v>2</v>
      </c>
      <c r="G225">
        <v>1</v>
      </c>
      <c r="H225" s="1">
        <v>5</v>
      </c>
      <c r="I225" s="8">
        <v>4</v>
      </c>
      <c r="N225" s="54"/>
      <c r="O225">
        <v>6</v>
      </c>
      <c r="R225" s="54"/>
      <c r="S225">
        <v>2</v>
      </c>
      <c r="T225">
        <v>2</v>
      </c>
      <c r="U225">
        <v>5</v>
      </c>
      <c r="V225">
        <v>5</v>
      </c>
      <c r="W225">
        <v>5</v>
      </c>
      <c r="X225">
        <v>5</v>
      </c>
      <c r="Y225">
        <v>2</v>
      </c>
      <c r="Z225">
        <v>2</v>
      </c>
      <c r="AM225" s="9"/>
      <c r="AO225" s="8"/>
      <c r="BA225" s="54"/>
      <c r="BN225" s="54"/>
      <c r="BO225" s="35"/>
      <c r="CB225" s="54"/>
      <c r="CC225" s="54"/>
      <c r="CD225" s="35"/>
    </row>
    <row r="226" spans="1:84" x14ac:dyDescent="0.45">
      <c r="A226" s="22">
        <v>224</v>
      </c>
      <c r="B226" s="50">
        <v>45915</v>
      </c>
      <c r="C226" s="3"/>
      <c r="D226" s="35">
        <v>5</v>
      </c>
      <c r="E226" s="54" t="s">
        <v>505</v>
      </c>
      <c r="F226">
        <v>2</v>
      </c>
      <c r="G226">
        <v>1</v>
      </c>
      <c r="H226" s="1">
        <v>4</v>
      </c>
      <c r="I226" s="8">
        <v>4</v>
      </c>
      <c r="N226" s="54"/>
      <c r="O226">
        <v>8</v>
      </c>
      <c r="R226" s="54" t="s">
        <v>506</v>
      </c>
      <c r="S226">
        <v>2</v>
      </c>
      <c r="T226">
        <v>2</v>
      </c>
      <c r="U226">
        <v>5</v>
      </c>
      <c r="V226">
        <v>2</v>
      </c>
      <c r="W226">
        <v>2</v>
      </c>
      <c r="X226">
        <v>2</v>
      </c>
      <c r="Y226">
        <v>2</v>
      </c>
      <c r="Z226">
        <v>1</v>
      </c>
      <c r="AA226">
        <v>2</v>
      </c>
      <c r="AB226">
        <v>5</v>
      </c>
      <c r="AC226">
        <v>2</v>
      </c>
      <c r="AD226">
        <v>5</v>
      </c>
      <c r="AE226">
        <v>3</v>
      </c>
      <c r="AF226">
        <v>5</v>
      </c>
      <c r="AG226">
        <v>5</v>
      </c>
      <c r="AH226">
        <v>2</v>
      </c>
      <c r="AI226">
        <v>2</v>
      </c>
      <c r="AJ226">
        <v>2</v>
      </c>
      <c r="AK226">
        <v>1</v>
      </c>
      <c r="AL226">
        <v>1</v>
      </c>
      <c r="AM226" s="9">
        <v>3</v>
      </c>
      <c r="AN226">
        <v>2</v>
      </c>
      <c r="AO226" s="8">
        <v>1</v>
      </c>
      <c r="AP226">
        <v>2</v>
      </c>
      <c r="AQ226">
        <v>7</v>
      </c>
      <c r="BA226" s="54"/>
      <c r="BB226">
        <v>1</v>
      </c>
      <c r="BN226" s="54"/>
      <c r="BO226" s="35">
        <v>1</v>
      </c>
      <c r="BP226">
        <v>1</v>
      </c>
      <c r="CB226" s="54"/>
      <c r="CC226" s="54" t="s">
        <v>507</v>
      </c>
      <c r="CD226" s="35" t="s">
        <v>49</v>
      </c>
      <c r="CE226">
        <v>305</v>
      </c>
      <c r="CF226" t="s">
        <v>508</v>
      </c>
    </row>
    <row r="227" spans="1:84" x14ac:dyDescent="0.45">
      <c r="A227" s="22">
        <v>225</v>
      </c>
      <c r="B227" s="50">
        <v>45915</v>
      </c>
      <c r="C227" s="3"/>
      <c r="D227" s="35">
        <v>4</v>
      </c>
      <c r="E227" s="54"/>
      <c r="F227">
        <v>2</v>
      </c>
      <c r="G227">
        <v>1</v>
      </c>
      <c r="H227" s="1">
        <v>2</v>
      </c>
      <c r="I227" s="8">
        <v>4</v>
      </c>
      <c r="N227" s="54"/>
      <c r="O227">
        <v>3</v>
      </c>
      <c r="R227" s="54"/>
      <c r="Y227">
        <v>3</v>
      </c>
      <c r="AI227">
        <v>2</v>
      </c>
      <c r="AJ227">
        <v>2</v>
      </c>
      <c r="AK227">
        <v>2</v>
      </c>
      <c r="AL227">
        <v>2</v>
      </c>
      <c r="AM227" s="9">
        <v>2</v>
      </c>
      <c r="AN227">
        <v>2</v>
      </c>
      <c r="AO227" s="8"/>
      <c r="BA227" s="54"/>
      <c r="BN227" s="54"/>
      <c r="BO227" s="35"/>
      <c r="CB227" s="54"/>
      <c r="CC227" s="54"/>
      <c r="CD227" s="35"/>
    </row>
    <row r="228" spans="1:84" x14ac:dyDescent="0.45">
      <c r="A228" s="22">
        <v>226</v>
      </c>
      <c r="B228" s="50">
        <v>45915</v>
      </c>
      <c r="C228" s="3"/>
      <c r="D228" s="35">
        <v>2</v>
      </c>
      <c r="E228" s="54"/>
      <c r="F228">
        <v>2</v>
      </c>
      <c r="G228">
        <v>1</v>
      </c>
      <c r="H228" s="1">
        <v>6</v>
      </c>
      <c r="I228" s="8">
        <v>4</v>
      </c>
      <c r="N228" s="54"/>
      <c r="O228">
        <v>3</v>
      </c>
      <c r="R228" s="54"/>
      <c r="S228">
        <v>1</v>
      </c>
      <c r="T228">
        <v>1</v>
      </c>
      <c r="U228">
        <v>5</v>
      </c>
      <c r="V228">
        <v>5</v>
      </c>
      <c r="W228">
        <v>2</v>
      </c>
      <c r="X228">
        <v>5</v>
      </c>
      <c r="Y228">
        <v>2</v>
      </c>
      <c r="Z228">
        <v>2</v>
      </c>
      <c r="AA228">
        <v>2</v>
      </c>
      <c r="AB228">
        <v>1</v>
      </c>
      <c r="AC228">
        <v>2</v>
      </c>
      <c r="AD228">
        <v>5</v>
      </c>
      <c r="AE228">
        <v>2</v>
      </c>
      <c r="AF228">
        <v>1</v>
      </c>
      <c r="AG228">
        <v>1</v>
      </c>
      <c r="AH228">
        <v>5</v>
      </c>
      <c r="AI228">
        <v>2</v>
      </c>
      <c r="AJ228">
        <v>2</v>
      </c>
      <c r="AK228">
        <v>2</v>
      </c>
      <c r="AL228">
        <v>1</v>
      </c>
      <c r="AM228" s="9">
        <v>2</v>
      </c>
      <c r="AN228">
        <v>2</v>
      </c>
      <c r="AO228" s="8">
        <v>2</v>
      </c>
      <c r="AP228">
        <v>3</v>
      </c>
      <c r="AQ228">
        <v>6</v>
      </c>
      <c r="BA228" s="54"/>
      <c r="BB228">
        <v>2</v>
      </c>
      <c r="BC228">
        <v>3</v>
      </c>
      <c r="BD228">
        <v>6</v>
      </c>
      <c r="BN228" s="54"/>
      <c r="BO228" s="35">
        <v>1</v>
      </c>
      <c r="BP228">
        <v>2</v>
      </c>
      <c r="BQ228">
        <v>3</v>
      </c>
      <c r="BR228">
        <v>6</v>
      </c>
      <c r="CB228" s="54"/>
      <c r="CC228" s="54" t="s">
        <v>509</v>
      </c>
      <c r="CD228" s="35" t="s">
        <v>46</v>
      </c>
      <c r="CE228">
        <v>23042</v>
      </c>
      <c r="CF228" t="s">
        <v>510</v>
      </c>
    </row>
    <row r="229" spans="1:84" x14ac:dyDescent="0.45">
      <c r="A229" s="22">
        <v>227</v>
      </c>
      <c r="B229" s="50">
        <v>45916</v>
      </c>
      <c r="C229" s="3"/>
      <c r="D229" s="35"/>
      <c r="E229" s="54"/>
      <c r="F229">
        <v>2</v>
      </c>
      <c r="G229">
        <v>1</v>
      </c>
      <c r="H229" s="1">
        <v>2</v>
      </c>
      <c r="I229" s="8">
        <v>4</v>
      </c>
      <c r="N229" s="54"/>
      <c r="O229">
        <v>2</v>
      </c>
      <c r="R229" s="54"/>
      <c r="S229">
        <v>2</v>
      </c>
      <c r="T229">
        <v>2</v>
      </c>
      <c r="V229">
        <v>2</v>
      </c>
      <c r="W229">
        <v>2</v>
      </c>
      <c r="Y229">
        <v>2</v>
      </c>
      <c r="Z229">
        <v>3</v>
      </c>
      <c r="AA229">
        <v>2</v>
      </c>
      <c r="AB229">
        <v>2</v>
      </c>
      <c r="AC229">
        <v>2</v>
      </c>
      <c r="AD229">
        <v>2</v>
      </c>
      <c r="AE229">
        <v>2</v>
      </c>
      <c r="AH229">
        <v>3</v>
      </c>
      <c r="AJ229">
        <v>2</v>
      </c>
      <c r="AK229">
        <v>2</v>
      </c>
      <c r="AL229">
        <v>2</v>
      </c>
      <c r="AM229" s="9">
        <v>2</v>
      </c>
      <c r="AN229">
        <v>2</v>
      </c>
      <c r="AO229" s="8">
        <v>1</v>
      </c>
      <c r="AP229">
        <v>4</v>
      </c>
      <c r="BA229" s="54"/>
      <c r="BB229">
        <v>1</v>
      </c>
      <c r="BC229">
        <v>4</v>
      </c>
      <c r="BN229" s="54"/>
      <c r="BO229" s="35">
        <v>2</v>
      </c>
      <c r="BP229">
        <v>1</v>
      </c>
      <c r="BQ229">
        <v>4</v>
      </c>
      <c r="CB229" s="54"/>
      <c r="CC229" s="54"/>
      <c r="CD229" s="35"/>
    </row>
    <row r="230" spans="1:84" x14ac:dyDescent="0.45">
      <c r="A230" s="22">
        <v>228</v>
      </c>
      <c r="B230" s="50">
        <v>45916</v>
      </c>
      <c r="C230" s="3"/>
      <c r="D230" s="35">
        <v>2</v>
      </c>
      <c r="E230" s="54"/>
      <c r="G230">
        <v>1</v>
      </c>
      <c r="H230" s="1">
        <v>6</v>
      </c>
      <c r="I230" s="8">
        <v>3</v>
      </c>
      <c r="N230" s="54"/>
      <c r="O230">
        <v>2</v>
      </c>
      <c r="R230" s="54"/>
      <c r="S230">
        <v>1</v>
      </c>
      <c r="T230">
        <v>1</v>
      </c>
      <c r="U230">
        <v>1</v>
      </c>
      <c r="V230">
        <v>1</v>
      </c>
      <c r="W230">
        <v>1</v>
      </c>
      <c r="X230">
        <v>1</v>
      </c>
      <c r="Y230">
        <v>1</v>
      </c>
      <c r="Z230">
        <v>1</v>
      </c>
      <c r="AA230">
        <v>1</v>
      </c>
      <c r="AB230">
        <v>2</v>
      </c>
      <c r="AC230">
        <v>1</v>
      </c>
      <c r="AD230">
        <v>1</v>
      </c>
      <c r="AE230">
        <v>1</v>
      </c>
      <c r="AF230">
        <v>2</v>
      </c>
      <c r="AG230">
        <v>2</v>
      </c>
      <c r="AH230">
        <v>2</v>
      </c>
      <c r="AI230">
        <v>2</v>
      </c>
      <c r="AJ230">
        <v>2</v>
      </c>
      <c r="AK230">
        <v>1</v>
      </c>
      <c r="AL230">
        <v>1</v>
      </c>
      <c r="AM230" s="9">
        <v>1</v>
      </c>
      <c r="AN230">
        <v>1</v>
      </c>
      <c r="AO230" s="8"/>
      <c r="BA230" s="54"/>
      <c r="BN230" s="54"/>
      <c r="BO230" s="35"/>
      <c r="CB230" s="54"/>
      <c r="CC230" s="54"/>
      <c r="CD230" s="35"/>
    </row>
    <row r="231" spans="1:84" x14ac:dyDescent="0.45">
      <c r="A231" s="22">
        <v>229</v>
      </c>
      <c r="B231" s="50">
        <v>45916</v>
      </c>
      <c r="C231" s="3"/>
      <c r="D231" s="35">
        <v>5</v>
      </c>
      <c r="E231" s="54"/>
      <c r="F231">
        <v>2</v>
      </c>
      <c r="G231">
        <v>1</v>
      </c>
      <c r="H231" s="1">
        <v>4</v>
      </c>
      <c r="I231" s="8"/>
      <c r="N231" s="54"/>
      <c r="R231" s="54"/>
      <c r="S231">
        <v>2</v>
      </c>
      <c r="T231">
        <v>2</v>
      </c>
      <c r="U231">
        <v>5</v>
      </c>
      <c r="V231">
        <v>5</v>
      </c>
      <c r="W231">
        <v>2</v>
      </c>
      <c r="X231">
        <v>2</v>
      </c>
      <c r="Y231">
        <v>3</v>
      </c>
      <c r="Z231">
        <v>2</v>
      </c>
      <c r="AA231">
        <v>2</v>
      </c>
      <c r="AB231">
        <v>3</v>
      </c>
      <c r="AC231">
        <v>2</v>
      </c>
      <c r="AD231">
        <v>2</v>
      </c>
      <c r="AE231">
        <v>2</v>
      </c>
      <c r="AF231">
        <v>5</v>
      </c>
      <c r="AG231">
        <v>5</v>
      </c>
      <c r="AH231">
        <v>2</v>
      </c>
      <c r="AI231">
        <v>2</v>
      </c>
      <c r="AJ231">
        <v>2</v>
      </c>
      <c r="AK231">
        <v>2</v>
      </c>
      <c r="AL231">
        <v>2</v>
      </c>
      <c r="AM231" s="9">
        <v>2</v>
      </c>
      <c r="AN231">
        <v>2</v>
      </c>
      <c r="AO231" s="8">
        <v>2</v>
      </c>
      <c r="AP231">
        <v>6</v>
      </c>
      <c r="AQ231">
        <v>11</v>
      </c>
      <c r="BA231" s="54"/>
      <c r="BB231">
        <v>6</v>
      </c>
      <c r="BN231" s="54"/>
      <c r="BO231" s="35">
        <v>1</v>
      </c>
      <c r="BP231">
        <v>6</v>
      </c>
      <c r="CB231" s="54"/>
      <c r="CC231" s="54"/>
      <c r="CD231" s="35"/>
    </row>
    <row r="232" spans="1:84" x14ac:dyDescent="0.45">
      <c r="A232" s="22">
        <v>230</v>
      </c>
      <c r="B232" s="50">
        <v>45916</v>
      </c>
      <c r="C232" s="3"/>
      <c r="D232" s="35">
        <v>2</v>
      </c>
      <c r="E232" s="54"/>
      <c r="F232">
        <v>2</v>
      </c>
      <c r="G232">
        <v>1</v>
      </c>
      <c r="H232" s="1">
        <v>5</v>
      </c>
      <c r="I232" s="8">
        <v>4</v>
      </c>
      <c r="N232" s="54"/>
      <c r="O232">
        <v>3</v>
      </c>
      <c r="R232" s="54"/>
      <c r="S232">
        <v>2</v>
      </c>
      <c r="T232">
        <v>2</v>
      </c>
      <c r="U232">
        <v>5</v>
      </c>
      <c r="V232">
        <v>2</v>
      </c>
      <c r="W232">
        <v>2</v>
      </c>
      <c r="X232">
        <v>5</v>
      </c>
      <c r="Y232">
        <v>2</v>
      </c>
      <c r="Z232">
        <v>2</v>
      </c>
      <c r="AA232">
        <v>2</v>
      </c>
      <c r="AB232">
        <v>2</v>
      </c>
      <c r="AC232">
        <v>5</v>
      </c>
      <c r="AD232">
        <v>5</v>
      </c>
      <c r="AE232">
        <v>2</v>
      </c>
      <c r="AF232">
        <v>5</v>
      </c>
      <c r="AG232">
        <v>5</v>
      </c>
      <c r="AH232">
        <v>5</v>
      </c>
      <c r="AI232">
        <v>2</v>
      </c>
      <c r="AJ232">
        <v>2</v>
      </c>
      <c r="AK232">
        <v>2</v>
      </c>
      <c r="AL232">
        <v>2</v>
      </c>
      <c r="AM232" s="9">
        <v>2</v>
      </c>
      <c r="AN232">
        <v>2</v>
      </c>
      <c r="AO232" s="8">
        <v>1</v>
      </c>
      <c r="AP232">
        <v>2</v>
      </c>
      <c r="AQ232">
        <v>6</v>
      </c>
      <c r="BA232" s="54"/>
      <c r="BB232">
        <v>1</v>
      </c>
      <c r="BN232" s="54"/>
      <c r="BO232" s="35">
        <v>2</v>
      </c>
      <c r="BP232">
        <v>1</v>
      </c>
      <c r="CB232" s="54"/>
      <c r="CC232" s="54"/>
      <c r="CD232" s="35"/>
    </row>
    <row r="233" spans="1:84" x14ac:dyDescent="0.45">
      <c r="A233" s="22">
        <v>231</v>
      </c>
      <c r="B233" s="50">
        <v>45916</v>
      </c>
      <c r="C233" s="3"/>
      <c r="D233" s="35">
        <v>1</v>
      </c>
      <c r="E233" s="54"/>
      <c r="F233">
        <v>2</v>
      </c>
      <c r="G233">
        <v>1</v>
      </c>
      <c r="H233" s="1">
        <v>3</v>
      </c>
      <c r="I233" s="8">
        <v>4</v>
      </c>
      <c r="N233" s="54"/>
      <c r="O233">
        <v>2</v>
      </c>
      <c r="R233" s="54"/>
      <c r="S233">
        <v>1</v>
      </c>
      <c r="T233">
        <v>1</v>
      </c>
      <c r="U233">
        <v>1</v>
      </c>
      <c r="V233">
        <v>1</v>
      </c>
      <c r="W233">
        <v>1</v>
      </c>
      <c r="X233">
        <v>1</v>
      </c>
      <c r="Y233">
        <v>1</v>
      </c>
      <c r="Z233">
        <v>1</v>
      </c>
      <c r="AA233">
        <v>1</v>
      </c>
      <c r="AB233">
        <v>1</v>
      </c>
      <c r="AC233">
        <v>1</v>
      </c>
      <c r="AD233">
        <v>1</v>
      </c>
      <c r="AE233">
        <v>1</v>
      </c>
      <c r="AF233">
        <v>1</v>
      </c>
      <c r="AG233">
        <v>1</v>
      </c>
      <c r="AH233">
        <v>1</v>
      </c>
      <c r="AI233">
        <v>1</v>
      </c>
      <c r="AJ233">
        <v>1</v>
      </c>
      <c r="AK233">
        <v>1</v>
      </c>
      <c r="AL233">
        <v>1</v>
      </c>
      <c r="AM233" s="9">
        <v>1</v>
      </c>
      <c r="AN233">
        <v>1</v>
      </c>
      <c r="AO233" s="8">
        <v>1</v>
      </c>
      <c r="AP233">
        <v>2</v>
      </c>
      <c r="AQ233">
        <v>3</v>
      </c>
      <c r="BA233" s="54"/>
      <c r="BB233">
        <v>1</v>
      </c>
      <c r="BC233">
        <v>2</v>
      </c>
      <c r="BD233">
        <v>3</v>
      </c>
      <c r="BN233" s="54"/>
      <c r="BO233" s="35">
        <v>1</v>
      </c>
      <c r="BP233">
        <v>1</v>
      </c>
      <c r="BQ233">
        <v>2</v>
      </c>
      <c r="CB233" s="54"/>
      <c r="CC233" s="54"/>
      <c r="CD233" s="35"/>
    </row>
    <row r="234" spans="1:84" x14ac:dyDescent="0.45">
      <c r="A234" s="22">
        <v>232</v>
      </c>
      <c r="B234" s="50">
        <v>45916</v>
      </c>
      <c r="C234" s="3"/>
      <c r="D234" s="35">
        <v>4</v>
      </c>
      <c r="E234" s="54"/>
      <c r="G234">
        <v>1</v>
      </c>
      <c r="H234" s="1">
        <v>3</v>
      </c>
      <c r="I234" s="8">
        <v>4</v>
      </c>
      <c r="N234" s="54"/>
      <c r="O234">
        <v>3</v>
      </c>
      <c r="R234" s="54"/>
      <c r="S234">
        <v>2</v>
      </c>
      <c r="T234">
        <v>2</v>
      </c>
      <c r="U234">
        <v>2</v>
      </c>
      <c r="V234">
        <v>2</v>
      </c>
      <c r="W234">
        <v>2</v>
      </c>
      <c r="X234">
        <v>2</v>
      </c>
      <c r="Y234">
        <v>2</v>
      </c>
      <c r="Z234">
        <v>2</v>
      </c>
      <c r="AA234">
        <v>2</v>
      </c>
      <c r="AB234">
        <v>2</v>
      </c>
      <c r="AC234">
        <v>2</v>
      </c>
      <c r="AD234">
        <v>2</v>
      </c>
      <c r="AE234">
        <v>2</v>
      </c>
      <c r="AF234">
        <v>2</v>
      </c>
      <c r="AG234">
        <v>2</v>
      </c>
      <c r="AH234">
        <v>2</v>
      </c>
      <c r="AI234">
        <v>2</v>
      </c>
      <c r="AJ234">
        <v>2</v>
      </c>
      <c r="AK234">
        <v>2</v>
      </c>
      <c r="AL234">
        <v>2</v>
      </c>
      <c r="AM234" s="9">
        <v>2</v>
      </c>
      <c r="AO234" s="8">
        <v>2</v>
      </c>
      <c r="AP234">
        <v>7</v>
      </c>
      <c r="BA234" s="54"/>
      <c r="BB234">
        <v>1</v>
      </c>
      <c r="BC234">
        <v>7</v>
      </c>
      <c r="BN234" s="54"/>
      <c r="BO234" s="35">
        <v>2</v>
      </c>
      <c r="BP234">
        <v>1</v>
      </c>
      <c r="BQ234">
        <v>7</v>
      </c>
      <c r="CB234" s="54"/>
      <c r="CC234" s="54"/>
      <c r="CD234" s="35"/>
    </row>
    <row r="235" spans="1:84" x14ac:dyDescent="0.45">
      <c r="A235" s="22">
        <v>233</v>
      </c>
      <c r="B235" s="50">
        <v>45917</v>
      </c>
      <c r="C235" s="3"/>
      <c r="D235" s="35">
        <v>3</v>
      </c>
      <c r="E235" s="54"/>
      <c r="F235">
        <v>2</v>
      </c>
      <c r="G235">
        <v>1</v>
      </c>
      <c r="H235" s="1">
        <v>4</v>
      </c>
      <c r="I235" s="8">
        <v>4</v>
      </c>
      <c r="N235" s="54"/>
      <c r="O235">
        <v>3</v>
      </c>
      <c r="R235" s="54"/>
      <c r="S235">
        <v>1</v>
      </c>
      <c r="T235">
        <v>1</v>
      </c>
      <c r="U235">
        <v>5</v>
      </c>
      <c r="V235">
        <v>2</v>
      </c>
      <c r="W235">
        <v>2</v>
      </c>
      <c r="X235">
        <v>5</v>
      </c>
      <c r="Y235">
        <v>2</v>
      </c>
      <c r="Z235">
        <v>2</v>
      </c>
      <c r="AA235">
        <v>2</v>
      </c>
      <c r="AB235">
        <v>1</v>
      </c>
      <c r="AC235">
        <v>1</v>
      </c>
      <c r="AD235">
        <v>2</v>
      </c>
      <c r="AE235">
        <v>2</v>
      </c>
      <c r="AF235">
        <v>2</v>
      </c>
      <c r="AG235">
        <v>2</v>
      </c>
      <c r="AH235">
        <v>2</v>
      </c>
      <c r="AI235">
        <v>1</v>
      </c>
      <c r="AJ235">
        <v>1</v>
      </c>
      <c r="AK235">
        <v>1</v>
      </c>
      <c r="AL235">
        <v>1</v>
      </c>
      <c r="AM235" s="9">
        <v>2</v>
      </c>
      <c r="AO235" s="8">
        <v>1</v>
      </c>
      <c r="AP235">
        <v>2</v>
      </c>
      <c r="AQ235">
        <v>7</v>
      </c>
      <c r="BA235" s="54"/>
      <c r="BB235">
        <v>7</v>
      </c>
      <c r="BN235" s="54"/>
      <c r="BO235" s="35">
        <v>1</v>
      </c>
      <c r="BP235">
        <v>7</v>
      </c>
      <c r="CB235" s="54"/>
      <c r="CC235" s="54"/>
      <c r="CD235" s="35"/>
    </row>
    <row r="236" spans="1:84" x14ac:dyDescent="0.45">
      <c r="A236" s="22">
        <v>234</v>
      </c>
      <c r="B236" s="50">
        <v>45917</v>
      </c>
      <c r="C236" s="3"/>
      <c r="D236" s="35">
        <v>5</v>
      </c>
      <c r="E236" s="54" t="s">
        <v>511</v>
      </c>
      <c r="F236">
        <v>2</v>
      </c>
      <c r="G236">
        <v>1</v>
      </c>
      <c r="H236" s="1">
        <v>3</v>
      </c>
      <c r="I236" s="8">
        <v>3</v>
      </c>
      <c r="J236">
        <v>4</v>
      </c>
      <c r="N236" s="54"/>
      <c r="O236">
        <v>6</v>
      </c>
      <c r="R236" s="54" t="s">
        <v>511</v>
      </c>
      <c r="S236">
        <v>1</v>
      </c>
      <c r="T236">
        <v>1</v>
      </c>
      <c r="U236">
        <v>5</v>
      </c>
      <c r="V236">
        <v>1</v>
      </c>
      <c r="W236">
        <v>1</v>
      </c>
      <c r="X236">
        <v>1</v>
      </c>
      <c r="Y236">
        <v>1</v>
      </c>
      <c r="Z236">
        <v>1</v>
      </c>
      <c r="AA236">
        <v>1</v>
      </c>
      <c r="AB236">
        <v>1</v>
      </c>
      <c r="AC236">
        <v>1</v>
      </c>
      <c r="AD236">
        <v>1</v>
      </c>
      <c r="AE236">
        <v>1</v>
      </c>
      <c r="AF236">
        <v>5</v>
      </c>
      <c r="AG236">
        <v>5</v>
      </c>
      <c r="AH236">
        <v>1</v>
      </c>
      <c r="AI236">
        <v>1</v>
      </c>
      <c r="AJ236">
        <v>1</v>
      </c>
      <c r="AK236">
        <v>1</v>
      </c>
      <c r="AL236">
        <v>1</v>
      </c>
      <c r="AM236" s="9">
        <v>1</v>
      </c>
      <c r="AN236">
        <v>1</v>
      </c>
      <c r="AO236" s="8">
        <v>1</v>
      </c>
      <c r="AP236">
        <v>2</v>
      </c>
      <c r="AQ236">
        <v>3</v>
      </c>
      <c r="AR236">
        <v>4</v>
      </c>
      <c r="AS236">
        <v>5</v>
      </c>
      <c r="AT236">
        <v>6</v>
      </c>
      <c r="AU236">
        <v>10</v>
      </c>
      <c r="AV236">
        <v>11</v>
      </c>
      <c r="BA236" s="54"/>
      <c r="BB236">
        <v>1</v>
      </c>
      <c r="BC236">
        <v>2</v>
      </c>
      <c r="BD236">
        <v>3</v>
      </c>
      <c r="BE236">
        <v>4</v>
      </c>
      <c r="BF236">
        <v>6</v>
      </c>
      <c r="BG236">
        <v>7</v>
      </c>
      <c r="BH236">
        <v>9</v>
      </c>
      <c r="BN236" s="54"/>
      <c r="BO236" s="35">
        <v>1</v>
      </c>
      <c r="BP236">
        <v>1</v>
      </c>
      <c r="BQ236">
        <v>2</v>
      </c>
      <c r="BR236">
        <v>3</v>
      </c>
      <c r="BS236">
        <v>4</v>
      </c>
      <c r="BT236">
        <v>6</v>
      </c>
      <c r="BU236">
        <v>7</v>
      </c>
      <c r="BV236">
        <v>9</v>
      </c>
      <c r="CB236" s="54"/>
      <c r="CC236" s="54"/>
      <c r="CD236" s="35"/>
    </row>
    <row r="237" spans="1:84" x14ac:dyDescent="0.45">
      <c r="A237" s="22">
        <v>235</v>
      </c>
      <c r="B237" s="50">
        <v>45917</v>
      </c>
      <c r="C237" s="3"/>
      <c r="D237" s="35">
        <v>2</v>
      </c>
      <c r="E237" s="54"/>
      <c r="F237">
        <v>2</v>
      </c>
      <c r="G237">
        <v>1</v>
      </c>
      <c r="H237" s="1">
        <v>6</v>
      </c>
      <c r="I237" s="8">
        <v>4</v>
      </c>
      <c r="N237" s="54"/>
      <c r="O237">
        <v>3</v>
      </c>
      <c r="R237" s="54"/>
      <c r="S237">
        <v>2</v>
      </c>
      <c r="T237">
        <v>2</v>
      </c>
      <c r="U237">
        <v>5</v>
      </c>
      <c r="V237">
        <v>5</v>
      </c>
      <c r="W237">
        <v>2</v>
      </c>
      <c r="X237">
        <v>2</v>
      </c>
      <c r="Y237">
        <v>2</v>
      </c>
      <c r="Z237">
        <v>2</v>
      </c>
      <c r="AA237">
        <v>3</v>
      </c>
      <c r="AB237">
        <v>2</v>
      </c>
      <c r="AC237">
        <v>2</v>
      </c>
      <c r="AD237">
        <v>3</v>
      </c>
      <c r="AE237">
        <v>2</v>
      </c>
      <c r="AF237">
        <v>5</v>
      </c>
      <c r="AG237">
        <v>5</v>
      </c>
      <c r="AH237">
        <v>5</v>
      </c>
      <c r="AI237">
        <v>2</v>
      </c>
      <c r="AJ237">
        <v>2</v>
      </c>
      <c r="AK237">
        <v>3</v>
      </c>
      <c r="AL237">
        <v>2</v>
      </c>
      <c r="AM237" s="9">
        <v>2</v>
      </c>
      <c r="AN237">
        <v>2</v>
      </c>
      <c r="AO237" s="8">
        <v>1</v>
      </c>
      <c r="AP237">
        <v>2</v>
      </c>
      <c r="AQ237">
        <v>7</v>
      </c>
      <c r="BA237" s="54"/>
      <c r="BB237">
        <v>6</v>
      </c>
      <c r="BN237" s="54"/>
      <c r="BO237" s="35">
        <v>2</v>
      </c>
      <c r="BP237">
        <v>6</v>
      </c>
      <c r="CB237" s="54"/>
      <c r="CC237" s="54"/>
      <c r="CD237" s="35"/>
    </row>
    <row r="238" spans="1:84" x14ac:dyDescent="0.45">
      <c r="A238" s="22">
        <v>236</v>
      </c>
      <c r="B238" s="50">
        <v>45917</v>
      </c>
      <c r="C238" s="3"/>
      <c r="D238" s="35">
        <v>3</v>
      </c>
      <c r="E238" s="54"/>
      <c r="F238">
        <v>2</v>
      </c>
      <c r="G238">
        <v>1</v>
      </c>
      <c r="H238" s="1">
        <v>6</v>
      </c>
      <c r="I238" s="8">
        <v>4</v>
      </c>
      <c r="N238" s="54"/>
      <c r="O238">
        <v>3</v>
      </c>
      <c r="R238" s="54"/>
      <c r="S238">
        <v>2</v>
      </c>
      <c r="T238">
        <v>2</v>
      </c>
      <c r="U238">
        <v>5</v>
      </c>
      <c r="V238">
        <v>5</v>
      </c>
      <c r="W238">
        <v>2</v>
      </c>
      <c r="X238">
        <v>5</v>
      </c>
      <c r="Y238">
        <v>2</v>
      </c>
      <c r="Z238">
        <v>2</v>
      </c>
      <c r="AA238">
        <v>2</v>
      </c>
      <c r="AB238">
        <v>3</v>
      </c>
      <c r="AC238">
        <v>2</v>
      </c>
      <c r="AD238">
        <v>5</v>
      </c>
      <c r="AE238">
        <v>2</v>
      </c>
      <c r="AF238">
        <v>5</v>
      </c>
      <c r="AG238">
        <v>5</v>
      </c>
      <c r="AH238">
        <v>5</v>
      </c>
      <c r="AI238">
        <v>2</v>
      </c>
      <c r="AJ238">
        <v>2</v>
      </c>
      <c r="AK238">
        <v>5</v>
      </c>
      <c r="AL238">
        <v>2</v>
      </c>
      <c r="AM238" s="9">
        <v>2</v>
      </c>
      <c r="AN238">
        <v>2</v>
      </c>
      <c r="AO238" s="8"/>
      <c r="BA238" s="54"/>
      <c r="BN238" s="54"/>
      <c r="BO238" s="35"/>
      <c r="CB238" s="54"/>
      <c r="CC238" s="54"/>
      <c r="CD238" s="35"/>
    </row>
    <row r="239" spans="1:84" x14ac:dyDescent="0.45">
      <c r="A239" s="22">
        <v>237</v>
      </c>
      <c r="B239" s="50">
        <v>45917</v>
      </c>
      <c r="C239" s="3"/>
      <c r="D239" s="35">
        <v>2</v>
      </c>
      <c r="E239" s="54"/>
      <c r="F239">
        <v>2</v>
      </c>
      <c r="G239">
        <v>1</v>
      </c>
      <c r="H239" s="1">
        <v>6</v>
      </c>
      <c r="I239" s="8">
        <v>4</v>
      </c>
      <c r="N239" s="54"/>
      <c r="O239">
        <v>3</v>
      </c>
      <c r="R239" s="54"/>
      <c r="S239">
        <v>1</v>
      </c>
      <c r="T239">
        <v>2</v>
      </c>
      <c r="U239">
        <v>5</v>
      </c>
      <c r="V239">
        <v>2</v>
      </c>
      <c r="W239">
        <v>2</v>
      </c>
      <c r="X239">
        <v>3</v>
      </c>
      <c r="Y239">
        <v>3</v>
      </c>
      <c r="Z239">
        <v>2</v>
      </c>
      <c r="AA239">
        <v>2</v>
      </c>
      <c r="AB239">
        <v>2</v>
      </c>
      <c r="AC239">
        <v>2</v>
      </c>
      <c r="AD239">
        <v>2</v>
      </c>
      <c r="AE239">
        <v>2</v>
      </c>
      <c r="AF239">
        <v>5</v>
      </c>
      <c r="AG239">
        <v>5</v>
      </c>
      <c r="AH239">
        <v>2</v>
      </c>
      <c r="AI239">
        <v>2</v>
      </c>
      <c r="AJ239">
        <v>2</v>
      </c>
      <c r="AK239">
        <v>2</v>
      </c>
      <c r="AL239">
        <v>2</v>
      </c>
      <c r="AM239" s="9">
        <v>2</v>
      </c>
      <c r="AN239">
        <v>2</v>
      </c>
      <c r="AO239" s="8">
        <v>1</v>
      </c>
      <c r="AP239">
        <v>2</v>
      </c>
      <c r="AQ239">
        <v>6</v>
      </c>
      <c r="BA239" s="54"/>
      <c r="BB239">
        <v>2</v>
      </c>
      <c r="BN239" s="54"/>
      <c r="BO239" s="35">
        <v>2</v>
      </c>
      <c r="BP239">
        <v>2</v>
      </c>
      <c r="CB239" s="54"/>
      <c r="CC239" s="54"/>
      <c r="CD239" s="35"/>
    </row>
    <row r="240" spans="1:84" x14ac:dyDescent="0.45">
      <c r="A240" s="22">
        <v>238</v>
      </c>
      <c r="B240" s="50">
        <v>45917</v>
      </c>
      <c r="C240" s="3"/>
      <c r="D240" s="35">
        <v>1</v>
      </c>
      <c r="E240" s="54"/>
      <c r="F240">
        <v>2</v>
      </c>
      <c r="G240">
        <v>1</v>
      </c>
      <c r="H240" s="1">
        <v>4</v>
      </c>
      <c r="I240" s="8">
        <v>4</v>
      </c>
      <c r="N240" s="54"/>
      <c r="O240">
        <v>2</v>
      </c>
      <c r="R240" s="54"/>
      <c r="S240">
        <v>2</v>
      </c>
      <c r="T240">
        <v>2</v>
      </c>
      <c r="U240">
        <v>2</v>
      </c>
      <c r="V240">
        <v>2</v>
      </c>
      <c r="W240">
        <v>2</v>
      </c>
      <c r="X240">
        <v>2</v>
      </c>
      <c r="Y240">
        <v>2</v>
      </c>
      <c r="Z240">
        <v>2</v>
      </c>
      <c r="AA240">
        <v>2</v>
      </c>
      <c r="AB240">
        <v>2</v>
      </c>
      <c r="AC240">
        <v>2</v>
      </c>
      <c r="AD240">
        <v>2</v>
      </c>
      <c r="AE240">
        <v>2</v>
      </c>
      <c r="AF240">
        <v>2</v>
      </c>
      <c r="AG240">
        <v>2</v>
      </c>
      <c r="AH240">
        <v>2</v>
      </c>
      <c r="AI240">
        <v>2</v>
      </c>
      <c r="AJ240">
        <v>2</v>
      </c>
      <c r="AK240">
        <v>2</v>
      </c>
      <c r="AL240">
        <v>2</v>
      </c>
      <c r="AM240" s="9">
        <v>2</v>
      </c>
      <c r="AN240">
        <v>2</v>
      </c>
      <c r="AO240" s="8"/>
      <c r="BA240" s="54"/>
      <c r="BN240" s="54"/>
      <c r="BO240" s="35"/>
      <c r="CB240" s="54"/>
      <c r="CC240" s="54"/>
      <c r="CD240" s="35"/>
    </row>
    <row r="241" spans="1:84" x14ac:dyDescent="0.45">
      <c r="A241" s="22">
        <v>239</v>
      </c>
      <c r="B241" s="50">
        <v>45917</v>
      </c>
      <c r="C241" s="3"/>
      <c r="D241" s="35">
        <v>1</v>
      </c>
      <c r="E241" s="54"/>
      <c r="F241">
        <v>2</v>
      </c>
      <c r="G241">
        <v>1</v>
      </c>
      <c r="H241" s="1">
        <v>2</v>
      </c>
      <c r="I241" s="8">
        <v>4</v>
      </c>
      <c r="N241" s="54"/>
      <c r="O241">
        <v>2</v>
      </c>
      <c r="R241" s="54"/>
      <c r="S241">
        <v>1</v>
      </c>
      <c r="T241">
        <v>1</v>
      </c>
      <c r="U241">
        <v>5</v>
      </c>
      <c r="V241">
        <v>1</v>
      </c>
      <c r="W241">
        <v>2</v>
      </c>
      <c r="X241">
        <v>2</v>
      </c>
      <c r="Y241">
        <v>1</v>
      </c>
      <c r="Z241">
        <v>1</v>
      </c>
      <c r="AA241">
        <v>1</v>
      </c>
      <c r="AB241">
        <v>2</v>
      </c>
      <c r="AC241">
        <v>1</v>
      </c>
      <c r="AD241">
        <v>5</v>
      </c>
      <c r="AE241">
        <v>3</v>
      </c>
      <c r="AF241">
        <v>2</v>
      </c>
      <c r="AG241">
        <v>2</v>
      </c>
      <c r="AH241">
        <v>2</v>
      </c>
      <c r="AI241">
        <v>2</v>
      </c>
      <c r="AJ241">
        <v>1</v>
      </c>
      <c r="AK241">
        <v>1</v>
      </c>
      <c r="AL241">
        <v>1</v>
      </c>
      <c r="AM241" s="9">
        <v>1</v>
      </c>
      <c r="AN241">
        <v>1</v>
      </c>
      <c r="AO241" s="8"/>
      <c r="BA241" s="54"/>
      <c r="BN241" s="54"/>
      <c r="BO241" s="35"/>
      <c r="CB241" s="54"/>
      <c r="CC241" s="54"/>
      <c r="CD241" s="35"/>
    </row>
    <row r="242" spans="1:84" x14ac:dyDescent="0.45">
      <c r="A242" s="22">
        <v>240</v>
      </c>
      <c r="B242" s="50">
        <v>45917</v>
      </c>
      <c r="C242" s="3"/>
      <c r="D242" s="35">
        <v>2</v>
      </c>
      <c r="E242" s="54"/>
      <c r="F242">
        <v>2</v>
      </c>
      <c r="G242">
        <v>1</v>
      </c>
      <c r="H242" s="1">
        <v>4</v>
      </c>
      <c r="I242" s="8">
        <v>3</v>
      </c>
      <c r="N242" s="54"/>
      <c r="O242">
        <v>3</v>
      </c>
      <c r="R242" s="54"/>
      <c r="S242">
        <v>1</v>
      </c>
      <c r="T242">
        <v>1</v>
      </c>
      <c r="U242">
        <v>5</v>
      </c>
      <c r="V242">
        <v>5</v>
      </c>
      <c r="W242">
        <v>1</v>
      </c>
      <c r="X242">
        <v>1</v>
      </c>
      <c r="Y242">
        <v>1</v>
      </c>
      <c r="Z242">
        <v>1</v>
      </c>
      <c r="AA242">
        <v>1</v>
      </c>
      <c r="AB242">
        <v>5</v>
      </c>
      <c r="AC242">
        <v>1</v>
      </c>
      <c r="AD242">
        <v>5</v>
      </c>
      <c r="AE242">
        <v>1</v>
      </c>
      <c r="AF242">
        <v>5</v>
      </c>
      <c r="AG242">
        <v>5</v>
      </c>
      <c r="AH242">
        <v>5</v>
      </c>
      <c r="AI242">
        <v>5</v>
      </c>
      <c r="AJ242">
        <v>5</v>
      </c>
      <c r="AK242">
        <v>5</v>
      </c>
      <c r="AL242">
        <v>1</v>
      </c>
      <c r="AM242" s="9">
        <v>5</v>
      </c>
      <c r="AN242">
        <v>1</v>
      </c>
      <c r="AO242" s="8">
        <v>1</v>
      </c>
      <c r="AP242">
        <v>2</v>
      </c>
      <c r="AQ242">
        <v>5</v>
      </c>
      <c r="BA242" s="54"/>
      <c r="BB242">
        <v>1</v>
      </c>
      <c r="BN242" s="54"/>
      <c r="BO242" s="35">
        <v>1</v>
      </c>
      <c r="BP242">
        <v>1</v>
      </c>
      <c r="CB242" s="54"/>
      <c r="CC242" s="54"/>
      <c r="CD242" s="35"/>
    </row>
    <row r="243" spans="1:84" x14ac:dyDescent="0.45">
      <c r="A243" s="22">
        <v>241</v>
      </c>
      <c r="B243" s="50">
        <v>45917</v>
      </c>
      <c r="C243" s="3"/>
      <c r="D243" s="35">
        <v>4</v>
      </c>
      <c r="E243" s="54"/>
      <c r="F243">
        <v>2</v>
      </c>
      <c r="G243">
        <v>1</v>
      </c>
      <c r="H243" s="1">
        <v>2</v>
      </c>
      <c r="I243" s="8">
        <v>4</v>
      </c>
      <c r="N243" s="54"/>
      <c r="O243">
        <v>6</v>
      </c>
      <c r="R243" s="54"/>
      <c r="S243">
        <v>2</v>
      </c>
      <c r="T243">
        <v>2</v>
      </c>
      <c r="V243">
        <v>3</v>
      </c>
      <c r="W243">
        <v>2</v>
      </c>
      <c r="X243">
        <v>2</v>
      </c>
      <c r="Y243">
        <v>2</v>
      </c>
      <c r="Z243">
        <v>2</v>
      </c>
      <c r="AA243">
        <v>2</v>
      </c>
      <c r="AB243">
        <v>2</v>
      </c>
      <c r="AC243">
        <v>2</v>
      </c>
      <c r="AD243">
        <v>2</v>
      </c>
      <c r="AE243">
        <v>2</v>
      </c>
      <c r="AF243">
        <v>2</v>
      </c>
      <c r="AG243">
        <v>2</v>
      </c>
      <c r="AH243">
        <v>2</v>
      </c>
      <c r="AI243">
        <v>2</v>
      </c>
      <c r="AJ243">
        <v>2</v>
      </c>
      <c r="AK243">
        <v>2</v>
      </c>
      <c r="AL243">
        <v>3</v>
      </c>
      <c r="AM243" s="9">
        <v>2</v>
      </c>
      <c r="AN243">
        <v>2</v>
      </c>
      <c r="AO243" s="8"/>
      <c r="BA243" s="54"/>
      <c r="BN243" s="54"/>
      <c r="BO243" s="35"/>
      <c r="CB243" s="54"/>
      <c r="CC243" s="54"/>
      <c r="CD243" s="35"/>
    </row>
    <row r="244" spans="1:84" x14ac:dyDescent="0.45">
      <c r="A244" s="22">
        <v>242</v>
      </c>
      <c r="B244" s="50">
        <v>45918</v>
      </c>
      <c r="C244" s="3"/>
      <c r="D244" s="35">
        <v>1</v>
      </c>
      <c r="E244" s="54"/>
      <c r="F244">
        <v>2</v>
      </c>
      <c r="G244">
        <v>1</v>
      </c>
      <c r="H244" s="1">
        <v>2</v>
      </c>
      <c r="I244" s="8">
        <v>4</v>
      </c>
      <c r="N244" s="54"/>
      <c r="R244" s="54"/>
      <c r="S244">
        <v>1</v>
      </c>
      <c r="T244">
        <v>1</v>
      </c>
      <c r="U244">
        <v>1</v>
      </c>
      <c r="V244">
        <v>1</v>
      </c>
      <c r="W244">
        <v>1</v>
      </c>
      <c r="X244">
        <v>1</v>
      </c>
      <c r="Y244">
        <v>1</v>
      </c>
      <c r="Z244">
        <v>1</v>
      </c>
      <c r="AA244">
        <v>1</v>
      </c>
      <c r="AB244">
        <v>1</v>
      </c>
      <c r="AC244">
        <v>1</v>
      </c>
      <c r="AD244">
        <v>1</v>
      </c>
      <c r="AE244">
        <v>1</v>
      </c>
      <c r="AF244">
        <v>1</v>
      </c>
      <c r="AG244">
        <v>1</v>
      </c>
      <c r="AH244">
        <v>1</v>
      </c>
      <c r="AI244">
        <v>1</v>
      </c>
      <c r="AJ244">
        <v>1</v>
      </c>
      <c r="AK244">
        <v>1</v>
      </c>
      <c r="AL244">
        <v>1</v>
      </c>
      <c r="AM244" s="9">
        <v>1</v>
      </c>
      <c r="AN244">
        <v>1</v>
      </c>
      <c r="AO244" s="8"/>
      <c r="BA244" s="54"/>
      <c r="BN244" s="54"/>
      <c r="BO244" s="35"/>
      <c r="CB244" s="54"/>
      <c r="CC244" s="54"/>
      <c r="CD244" s="35"/>
    </row>
    <row r="245" spans="1:84" x14ac:dyDescent="0.45">
      <c r="A245" s="22">
        <v>243</v>
      </c>
      <c r="B245" s="50">
        <v>45918</v>
      </c>
      <c r="C245" s="3"/>
      <c r="D245" s="35">
        <v>2</v>
      </c>
      <c r="E245" s="54"/>
      <c r="F245">
        <v>1</v>
      </c>
      <c r="G245">
        <v>1</v>
      </c>
      <c r="H245" s="1">
        <v>1</v>
      </c>
      <c r="I245" s="8">
        <v>1</v>
      </c>
      <c r="N245" s="54"/>
      <c r="O245">
        <v>2</v>
      </c>
      <c r="R245" s="54"/>
      <c r="S245">
        <v>1</v>
      </c>
      <c r="T245">
        <v>1</v>
      </c>
      <c r="U245">
        <v>5</v>
      </c>
      <c r="V245">
        <v>5</v>
      </c>
      <c r="W245">
        <v>1</v>
      </c>
      <c r="X245">
        <v>5</v>
      </c>
      <c r="Y245">
        <v>1</v>
      </c>
      <c r="Z245">
        <v>1</v>
      </c>
      <c r="AA245">
        <v>1</v>
      </c>
      <c r="AB245">
        <v>1</v>
      </c>
      <c r="AC245">
        <v>1</v>
      </c>
      <c r="AD245">
        <v>1</v>
      </c>
      <c r="AE245">
        <v>1</v>
      </c>
      <c r="AF245">
        <v>1</v>
      </c>
      <c r="AG245">
        <v>1</v>
      </c>
      <c r="AH245">
        <v>1</v>
      </c>
      <c r="AI245">
        <v>1</v>
      </c>
      <c r="AJ245">
        <v>1</v>
      </c>
      <c r="AK245">
        <v>1</v>
      </c>
      <c r="AL245">
        <v>1</v>
      </c>
      <c r="AM245" s="9">
        <v>1</v>
      </c>
      <c r="AN245">
        <v>1</v>
      </c>
      <c r="AO245" s="8"/>
      <c r="BA245" s="54"/>
      <c r="BN245" s="54"/>
      <c r="BO245" s="35"/>
      <c r="CB245" s="54"/>
      <c r="CC245" s="54"/>
      <c r="CD245" s="35"/>
    </row>
    <row r="246" spans="1:84" x14ac:dyDescent="0.45">
      <c r="A246" s="22">
        <v>244</v>
      </c>
      <c r="B246" s="50">
        <v>45919</v>
      </c>
      <c r="C246" s="3"/>
      <c r="D246" s="35">
        <v>1</v>
      </c>
      <c r="E246" s="54"/>
      <c r="F246">
        <v>2</v>
      </c>
      <c r="G246">
        <v>1</v>
      </c>
      <c r="H246" s="1">
        <v>3</v>
      </c>
      <c r="I246" s="8">
        <v>4</v>
      </c>
      <c r="N246" s="54"/>
      <c r="R246" s="54"/>
      <c r="S246">
        <v>2</v>
      </c>
      <c r="T246">
        <v>2</v>
      </c>
      <c r="U246">
        <v>5</v>
      </c>
      <c r="V246">
        <v>2</v>
      </c>
      <c r="W246">
        <v>2</v>
      </c>
      <c r="X246">
        <v>5</v>
      </c>
      <c r="Y246">
        <v>2</v>
      </c>
      <c r="Z246">
        <v>3</v>
      </c>
      <c r="AA246">
        <v>5</v>
      </c>
      <c r="AB246">
        <v>5</v>
      </c>
      <c r="AC246">
        <v>2</v>
      </c>
      <c r="AD246">
        <v>2</v>
      </c>
      <c r="AE246">
        <v>5</v>
      </c>
      <c r="AF246">
        <v>5</v>
      </c>
      <c r="AG246">
        <v>5</v>
      </c>
      <c r="AH246">
        <v>5</v>
      </c>
      <c r="AI246">
        <v>5</v>
      </c>
      <c r="AJ246">
        <v>5</v>
      </c>
      <c r="AK246">
        <v>5</v>
      </c>
      <c r="AL246">
        <v>2</v>
      </c>
      <c r="AM246" s="9">
        <v>2</v>
      </c>
      <c r="AN246">
        <v>2</v>
      </c>
      <c r="AO246" s="8"/>
      <c r="BA246" s="54"/>
      <c r="BN246" s="54"/>
      <c r="BO246" s="35"/>
      <c r="CB246" s="54"/>
      <c r="CC246" s="54"/>
      <c r="CD246" s="35"/>
    </row>
    <row r="247" spans="1:84" x14ac:dyDescent="0.45">
      <c r="A247" s="22">
        <v>245</v>
      </c>
      <c r="B247" s="50">
        <v>45919</v>
      </c>
      <c r="C247" s="3"/>
      <c r="D247" s="35">
        <v>3</v>
      </c>
      <c r="E247" s="54"/>
      <c r="F247">
        <v>2</v>
      </c>
      <c r="G247">
        <v>1</v>
      </c>
      <c r="H247" s="1">
        <v>2</v>
      </c>
      <c r="I247" s="8">
        <v>4</v>
      </c>
      <c r="N247" s="54"/>
      <c r="O247">
        <v>2</v>
      </c>
      <c r="R247" s="54"/>
      <c r="S247">
        <v>2</v>
      </c>
      <c r="T247">
        <v>2</v>
      </c>
      <c r="U247">
        <v>3</v>
      </c>
      <c r="V247">
        <v>2</v>
      </c>
      <c r="AM247" s="9"/>
      <c r="AN247">
        <v>2</v>
      </c>
      <c r="AO247" s="8"/>
      <c r="BA247" s="54"/>
      <c r="BN247" s="54"/>
      <c r="BO247" s="35"/>
      <c r="CB247" s="54"/>
      <c r="CC247" s="54"/>
      <c r="CD247" s="35"/>
    </row>
    <row r="248" spans="1:84" x14ac:dyDescent="0.45">
      <c r="A248" s="22">
        <v>246</v>
      </c>
      <c r="B248" s="50">
        <v>45919</v>
      </c>
      <c r="C248" s="3"/>
      <c r="D248" s="35">
        <v>3</v>
      </c>
      <c r="E248" s="54"/>
      <c r="F248">
        <v>2</v>
      </c>
      <c r="G248">
        <v>1</v>
      </c>
      <c r="H248" s="1">
        <v>2</v>
      </c>
      <c r="I248" s="8">
        <v>4</v>
      </c>
      <c r="N248" s="54"/>
      <c r="R248" s="54"/>
      <c r="S248">
        <v>2</v>
      </c>
      <c r="T248">
        <v>2</v>
      </c>
      <c r="U248">
        <v>2</v>
      </c>
      <c r="V248">
        <v>2</v>
      </c>
      <c r="W248">
        <v>2</v>
      </c>
      <c r="X248">
        <v>2</v>
      </c>
      <c r="Y248">
        <v>2</v>
      </c>
      <c r="Z248">
        <v>2</v>
      </c>
      <c r="AA248">
        <v>2</v>
      </c>
      <c r="AB248">
        <v>2</v>
      </c>
      <c r="AC248">
        <v>2</v>
      </c>
      <c r="AD248">
        <v>2</v>
      </c>
      <c r="AE248">
        <v>2</v>
      </c>
      <c r="AF248">
        <v>2</v>
      </c>
      <c r="AG248">
        <v>2</v>
      </c>
      <c r="AH248">
        <v>2</v>
      </c>
      <c r="AI248">
        <v>2</v>
      </c>
      <c r="AJ248">
        <v>2</v>
      </c>
      <c r="AK248">
        <v>2</v>
      </c>
      <c r="AL248">
        <v>2</v>
      </c>
      <c r="AM248" s="9">
        <v>2</v>
      </c>
      <c r="AN248">
        <v>2</v>
      </c>
      <c r="AO248" s="8">
        <v>1</v>
      </c>
      <c r="AP248">
        <v>2</v>
      </c>
      <c r="BA248" s="54"/>
      <c r="BB248">
        <v>1</v>
      </c>
      <c r="BC248">
        <v>2</v>
      </c>
      <c r="BN248" s="54"/>
      <c r="BO248" s="35">
        <v>1</v>
      </c>
      <c r="BP248">
        <v>1</v>
      </c>
      <c r="BQ248">
        <v>2</v>
      </c>
      <c r="CB248" s="54"/>
      <c r="CC248" s="54"/>
      <c r="CD248" s="35"/>
    </row>
    <row r="249" spans="1:84" x14ac:dyDescent="0.45">
      <c r="A249" s="22">
        <v>247</v>
      </c>
      <c r="B249" s="50">
        <v>45919</v>
      </c>
      <c r="C249" s="3"/>
      <c r="D249" s="35">
        <v>3</v>
      </c>
      <c r="E249" s="54"/>
      <c r="F249">
        <v>2</v>
      </c>
      <c r="G249">
        <v>1</v>
      </c>
      <c r="H249" s="1">
        <v>3</v>
      </c>
      <c r="I249" s="8">
        <v>4</v>
      </c>
      <c r="N249" s="54"/>
      <c r="O249">
        <v>3</v>
      </c>
      <c r="R249" s="54"/>
      <c r="S249">
        <v>1</v>
      </c>
      <c r="T249">
        <v>1</v>
      </c>
      <c r="U249">
        <v>2</v>
      </c>
      <c r="V249">
        <v>2</v>
      </c>
      <c r="W249">
        <v>2</v>
      </c>
      <c r="X249">
        <v>2</v>
      </c>
      <c r="Y249">
        <v>2</v>
      </c>
      <c r="Z249">
        <v>3</v>
      </c>
      <c r="AA249">
        <v>2</v>
      </c>
      <c r="AB249">
        <v>2</v>
      </c>
      <c r="AC249">
        <v>2</v>
      </c>
      <c r="AD249">
        <v>2</v>
      </c>
      <c r="AE249">
        <v>2</v>
      </c>
      <c r="AF249">
        <v>2</v>
      </c>
      <c r="AG249">
        <v>2</v>
      </c>
      <c r="AH249">
        <v>2</v>
      </c>
      <c r="AI249">
        <v>2</v>
      </c>
      <c r="AJ249">
        <v>2</v>
      </c>
      <c r="AK249">
        <v>2</v>
      </c>
      <c r="AL249">
        <v>2</v>
      </c>
      <c r="AM249" s="9">
        <v>2</v>
      </c>
      <c r="AN249">
        <v>2</v>
      </c>
      <c r="AO249" s="8">
        <v>1</v>
      </c>
      <c r="BA249" s="54"/>
      <c r="BB249">
        <v>1</v>
      </c>
      <c r="BN249" s="54"/>
      <c r="BO249" s="35">
        <v>2</v>
      </c>
      <c r="BP249">
        <v>1</v>
      </c>
      <c r="CB249" s="54"/>
      <c r="CC249" s="54"/>
      <c r="CD249" s="35"/>
    </row>
    <row r="250" spans="1:84" x14ac:dyDescent="0.45">
      <c r="A250" s="22">
        <v>248</v>
      </c>
      <c r="B250" s="50">
        <v>45919</v>
      </c>
      <c r="C250" s="3"/>
      <c r="D250" s="35">
        <v>3</v>
      </c>
      <c r="E250" s="54"/>
      <c r="F250">
        <v>2</v>
      </c>
      <c r="G250">
        <v>1</v>
      </c>
      <c r="H250" s="1">
        <v>4</v>
      </c>
      <c r="I250" s="8">
        <v>4</v>
      </c>
      <c r="N250" s="54"/>
      <c r="O250">
        <v>3</v>
      </c>
      <c r="R250" s="54"/>
      <c r="S250">
        <v>2</v>
      </c>
      <c r="T250">
        <v>2</v>
      </c>
      <c r="U250">
        <v>2</v>
      </c>
      <c r="V250">
        <v>2</v>
      </c>
      <c r="W250">
        <v>2</v>
      </c>
      <c r="X250">
        <v>2</v>
      </c>
      <c r="Y250">
        <v>2</v>
      </c>
      <c r="Z250">
        <v>2</v>
      </c>
      <c r="AA250">
        <v>2</v>
      </c>
      <c r="AB250">
        <v>2</v>
      </c>
      <c r="AC250">
        <v>2</v>
      </c>
      <c r="AD250">
        <v>2</v>
      </c>
      <c r="AE250">
        <v>2</v>
      </c>
      <c r="AF250">
        <v>2</v>
      </c>
      <c r="AG250">
        <v>2</v>
      </c>
      <c r="AH250">
        <v>2</v>
      </c>
      <c r="AI250">
        <v>2</v>
      </c>
      <c r="AJ250">
        <v>2</v>
      </c>
      <c r="AK250">
        <v>2</v>
      </c>
      <c r="AL250">
        <v>2</v>
      </c>
      <c r="AM250" s="9">
        <v>2</v>
      </c>
      <c r="AN250">
        <v>2</v>
      </c>
      <c r="AO250" s="8">
        <v>1</v>
      </c>
      <c r="AP250">
        <v>2</v>
      </c>
      <c r="BA250" s="54"/>
      <c r="BB250">
        <v>1</v>
      </c>
      <c r="BC250">
        <v>2</v>
      </c>
      <c r="BN250" s="54"/>
      <c r="BO250" s="35">
        <v>1</v>
      </c>
      <c r="BP250">
        <v>1</v>
      </c>
      <c r="BQ250">
        <v>2</v>
      </c>
      <c r="CB250" s="54"/>
      <c r="CC250" s="54"/>
      <c r="CD250" s="35"/>
    </row>
    <row r="251" spans="1:84" x14ac:dyDescent="0.45">
      <c r="A251" s="22">
        <v>249</v>
      </c>
      <c r="B251" s="50">
        <v>45920</v>
      </c>
      <c r="C251" s="3"/>
      <c r="D251" s="35">
        <v>1</v>
      </c>
      <c r="E251" s="54"/>
      <c r="F251">
        <v>2</v>
      </c>
      <c r="G251">
        <v>1</v>
      </c>
      <c r="H251" s="1">
        <v>4</v>
      </c>
      <c r="I251" s="8">
        <v>4</v>
      </c>
      <c r="N251" s="54"/>
      <c r="O251">
        <v>1</v>
      </c>
      <c r="R251" s="54"/>
      <c r="S251">
        <v>2</v>
      </c>
      <c r="T251">
        <v>2</v>
      </c>
      <c r="U251">
        <v>5</v>
      </c>
      <c r="V251">
        <v>5</v>
      </c>
      <c r="W251">
        <v>2</v>
      </c>
      <c r="X251">
        <v>2</v>
      </c>
      <c r="Y251">
        <v>3</v>
      </c>
      <c r="Z251">
        <v>2</v>
      </c>
      <c r="AA251">
        <v>2</v>
      </c>
      <c r="AB251">
        <v>5</v>
      </c>
      <c r="AC251">
        <v>2</v>
      </c>
      <c r="AD251">
        <v>5</v>
      </c>
      <c r="AE251">
        <v>2</v>
      </c>
      <c r="AF251">
        <v>5</v>
      </c>
      <c r="AG251">
        <v>5</v>
      </c>
      <c r="AH251">
        <v>2</v>
      </c>
      <c r="AI251">
        <v>3</v>
      </c>
      <c r="AJ251">
        <v>2</v>
      </c>
      <c r="AK251">
        <v>2</v>
      </c>
      <c r="AL251">
        <v>2</v>
      </c>
      <c r="AM251" s="9">
        <v>2</v>
      </c>
      <c r="AN251">
        <v>2</v>
      </c>
      <c r="AO251" s="8">
        <v>1</v>
      </c>
      <c r="AP251">
        <v>2</v>
      </c>
      <c r="AQ251">
        <v>6</v>
      </c>
      <c r="BA251" s="54"/>
      <c r="BB251">
        <v>2</v>
      </c>
      <c r="BC251">
        <v>4</v>
      </c>
      <c r="BD251">
        <v>6</v>
      </c>
      <c r="BN251" s="54"/>
      <c r="BO251" s="35">
        <v>2</v>
      </c>
      <c r="BP251">
        <v>7</v>
      </c>
      <c r="CB251" s="54"/>
      <c r="CC251" s="54" t="s">
        <v>512</v>
      </c>
      <c r="CD251" s="35" t="s">
        <v>2</v>
      </c>
      <c r="CE251">
        <v>8662</v>
      </c>
      <c r="CF251" t="s">
        <v>513</v>
      </c>
    </row>
    <row r="252" spans="1:84" x14ac:dyDescent="0.45">
      <c r="A252" s="22">
        <v>250</v>
      </c>
      <c r="B252" s="50">
        <v>45920</v>
      </c>
      <c r="C252" s="3"/>
      <c r="D252" s="35">
        <v>5</v>
      </c>
      <c r="E252" s="54" t="s">
        <v>514</v>
      </c>
      <c r="F252">
        <v>2</v>
      </c>
      <c r="G252">
        <v>1</v>
      </c>
      <c r="H252" s="1">
        <v>2</v>
      </c>
      <c r="I252" s="8">
        <v>4</v>
      </c>
      <c r="N252" s="54"/>
      <c r="O252">
        <v>3</v>
      </c>
      <c r="R252" s="54"/>
      <c r="S252">
        <v>2</v>
      </c>
      <c r="T252">
        <v>2</v>
      </c>
      <c r="W252">
        <v>2</v>
      </c>
      <c r="X252">
        <v>2</v>
      </c>
      <c r="Y252">
        <v>2</v>
      </c>
      <c r="AB252">
        <v>1</v>
      </c>
      <c r="AC252">
        <v>1</v>
      </c>
      <c r="AD252">
        <v>1</v>
      </c>
      <c r="AE252">
        <v>1</v>
      </c>
      <c r="AL252">
        <v>1</v>
      </c>
      <c r="AM252" s="9"/>
      <c r="AO252" s="8"/>
      <c r="BA252" s="54"/>
      <c r="BN252" s="54"/>
      <c r="BO252" s="35"/>
      <c r="CB252" s="54"/>
      <c r="CC252" s="54"/>
      <c r="CD252" s="35"/>
    </row>
    <row r="253" spans="1:84" x14ac:dyDescent="0.45">
      <c r="A253" s="22">
        <v>251</v>
      </c>
      <c r="B253" s="50">
        <v>45920</v>
      </c>
      <c r="C253" s="3"/>
      <c r="D253" s="35">
        <v>4</v>
      </c>
      <c r="E253" s="54"/>
      <c r="F253">
        <v>2</v>
      </c>
      <c r="G253">
        <v>1</v>
      </c>
      <c r="H253" s="1">
        <v>2</v>
      </c>
      <c r="I253" s="8">
        <v>4</v>
      </c>
      <c r="N253" s="54"/>
      <c r="O253">
        <v>2</v>
      </c>
      <c r="R253" s="54"/>
      <c r="S253">
        <v>2</v>
      </c>
      <c r="T253">
        <v>2</v>
      </c>
      <c r="U253">
        <v>2</v>
      </c>
      <c r="V253">
        <v>2</v>
      </c>
      <c r="W253">
        <v>2</v>
      </c>
      <c r="X253">
        <v>2</v>
      </c>
      <c r="Y253">
        <v>2</v>
      </c>
      <c r="Z253">
        <v>3</v>
      </c>
      <c r="AA253">
        <v>2</v>
      </c>
      <c r="AB253">
        <v>2</v>
      </c>
      <c r="AC253">
        <v>2</v>
      </c>
      <c r="AD253">
        <v>2</v>
      </c>
      <c r="AE253">
        <v>2</v>
      </c>
      <c r="AF253">
        <v>2</v>
      </c>
      <c r="AG253">
        <v>2</v>
      </c>
      <c r="AH253">
        <v>2</v>
      </c>
      <c r="AI253">
        <v>2</v>
      </c>
      <c r="AJ253">
        <v>2</v>
      </c>
      <c r="AK253">
        <v>2</v>
      </c>
      <c r="AL253">
        <v>2</v>
      </c>
      <c r="AM253" s="9">
        <v>2</v>
      </c>
      <c r="AN253">
        <v>2</v>
      </c>
      <c r="AO253" s="8">
        <v>1</v>
      </c>
      <c r="AP253">
        <v>2</v>
      </c>
      <c r="AQ253">
        <v>6</v>
      </c>
      <c r="BA253" s="54"/>
      <c r="BB253">
        <v>1</v>
      </c>
      <c r="BN253" s="54"/>
      <c r="BO253" s="35">
        <v>2</v>
      </c>
      <c r="BP253">
        <v>1</v>
      </c>
      <c r="CB253" s="54"/>
      <c r="CC253" s="54"/>
      <c r="CD253" s="35"/>
    </row>
    <row r="254" spans="1:84" x14ac:dyDescent="0.45">
      <c r="A254" s="22">
        <v>252</v>
      </c>
      <c r="B254" s="50">
        <v>45920</v>
      </c>
      <c r="C254" s="3"/>
      <c r="D254" s="35">
        <v>1</v>
      </c>
      <c r="E254" s="54"/>
      <c r="F254">
        <v>2</v>
      </c>
      <c r="G254">
        <v>1</v>
      </c>
      <c r="H254" s="1">
        <v>2</v>
      </c>
      <c r="I254" s="8">
        <v>4</v>
      </c>
      <c r="N254" s="54"/>
      <c r="O254">
        <v>1</v>
      </c>
      <c r="R254" s="54"/>
      <c r="S254">
        <v>2</v>
      </c>
      <c r="T254">
        <v>2</v>
      </c>
      <c r="U254">
        <v>2</v>
      </c>
      <c r="V254">
        <v>2</v>
      </c>
      <c r="W254">
        <v>2</v>
      </c>
      <c r="X254">
        <v>2</v>
      </c>
      <c r="Y254">
        <v>2</v>
      </c>
      <c r="Z254">
        <v>2</v>
      </c>
      <c r="AA254">
        <v>2</v>
      </c>
      <c r="AB254">
        <v>2</v>
      </c>
      <c r="AC254">
        <v>2</v>
      </c>
      <c r="AD254">
        <v>2</v>
      </c>
      <c r="AE254">
        <v>2</v>
      </c>
      <c r="AF254">
        <v>2</v>
      </c>
      <c r="AG254">
        <v>2</v>
      </c>
      <c r="AH254">
        <v>2</v>
      </c>
      <c r="AI254">
        <v>2</v>
      </c>
      <c r="AJ254">
        <v>2</v>
      </c>
      <c r="AK254">
        <v>2</v>
      </c>
      <c r="AL254">
        <v>2</v>
      </c>
      <c r="AM254" s="9">
        <v>2</v>
      </c>
      <c r="AN254">
        <v>2</v>
      </c>
      <c r="AO254" s="8"/>
      <c r="BA254" s="54"/>
      <c r="BN254" s="54"/>
      <c r="BO254" s="35"/>
      <c r="CB254" s="54"/>
      <c r="CC254" s="54"/>
      <c r="CD254" s="35"/>
    </row>
    <row r="255" spans="1:84" x14ac:dyDescent="0.45">
      <c r="A255" s="22">
        <v>253</v>
      </c>
      <c r="B255" s="50">
        <v>45920</v>
      </c>
      <c r="C255" s="3"/>
      <c r="D255" s="35">
        <v>3</v>
      </c>
      <c r="E255" s="54"/>
      <c r="F255">
        <v>2</v>
      </c>
      <c r="G255">
        <v>1</v>
      </c>
      <c r="H255" s="1">
        <v>2</v>
      </c>
      <c r="I255" s="8">
        <v>1</v>
      </c>
      <c r="N255" s="54"/>
      <c r="O255">
        <v>2</v>
      </c>
      <c r="R255" s="54"/>
      <c r="S255">
        <v>2</v>
      </c>
      <c r="T255">
        <v>2</v>
      </c>
      <c r="U255">
        <v>2</v>
      </c>
      <c r="V255">
        <v>2</v>
      </c>
      <c r="W255">
        <v>2</v>
      </c>
      <c r="X255">
        <v>2</v>
      </c>
      <c r="Y255">
        <v>2</v>
      </c>
      <c r="Z255">
        <v>2</v>
      </c>
      <c r="AA255">
        <v>2</v>
      </c>
      <c r="AB255">
        <v>2</v>
      </c>
      <c r="AC255">
        <v>2</v>
      </c>
      <c r="AD255">
        <v>2</v>
      </c>
      <c r="AE255">
        <v>2</v>
      </c>
      <c r="AF255">
        <v>2</v>
      </c>
      <c r="AG255">
        <v>2</v>
      </c>
      <c r="AH255">
        <v>2</v>
      </c>
      <c r="AI255">
        <v>2</v>
      </c>
      <c r="AJ255">
        <v>2</v>
      </c>
      <c r="AK255">
        <v>2</v>
      </c>
      <c r="AL255">
        <v>2</v>
      </c>
      <c r="AM255" s="9">
        <v>2</v>
      </c>
      <c r="AN255">
        <v>2</v>
      </c>
      <c r="AO255" s="8">
        <v>1</v>
      </c>
      <c r="AP255">
        <v>2</v>
      </c>
      <c r="BA255" s="54"/>
      <c r="BB255">
        <v>1</v>
      </c>
      <c r="BC255">
        <v>2</v>
      </c>
      <c r="BN255" s="54"/>
      <c r="BO255" s="35">
        <v>2</v>
      </c>
      <c r="BP255">
        <v>1</v>
      </c>
      <c r="BQ255">
        <v>2</v>
      </c>
      <c r="CB255" s="54"/>
      <c r="CC255" s="54"/>
      <c r="CD255" s="35"/>
    </row>
    <row r="256" spans="1:84" x14ac:dyDescent="0.45">
      <c r="A256" s="22">
        <v>254</v>
      </c>
      <c r="B256" s="50">
        <v>45920</v>
      </c>
      <c r="C256" s="3"/>
      <c r="D256" s="35">
        <v>1</v>
      </c>
      <c r="E256" s="54"/>
      <c r="F256">
        <v>2</v>
      </c>
      <c r="G256">
        <v>1</v>
      </c>
      <c r="H256" s="1">
        <v>4</v>
      </c>
      <c r="I256" s="8">
        <v>3</v>
      </c>
      <c r="J256">
        <v>4</v>
      </c>
      <c r="N256" s="54"/>
      <c r="O256">
        <v>1</v>
      </c>
      <c r="R256" s="54"/>
      <c r="S256">
        <v>1</v>
      </c>
      <c r="T256">
        <v>1</v>
      </c>
      <c r="U256">
        <v>5</v>
      </c>
      <c r="V256">
        <v>5</v>
      </c>
      <c r="W256">
        <v>1</v>
      </c>
      <c r="X256">
        <v>1</v>
      </c>
      <c r="Y256">
        <v>1</v>
      </c>
      <c r="Z256">
        <v>2</v>
      </c>
      <c r="AA256">
        <v>1</v>
      </c>
      <c r="AB256">
        <v>1</v>
      </c>
      <c r="AC256">
        <v>1</v>
      </c>
      <c r="AD256">
        <v>1</v>
      </c>
      <c r="AE256">
        <v>1</v>
      </c>
      <c r="AF256">
        <v>5</v>
      </c>
      <c r="AG256">
        <v>5</v>
      </c>
      <c r="AH256">
        <v>2</v>
      </c>
      <c r="AI256">
        <v>1</v>
      </c>
      <c r="AJ256">
        <v>1</v>
      </c>
      <c r="AK256">
        <v>1</v>
      </c>
      <c r="AL256">
        <v>1</v>
      </c>
      <c r="AM256" s="9">
        <v>1</v>
      </c>
      <c r="AN256">
        <v>1</v>
      </c>
      <c r="AO256" s="8">
        <v>1</v>
      </c>
      <c r="BA256" s="54"/>
      <c r="BB256">
        <v>1</v>
      </c>
      <c r="BN256" s="54"/>
      <c r="BO256" s="35">
        <v>2</v>
      </c>
      <c r="BP256">
        <v>1</v>
      </c>
      <c r="CB256" s="54"/>
      <c r="CC256" s="54"/>
      <c r="CD256" s="35"/>
    </row>
    <row r="257" spans="1:84" x14ac:dyDescent="0.45">
      <c r="A257" s="22">
        <v>255</v>
      </c>
      <c r="B257" s="50">
        <v>45920</v>
      </c>
      <c r="C257" s="3"/>
      <c r="D257" s="35">
        <v>2</v>
      </c>
      <c r="E257" s="54"/>
      <c r="F257">
        <v>2</v>
      </c>
      <c r="G257">
        <v>1</v>
      </c>
      <c r="H257" s="1">
        <v>1</v>
      </c>
      <c r="I257" s="8">
        <v>1</v>
      </c>
      <c r="N257" s="54"/>
      <c r="O257">
        <v>5</v>
      </c>
      <c r="R257" s="54"/>
      <c r="S257">
        <v>1</v>
      </c>
      <c r="T257">
        <v>1</v>
      </c>
      <c r="U257">
        <v>1</v>
      </c>
      <c r="V257">
        <v>1</v>
      </c>
      <c r="W257">
        <v>1</v>
      </c>
      <c r="X257">
        <v>1</v>
      </c>
      <c r="Y257">
        <v>1</v>
      </c>
      <c r="Z257">
        <v>1</v>
      </c>
      <c r="AA257">
        <v>2</v>
      </c>
      <c r="AB257">
        <v>5</v>
      </c>
      <c r="AD257">
        <v>5</v>
      </c>
      <c r="AE257">
        <v>3</v>
      </c>
      <c r="AF257">
        <v>5</v>
      </c>
      <c r="AG257">
        <v>5</v>
      </c>
      <c r="AH257">
        <v>5</v>
      </c>
      <c r="AI257">
        <v>5</v>
      </c>
      <c r="AJ257">
        <v>5</v>
      </c>
      <c r="AK257">
        <v>5</v>
      </c>
      <c r="AL257">
        <v>2</v>
      </c>
      <c r="AM257" s="9">
        <v>3</v>
      </c>
      <c r="AN257">
        <v>2</v>
      </c>
      <c r="AO257" s="8">
        <v>1</v>
      </c>
      <c r="AP257">
        <v>2</v>
      </c>
      <c r="BA257" s="54"/>
      <c r="BB257">
        <v>1</v>
      </c>
      <c r="BC257">
        <v>2</v>
      </c>
      <c r="BN257" s="54"/>
      <c r="BO257" s="35">
        <v>2</v>
      </c>
      <c r="BP257">
        <v>1</v>
      </c>
      <c r="BQ257">
        <v>2</v>
      </c>
      <c r="CB257" s="54"/>
      <c r="CC257" s="54"/>
      <c r="CD257" s="35"/>
    </row>
    <row r="258" spans="1:84" x14ac:dyDescent="0.45">
      <c r="A258" s="22">
        <v>256</v>
      </c>
      <c r="B258" s="50">
        <v>45920</v>
      </c>
      <c r="C258" s="3"/>
      <c r="D258" s="35">
        <v>4</v>
      </c>
      <c r="E258" s="54"/>
      <c r="F258">
        <v>2</v>
      </c>
      <c r="G258">
        <v>1</v>
      </c>
      <c r="H258" s="1">
        <v>1</v>
      </c>
      <c r="I258" s="8">
        <v>4</v>
      </c>
      <c r="N258" s="54"/>
      <c r="R258" s="54"/>
      <c r="S258">
        <v>1</v>
      </c>
      <c r="T258">
        <v>1</v>
      </c>
      <c r="U258">
        <v>5</v>
      </c>
      <c r="V258">
        <v>2</v>
      </c>
      <c r="W258">
        <v>1</v>
      </c>
      <c r="X258">
        <v>5</v>
      </c>
      <c r="Y258">
        <v>1</v>
      </c>
      <c r="Z258">
        <v>3</v>
      </c>
      <c r="AA258">
        <v>2</v>
      </c>
      <c r="AB258">
        <v>2</v>
      </c>
      <c r="AC258">
        <v>2</v>
      </c>
      <c r="AD258">
        <v>5</v>
      </c>
      <c r="AE258">
        <v>5</v>
      </c>
      <c r="AF258">
        <v>5</v>
      </c>
      <c r="AG258">
        <v>5</v>
      </c>
      <c r="AH258">
        <v>2</v>
      </c>
      <c r="AI258">
        <v>2</v>
      </c>
      <c r="AJ258">
        <v>2</v>
      </c>
      <c r="AK258">
        <v>2</v>
      </c>
      <c r="AL258">
        <v>2</v>
      </c>
      <c r="AM258" s="9">
        <v>2</v>
      </c>
      <c r="AN258">
        <v>2</v>
      </c>
      <c r="AO258" s="8"/>
      <c r="BA258" s="54"/>
      <c r="BN258" s="54"/>
      <c r="BO258" s="35"/>
      <c r="CB258" s="54"/>
      <c r="CC258" s="54"/>
      <c r="CD258" s="35"/>
    </row>
    <row r="259" spans="1:84" x14ac:dyDescent="0.45">
      <c r="A259" s="22">
        <v>257</v>
      </c>
      <c r="B259" s="50">
        <v>45920</v>
      </c>
      <c r="C259" s="3"/>
      <c r="D259" s="35">
        <v>1</v>
      </c>
      <c r="E259" s="54"/>
      <c r="F259">
        <v>2</v>
      </c>
      <c r="G259">
        <v>1</v>
      </c>
      <c r="I259" s="8">
        <v>4</v>
      </c>
      <c r="N259" s="54"/>
      <c r="O259">
        <v>1</v>
      </c>
      <c r="R259" s="54"/>
      <c r="S259">
        <v>2</v>
      </c>
      <c r="T259">
        <v>2</v>
      </c>
      <c r="U259">
        <v>2</v>
      </c>
      <c r="V259">
        <v>2</v>
      </c>
      <c r="W259">
        <v>2</v>
      </c>
      <c r="X259">
        <v>2</v>
      </c>
      <c r="Y259">
        <v>2</v>
      </c>
      <c r="Z259">
        <v>2</v>
      </c>
      <c r="AA259">
        <v>2</v>
      </c>
      <c r="AB259">
        <v>2</v>
      </c>
      <c r="AC259">
        <v>2</v>
      </c>
      <c r="AD259">
        <v>2</v>
      </c>
      <c r="AE259">
        <v>2</v>
      </c>
      <c r="AF259">
        <v>2</v>
      </c>
      <c r="AG259">
        <v>2</v>
      </c>
      <c r="AH259">
        <v>2</v>
      </c>
      <c r="AI259">
        <v>2</v>
      </c>
      <c r="AJ259">
        <v>2</v>
      </c>
      <c r="AK259">
        <v>2</v>
      </c>
      <c r="AL259">
        <v>2</v>
      </c>
      <c r="AM259" s="9">
        <v>2</v>
      </c>
      <c r="AN259">
        <v>1</v>
      </c>
      <c r="AO259" s="8"/>
      <c r="BA259" s="54"/>
      <c r="BN259" s="54"/>
      <c r="BO259" s="35"/>
      <c r="CB259" s="54"/>
      <c r="CC259" s="54"/>
      <c r="CD259" s="35"/>
    </row>
    <row r="260" spans="1:84" x14ac:dyDescent="0.45">
      <c r="A260" s="22">
        <v>258</v>
      </c>
      <c r="B260" s="50">
        <v>45921</v>
      </c>
      <c r="C260" s="3"/>
      <c r="D260" s="35">
        <v>3</v>
      </c>
      <c r="E260" s="54"/>
      <c r="F260">
        <v>2</v>
      </c>
      <c r="G260">
        <v>1</v>
      </c>
      <c r="H260" s="1">
        <v>2</v>
      </c>
      <c r="I260" s="8">
        <v>4</v>
      </c>
      <c r="N260" s="54"/>
      <c r="O260">
        <v>1</v>
      </c>
      <c r="R260" s="54"/>
      <c r="S260">
        <v>2</v>
      </c>
      <c r="T260">
        <v>2</v>
      </c>
      <c r="U260">
        <v>5</v>
      </c>
      <c r="V260">
        <v>2</v>
      </c>
      <c r="W260">
        <v>2</v>
      </c>
      <c r="X260">
        <v>2</v>
      </c>
      <c r="Y260">
        <v>2</v>
      </c>
      <c r="Z260">
        <v>4</v>
      </c>
      <c r="AA260">
        <v>2</v>
      </c>
      <c r="AB260">
        <v>2</v>
      </c>
      <c r="AC260">
        <v>2</v>
      </c>
      <c r="AD260">
        <v>2</v>
      </c>
      <c r="AE260">
        <v>2</v>
      </c>
      <c r="AF260">
        <v>3</v>
      </c>
      <c r="AG260">
        <v>4</v>
      </c>
      <c r="AH260">
        <v>3</v>
      </c>
      <c r="AI260">
        <v>5</v>
      </c>
      <c r="AJ260">
        <v>2</v>
      </c>
      <c r="AK260">
        <v>3</v>
      </c>
      <c r="AL260">
        <v>2</v>
      </c>
      <c r="AM260" s="9">
        <v>4</v>
      </c>
      <c r="AN260">
        <v>2</v>
      </c>
      <c r="AO260" s="8">
        <v>1</v>
      </c>
      <c r="AP260">
        <v>2</v>
      </c>
      <c r="AQ260">
        <v>4</v>
      </c>
      <c r="BA260" s="54"/>
      <c r="BB260">
        <v>1</v>
      </c>
      <c r="BC260">
        <v>6</v>
      </c>
      <c r="BN260" s="54"/>
      <c r="BO260" s="35">
        <v>2</v>
      </c>
      <c r="BP260">
        <v>1</v>
      </c>
      <c r="BQ260">
        <v>6</v>
      </c>
      <c r="CB260" s="54"/>
      <c r="CC260" s="54" t="s">
        <v>516</v>
      </c>
      <c r="CD260" s="35" t="s">
        <v>2</v>
      </c>
      <c r="CE260">
        <v>22952</v>
      </c>
      <c r="CF260" t="s">
        <v>517</v>
      </c>
    </row>
    <row r="261" spans="1:84" x14ac:dyDescent="0.45">
      <c r="A261" s="22">
        <v>259</v>
      </c>
      <c r="B261" s="50">
        <v>45921</v>
      </c>
      <c r="C261" s="3"/>
      <c r="D261" s="35">
        <v>5</v>
      </c>
      <c r="E261" s="54" t="s">
        <v>518</v>
      </c>
      <c r="F261">
        <v>2</v>
      </c>
      <c r="G261">
        <v>1</v>
      </c>
      <c r="H261" s="1">
        <v>2</v>
      </c>
      <c r="I261" s="8">
        <v>4</v>
      </c>
      <c r="N261" s="54"/>
      <c r="O261">
        <v>8</v>
      </c>
      <c r="R261" s="54" t="s">
        <v>519</v>
      </c>
      <c r="S261">
        <v>1</v>
      </c>
      <c r="T261">
        <v>1</v>
      </c>
      <c r="U261">
        <v>1</v>
      </c>
      <c r="V261">
        <v>1</v>
      </c>
      <c r="W261">
        <v>1</v>
      </c>
      <c r="X261">
        <v>1</v>
      </c>
      <c r="Y261">
        <v>1</v>
      </c>
      <c r="Z261">
        <v>1</v>
      </c>
      <c r="AA261">
        <v>1</v>
      </c>
      <c r="AB261">
        <v>1</v>
      </c>
      <c r="AC261">
        <v>1</v>
      </c>
      <c r="AD261">
        <v>1</v>
      </c>
      <c r="AE261">
        <v>1</v>
      </c>
      <c r="AF261">
        <v>1</v>
      </c>
      <c r="AG261">
        <v>1</v>
      </c>
      <c r="AH261">
        <v>1</v>
      </c>
      <c r="AI261">
        <v>1</v>
      </c>
      <c r="AJ261">
        <v>1</v>
      </c>
      <c r="AK261">
        <v>1</v>
      </c>
      <c r="AL261">
        <v>1</v>
      </c>
      <c r="AM261" s="9">
        <v>1</v>
      </c>
      <c r="AN261">
        <v>1</v>
      </c>
      <c r="AO261" s="8"/>
      <c r="BA261" s="54"/>
      <c r="BN261" s="54"/>
      <c r="BO261" s="35"/>
      <c r="CB261" s="54"/>
      <c r="CC261" s="54"/>
      <c r="CD261" s="35"/>
    </row>
    <row r="262" spans="1:84" x14ac:dyDescent="0.45">
      <c r="A262" s="22">
        <v>260</v>
      </c>
      <c r="B262" s="50">
        <v>45921</v>
      </c>
      <c r="C262" s="3"/>
      <c r="D262" s="35">
        <v>3</v>
      </c>
      <c r="E262" s="54"/>
      <c r="F262">
        <v>2</v>
      </c>
      <c r="G262">
        <v>1</v>
      </c>
      <c r="H262" s="1">
        <v>4</v>
      </c>
      <c r="I262" s="8">
        <v>4</v>
      </c>
      <c r="N262" s="54"/>
      <c r="O262">
        <v>5</v>
      </c>
      <c r="R262" s="54"/>
      <c r="S262">
        <v>2</v>
      </c>
      <c r="T262">
        <v>2</v>
      </c>
      <c r="U262">
        <v>2</v>
      </c>
      <c r="V262">
        <v>2</v>
      </c>
      <c r="W262">
        <v>2</v>
      </c>
      <c r="X262">
        <v>2</v>
      </c>
      <c r="Y262">
        <v>2</v>
      </c>
      <c r="Z262">
        <v>2</v>
      </c>
      <c r="AA262">
        <v>2</v>
      </c>
      <c r="AB262">
        <v>2</v>
      </c>
      <c r="AC262">
        <v>2</v>
      </c>
      <c r="AD262">
        <v>2</v>
      </c>
      <c r="AE262">
        <v>2</v>
      </c>
      <c r="AF262">
        <v>2</v>
      </c>
      <c r="AG262">
        <v>2</v>
      </c>
      <c r="AH262">
        <v>2</v>
      </c>
      <c r="AI262">
        <v>2</v>
      </c>
      <c r="AJ262">
        <v>2</v>
      </c>
      <c r="AK262">
        <v>2</v>
      </c>
      <c r="AL262">
        <v>2</v>
      </c>
      <c r="AM262" s="9">
        <v>2</v>
      </c>
      <c r="AN262">
        <v>2</v>
      </c>
      <c r="AO262" s="8"/>
      <c r="BA262" s="54"/>
      <c r="BN262" s="54"/>
      <c r="BO262" s="35"/>
      <c r="CB262" s="54"/>
      <c r="CC262" s="54"/>
      <c r="CD262" s="35"/>
    </row>
    <row r="263" spans="1:84" x14ac:dyDescent="0.45">
      <c r="A263" s="22">
        <v>261</v>
      </c>
      <c r="B263" s="50">
        <v>45921</v>
      </c>
      <c r="C263" s="3"/>
      <c r="D263" s="35">
        <v>1</v>
      </c>
      <c r="E263" s="54"/>
      <c r="F263">
        <v>2</v>
      </c>
      <c r="G263">
        <v>1</v>
      </c>
      <c r="I263" s="8">
        <v>4</v>
      </c>
      <c r="N263" s="54"/>
      <c r="O263">
        <v>8</v>
      </c>
      <c r="R263" s="54" t="s">
        <v>61</v>
      </c>
      <c r="S263">
        <v>2</v>
      </c>
      <c r="T263">
        <v>2</v>
      </c>
      <c r="Z263">
        <v>2</v>
      </c>
      <c r="AA263">
        <v>2</v>
      </c>
      <c r="AC263">
        <v>2</v>
      </c>
      <c r="AM263" s="9"/>
      <c r="AO263" s="8"/>
      <c r="BA263" s="54"/>
      <c r="BN263" s="54"/>
      <c r="BO263" s="35"/>
      <c r="CB263" s="54"/>
      <c r="CC263" s="54"/>
      <c r="CD263" s="35"/>
    </row>
    <row r="264" spans="1:84" x14ac:dyDescent="0.45">
      <c r="A264" s="22">
        <v>262</v>
      </c>
      <c r="B264" s="50">
        <v>45921</v>
      </c>
      <c r="C264" s="3"/>
      <c r="D264" s="35">
        <v>5</v>
      </c>
      <c r="E264" s="54" t="s">
        <v>63</v>
      </c>
      <c r="F264">
        <v>2</v>
      </c>
      <c r="G264">
        <v>1</v>
      </c>
      <c r="H264" s="1">
        <v>5</v>
      </c>
      <c r="I264" s="8">
        <v>4</v>
      </c>
      <c r="N264" s="54"/>
      <c r="O264">
        <v>3</v>
      </c>
      <c r="R264" s="54"/>
      <c r="S264">
        <v>2</v>
      </c>
      <c r="T264">
        <v>2</v>
      </c>
      <c r="U264">
        <v>2</v>
      </c>
      <c r="V264">
        <v>2</v>
      </c>
      <c r="W264">
        <v>2</v>
      </c>
      <c r="X264">
        <v>2</v>
      </c>
      <c r="Y264">
        <v>2</v>
      </c>
      <c r="Z264">
        <v>2</v>
      </c>
      <c r="AA264">
        <v>2</v>
      </c>
      <c r="AB264">
        <v>2</v>
      </c>
      <c r="AC264">
        <v>2</v>
      </c>
      <c r="AD264">
        <v>2</v>
      </c>
      <c r="AE264">
        <v>2</v>
      </c>
      <c r="AF264">
        <v>2</v>
      </c>
      <c r="AG264">
        <v>2</v>
      </c>
      <c r="AH264">
        <v>2</v>
      </c>
      <c r="AI264">
        <v>2</v>
      </c>
      <c r="AJ264">
        <v>2</v>
      </c>
      <c r="AK264">
        <v>2</v>
      </c>
      <c r="AL264">
        <v>2</v>
      </c>
      <c r="AM264" s="9">
        <v>2</v>
      </c>
      <c r="AN264">
        <v>2</v>
      </c>
      <c r="AO264" s="8"/>
      <c r="BA264" s="54"/>
      <c r="BN264" s="54"/>
      <c r="BO264" s="35"/>
      <c r="CB264" s="54"/>
      <c r="CC264" s="54"/>
      <c r="CD264" s="35"/>
    </row>
    <row r="265" spans="1:84" x14ac:dyDescent="0.45">
      <c r="A265" s="22">
        <v>263</v>
      </c>
      <c r="B265" s="50">
        <v>45921</v>
      </c>
      <c r="C265" s="3"/>
      <c r="D265" s="35">
        <v>5</v>
      </c>
      <c r="E265" s="54" t="s">
        <v>520</v>
      </c>
      <c r="F265">
        <v>2</v>
      </c>
      <c r="G265">
        <v>1</v>
      </c>
      <c r="H265" s="1">
        <v>4</v>
      </c>
      <c r="I265" s="8">
        <v>4</v>
      </c>
      <c r="N265" s="54"/>
      <c r="O265">
        <v>5</v>
      </c>
      <c r="R265" s="54"/>
      <c r="U265">
        <v>5</v>
      </c>
      <c r="V265">
        <v>2</v>
      </c>
      <c r="W265">
        <v>2</v>
      </c>
      <c r="X265">
        <v>5</v>
      </c>
      <c r="Y265">
        <v>3</v>
      </c>
      <c r="AA265">
        <v>2</v>
      </c>
      <c r="AB265">
        <v>2</v>
      </c>
      <c r="AC265">
        <v>2</v>
      </c>
      <c r="AD265">
        <v>2</v>
      </c>
      <c r="AE265">
        <v>2</v>
      </c>
      <c r="AF265">
        <v>5</v>
      </c>
      <c r="AG265">
        <v>5</v>
      </c>
      <c r="AH265">
        <v>3</v>
      </c>
      <c r="AI265">
        <v>2</v>
      </c>
      <c r="AJ265">
        <v>2</v>
      </c>
      <c r="AK265">
        <v>2</v>
      </c>
      <c r="AL265">
        <v>1</v>
      </c>
      <c r="AM265" s="9">
        <v>2</v>
      </c>
      <c r="AN265">
        <v>2</v>
      </c>
      <c r="AO265" s="8">
        <v>1</v>
      </c>
      <c r="AP265">
        <v>2</v>
      </c>
      <c r="AQ265">
        <v>5</v>
      </c>
      <c r="BA265" s="54"/>
      <c r="BB265">
        <v>1</v>
      </c>
      <c r="BC265">
        <v>4</v>
      </c>
      <c r="BD265">
        <v>7</v>
      </c>
      <c r="BN265" s="54"/>
      <c r="BO265" s="35">
        <v>2</v>
      </c>
      <c r="BP265">
        <v>1</v>
      </c>
      <c r="BQ265">
        <v>4</v>
      </c>
      <c r="CB265" s="54"/>
      <c r="CC265" s="54"/>
      <c r="CD265" s="35"/>
    </row>
    <row r="266" spans="1:84" x14ac:dyDescent="0.45">
      <c r="A266" s="22">
        <v>264</v>
      </c>
      <c r="B266" s="50">
        <v>45921</v>
      </c>
      <c r="C266" s="3"/>
      <c r="D266" s="35">
        <v>4</v>
      </c>
      <c r="E266" s="54"/>
      <c r="F266">
        <v>2</v>
      </c>
      <c r="G266">
        <v>1</v>
      </c>
      <c r="H266" s="1">
        <v>2</v>
      </c>
      <c r="I266" s="8">
        <v>4</v>
      </c>
      <c r="N266" s="54"/>
      <c r="O266">
        <v>1</v>
      </c>
      <c r="R266" s="54"/>
      <c r="S266">
        <v>2</v>
      </c>
      <c r="T266">
        <v>2</v>
      </c>
      <c r="V266">
        <v>2</v>
      </c>
      <c r="W266">
        <v>2</v>
      </c>
      <c r="X266">
        <v>2</v>
      </c>
      <c r="Y266">
        <v>2</v>
      </c>
      <c r="Z266">
        <v>3</v>
      </c>
      <c r="AA266">
        <v>2</v>
      </c>
      <c r="AB266">
        <v>2</v>
      </c>
      <c r="AC266">
        <v>2</v>
      </c>
      <c r="AD266">
        <v>2</v>
      </c>
      <c r="AE266">
        <v>2</v>
      </c>
      <c r="AF266">
        <v>3</v>
      </c>
      <c r="AG266">
        <v>2</v>
      </c>
      <c r="AH266">
        <v>2</v>
      </c>
      <c r="AI266">
        <v>2</v>
      </c>
      <c r="AJ266">
        <v>2</v>
      </c>
      <c r="AK266">
        <v>2</v>
      </c>
      <c r="AL266">
        <v>2</v>
      </c>
      <c r="AM266" s="9">
        <v>2</v>
      </c>
      <c r="AN266">
        <v>2</v>
      </c>
      <c r="AO266" s="8"/>
      <c r="BA266" s="54"/>
      <c r="BN266" s="54"/>
      <c r="BO266" s="35"/>
      <c r="CB266" s="54"/>
      <c r="CC266" s="54"/>
      <c r="CD266" s="35"/>
    </row>
    <row r="267" spans="1:84" x14ac:dyDescent="0.45">
      <c r="A267" s="22">
        <v>265</v>
      </c>
      <c r="B267" s="50">
        <v>45921</v>
      </c>
      <c r="C267" s="3"/>
      <c r="D267" s="35">
        <v>3</v>
      </c>
      <c r="E267" s="54"/>
      <c r="F267">
        <v>2</v>
      </c>
      <c r="G267">
        <v>1</v>
      </c>
      <c r="H267" s="1">
        <v>1</v>
      </c>
      <c r="I267" s="8">
        <v>2</v>
      </c>
      <c r="N267" s="54"/>
      <c r="R267" s="54"/>
      <c r="S267">
        <v>1</v>
      </c>
      <c r="T267">
        <v>2</v>
      </c>
      <c r="U267">
        <v>5</v>
      </c>
      <c r="V267">
        <v>2</v>
      </c>
      <c r="W267">
        <v>2</v>
      </c>
      <c r="X267">
        <v>2</v>
      </c>
      <c r="Y267">
        <v>2</v>
      </c>
      <c r="Z267">
        <v>2</v>
      </c>
      <c r="AA267">
        <v>2</v>
      </c>
      <c r="AB267">
        <v>2</v>
      </c>
      <c r="AC267">
        <v>2</v>
      </c>
      <c r="AD267">
        <v>2</v>
      </c>
      <c r="AE267">
        <v>2</v>
      </c>
      <c r="AF267">
        <v>2</v>
      </c>
      <c r="AG267">
        <v>2</v>
      </c>
      <c r="AH267">
        <v>2</v>
      </c>
      <c r="AI267">
        <v>2</v>
      </c>
      <c r="AJ267">
        <v>2</v>
      </c>
      <c r="AK267">
        <v>2</v>
      </c>
      <c r="AL267">
        <v>2</v>
      </c>
      <c r="AM267" s="9">
        <v>2</v>
      </c>
      <c r="AN267">
        <v>2</v>
      </c>
      <c r="AO267" s="8"/>
      <c r="BA267" s="54"/>
      <c r="BN267" s="54"/>
      <c r="BO267" s="35"/>
      <c r="CB267" s="54"/>
      <c r="CC267" s="54"/>
      <c r="CD267" s="35"/>
    </row>
    <row r="268" spans="1:84" x14ac:dyDescent="0.45">
      <c r="A268" s="22">
        <v>266</v>
      </c>
      <c r="B268" s="50">
        <v>45923</v>
      </c>
      <c r="C268" s="3"/>
      <c r="D268" s="35">
        <v>5</v>
      </c>
      <c r="E268" s="54" t="s">
        <v>52</v>
      </c>
      <c r="F268">
        <v>2</v>
      </c>
      <c r="G268">
        <v>1</v>
      </c>
      <c r="H268" s="1">
        <v>2</v>
      </c>
      <c r="I268" s="8">
        <v>4</v>
      </c>
      <c r="N268" s="54"/>
      <c r="O268">
        <v>6</v>
      </c>
      <c r="R268" s="54"/>
      <c r="S268">
        <v>2</v>
      </c>
      <c r="T268">
        <v>2</v>
      </c>
      <c r="U268">
        <v>5</v>
      </c>
      <c r="V268">
        <v>5</v>
      </c>
      <c r="W268">
        <v>2</v>
      </c>
      <c r="X268">
        <v>5</v>
      </c>
      <c r="Y268">
        <v>2</v>
      </c>
      <c r="Z268">
        <v>1</v>
      </c>
      <c r="AA268">
        <v>2</v>
      </c>
      <c r="AB268">
        <v>2</v>
      </c>
      <c r="AC268">
        <v>2</v>
      </c>
      <c r="AD268">
        <v>2</v>
      </c>
      <c r="AE268">
        <v>5</v>
      </c>
      <c r="AF268">
        <v>5</v>
      </c>
      <c r="AG268">
        <v>5</v>
      </c>
      <c r="AH268">
        <v>5</v>
      </c>
      <c r="AI268">
        <v>2</v>
      </c>
      <c r="AJ268">
        <v>2</v>
      </c>
      <c r="AK268">
        <v>5</v>
      </c>
      <c r="AL268">
        <v>2</v>
      </c>
      <c r="AM268" s="9">
        <v>2</v>
      </c>
      <c r="AN268">
        <v>2</v>
      </c>
      <c r="AO268" s="8"/>
      <c r="BA268" s="54"/>
      <c r="BN268" s="54"/>
      <c r="BO268" s="35"/>
      <c r="CB268" s="54"/>
      <c r="CC268" s="54"/>
      <c r="CD268" s="35"/>
    </row>
    <row r="269" spans="1:84" x14ac:dyDescent="0.45">
      <c r="A269" s="22">
        <v>267</v>
      </c>
      <c r="B269" s="50">
        <v>45923</v>
      </c>
      <c r="C269" s="3"/>
      <c r="D269" s="35">
        <v>1</v>
      </c>
      <c r="E269" s="54"/>
      <c r="F269">
        <v>2</v>
      </c>
      <c r="G269">
        <v>1</v>
      </c>
      <c r="H269" s="1">
        <v>2</v>
      </c>
      <c r="I269" s="8">
        <v>4</v>
      </c>
      <c r="N269" s="54"/>
      <c r="O269">
        <v>1</v>
      </c>
      <c r="R269" s="54"/>
      <c r="S269">
        <v>2</v>
      </c>
      <c r="T269">
        <v>2</v>
      </c>
      <c r="U269">
        <v>5</v>
      </c>
      <c r="V269">
        <v>2</v>
      </c>
      <c r="W269">
        <v>2</v>
      </c>
      <c r="X269">
        <v>2</v>
      </c>
      <c r="Y269">
        <v>2</v>
      </c>
      <c r="Z269">
        <v>2</v>
      </c>
      <c r="AA269">
        <v>2</v>
      </c>
      <c r="AB269">
        <v>2</v>
      </c>
      <c r="AC269">
        <v>2</v>
      </c>
      <c r="AD269">
        <v>3</v>
      </c>
      <c r="AE269">
        <v>2</v>
      </c>
      <c r="AF269">
        <v>5</v>
      </c>
      <c r="AG269">
        <v>5</v>
      </c>
      <c r="AH269">
        <v>3</v>
      </c>
      <c r="AI269">
        <v>5</v>
      </c>
      <c r="AJ269">
        <v>3</v>
      </c>
      <c r="AK269">
        <v>2</v>
      </c>
      <c r="AL269">
        <v>2</v>
      </c>
      <c r="AM269" s="9">
        <v>2</v>
      </c>
      <c r="AN269">
        <v>2</v>
      </c>
      <c r="AO269" s="8"/>
      <c r="BA269" s="54"/>
      <c r="BN269" s="54"/>
      <c r="BO269" s="35"/>
      <c r="CB269" s="54"/>
      <c r="CC269" s="54"/>
      <c r="CD269" s="35"/>
    </row>
    <row r="270" spans="1:84" x14ac:dyDescent="0.45">
      <c r="A270" s="22">
        <v>268</v>
      </c>
      <c r="B270" s="50">
        <v>45923</v>
      </c>
      <c r="C270" s="3"/>
      <c r="D270" s="35">
        <v>3</v>
      </c>
      <c r="E270" s="54"/>
      <c r="F270">
        <v>2</v>
      </c>
      <c r="G270">
        <v>1</v>
      </c>
      <c r="H270" s="1">
        <v>2</v>
      </c>
      <c r="I270" s="8">
        <v>4</v>
      </c>
      <c r="N270" s="54"/>
      <c r="O270">
        <v>3</v>
      </c>
      <c r="R270" s="54"/>
      <c r="S270">
        <v>2</v>
      </c>
      <c r="T270">
        <v>2</v>
      </c>
      <c r="U270">
        <v>2</v>
      </c>
      <c r="V270">
        <v>2</v>
      </c>
      <c r="W270">
        <v>2</v>
      </c>
      <c r="X270">
        <v>2</v>
      </c>
      <c r="Y270">
        <v>2</v>
      </c>
      <c r="Z270">
        <v>2</v>
      </c>
      <c r="AA270">
        <v>2</v>
      </c>
      <c r="AB270">
        <v>2</v>
      </c>
      <c r="AC270">
        <v>2</v>
      </c>
      <c r="AD270">
        <v>2</v>
      </c>
      <c r="AE270">
        <v>2</v>
      </c>
      <c r="AF270">
        <v>2</v>
      </c>
      <c r="AG270">
        <v>2</v>
      </c>
      <c r="AH270">
        <v>2</v>
      </c>
      <c r="AI270">
        <v>2</v>
      </c>
      <c r="AJ270">
        <v>2</v>
      </c>
      <c r="AK270">
        <v>2</v>
      </c>
      <c r="AL270">
        <v>2</v>
      </c>
      <c r="AM270" s="9">
        <v>2</v>
      </c>
      <c r="AN270">
        <v>2</v>
      </c>
      <c r="AO270" s="8"/>
      <c r="BA270" s="54"/>
      <c r="BB270">
        <v>1</v>
      </c>
      <c r="BC270">
        <v>8</v>
      </c>
      <c r="BN270" s="54"/>
      <c r="BO270" s="35">
        <v>2</v>
      </c>
      <c r="BP270">
        <v>1</v>
      </c>
      <c r="BQ270">
        <v>8</v>
      </c>
      <c r="CB270" s="54"/>
      <c r="CC270" s="54"/>
      <c r="CD270" s="35"/>
    </row>
    <row r="271" spans="1:84" x14ac:dyDescent="0.45">
      <c r="A271" s="22">
        <v>269</v>
      </c>
      <c r="B271" s="50">
        <v>45923</v>
      </c>
      <c r="C271" s="3"/>
      <c r="D271" s="35">
        <v>1</v>
      </c>
      <c r="E271" s="54"/>
      <c r="F271">
        <v>2</v>
      </c>
      <c r="G271">
        <v>1</v>
      </c>
      <c r="H271" s="1">
        <v>2</v>
      </c>
      <c r="I271" s="8">
        <v>4</v>
      </c>
      <c r="N271" s="54"/>
      <c r="O271">
        <v>2</v>
      </c>
      <c r="R271" s="54"/>
      <c r="S271">
        <v>1</v>
      </c>
      <c r="T271">
        <v>2</v>
      </c>
      <c r="U271">
        <v>5</v>
      </c>
      <c r="V271">
        <v>2</v>
      </c>
      <c r="W271">
        <v>2</v>
      </c>
      <c r="X271">
        <v>2</v>
      </c>
      <c r="Y271">
        <v>2</v>
      </c>
      <c r="Z271">
        <v>2</v>
      </c>
      <c r="AA271">
        <v>2</v>
      </c>
      <c r="AB271">
        <v>2</v>
      </c>
      <c r="AC271">
        <v>2</v>
      </c>
      <c r="AD271">
        <v>2</v>
      </c>
      <c r="AE271">
        <v>2</v>
      </c>
      <c r="AF271">
        <v>2</v>
      </c>
      <c r="AG271">
        <v>3</v>
      </c>
      <c r="AH271">
        <v>2</v>
      </c>
      <c r="AI271">
        <v>2</v>
      </c>
      <c r="AJ271">
        <v>1</v>
      </c>
      <c r="AK271">
        <v>2</v>
      </c>
      <c r="AL271">
        <v>2</v>
      </c>
      <c r="AM271" s="9">
        <v>2</v>
      </c>
      <c r="AN271">
        <v>2</v>
      </c>
      <c r="AO271" s="8"/>
      <c r="BA271" s="54"/>
      <c r="BN271" s="54"/>
      <c r="BO271" s="35"/>
      <c r="CB271" s="54"/>
      <c r="CC271" s="54"/>
      <c r="CD271" s="35"/>
    </row>
    <row r="272" spans="1:84" x14ac:dyDescent="0.45">
      <c r="A272" s="22">
        <v>270</v>
      </c>
      <c r="B272" s="50">
        <v>45923</v>
      </c>
      <c r="C272" s="3"/>
      <c r="D272" s="35">
        <v>2</v>
      </c>
      <c r="E272" s="54"/>
      <c r="F272">
        <v>2</v>
      </c>
      <c r="G272">
        <v>1</v>
      </c>
      <c r="H272" s="1">
        <v>2</v>
      </c>
      <c r="I272" s="8">
        <v>1</v>
      </c>
      <c r="N272" s="54"/>
      <c r="O272">
        <v>3</v>
      </c>
      <c r="R272" s="54"/>
      <c r="S272">
        <v>2</v>
      </c>
      <c r="T272">
        <v>2</v>
      </c>
      <c r="U272">
        <v>5</v>
      </c>
      <c r="V272">
        <v>2</v>
      </c>
      <c r="W272">
        <v>2</v>
      </c>
      <c r="X272">
        <v>2</v>
      </c>
      <c r="Y272">
        <v>2</v>
      </c>
      <c r="Z272">
        <v>3</v>
      </c>
      <c r="AA272">
        <v>2</v>
      </c>
      <c r="AB272">
        <v>2</v>
      </c>
      <c r="AC272">
        <v>2</v>
      </c>
      <c r="AD272">
        <v>2</v>
      </c>
      <c r="AE272">
        <v>2</v>
      </c>
      <c r="AF272">
        <v>2</v>
      </c>
      <c r="AG272">
        <v>5</v>
      </c>
      <c r="AH272">
        <v>5</v>
      </c>
      <c r="AI272">
        <v>2</v>
      </c>
      <c r="AJ272">
        <v>2</v>
      </c>
      <c r="AK272">
        <v>2</v>
      </c>
      <c r="AL272">
        <v>2</v>
      </c>
      <c r="AM272" s="9">
        <v>2</v>
      </c>
      <c r="AN272">
        <v>2</v>
      </c>
      <c r="AO272" s="8"/>
      <c r="BA272" s="54"/>
      <c r="BN272" s="54"/>
      <c r="BO272" s="35"/>
      <c r="CB272" s="54"/>
      <c r="CC272" s="54"/>
      <c r="CD272" s="35"/>
    </row>
    <row r="273" spans="1:84" x14ac:dyDescent="0.45">
      <c r="A273" s="22">
        <v>271</v>
      </c>
      <c r="B273" s="50">
        <v>45923</v>
      </c>
      <c r="C273" s="3"/>
      <c r="D273" s="35">
        <v>2</v>
      </c>
      <c r="E273" s="54"/>
      <c r="F273">
        <v>2</v>
      </c>
      <c r="G273">
        <v>1</v>
      </c>
      <c r="H273" s="1">
        <v>5</v>
      </c>
      <c r="I273" s="8">
        <v>4</v>
      </c>
      <c r="N273" s="54"/>
      <c r="O273">
        <v>3</v>
      </c>
      <c r="R273" s="54"/>
      <c r="S273">
        <v>2</v>
      </c>
      <c r="T273">
        <v>2</v>
      </c>
      <c r="U273">
        <v>5</v>
      </c>
      <c r="W273">
        <v>2</v>
      </c>
      <c r="X273">
        <v>5</v>
      </c>
      <c r="Y273">
        <v>2</v>
      </c>
      <c r="Z273">
        <v>2</v>
      </c>
      <c r="AA273">
        <v>5</v>
      </c>
      <c r="AB273">
        <v>5</v>
      </c>
      <c r="AC273">
        <v>2</v>
      </c>
      <c r="AD273">
        <v>5</v>
      </c>
      <c r="AE273">
        <v>5</v>
      </c>
      <c r="AF273">
        <v>5</v>
      </c>
      <c r="AG273">
        <v>5</v>
      </c>
      <c r="AH273">
        <v>2</v>
      </c>
      <c r="AI273">
        <v>2</v>
      </c>
      <c r="AJ273">
        <v>2</v>
      </c>
      <c r="AK273">
        <v>2</v>
      </c>
      <c r="AL273">
        <v>2</v>
      </c>
      <c r="AM273" s="9">
        <v>2</v>
      </c>
      <c r="AO273" s="8"/>
      <c r="BA273" s="54"/>
      <c r="BN273" s="54"/>
      <c r="BO273" s="35"/>
      <c r="CB273" s="54"/>
      <c r="CC273" s="54"/>
      <c r="CD273" s="35"/>
    </row>
    <row r="274" spans="1:84" x14ac:dyDescent="0.45">
      <c r="A274" s="22">
        <v>272</v>
      </c>
      <c r="B274" s="50">
        <v>45924</v>
      </c>
      <c r="C274" s="3"/>
      <c r="D274" s="35">
        <v>1</v>
      </c>
      <c r="E274" s="54"/>
      <c r="F274">
        <v>2</v>
      </c>
      <c r="G274">
        <v>1</v>
      </c>
      <c r="H274" s="1">
        <v>4</v>
      </c>
      <c r="I274" s="8">
        <v>4</v>
      </c>
      <c r="N274" s="54"/>
      <c r="O274">
        <v>2</v>
      </c>
      <c r="R274" s="54"/>
      <c r="S274">
        <v>1</v>
      </c>
      <c r="T274">
        <v>1</v>
      </c>
      <c r="U274">
        <v>1</v>
      </c>
      <c r="V274">
        <v>1</v>
      </c>
      <c r="W274">
        <v>1</v>
      </c>
      <c r="X274">
        <v>1</v>
      </c>
      <c r="Y274">
        <v>1</v>
      </c>
      <c r="Z274">
        <v>1</v>
      </c>
      <c r="AA274">
        <v>1</v>
      </c>
      <c r="AB274">
        <v>1</v>
      </c>
      <c r="AC274">
        <v>1</v>
      </c>
      <c r="AD274">
        <v>1</v>
      </c>
      <c r="AE274">
        <v>1</v>
      </c>
      <c r="AF274">
        <v>1</v>
      </c>
      <c r="AG274">
        <v>1</v>
      </c>
      <c r="AH274">
        <v>1</v>
      </c>
      <c r="AI274">
        <v>1</v>
      </c>
      <c r="AJ274">
        <v>1</v>
      </c>
      <c r="AK274">
        <v>1</v>
      </c>
      <c r="AL274">
        <v>1</v>
      </c>
      <c r="AM274" s="9">
        <v>1</v>
      </c>
      <c r="AN274">
        <v>1</v>
      </c>
      <c r="AO274" s="8">
        <v>2</v>
      </c>
      <c r="AP274">
        <v>7</v>
      </c>
      <c r="AQ274">
        <v>8</v>
      </c>
      <c r="BA274" s="54"/>
      <c r="BB274">
        <v>2</v>
      </c>
      <c r="BC274">
        <v>6</v>
      </c>
      <c r="BD274">
        <v>7</v>
      </c>
      <c r="BE274">
        <v>8</v>
      </c>
      <c r="BN274" s="54"/>
      <c r="BO274" s="35">
        <v>1</v>
      </c>
      <c r="BP274">
        <v>2</v>
      </c>
      <c r="BQ274">
        <v>4</v>
      </c>
      <c r="BR274">
        <v>6</v>
      </c>
      <c r="BS274">
        <v>7</v>
      </c>
      <c r="BT274">
        <v>8</v>
      </c>
      <c r="CB274" s="54"/>
      <c r="CC274" s="54"/>
      <c r="CD274" s="35"/>
    </row>
    <row r="275" spans="1:84" x14ac:dyDescent="0.45">
      <c r="A275" s="22">
        <v>273</v>
      </c>
      <c r="B275" s="50">
        <v>45924</v>
      </c>
      <c r="C275" s="3"/>
      <c r="D275" s="35">
        <v>4</v>
      </c>
      <c r="E275" s="54"/>
      <c r="F275">
        <v>2</v>
      </c>
      <c r="G275">
        <v>1</v>
      </c>
      <c r="H275" s="1">
        <v>2</v>
      </c>
      <c r="I275" s="8">
        <v>4</v>
      </c>
      <c r="N275" s="54"/>
      <c r="O275">
        <v>3</v>
      </c>
      <c r="R275" s="54"/>
      <c r="S275">
        <v>1</v>
      </c>
      <c r="T275">
        <v>1</v>
      </c>
      <c r="U275">
        <v>5</v>
      </c>
      <c r="V275">
        <v>1</v>
      </c>
      <c r="W275">
        <v>1</v>
      </c>
      <c r="X275">
        <v>1</v>
      </c>
      <c r="Y275">
        <v>1</v>
      </c>
      <c r="Z275">
        <v>1</v>
      </c>
      <c r="AA275">
        <v>1</v>
      </c>
      <c r="AB275">
        <v>5</v>
      </c>
      <c r="AC275">
        <v>1</v>
      </c>
      <c r="AD275">
        <v>5</v>
      </c>
      <c r="AE275">
        <v>1</v>
      </c>
      <c r="AF275">
        <v>5</v>
      </c>
      <c r="AG275">
        <v>5</v>
      </c>
      <c r="AH275">
        <v>1</v>
      </c>
      <c r="AI275">
        <v>1</v>
      </c>
      <c r="AJ275">
        <v>1</v>
      </c>
      <c r="AK275">
        <v>1</v>
      </c>
      <c r="AL275">
        <v>1</v>
      </c>
      <c r="AM275" s="9">
        <v>1</v>
      </c>
      <c r="AN275">
        <v>1</v>
      </c>
      <c r="AO275" s="8"/>
      <c r="BA275" s="54"/>
      <c r="BN275" s="54"/>
      <c r="BO275" s="35"/>
      <c r="CB275" s="54"/>
      <c r="CC275" s="54"/>
      <c r="CD275" s="35"/>
    </row>
    <row r="276" spans="1:84" x14ac:dyDescent="0.45">
      <c r="A276" s="22">
        <v>274</v>
      </c>
      <c r="B276" s="50">
        <v>45924</v>
      </c>
      <c r="C276" s="3"/>
      <c r="D276" s="35">
        <v>2</v>
      </c>
      <c r="E276" s="54"/>
      <c r="F276">
        <v>1</v>
      </c>
      <c r="G276">
        <v>1</v>
      </c>
      <c r="H276" s="1">
        <v>5</v>
      </c>
      <c r="I276" s="8">
        <v>1</v>
      </c>
      <c r="N276" s="54"/>
      <c r="O276">
        <v>3</v>
      </c>
      <c r="R276" s="54"/>
      <c r="S276">
        <v>2</v>
      </c>
      <c r="T276">
        <v>2</v>
      </c>
      <c r="U276">
        <v>5</v>
      </c>
      <c r="V276">
        <v>3</v>
      </c>
      <c r="W276">
        <v>5</v>
      </c>
      <c r="X276">
        <v>2</v>
      </c>
      <c r="Y276">
        <v>2</v>
      </c>
      <c r="Z276">
        <v>2</v>
      </c>
      <c r="AA276">
        <v>2</v>
      </c>
      <c r="AB276">
        <v>2</v>
      </c>
      <c r="AC276">
        <v>2</v>
      </c>
      <c r="AD276">
        <v>5</v>
      </c>
      <c r="AE276">
        <v>2</v>
      </c>
      <c r="AF276">
        <v>3</v>
      </c>
      <c r="AG276">
        <v>2</v>
      </c>
      <c r="AH276">
        <v>2</v>
      </c>
      <c r="AI276">
        <v>2</v>
      </c>
      <c r="AJ276">
        <v>2</v>
      </c>
      <c r="AK276">
        <v>2</v>
      </c>
      <c r="AL276">
        <v>2</v>
      </c>
      <c r="AM276" s="9">
        <v>2</v>
      </c>
      <c r="AN276">
        <v>2</v>
      </c>
      <c r="AO276" s="8"/>
      <c r="BA276" s="54"/>
      <c r="BN276" s="54"/>
      <c r="BO276" s="35"/>
      <c r="CB276" s="54"/>
      <c r="CC276" s="54"/>
      <c r="CD276" s="35"/>
    </row>
    <row r="277" spans="1:84" x14ac:dyDescent="0.45">
      <c r="A277" s="22">
        <v>275</v>
      </c>
      <c r="B277" s="50">
        <v>45924</v>
      </c>
      <c r="C277" s="3"/>
      <c r="D277" s="35">
        <v>3</v>
      </c>
      <c r="E277" s="54"/>
      <c r="F277">
        <v>2</v>
      </c>
      <c r="G277">
        <v>1</v>
      </c>
      <c r="H277" s="1">
        <v>1</v>
      </c>
      <c r="I277" s="8">
        <v>3</v>
      </c>
      <c r="N277" s="54"/>
      <c r="R277" s="54"/>
      <c r="S277">
        <v>2</v>
      </c>
      <c r="T277">
        <v>2</v>
      </c>
      <c r="Y277">
        <v>2</v>
      </c>
      <c r="Z277">
        <v>2</v>
      </c>
      <c r="AA277">
        <v>2</v>
      </c>
      <c r="AC277">
        <v>2</v>
      </c>
      <c r="AE277">
        <v>2</v>
      </c>
      <c r="AF277">
        <v>2</v>
      </c>
      <c r="AG277">
        <v>2</v>
      </c>
      <c r="AM277" s="9"/>
      <c r="AO277" s="8"/>
      <c r="BA277" s="54"/>
      <c r="BN277" s="54"/>
      <c r="BO277" s="35"/>
      <c r="CB277" s="54"/>
      <c r="CC277" s="54"/>
      <c r="CD277" s="35"/>
    </row>
    <row r="278" spans="1:84" x14ac:dyDescent="0.45">
      <c r="A278" s="22">
        <v>276</v>
      </c>
      <c r="B278" s="50">
        <v>45924</v>
      </c>
      <c r="C278" s="3"/>
      <c r="D278" s="35">
        <v>1</v>
      </c>
      <c r="E278" s="54"/>
      <c r="F278">
        <v>2</v>
      </c>
      <c r="G278">
        <v>1</v>
      </c>
      <c r="H278" s="1">
        <v>3</v>
      </c>
      <c r="I278" s="8">
        <v>4</v>
      </c>
      <c r="N278" s="54"/>
      <c r="O278">
        <v>2</v>
      </c>
      <c r="R278" s="54"/>
      <c r="S278">
        <v>2</v>
      </c>
      <c r="T278">
        <v>2</v>
      </c>
      <c r="U278">
        <v>2</v>
      </c>
      <c r="V278">
        <v>2</v>
      </c>
      <c r="W278">
        <v>2</v>
      </c>
      <c r="X278">
        <v>2</v>
      </c>
      <c r="Y278">
        <v>2</v>
      </c>
      <c r="Z278">
        <v>2</v>
      </c>
      <c r="AA278">
        <v>2</v>
      </c>
      <c r="AB278">
        <v>2</v>
      </c>
      <c r="AC278">
        <v>2</v>
      </c>
      <c r="AD278">
        <v>2</v>
      </c>
      <c r="AE278">
        <v>2</v>
      </c>
      <c r="AF278">
        <v>2</v>
      </c>
      <c r="AG278">
        <v>2</v>
      </c>
      <c r="AH278">
        <v>2</v>
      </c>
      <c r="AI278">
        <v>1</v>
      </c>
      <c r="AJ278">
        <v>1</v>
      </c>
      <c r="AK278">
        <v>1</v>
      </c>
      <c r="AL278">
        <v>1</v>
      </c>
      <c r="AM278" s="9">
        <v>1</v>
      </c>
      <c r="AN278">
        <v>1</v>
      </c>
      <c r="AO278" s="8"/>
      <c r="BA278" s="54"/>
      <c r="BN278" s="54"/>
      <c r="BO278" s="35"/>
      <c r="CB278" s="54"/>
      <c r="CC278" s="54"/>
      <c r="CD278" s="35"/>
    </row>
    <row r="279" spans="1:84" x14ac:dyDescent="0.45">
      <c r="A279" s="22">
        <v>277</v>
      </c>
      <c r="B279" s="50">
        <v>45924</v>
      </c>
      <c r="C279" s="3"/>
      <c r="D279" s="35">
        <v>1</v>
      </c>
      <c r="E279" s="54"/>
      <c r="F279">
        <v>2</v>
      </c>
      <c r="G279">
        <v>1</v>
      </c>
      <c r="H279" s="1">
        <v>3</v>
      </c>
      <c r="I279" s="8">
        <v>4</v>
      </c>
      <c r="N279" s="54"/>
      <c r="O279">
        <v>2</v>
      </c>
      <c r="P279">
        <v>3</v>
      </c>
      <c r="R279" s="54"/>
      <c r="S279">
        <v>2</v>
      </c>
      <c r="T279">
        <v>3</v>
      </c>
      <c r="Z279">
        <v>3</v>
      </c>
      <c r="AI279">
        <v>3</v>
      </c>
      <c r="AJ279">
        <v>2</v>
      </c>
      <c r="AM279" s="9">
        <v>2</v>
      </c>
      <c r="AN279">
        <v>5</v>
      </c>
      <c r="AO279" s="8">
        <v>1</v>
      </c>
      <c r="AP279">
        <v>2</v>
      </c>
      <c r="AQ279">
        <v>6</v>
      </c>
      <c r="BA279" s="54"/>
      <c r="BB279">
        <v>1</v>
      </c>
      <c r="BC279">
        <v>6</v>
      </c>
      <c r="BN279" s="54"/>
      <c r="BO279" s="35">
        <v>2</v>
      </c>
      <c r="BP279">
        <v>2</v>
      </c>
      <c r="CB279" s="54"/>
      <c r="CC279" s="54" t="s">
        <v>521</v>
      </c>
      <c r="CD279" s="35">
        <v>504</v>
      </c>
      <c r="CE279">
        <v>19358</v>
      </c>
      <c r="CF279" t="s">
        <v>522</v>
      </c>
    </row>
    <row r="280" spans="1:84" x14ac:dyDescent="0.45">
      <c r="A280" s="22">
        <v>278</v>
      </c>
      <c r="B280" s="50">
        <v>45925</v>
      </c>
      <c r="C280" s="3"/>
      <c r="D280" s="35">
        <v>5</v>
      </c>
      <c r="E280" s="54" t="s">
        <v>59</v>
      </c>
      <c r="F280">
        <v>2</v>
      </c>
      <c r="G280">
        <v>1</v>
      </c>
      <c r="H280" s="1">
        <v>3</v>
      </c>
      <c r="I280" s="8">
        <v>2</v>
      </c>
      <c r="N280" s="54"/>
      <c r="O280">
        <v>3</v>
      </c>
      <c r="R280" s="54"/>
      <c r="S280">
        <v>1</v>
      </c>
      <c r="T280">
        <v>1</v>
      </c>
      <c r="U280">
        <v>5</v>
      </c>
      <c r="V280">
        <v>5</v>
      </c>
      <c r="W280">
        <v>1</v>
      </c>
      <c r="X280">
        <v>5</v>
      </c>
      <c r="Y280">
        <v>2</v>
      </c>
      <c r="Z280">
        <v>2</v>
      </c>
      <c r="AA280">
        <v>2</v>
      </c>
      <c r="AB280">
        <v>5</v>
      </c>
      <c r="AC280">
        <v>2</v>
      </c>
      <c r="AD280">
        <v>5</v>
      </c>
      <c r="AE280">
        <v>5</v>
      </c>
      <c r="AF280">
        <v>5</v>
      </c>
      <c r="AG280">
        <v>5</v>
      </c>
      <c r="AH280">
        <v>5</v>
      </c>
      <c r="AI280">
        <v>2</v>
      </c>
      <c r="AJ280">
        <v>2</v>
      </c>
      <c r="AK280">
        <v>1</v>
      </c>
      <c r="AL280">
        <v>2</v>
      </c>
      <c r="AM280" s="9">
        <v>1</v>
      </c>
      <c r="AN280">
        <v>2</v>
      </c>
      <c r="AO280" s="8">
        <v>1</v>
      </c>
      <c r="AP280">
        <v>2</v>
      </c>
      <c r="AQ280">
        <v>6</v>
      </c>
      <c r="BA280" s="54"/>
      <c r="BB280">
        <v>1</v>
      </c>
      <c r="BC280">
        <v>2</v>
      </c>
      <c r="BD280">
        <v>6</v>
      </c>
      <c r="BN280" s="54"/>
      <c r="BO280" s="35">
        <v>1</v>
      </c>
      <c r="BP280">
        <v>1</v>
      </c>
      <c r="CB280" s="54"/>
      <c r="CC280" s="54"/>
      <c r="CD280" s="35"/>
    </row>
    <row r="281" spans="1:84" x14ac:dyDescent="0.45">
      <c r="A281" s="22">
        <v>279</v>
      </c>
      <c r="B281" s="50">
        <v>45925</v>
      </c>
      <c r="C281" s="3"/>
      <c r="D281" s="35">
        <v>2</v>
      </c>
      <c r="E281" s="54"/>
      <c r="F281">
        <v>2</v>
      </c>
      <c r="G281">
        <v>1</v>
      </c>
      <c r="H281" s="1">
        <v>4</v>
      </c>
      <c r="I281" s="8">
        <v>4</v>
      </c>
      <c r="N281" s="54"/>
      <c r="O281">
        <v>3</v>
      </c>
      <c r="R281" s="54"/>
      <c r="S281">
        <v>2</v>
      </c>
      <c r="T281">
        <v>1</v>
      </c>
      <c r="U281">
        <v>2</v>
      </c>
      <c r="V281">
        <v>1</v>
      </c>
      <c r="W281">
        <v>2</v>
      </c>
      <c r="X281">
        <v>2</v>
      </c>
      <c r="Y281">
        <v>2</v>
      </c>
      <c r="Z281">
        <v>2</v>
      </c>
      <c r="AA281">
        <v>1</v>
      </c>
      <c r="AB281">
        <v>2</v>
      </c>
      <c r="AC281">
        <v>2</v>
      </c>
      <c r="AD281">
        <v>2</v>
      </c>
      <c r="AE281">
        <v>2</v>
      </c>
      <c r="AF281">
        <v>2</v>
      </c>
      <c r="AG281">
        <v>2</v>
      </c>
      <c r="AH281">
        <v>2</v>
      </c>
      <c r="AI281">
        <v>2</v>
      </c>
      <c r="AJ281">
        <v>2</v>
      </c>
      <c r="AK281">
        <v>2</v>
      </c>
      <c r="AL281">
        <v>3</v>
      </c>
      <c r="AM281" s="9">
        <v>2</v>
      </c>
      <c r="AN281">
        <v>2</v>
      </c>
      <c r="AO281" s="8"/>
      <c r="BA281" s="54"/>
      <c r="BN281" s="54"/>
      <c r="BO281" s="35"/>
      <c r="CB281" s="54"/>
      <c r="CC281" s="54"/>
      <c r="CD281" s="35"/>
    </row>
    <row r="282" spans="1:84" x14ac:dyDescent="0.45">
      <c r="A282" s="22">
        <v>280</v>
      </c>
      <c r="B282" s="50">
        <v>45926</v>
      </c>
      <c r="C282" s="3"/>
      <c r="D282" s="35">
        <v>5</v>
      </c>
      <c r="E282" s="54" t="s">
        <v>523</v>
      </c>
      <c r="F282">
        <v>2</v>
      </c>
      <c r="G282">
        <v>1</v>
      </c>
      <c r="H282" s="1">
        <v>4</v>
      </c>
      <c r="I282" s="8">
        <v>4</v>
      </c>
      <c r="N282" s="54"/>
      <c r="O282">
        <v>3</v>
      </c>
      <c r="R282" s="54"/>
      <c r="S282">
        <v>2</v>
      </c>
      <c r="T282">
        <v>2</v>
      </c>
      <c r="U282">
        <v>2</v>
      </c>
      <c r="V282">
        <v>1</v>
      </c>
      <c r="W282">
        <v>1</v>
      </c>
      <c r="X282">
        <v>2</v>
      </c>
      <c r="Y282">
        <v>1</v>
      </c>
      <c r="Z282">
        <v>1</v>
      </c>
      <c r="AA282">
        <v>1</v>
      </c>
      <c r="AB282">
        <v>1</v>
      </c>
      <c r="AC282">
        <v>1</v>
      </c>
      <c r="AD282">
        <v>1</v>
      </c>
      <c r="AE282">
        <v>2</v>
      </c>
      <c r="AF282">
        <v>1</v>
      </c>
      <c r="AG282">
        <v>1</v>
      </c>
      <c r="AH282">
        <v>1</v>
      </c>
      <c r="AI282">
        <v>1</v>
      </c>
      <c r="AJ282">
        <v>1</v>
      </c>
      <c r="AK282">
        <v>1</v>
      </c>
      <c r="AL282">
        <v>1</v>
      </c>
      <c r="AM282" s="9">
        <v>1</v>
      </c>
      <c r="AN282">
        <v>1</v>
      </c>
      <c r="AO282" s="8">
        <v>1</v>
      </c>
      <c r="AP282">
        <v>2</v>
      </c>
      <c r="AQ282">
        <v>6</v>
      </c>
      <c r="BA282" s="54"/>
      <c r="BB282">
        <v>1</v>
      </c>
      <c r="BC282">
        <v>2</v>
      </c>
      <c r="BD282">
        <v>6</v>
      </c>
      <c r="BN282" s="54"/>
      <c r="BO282" s="35">
        <v>1</v>
      </c>
      <c r="BP282">
        <v>1</v>
      </c>
      <c r="BQ282">
        <v>2</v>
      </c>
      <c r="BR282">
        <v>6</v>
      </c>
      <c r="CB282" s="54"/>
      <c r="CC282" s="54"/>
      <c r="CD282" s="35"/>
    </row>
    <row r="283" spans="1:84" x14ac:dyDescent="0.45">
      <c r="A283" s="22">
        <v>281</v>
      </c>
      <c r="B283" s="50">
        <v>45926</v>
      </c>
      <c r="C283" s="3"/>
      <c r="D283" s="35">
        <v>2</v>
      </c>
      <c r="E283" s="54"/>
      <c r="F283">
        <v>1</v>
      </c>
      <c r="G283">
        <v>1</v>
      </c>
      <c r="H283" s="1">
        <v>4</v>
      </c>
      <c r="I283" s="8">
        <v>2</v>
      </c>
      <c r="N283" s="54"/>
      <c r="O283">
        <v>3</v>
      </c>
      <c r="R283" s="54"/>
      <c r="S283">
        <v>2</v>
      </c>
      <c r="T283">
        <v>2</v>
      </c>
      <c r="U283">
        <v>5</v>
      </c>
      <c r="V283">
        <v>2</v>
      </c>
      <c r="W283">
        <v>2</v>
      </c>
      <c r="X283">
        <v>2</v>
      </c>
      <c r="Y283">
        <v>2</v>
      </c>
      <c r="Z283">
        <v>1</v>
      </c>
      <c r="AA283">
        <v>4</v>
      </c>
      <c r="AB283">
        <v>2</v>
      </c>
      <c r="AC283">
        <v>2</v>
      </c>
      <c r="AD283">
        <v>4</v>
      </c>
      <c r="AE283">
        <v>3</v>
      </c>
      <c r="AF283">
        <v>5</v>
      </c>
      <c r="AG283">
        <v>5</v>
      </c>
      <c r="AH283">
        <v>2</v>
      </c>
      <c r="AI283">
        <v>2</v>
      </c>
      <c r="AJ283">
        <v>2</v>
      </c>
      <c r="AK283">
        <v>2</v>
      </c>
      <c r="AL283">
        <v>2</v>
      </c>
      <c r="AM283" s="9">
        <v>1</v>
      </c>
      <c r="AN283">
        <v>2</v>
      </c>
      <c r="AO283" s="8"/>
      <c r="BA283" s="54"/>
      <c r="BN283" s="54"/>
      <c r="BO283" s="35"/>
      <c r="CB283" s="54"/>
      <c r="CC283" s="54"/>
      <c r="CD283" s="35"/>
    </row>
    <row r="284" spans="1:84" x14ac:dyDescent="0.45">
      <c r="A284" s="22">
        <v>282</v>
      </c>
      <c r="B284" s="50">
        <v>45926</v>
      </c>
      <c r="C284" s="3"/>
      <c r="D284" s="35">
        <v>2</v>
      </c>
      <c r="E284" s="54"/>
      <c r="F284">
        <v>2</v>
      </c>
      <c r="G284">
        <v>1</v>
      </c>
      <c r="H284" s="1">
        <v>4</v>
      </c>
      <c r="I284" s="8">
        <v>3</v>
      </c>
      <c r="J284">
        <v>4</v>
      </c>
      <c r="N284" s="54"/>
      <c r="O284">
        <v>3</v>
      </c>
      <c r="R284" s="54"/>
      <c r="S284">
        <v>2</v>
      </c>
      <c r="T284">
        <v>2</v>
      </c>
      <c r="W284">
        <v>2</v>
      </c>
      <c r="X284">
        <v>2</v>
      </c>
      <c r="Y284">
        <v>2</v>
      </c>
      <c r="Z284">
        <v>2</v>
      </c>
      <c r="AA284">
        <v>2</v>
      </c>
      <c r="AB284">
        <v>5</v>
      </c>
      <c r="AC284">
        <v>1</v>
      </c>
      <c r="AD284">
        <v>5</v>
      </c>
      <c r="AE284">
        <v>2</v>
      </c>
      <c r="AF284">
        <v>5</v>
      </c>
      <c r="AG284">
        <v>5</v>
      </c>
      <c r="AH284">
        <v>5</v>
      </c>
      <c r="AI284">
        <v>2</v>
      </c>
      <c r="AJ284">
        <v>2</v>
      </c>
      <c r="AK284">
        <v>2</v>
      </c>
      <c r="AL284">
        <v>2</v>
      </c>
      <c r="AM284" s="9">
        <v>1</v>
      </c>
      <c r="AN284">
        <v>2</v>
      </c>
      <c r="AO284" s="8"/>
      <c r="BA284" s="54"/>
      <c r="BN284" s="54"/>
      <c r="BO284" s="35"/>
      <c r="CB284" s="54"/>
      <c r="CC284" s="54"/>
      <c r="CD284" s="35"/>
    </row>
    <row r="285" spans="1:84" x14ac:dyDescent="0.45">
      <c r="A285" s="22">
        <v>283</v>
      </c>
      <c r="B285" s="50">
        <v>45926</v>
      </c>
      <c r="C285" s="3"/>
      <c r="D285" s="35">
        <v>2</v>
      </c>
      <c r="E285" s="54"/>
      <c r="F285">
        <v>2</v>
      </c>
      <c r="G285">
        <v>1</v>
      </c>
      <c r="H285" s="1">
        <v>2</v>
      </c>
      <c r="I285" s="8">
        <v>4</v>
      </c>
      <c r="N285" s="54"/>
      <c r="O285">
        <v>2</v>
      </c>
      <c r="R285" s="54"/>
      <c r="S285">
        <v>2</v>
      </c>
      <c r="T285">
        <v>2</v>
      </c>
      <c r="V285">
        <v>2</v>
      </c>
      <c r="W285">
        <v>1</v>
      </c>
      <c r="X285">
        <v>2</v>
      </c>
      <c r="Y285">
        <v>1</v>
      </c>
      <c r="Z285">
        <v>1</v>
      </c>
      <c r="AA285">
        <v>2</v>
      </c>
      <c r="AB285">
        <v>2</v>
      </c>
      <c r="AC285">
        <v>1</v>
      </c>
      <c r="AD285">
        <v>1</v>
      </c>
      <c r="AE285">
        <v>1</v>
      </c>
      <c r="AF285">
        <v>2</v>
      </c>
      <c r="AG285">
        <v>2</v>
      </c>
      <c r="AH285">
        <v>2</v>
      </c>
      <c r="AI285">
        <v>1</v>
      </c>
      <c r="AJ285">
        <v>1</v>
      </c>
      <c r="AK285">
        <v>2</v>
      </c>
      <c r="AL285">
        <v>1</v>
      </c>
      <c r="AM285" s="9">
        <v>2</v>
      </c>
      <c r="AN285">
        <v>2</v>
      </c>
      <c r="AO285" s="8"/>
      <c r="BA285" s="54"/>
      <c r="BN285" s="54"/>
      <c r="BO285" s="35"/>
      <c r="CB285" s="54"/>
      <c r="CC285" s="54"/>
      <c r="CD285" s="35"/>
    </row>
    <row r="286" spans="1:84" x14ac:dyDescent="0.45">
      <c r="A286" s="22">
        <v>284</v>
      </c>
      <c r="B286" s="50">
        <v>45926</v>
      </c>
      <c r="C286" s="3"/>
      <c r="D286" s="35">
        <v>1</v>
      </c>
      <c r="E286" s="54"/>
      <c r="F286">
        <v>2</v>
      </c>
      <c r="G286">
        <v>1</v>
      </c>
      <c r="H286" s="1">
        <v>4</v>
      </c>
      <c r="I286" s="8">
        <v>4</v>
      </c>
      <c r="N286" s="54"/>
      <c r="O286">
        <v>2</v>
      </c>
      <c r="R286" s="54"/>
      <c r="S286">
        <v>1</v>
      </c>
      <c r="T286">
        <v>1</v>
      </c>
      <c r="U286">
        <v>1</v>
      </c>
      <c r="V286">
        <v>1</v>
      </c>
      <c r="W286">
        <v>1</v>
      </c>
      <c r="X286">
        <v>1</v>
      </c>
      <c r="Y286">
        <v>1</v>
      </c>
      <c r="Z286">
        <v>1</v>
      </c>
      <c r="AA286">
        <v>1</v>
      </c>
      <c r="AB286">
        <v>1</v>
      </c>
      <c r="AC286">
        <v>1</v>
      </c>
      <c r="AD286">
        <v>1</v>
      </c>
      <c r="AE286">
        <v>1</v>
      </c>
      <c r="AF286">
        <v>1</v>
      </c>
      <c r="AG286">
        <v>1</v>
      </c>
      <c r="AH286">
        <v>1</v>
      </c>
      <c r="AI286">
        <v>1</v>
      </c>
      <c r="AJ286">
        <v>1</v>
      </c>
      <c r="AK286">
        <v>1</v>
      </c>
      <c r="AL286">
        <v>1</v>
      </c>
      <c r="AM286" s="9">
        <v>1</v>
      </c>
      <c r="AN286">
        <v>2</v>
      </c>
      <c r="AO286" s="8"/>
      <c r="BA286" s="54"/>
      <c r="BN286" s="54"/>
      <c r="BO286" s="35"/>
      <c r="CB286" s="54"/>
      <c r="CC286" s="54"/>
      <c r="CD286" s="35"/>
    </row>
    <row r="287" spans="1:84" x14ac:dyDescent="0.45">
      <c r="A287" s="22">
        <v>285</v>
      </c>
      <c r="B287" s="50">
        <v>45926</v>
      </c>
      <c r="C287" s="3"/>
      <c r="D287" s="35">
        <v>1</v>
      </c>
      <c r="E287" s="54"/>
      <c r="F287">
        <v>2</v>
      </c>
      <c r="G287">
        <v>1</v>
      </c>
      <c r="H287" s="1">
        <v>2</v>
      </c>
      <c r="I287" s="8">
        <v>4</v>
      </c>
      <c r="N287" s="54"/>
      <c r="O287">
        <v>3</v>
      </c>
      <c r="R287" s="54"/>
      <c r="S287">
        <v>2</v>
      </c>
      <c r="T287">
        <v>2</v>
      </c>
      <c r="U287">
        <v>2</v>
      </c>
      <c r="V287">
        <v>2</v>
      </c>
      <c r="W287">
        <v>2</v>
      </c>
      <c r="X287">
        <v>2</v>
      </c>
      <c r="Y287">
        <v>2</v>
      </c>
      <c r="Z287">
        <v>2</v>
      </c>
      <c r="AA287">
        <v>2</v>
      </c>
      <c r="AB287">
        <v>2</v>
      </c>
      <c r="AC287">
        <v>2</v>
      </c>
      <c r="AD287">
        <v>2</v>
      </c>
      <c r="AE287">
        <v>2</v>
      </c>
      <c r="AF287">
        <v>3</v>
      </c>
      <c r="AG287">
        <v>2</v>
      </c>
      <c r="AH287">
        <v>3</v>
      </c>
      <c r="AI287">
        <v>5</v>
      </c>
      <c r="AJ287">
        <v>2</v>
      </c>
      <c r="AK287">
        <v>2</v>
      </c>
      <c r="AL287">
        <v>2</v>
      </c>
      <c r="AM287" s="9">
        <v>2</v>
      </c>
      <c r="AO287" s="8">
        <v>2</v>
      </c>
      <c r="AP287">
        <v>6</v>
      </c>
      <c r="AQ287">
        <v>9</v>
      </c>
      <c r="AR287">
        <v>10</v>
      </c>
      <c r="AS287">
        <v>11</v>
      </c>
      <c r="BA287" s="54"/>
      <c r="BB287">
        <v>2</v>
      </c>
      <c r="BC287">
        <v>6</v>
      </c>
      <c r="BD287">
        <v>10</v>
      </c>
      <c r="BE287">
        <v>11</v>
      </c>
      <c r="BN287" s="54"/>
      <c r="BO287" s="35">
        <v>2</v>
      </c>
      <c r="BP287">
        <v>2</v>
      </c>
      <c r="BQ287">
        <v>6</v>
      </c>
      <c r="BR287">
        <v>10</v>
      </c>
      <c r="CB287" s="54"/>
      <c r="CC287" s="54"/>
      <c r="CD287" s="35"/>
    </row>
    <row r="288" spans="1:84" x14ac:dyDescent="0.45">
      <c r="A288" s="22">
        <v>286</v>
      </c>
      <c r="B288" s="50">
        <v>45926</v>
      </c>
      <c r="C288" s="3"/>
      <c r="D288" s="35">
        <v>5</v>
      </c>
      <c r="E288" s="54"/>
      <c r="F288">
        <v>2</v>
      </c>
      <c r="G288">
        <v>1</v>
      </c>
      <c r="H288" s="1">
        <v>3</v>
      </c>
      <c r="I288" s="8">
        <v>4</v>
      </c>
      <c r="N288" s="54"/>
      <c r="R288" s="54"/>
      <c r="S288">
        <v>2</v>
      </c>
      <c r="T288">
        <v>2</v>
      </c>
      <c r="W288">
        <v>2</v>
      </c>
      <c r="Y288">
        <v>2</v>
      </c>
      <c r="Z288">
        <v>2</v>
      </c>
      <c r="AA288">
        <v>2</v>
      </c>
      <c r="AF288">
        <v>2</v>
      </c>
      <c r="AM288" s="9"/>
      <c r="AN288">
        <v>2</v>
      </c>
      <c r="AO288" s="8"/>
      <c r="BA288" s="54"/>
      <c r="BN288" s="54"/>
      <c r="BO288" s="35"/>
      <c r="CB288" s="54"/>
      <c r="CC288" s="54"/>
      <c r="CD288" s="35"/>
    </row>
    <row r="289" spans="1:84" x14ac:dyDescent="0.45">
      <c r="A289" s="22">
        <v>287</v>
      </c>
      <c r="B289" s="50">
        <v>45926</v>
      </c>
      <c r="C289" s="3"/>
      <c r="D289" s="35">
        <v>1</v>
      </c>
      <c r="E289" s="54"/>
      <c r="F289">
        <v>1</v>
      </c>
      <c r="G289">
        <v>1</v>
      </c>
      <c r="H289" s="1">
        <v>2</v>
      </c>
      <c r="I289" s="8">
        <v>2</v>
      </c>
      <c r="N289" s="54"/>
      <c r="O289">
        <v>1</v>
      </c>
      <c r="R289" s="54"/>
      <c r="S289">
        <v>1</v>
      </c>
      <c r="T289">
        <v>1</v>
      </c>
      <c r="U289">
        <v>5</v>
      </c>
      <c r="V289">
        <v>5</v>
      </c>
      <c r="W289">
        <v>2</v>
      </c>
      <c r="X289">
        <v>2</v>
      </c>
      <c r="Y289">
        <v>1</v>
      </c>
      <c r="Z289">
        <v>1</v>
      </c>
      <c r="AA289">
        <v>3</v>
      </c>
      <c r="AB289">
        <v>5</v>
      </c>
      <c r="AC289">
        <v>2</v>
      </c>
      <c r="AD289">
        <v>2</v>
      </c>
      <c r="AE289">
        <v>2</v>
      </c>
      <c r="AF289">
        <v>5</v>
      </c>
      <c r="AG289">
        <v>5</v>
      </c>
      <c r="AH289">
        <v>5</v>
      </c>
      <c r="AI289">
        <v>1</v>
      </c>
      <c r="AJ289">
        <v>1</v>
      </c>
      <c r="AK289">
        <v>1</v>
      </c>
      <c r="AL289">
        <v>1</v>
      </c>
      <c r="AM289" s="9">
        <v>1</v>
      </c>
      <c r="AN289">
        <v>1</v>
      </c>
      <c r="AO289" s="8">
        <v>2</v>
      </c>
      <c r="AP289">
        <v>7</v>
      </c>
      <c r="BA289" s="54"/>
      <c r="BB289">
        <v>2</v>
      </c>
      <c r="BN289" s="54"/>
      <c r="BO289" s="35">
        <v>1</v>
      </c>
      <c r="BP289">
        <v>2</v>
      </c>
      <c r="CB289" s="54"/>
      <c r="CC289" s="54"/>
      <c r="CD289" s="35"/>
    </row>
    <row r="290" spans="1:84" x14ac:dyDescent="0.45">
      <c r="A290" s="22">
        <v>288</v>
      </c>
      <c r="B290" s="50">
        <v>45927</v>
      </c>
      <c r="C290" s="3"/>
      <c r="D290" s="35">
        <v>1</v>
      </c>
      <c r="E290" s="54"/>
      <c r="F290">
        <v>2</v>
      </c>
      <c r="G290">
        <v>1</v>
      </c>
      <c r="H290" s="1">
        <v>2</v>
      </c>
      <c r="I290" s="8">
        <v>4</v>
      </c>
      <c r="N290" s="54"/>
      <c r="O290">
        <v>2</v>
      </c>
      <c r="R290" s="54"/>
      <c r="S290">
        <v>2</v>
      </c>
      <c r="T290">
        <v>2</v>
      </c>
      <c r="U290">
        <v>5</v>
      </c>
      <c r="V290">
        <v>5</v>
      </c>
      <c r="W290">
        <v>2</v>
      </c>
      <c r="X290">
        <v>5</v>
      </c>
      <c r="Y290">
        <v>2</v>
      </c>
      <c r="Z290">
        <v>2</v>
      </c>
      <c r="AA290">
        <v>2</v>
      </c>
      <c r="AB290">
        <v>5</v>
      </c>
      <c r="AC290">
        <v>2</v>
      </c>
      <c r="AD290">
        <v>2</v>
      </c>
      <c r="AE290">
        <v>2</v>
      </c>
      <c r="AF290">
        <v>1</v>
      </c>
      <c r="AG290">
        <v>1</v>
      </c>
      <c r="AH290">
        <v>2</v>
      </c>
      <c r="AI290">
        <v>2</v>
      </c>
      <c r="AJ290">
        <v>5</v>
      </c>
      <c r="AK290">
        <v>2</v>
      </c>
      <c r="AL290">
        <v>2</v>
      </c>
      <c r="AM290" s="9">
        <v>2</v>
      </c>
      <c r="AN290">
        <v>2</v>
      </c>
      <c r="AO290" s="8">
        <v>1</v>
      </c>
      <c r="AP290">
        <v>2</v>
      </c>
      <c r="AQ290">
        <v>7</v>
      </c>
      <c r="BA290" s="54"/>
      <c r="BB290">
        <v>2</v>
      </c>
      <c r="BN290" s="54"/>
      <c r="BO290" s="35">
        <v>1</v>
      </c>
      <c r="BP290">
        <v>1</v>
      </c>
      <c r="CB290" s="54"/>
      <c r="CC290" s="54"/>
      <c r="CD290" s="35"/>
    </row>
    <row r="291" spans="1:84" x14ac:dyDescent="0.45">
      <c r="A291" s="22">
        <v>289</v>
      </c>
      <c r="B291" s="50">
        <v>45927</v>
      </c>
      <c r="C291" s="3"/>
      <c r="D291" s="35">
        <v>2</v>
      </c>
      <c r="E291" s="54"/>
      <c r="F291">
        <v>2</v>
      </c>
      <c r="G291">
        <v>1</v>
      </c>
      <c r="H291" s="1">
        <v>4</v>
      </c>
      <c r="I291" s="8">
        <v>4</v>
      </c>
      <c r="N291" s="54"/>
      <c r="O291">
        <v>3</v>
      </c>
      <c r="R291" s="54"/>
      <c r="S291">
        <v>2</v>
      </c>
      <c r="T291">
        <v>2</v>
      </c>
      <c r="U291">
        <v>5</v>
      </c>
      <c r="V291">
        <v>5</v>
      </c>
      <c r="W291">
        <v>2</v>
      </c>
      <c r="X291">
        <v>5</v>
      </c>
      <c r="Y291">
        <v>2</v>
      </c>
      <c r="Z291">
        <v>3</v>
      </c>
      <c r="AA291">
        <v>3</v>
      </c>
      <c r="AB291">
        <v>5</v>
      </c>
      <c r="AC291">
        <v>2</v>
      </c>
      <c r="AD291">
        <v>2</v>
      </c>
      <c r="AE291">
        <v>2</v>
      </c>
      <c r="AF291">
        <v>5</v>
      </c>
      <c r="AG291">
        <v>5</v>
      </c>
      <c r="AH291">
        <v>5</v>
      </c>
      <c r="AI291">
        <v>1</v>
      </c>
      <c r="AJ291">
        <v>1</v>
      </c>
      <c r="AK291">
        <v>1</v>
      </c>
      <c r="AL291">
        <v>1</v>
      </c>
      <c r="AM291" s="9">
        <v>1</v>
      </c>
      <c r="AN291">
        <v>2</v>
      </c>
      <c r="AO291" s="8"/>
      <c r="BA291" s="54"/>
      <c r="BN291" s="54"/>
      <c r="BO291" s="35"/>
      <c r="CB291" s="54"/>
      <c r="CC291" s="54"/>
      <c r="CD291" s="35"/>
    </row>
    <row r="292" spans="1:84" x14ac:dyDescent="0.45">
      <c r="A292" s="22">
        <v>290</v>
      </c>
      <c r="B292" s="50">
        <v>45927</v>
      </c>
      <c r="C292" s="3"/>
      <c r="D292" s="35">
        <v>5</v>
      </c>
      <c r="E292" s="54" t="s">
        <v>60</v>
      </c>
      <c r="F292">
        <v>2</v>
      </c>
      <c r="G292">
        <v>1</v>
      </c>
      <c r="H292" s="1">
        <v>2</v>
      </c>
      <c r="I292" s="8">
        <v>1</v>
      </c>
      <c r="N292" s="54"/>
      <c r="O292">
        <v>5</v>
      </c>
      <c r="R292" s="54"/>
      <c r="S292">
        <v>2</v>
      </c>
      <c r="T292">
        <v>2</v>
      </c>
      <c r="U292">
        <v>5</v>
      </c>
      <c r="V292">
        <v>5</v>
      </c>
      <c r="W292">
        <v>2</v>
      </c>
      <c r="X292">
        <v>5</v>
      </c>
      <c r="Y292">
        <v>2</v>
      </c>
      <c r="Z292">
        <v>2</v>
      </c>
      <c r="AA292">
        <v>2</v>
      </c>
      <c r="AB292">
        <v>5</v>
      </c>
      <c r="AC292">
        <v>2</v>
      </c>
      <c r="AD292">
        <v>2</v>
      </c>
      <c r="AE292">
        <v>2</v>
      </c>
      <c r="AF292">
        <v>2</v>
      </c>
      <c r="AG292">
        <v>2</v>
      </c>
      <c r="AH292">
        <v>2</v>
      </c>
      <c r="AI292">
        <v>2</v>
      </c>
      <c r="AJ292">
        <v>2</v>
      </c>
      <c r="AK292">
        <v>2</v>
      </c>
      <c r="AL292">
        <v>2</v>
      </c>
      <c r="AM292" s="9">
        <v>2</v>
      </c>
      <c r="AN292">
        <v>2</v>
      </c>
      <c r="AO292" s="8">
        <v>1</v>
      </c>
      <c r="AP292">
        <v>2</v>
      </c>
      <c r="AQ292">
        <v>5</v>
      </c>
      <c r="AR292">
        <v>6</v>
      </c>
      <c r="AS292">
        <v>9</v>
      </c>
      <c r="BA292" s="54"/>
      <c r="BB292">
        <v>1</v>
      </c>
      <c r="BC292">
        <v>2</v>
      </c>
      <c r="BD292">
        <v>7</v>
      </c>
      <c r="BN292" s="54"/>
      <c r="BO292" s="35">
        <v>2</v>
      </c>
      <c r="BP292">
        <v>1</v>
      </c>
      <c r="BQ292">
        <v>6</v>
      </c>
      <c r="CB292" s="54"/>
      <c r="CC292" s="54"/>
      <c r="CD292" s="35"/>
    </row>
    <row r="293" spans="1:84" x14ac:dyDescent="0.45">
      <c r="A293" s="22">
        <v>291</v>
      </c>
      <c r="B293" s="50">
        <v>45928</v>
      </c>
      <c r="C293" s="3"/>
      <c r="D293" s="35">
        <v>1</v>
      </c>
      <c r="E293" s="54"/>
      <c r="F293">
        <v>2</v>
      </c>
      <c r="G293">
        <v>1</v>
      </c>
      <c r="H293" s="1">
        <v>5</v>
      </c>
      <c r="I293" s="8">
        <v>1</v>
      </c>
      <c r="N293" s="54"/>
      <c r="O293">
        <v>1</v>
      </c>
      <c r="R293" s="54"/>
      <c r="S293">
        <v>1</v>
      </c>
      <c r="T293">
        <v>1</v>
      </c>
      <c r="V293">
        <v>3</v>
      </c>
      <c r="W293">
        <v>1</v>
      </c>
      <c r="X293">
        <v>1</v>
      </c>
      <c r="Y293">
        <v>2</v>
      </c>
      <c r="Z293">
        <v>1</v>
      </c>
      <c r="AA293">
        <v>2</v>
      </c>
      <c r="AB293">
        <v>2</v>
      </c>
      <c r="AC293">
        <v>2</v>
      </c>
      <c r="AD293">
        <v>2</v>
      </c>
      <c r="AE293">
        <v>2</v>
      </c>
      <c r="AF293">
        <v>1</v>
      </c>
      <c r="AG293">
        <v>1</v>
      </c>
      <c r="AH293">
        <v>2</v>
      </c>
      <c r="AI293">
        <v>1</v>
      </c>
      <c r="AJ293">
        <v>1</v>
      </c>
      <c r="AK293">
        <v>1</v>
      </c>
      <c r="AL293">
        <v>2</v>
      </c>
      <c r="AM293" s="9">
        <v>2</v>
      </c>
      <c r="AN293">
        <v>2</v>
      </c>
      <c r="AO293" s="8">
        <v>1</v>
      </c>
      <c r="AP293">
        <v>2</v>
      </c>
      <c r="AQ293">
        <v>6</v>
      </c>
      <c r="AR293">
        <v>14</v>
      </c>
      <c r="BA293" s="54"/>
      <c r="BB293">
        <v>1</v>
      </c>
      <c r="BC293">
        <v>2</v>
      </c>
      <c r="BD293">
        <v>6</v>
      </c>
      <c r="BE293">
        <v>14</v>
      </c>
      <c r="BN293" s="54"/>
      <c r="BO293" s="35">
        <v>1</v>
      </c>
      <c r="BP293">
        <v>1</v>
      </c>
      <c r="BQ293">
        <v>2</v>
      </c>
      <c r="BR293">
        <v>4</v>
      </c>
      <c r="BS293">
        <v>6</v>
      </c>
      <c r="BT293">
        <v>14</v>
      </c>
      <c r="CB293" s="54"/>
      <c r="CC293" s="54" t="s">
        <v>525</v>
      </c>
      <c r="CD293" s="35">
        <v>701</v>
      </c>
      <c r="CE293">
        <v>225</v>
      </c>
      <c r="CF293" t="s">
        <v>526</v>
      </c>
    </row>
    <row r="294" spans="1:84" x14ac:dyDescent="0.45">
      <c r="A294" s="22">
        <v>292</v>
      </c>
      <c r="B294" s="50">
        <v>45928</v>
      </c>
      <c r="C294" s="3"/>
      <c r="D294" s="35">
        <v>2</v>
      </c>
      <c r="E294" s="54"/>
      <c r="F294">
        <v>2</v>
      </c>
      <c r="G294">
        <v>1</v>
      </c>
      <c r="H294" s="1">
        <v>4</v>
      </c>
      <c r="I294" s="8">
        <v>4</v>
      </c>
      <c r="N294" s="54"/>
      <c r="O294">
        <v>3</v>
      </c>
      <c r="R294" s="54"/>
      <c r="S294">
        <v>2</v>
      </c>
      <c r="T294">
        <v>2</v>
      </c>
      <c r="U294">
        <v>5</v>
      </c>
      <c r="V294">
        <v>2</v>
      </c>
      <c r="W294">
        <v>2</v>
      </c>
      <c r="X294">
        <v>2</v>
      </c>
      <c r="Y294">
        <v>2</v>
      </c>
      <c r="Z294">
        <v>2</v>
      </c>
      <c r="AA294">
        <v>2</v>
      </c>
      <c r="AB294">
        <v>5</v>
      </c>
      <c r="AC294">
        <v>2</v>
      </c>
      <c r="AD294">
        <v>5</v>
      </c>
      <c r="AE294">
        <v>2</v>
      </c>
      <c r="AF294">
        <v>5</v>
      </c>
      <c r="AG294">
        <v>5</v>
      </c>
      <c r="AH294">
        <v>5</v>
      </c>
      <c r="AI294">
        <v>5</v>
      </c>
      <c r="AJ294">
        <v>2</v>
      </c>
      <c r="AK294">
        <v>2</v>
      </c>
      <c r="AL294">
        <v>2</v>
      </c>
      <c r="AM294" s="9">
        <v>2</v>
      </c>
      <c r="AN294">
        <v>2</v>
      </c>
      <c r="AO294" s="8">
        <v>1</v>
      </c>
      <c r="AP294">
        <v>2</v>
      </c>
      <c r="AQ294">
        <v>6</v>
      </c>
      <c r="BA294" s="54"/>
      <c r="BB294">
        <v>1</v>
      </c>
      <c r="BC294">
        <v>2</v>
      </c>
      <c r="BD294">
        <v>6</v>
      </c>
      <c r="BN294" s="54"/>
      <c r="BO294" s="35">
        <v>1</v>
      </c>
      <c r="BP294">
        <v>1</v>
      </c>
      <c r="BQ294">
        <v>2</v>
      </c>
      <c r="BR294">
        <v>6</v>
      </c>
      <c r="CB294" s="54"/>
      <c r="CC294" s="54" t="s">
        <v>58</v>
      </c>
      <c r="CD294" s="35">
        <v>606</v>
      </c>
      <c r="CE294">
        <v>8593</v>
      </c>
      <c r="CF294" t="s">
        <v>527</v>
      </c>
    </row>
    <row r="295" spans="1:84" x14ac:dyDescent="0.45">
      <c r="A295" s="22">
        <v>293</v>
      </c>
      <c r="B295" s="50">
        <v>45928</v>
      </c>
      <c r="C295" s="3"/>
      <c r="D295" s="35">
        <v>4</v>
      </c>
      <c r="E295" s="54"/>
      <c r="F295">
        <v>2</v>
      </c>
      <c r="G295">
        <v>1</v>
      </c>
      <c r="H295" s="1">
        <v>1</v>
      </c>
      <c r="I295" s="8">
        <v>4</v>
      </c>
      <c r="N295" s="54"/>
      <c r="O295">
        <v>3</v>
      </c>
      <c r="R295" s="54"/>
      <c r="S295">
        <v>2</v>
      </c>
      <c r="T295">
        <v>2</v>
      </c>
      <c r="U295">
        <v>5</v>
      </c>
      <c r="V295">
        <v>2</v>
      </c>
      <c r="W295">
        <v>2</v>
      </c>
      <c r="X295">
        <v>2</v>
      </c>
      <c r="Y295">
        <v>2</v>
      </c>
      <c r="Z295">
        <v>2</v>
      </c>
      <c r="AA295">
        <v>2</v>
      </c>
      <c r="AB295">
        <v>2</v>
      </c>
      <c r="AC295">
        <v>2</v>
      </c>
      <c r="AD295">
        <v>2</v>
      </c>
      <c r="AE295">
        <v>2</v>
      </c>
      <c r="AF295">
        <v>2</v>
      </c>
      <c r="AG295">
        <v>2</v>
      </c>
      <c r="AH295">
        <v>2</v>
      </c>
      <c r="AI295">
        <v>2</v>
      </c>
      <c r="AJ295">
        <v>2</v>
      </c>
      <c r="AK295">
        <v>2</v>
      </c>
      <c r="AL295">
        <v>2</v>
      </c>
      <c r="AM295" s="9">
        <v>2</v>
      </c>
      <c r="AN295">
        <v>2</v>
      </c>
      <c r="AO295" s="8">
        <v>1</v>
      </c>
      <c r="AP295">
        <v>6</v>
      </c>
      <c r="AQ295">
        <v>7</v>
      </c>
      <c r="AR295">
        <v>14</v>
      </c>
      <c r="BA295" s="54"/>
      <c r="BB295">
        <v>1</v>
      </c>
      <c r="BC295">
        <v>2</v>
      </c>
      <c r="BD295">
        <v>4</v>
      </c>
      <c r="BN295" s="54"/>
      <c r="BO295" s="35">
        <v>1</v>
      </c>
      <c r="BP295">
        <v>2</v>
      </c>
      <c r="CB295" s="54"/>
      <c r="CC295" s="54"/>
      <c r="CD295" s="35"/>
    </row>
    <row r="296" spans="1:84" x14ac:dyDescent="0.45">
      <c r="A296" s="22">
        <v>294</v>
      </c>
      <c r="B296" s="50">
        <v>45928</v>
      </c>
      <c r="C296" s="3"/>
      <c r="D296" s="35">
        <v>3</v>
      </c>
      <c r="E296" s="54"/>
      <c r="F296">
        <v>2</v>
      </c>
      <c r="G296">
        <v>1</v>
      </c>
      <c r="H296" s="1">
        <v>2</v>
      </c>
      <c r="I296" s="8">
        <v>4</v>
      </c>
      <c r="N296" s="54"/>
      <c r="O296">
        <v>2</v>
      </c>
      <c r="R296" s="54"/>
      <c r="S296">
        <v>1</v>
      </c>
      <c r="T296">
        <v>1</v>
      </c>
      <c r="U296">
        <v>5</v>
      </c>
      <c r="V296">
        <v>1</v>
      </c>
      <c r="W296">
        <v>5</v>
      </c>
      <c r="X296">
        <v>5</v>
      </c>
      <c r="Y296">
        <v>1</v>
      </c>
      <c r="Z296">
        <v>1</v>
      </c>
      <c r="AA296">
        <v>1</v>
      </c>
      <c r="AB296">
        <v>1</v>
      </c>
      <c r="AC296">
        <v>1</v>
      </c>
      <c r="AD296">
        <v>1</v>
      </c>
      <c r="AE296">
        <v>1</v>
      </c>
      <c r="AF296">
        <v>1</v>
      </c>
      <c r="AG296">
        <v>1</v>
      </c>
      <c r="AH296">
        <v>1</v>
      </c>
      <c r="AI296">
        <v>1</v>
      </c>
      <c r="AJ296">
        <v>1</v>
      </c>
      <c r="AK296">
        <v>1</v>
      </c>
      <c r="AL296">
        <v>1</v>
      </c>
      <c r="AM296" s="9">
        <v>1</v>
      </c>
      <c r="AN296">
        <v>1</v>
      </c>
      <c r="AO296" s="8">
        <v>2</v>
      </c>
      <c r="AP296">
        <v>7</v>
      </c>
      <c r="AQ296">
        <v>11</v>
      </c>
      <c r="BA296" s="54"/>
      <c r="BB296">
        <v>6</v>
      </c>
      <c r="BN296" s="54"/>
      <c r="BO296" s="35">
        <v>1</v>
      </c>
      <c r="BP296">
        <v>2</v>
      </c>
      <c r="CB296" s="54"/>
      <c r="CC296" s="54" t="s">
        <v>528</v>
      </c>
      <c r="CD296" s="35" t="s">
        <v>391</v>
      </c>
      <c r="CE296">
        <v>15342</v>
      </c>
      <c r="CF296" t="s">
        <v>529</v>
      </c>
    </row>
    <row r="297" spans="1:84" x14ac:dyDescent="0.45">
      <c r="A297" s="22">
        <v>295</v>
      </c>
      <c r="B297" s="50">
        <v>45928</v>
      </c>
      <c r="C297" s="3"/>
      <c r="D297" s="35">
        <v>4</v>
      </c>
      <c r="E297" s="54"/>
      <c r="F297">
        <v>2</v>
      </c>
      <c r="G297">
        <v>1</v>
      </c>
      <c r="H297" s="1">
        <v>2</v>
      </c>
      <c r="I297" s="8">
        <v>4</v>
      </c>
      <c r="N297" s="54"/>
      <c r="O297">
        <v>8</v>
      </c>
      <c r="R297" s="54" t="s">
        <v>60</v>
      </c>
      <c r="S297">
        <v>2</v>
      </c>
      <c r="T297">
        <v>2</v>
      </c>
      <c r="U297">
        <v>2</v>
      </c>
      <c r="V297">
        <v>2</v>
      </c>
      <c r="W297">
        <v>2</v>
      </c>
      <c r="X297">
        <v>2</v>
      </c>
      <c r="Y297">
        <v>2</v>
      </c>
      <c r="Z297">
        <v>2</v>
      </c>
      <c r="AA297">
        <v>3</v>
      </c>
      <c r="AB297">
        <v>5</v>
      </c>
      <c r="AC297">
        <v>2</v>
      </c>
      <c r="AD297">
        <v>5</v>
      </c>
      <c r="AE297">
        <v>2</v>
      </c>
      <c r="AF297">
        <v>5</v>
      </c>
      <c r="AG297">
        <v>5</v>
      </c>
      <c r="AH297">
        <v>5</v>
      </c>
      <c r="AI297">
        <v>3</v>
      </c>
      <c r="AJ297">
        <v>3</v>
      </c>
      <c r="AK297">
        <v>2</v>
      </c>
      <c r="AL297">
        <v>2</v>
      </c>
      <c r="AM297" s="9">
        <v>2</v>
      </c>
      <c r="AN297">
        <v>2</v>
      </c>
      <c r="AO297" s="8">
        <v>1</v>
      </c>
      <c r="AP297">
        <v>2</v>
      </c>
      <c r="AQ297">
        <v>5</v>
      </c>
      <c r="BA297" s="54"/>
      <c r="BB297">
        <v>1</v>
      </c>
      <c r="BC297">
        <v>2</v>
      </c>
      <c r="BN297" s="54"/>
      <c r="BO297" s="35">
        <v>2</v>
      </c>
      <c r="BP297">
        <v>1</v>
      </c>
      <c r="BQ297">
        <v>2</v>
      </c>
      <c r="CB297" s="54"/>
      <c r="CC297" s="54"/>
      <c r="CD297" s="35"/>
    </row>
    <row r="298" spans="1:84" x14ac:dyDescent="0.45">
      <c r="A298" s="22">
        <v>296</v>
      </c>
      <c r="B298" s="50">
        <v>45928</v>
      </c>
      <c r="C298" s="3"/>
      <c r="D298" s="35">
        <v>2</v>
      </c>
      <c r="E298" s="54"/>
      <c r="F298">
        <v>1</v>
      </c>
      <c r="G298">
        <v>1</v>
      </c>
      <c r="H298" s="1">
        <v>4</v>
      </c>
      <c r="I298" s="8">
        <v>1</v>
      </c>
      <c r="N298" s="54"/>
      <c r="O298">
        <v>5</v>
      </c>
      <c r="R298" s="54"/>
      <c r="S298">
        <v>2</v>
      </c>
      <c r="T298">
        <v>2</v>
      </c>
      <c r="U298">
        <v>5</v>
      </c>
      <c r="V298">
        <v>2</v>
      </c>
      <c r="W298">
        <v>3</v>
      </c>
      <c r="X298">
        <v>2</v>
      </c>
      <c r="Y298">
        <v>2</v>
      </c>
      <c r="Z298">
        <v>5</v>
      </c>
      <c r="AA298">
        <v>2</v>
      </c>
      <c r="AB298">
        <v>2</v>
      </c>
      <c r="AC298">
        <v>2</v>
      </c>
      <c r="AD298">
        <v>2</v>
      </c>
      <c r="AE298">
        <v>2</v>
      </c>
      <c r="AF298">
        <v>5</v>
      </c>
      <c r="AG298">
        <v>2</v>
      </c>
      <c r="AH298">
        <v>2</v>
      </c>
      <c r="AI298">
        <v>5</v>
      </c>
      <c r="AJ298">
        <v>5</v>
      </c>
      <c r="AK298">
        <v>5</v>
      </c>
      <c r="AL298">
        <v>2</v>
      </c>
      <c r="AM298" s="9">
        <v>2</v>
      </c>
      <c r="AN298">
        <v>2</v>
      </c>
      <c r="AO298" s="8"/>
      <c r="BA298" s="54"/>
      <c r="BN298" s="54"/>
      <c r="BO298" s="35"/>
      <c r="CB298" s="54"/>
      <c r="CC298" s="54"/>
      <c r="CD298" s="35"/>
    </row>
    <row r="299" spans="1:84" x14ac:dyDescent="0.45">
      <c r="A299" s="22">
        <v>297</v>
      </c>
      <c r="B299" s="50">
        <v>45928</v>
      </c>
      <c r="C299" s="3"/>
      <c r="D299" s="35">
        <v>3</v>
      </c>
      <c r="E299" s="54"/>
      <c r="F299">
        <v>2</v>
      </c>
      <c r="G299">
        <v>1</v>
      </c>
      <c r="H299" s="1">
        <v>2</v>
      </c>
      <c r="I299" s="8">
        <v>1</v>
      </c>
      <c r="N299" s="54"/>
      <c r="O299">
        <v>3</v>
      </c>
      <c r="R299" s="54"/>
      <c r="S299">
        <v>2</v>
      </c>
      <c r="T299">
        <v>2</v>
      </c>
      <c r="U299">
        <v>2</v>
      </c>
      <c r="V299">
        <v>2</v>
      </c>
      <c r="W299">
        <v>2</v>
      </c>
      <c r="X299">
        <v>2</v>
      </c>
      <c r="Y299">
        <v>2</v>
      </c>
      <c r="Z299">
        <v>2</v>
      </c>
      <c r="AA299">
        <v>2</v>
      </c>
      <c r="AB299">
        <v>2</v>
      </c>
      <c r="AC299">
        <v>2</v>
      </c>
      <c r="AD299">
        <v>2</v>
      </c>
      <c r="AE299">
        <v>2</v>
      </c>
      <c r="AF299">
        <v>4</v>
      </c>
      <c r="AG299">
        <v>2</v>
      </c>
      <c r="AH299">
        <v>2</v>
      </c>
      <c r="AI299">
        <v>2</v>
      </c>
      <c r="AJ299">
        <v>2</v>
      </c>
      <c r="AK299">
        <v>2</v>
      </c>
      <c r="AL299">
        <v>2</v>
      </c>
      <c r="AM299" s="9">
        <v>2</v>
      </c>
      <c r="AN299">
        <v>2</v>
      </c>
      <c r="AO299" s="8"/>
      <c r="BA299" s="54"/>
      <c r="BN299" s="54"/>
      <c r="BO299" s="35"/>
      <c r="CB299" s="54"/>
      <c r="CC299" s="54"/>
      <c r="CD299" s="35"/>
    </row>
    <row r="300" spans="1:84" x14ac:dyDescent="0.45">
      <c r="A300" s="22">
        <v>298</v>
      </c>
      <c r="B300" s="50">
        <v>45928</v>
      </c>
      <c r="C300" s="3"/>
      <c r="D300" s="35">
        <v>5</v>
      </c>
      <c r="E300" s="54"/>
      <c r="F300">
        <v>2</v>
      </c>
      <c r="G300">
        <v>1</v>
      </c>
      <c r="H300" s="1">
        <v>2</v>
      </c>
      <c r="I300" s="8">
        <v>4</v>
      </c>
      <c r="N300" s="54"/>
      <c r="O300">
        <v>3</v>
      </c>
      <c r="R300" s="54"/>
      <c r="S300">
        <v>2</v>
      </c>
      <c r="T300">
        <v>2</v>
      </c>
      <c r="U300">
        <v>2</v>
      </c>
      <c r="V300">
        <v>2</v>
      </c>
      <c r="W300">
        <v>2</v>
      </c>
      <c r="X300">
        <v>2</v>
      </c>
      <c r="Y300">
        <v>2</v>
      </c>
      <c r="Z300">
        <v>2</v>
      </c>
      <c r="AA300">
        <v>2</v>
      </c>
      <c r="AB300">
        <v>2</v>
      </c>
      <c r="AC300">
        <v>2</v>
      </c>
      <c r="AD300">
        <v>2</v>
      </c>
      <c r="AE300">
        <v>2</v>
      </c>
      <c r="AF300">
        <v>2</v>
      </c>
      <c r="AG300">
        <v>2</v>
      </c>
      <c r="AH300">
        <v>2</v>
      </c>
      <c r="AI300">
        <v>1</v>
      </c>
      <c r="AJ300">
        <v>1</v>
      </c>
      <c r="AK300">
        <v>1</v>
      </c>
      <c r="AL300">
        <v>1</v>
      </c>
      <c r="AM300" s="9">
        <v>1</v>
      </c>
      <c r="AN300">
        <v>2</v>
      </c>
      <c r="AO300" s="8"/>
      <c r="BA300" s="54"/>
      <c r="BN300" s="54"/>
      <c r="BO300" s="35"/>
      <c r="CB300" s="54"/>
      <c r="CC300" s="54"/>
      <c r="CD300" s="35"/>
    </row>
    <row r="301" spans="1:84" x14ac:dyDescent="0.45">
      <c r="A301" s="22">
        <v>299</v>
      </c>
      <c r="B301" s="50">
        <v>45928</v>
      </c>
      <c r="C301" s="3"/>
      <c r="D301" s="35">
        <v>3</v>
      </c>
      <c r="E301" s="54"/>
      <c r="F301">
        <v>2</v>
      </c>
      <c r="G301">
        <v>1</v>
      </c>
      <c r="H301" s="1">
        <v>4</v>
      </c>
      <c r="I301" s="8">
        <v>4</v>
      </c>
      <c r="N301" s="54"/>
      <c r="R301" s="54"/>
      <c r="S301">
        <v>2</v>
      </c>
      <c r="T301">
        <v>2</v>
      </c>
      <c r="U301">
        <v>5</v>
      </c>
      <c r="V301">
        <v>5</v>
      </c>
      <c r="W301">
        <v>2</v>
      </c>
      <c r="X301">
        <v>5</v>
      </c>
      <c r="Y301">
        <v>2</v>
      </c>
      <c r="Z301">
        <v>2</v>
      </c>
      <c r="AA301">
        <v>2</v>
      </c>
      <c r="AB301">
        <v>2</v>
      </c>
      <c r="AC301">
        <v>2</v>
      </c>
      <c r="AD301">
        <v>2</v>
      </c>
      <c r="AE301">
        <v>2</v>
      </c>
      <c r="AF301">
        <v>5</v>
      </c>
      <c r="AG301">
        <v>5</v>
      </c>
      <c r="AH301">
        <v>2</v>
      </c>
      <c r="AI301">
        <v>2</v>
      </c>
      <c r="AJ301">
        <v>2</v>
      </c>
      <c r="AK301">
        <v>2</v>
      </c>
      <c r="AL301">
        <v>2</v>
      </c>
      <c r="AM301" s="9">
        <v>2</v>
      </c>
      <c r="AN301">
        <v>2</v>
      </c>
      <c r="AO301" s="8"/>
      <c r="BA301" s="54"/>
      <c r="BN301" s="54"/>
      <c r="BO301" s="35"/>
      <c r="CB301" s="54"/>
      <c r="CC301" s="54"/>
      <c r="CD301" s="35"/>
    </row>
    <row r="302" spans="1:84" x14ac:dyDescent="0.45">
      <c r="A302" s="22">
        <v>300</v>
      </c>
      <c r="B302" s="50">
        <v>45928</v>
      </c>
      <c r="C302" s="3"/>
      <c r="D302" s="35">
        <v>4</v>
      </c>
      <c r="E302" s="54"/>
      <c r="F302">
        <v>1</v>
      </c>
      <c r="G302">
        <v>1</v>
      </c>
      <c r="H302" s="1">
        <v>2</v>
      </c>
      <c r="I302" s="8">
        <v>1</v>
      </c>
      <c r="N302" s="54"/>
      <c r="O302">
        <v>2</v>
      </c>
      <c r="R302" s="54"/>
      <c r="S302">
        <v>2</v>
      </c>
      <c r="T302">
        <v>2</v>
      </c>
      <c r="U302">
        <v>1</v>
      </c>
      <c r="V302">
        <v>1</v>
      </c>
      <c r="W302">
        <v>1</v>
      </c>
      <c r="X302">
        <v>1</v>
      </c>
      <c r="Y302">
        <v>2</v>
      </c>
      <c r="Z302">
        <v>1</v>
      </c>
      <c r="AA302">
        <v>1</v>
      </c>
      <c r="AB302">
        <v>1</v>
      </c>
      <c r="AC302">
        <v>1</v>
      </c>
      <c r="AD302">
        <v>1</v>
      </c>
      <c r="AE302">
        <v>1</v>
      </c>
      <c r="AF302">
        <v>1</v>
      </c>
      <c r="AG302">
        <v>1</v>
      </c>
      <c r="AH302">
        <v>1</v>
      </c>
      <c r="AI302">
        <v>2</v>
      </c>
      <c r="AJ302">
        <v>2</v>
      </c>
      <c r="AK302">
        <v>2</v>
      </c>
      <c r="AL302">
        <v>2</v>
      </c>
      <c r="AM302" s="9">
        <v>1</v>
      </c>
      <c r="AN302">
        <v>2</v>
      </c>
      <c r="AO302" s="8"/>
      <c r="BA302" s="54"/>
      <c r="BN302" s="54"/>
      <c r="BO302" s="35"/>
      <c r="CB302" s="54"/>
      <c r="CC302" s="54"/>
      <c r="CD302" s="35"/>
    </row>
    <row r="303" spans="1:84" x14ac:dyDescent="0.45">
      <c r="A303" s="22">
        <v>301</v>
      </c>
      <c r="B303" s="50">
        <v>45928</v>
      </c>
      <c r="C303" s="3"/>
      <c r="D303" s="35">
        <v>3</v>
      </c>
      <c r="E303" s="54"/>
      <c r="F303">
        <v>2</v>
      </c>
      <c r="G303">
        <v>1</v>
      </c>
      <c r="H303" s="1">
        <v>6</v>
      </c>
      <c r="I303" s="8">
        <v>4</v>
      </c>
      <c r="N303" s="54"/>
      <c r="O303">
        <v>3</v>
      </c>
      <c r="R303" s="54"/>
      <c r="S303">
        <v>2</v>
      </c>
      <c r="T303">
        <v>2</v>
      </c>
      <c r="U303">
        <v>5</v>
      </c>
      <c r="V303">
        <v>5</v>
      </c>
      <c r="W303">
        <v>2</v>
      </c>
      <c r="X303">
        <v>5</v>
      </c>
      <c r="Y303">
        <v>2</v>
      </c>
      <c r="Z303">
        <v>2</v>
      </c>
      <c r="AA303">
        <v>2</v>
      </c>
      <c r="AB303">
        <v>5</v>
      </c>
      <c r="AC303">
        <v>2</v>
      </c>
      <c r="AD303">
        <v>2</v>
      </c>
      <c r="AE303">
        <v>2</v>
      </c>
      <c r="AF303">
        <v>5</v>
      </c>
      <c r="AG303">
        <v>5</v>
      </c>
      <c r="AH303">
        <v>2</v>
      </c>
      <c r="AI303">
        <v>2</v>
      </c>
      <c r="AJ303">
        <v>2</v>
      </c>
      <c r="AK303">
        <v>2</v>
      </c>
      <c r="AL303">
        <v>3</v>
      </c>
      <c r="AM303" s="9">
        <v>2</v>
      </c>
      <c r="AN303">
        <v>2</v>
      </c>
      <c r="AO303" s="8">
        <v>1</v>
      </c>
      <c r="AP303">
        <v>2</v>
      </c>
      <c r="AQ303">
        <v>6</v>
      </c>
      <c r="BA303" s="54"/>
      <c r="BB303">
        <v>6</v>
      </c>
      <c r="BN303" s="54"/>
      <c r="BO303" s="35">
        <v>2</v>
      </c>
      <c r="BP303">
        <v>7</v>
      </c>
      <c r="CB303" s="54"/>
      <c r="CC303" s="54"/>
      <c r="CD303" s="35"/>
    </row>
    <row r="304" spans="1:84" x14ac:dyDescent="0.45">
      <c r="A304" s="22">
        <v>302</v>
      </c>
      <c r="B304" s="50">
        <v>45929</v>
      </c>
      <c r="C304" s="3"/>
      <c r="D304" s="35">
        <v>2</v>
      </c>
      <c r="E304" s="54"/>
      <c r="F304">
        <v>2</v>
      </c>
      <c r="G304">
        <v>1</v>
      </c>
      <c r="H304" s="1">
        <v>2</v>
      </c>
      <c r="I304" s="8">
        <v>4</v>
      </c>
      <c r="N304" s="54"/>
      <c r="O304">
        <v>3</v>
      </c>
      <c r="R304" s="54"/>
      <c r="S304">
        <v>2</v>
      </c>
      <c r="T304">
        <v>2</v>
      </c>
      <c r="U304">
        <v>5</v>
      </c>
      <c r="V304">
        <v>5</v>
      </c>
      <c r="W304">
        <v>2</v>
      </c>
      <c r="X304">
        <v>5</v>
      </c>
      <c r="Y304">
        <v>2</v>
      </c>
      <c r="Z304">
        <v>2</v>
      </c>
      <c r="AA304">
        <v>2</v>
      </c>
      <c r="AB304">
        <v>2</v>
      </c>
      <c r="AC304">
        <v>2</v>
      </c>
      <c r="AD304">
        <v>5</v>
      </c>
      <c r="AE304">
        <v>2</v>
      </c>
      <c r="AF304">
        <v>2</v>
      </c>
      <c r="AG304">
        <v>5</v>
      </c>
      <c r="AH304">
        <v>2</v>
      </c>
      <c r="AI304">
        <v>2</v>
      </c>
      <c r="AJ304">
        <v>2</v>
      </c>
      <c r="AK304">
        <v>2</v>
      </c>
      <c r="AL304">
        <v>2</v>
      </c>
      <c r="AM304" s="9">
        <v>2</v>
      </c>
      <c r="AN304">
        <v>2</v>
      </c>
      <c r="AO304" s="8">
        <v>1</v>
      </c>
      <c r="AP304">
        <v>2</v>
      </c>
      <c r="AQ304">
        <v>6</v>
      </c>
      <c r="BA304" s="54"/>
      <c r="BB304">
        <v>6</v>
      </c>
      <c r="BN304" s="54"/>
      <c r="BO304" s="35">
        <v>2</v>
      </c>
      <c r="BP304">
        <v>6</v>
      </c>
      <c r="CB304" s="54"/>
      <c r="CC304" s="54" t="s">
        <v>530</v>
      </c>
      <c r="CD304" s="35">
        <v>603</v>
      </c>
      <c r="CE304">
        <v>22705</v>
      </c>
      <c r="CF304" t="s">
        <v>531</v>
      </c>
    </row>
    <row r="305" spans="1:84" x14ac:dyDescent="0.45">
      <c r="A305" s="22">
        <v>303</v>
      </c>
      <c r="B305" s="50">
        <v>45929</v>
      </c>
      <c r="C305" s="3"/>
      <c r="D305" s="35">
        <v>5</v>
      </c>
      <c r="E305" s="54" t="s">
        <v>532</v>
      </c>
      <c r="F305">
        <v>2</v>
      </c>
      <c r="G305">
        <v>1</v>
      </c>
      <c r="H305" s="1">
        <v>2</v>
      </c>
      <c r="I305" s="8">
        <v>7</v>
      </c>
      <c r="N305" s="54"/>
      <c r="O305">
        <v>2</v>
      </c>
      <c r="R305" s="54"/>
      <c r="S305">
        <v>2</v>
      </c>
      <c r="T305">
        <v>2</v>
      </c>
      <c r="U305">
        <v>2</v>
      </c>
      <c r="V305">
        <v>2</v>
      </c>
      <c r="W305">
        <v>2</v>
      </c>
      <c r="X305">
        <v>2</v>
      </c>
      <c r="Y305">
        <v>2</v>
      </c>
      <c r="Z305">
        <v>2</v>
      </c>
      <c r="AA305">
        <v>2</v>
      </c>
      <c r="AB305">
        <v>2</v>
      </c>
      <c r="AC305">
        <v>2</v>
      </c>
      <c r="AD305">
        <v>2</v>
      </c>
      <c r="AE305">
        <v>2</v>
      </c>
      <c r="AF305">
        <v>2</v>
      </c>
      <c r="AG305">
        <v>2</v>
      </c>
      <c r="AH305">
        <v>2</v>
      </c>
      <c r="AI305">
        <v>2</v>
      </c>
      <c r="AJ305">
        <v>2</v>
      </c>
      <c r="AK305">
        <v>2</v>
      </c>
      <c r="AL305">
        <v>2</v>
      </c>
      <c r="AM305" s="9">
        <v>2</v>
      </c>
      <c r="AN305">
        <v>2</v>
      </c>
      <c r="AO305" s="8"/>
      <c r="BA305" s="54"/>
      <c r="BN305" s="54"/>
      <c r="BO305" s="35"/>
      <c r="CB305" s="54"/>
      <c r="CC305" s="54"/>
      <c r="CD305" s="35"/>
    </row>
    <row r="306" spans="1:84" x14ac:dyDescent="0.45">
      <c r="A306" s="22">
        <v>304</v>
      </c>
      <c r="B306" s="50">
        <v>45929</v>
      </c>
      <c r="C306" s="3"/>
      <c r="D306" s="35">
        <v>4</v>
      </c>
      <c r="E306" s="54"/>
      <c r="F306">
        <v>2</v>
      </c>
      <c r="G306">
        <v>1</v>
      </c>
      <c r="H306" s="1">
        <v>2</v>
      </c>
      <c r="I306" s="8">
        <v>1</v>
      </c>
      <c r="N306" s="54"/>
      <c r="O306">
        <v>2</v>
      </c>
      <c r="R306" s="54"/>
      <c r="S306">
        <v>2</v>
      </c>
      <c r="T306">
        <v>2</v>
      </c>
      <c r="U306">
        <v>5</v>
      </c>
      <c r="V306">
        <v>2</v>
      </c>
      <c r="W306">
        <v>2</v>
      </c>
      <c r="X306">
        <v>5</v>
      </c>
      <c r="Y306">
        <v>2</v>
      </c>
      <c r="Z306">
        <v>1</v>
      </c>
      <c r="AA306">
        <v>2</v>
      </c>
      <c r="AB306">
        <v>2</v>
      </c>
      <c r="AC306">
        <v>2</v>
      </c>
      <c r="AD306">
        <v>2</v>
      </c>
      <c r="AE306">
        <v>2</v>
      </c>
      <c r="AF306">
        <v>2</v>
      </c>
      <c r="AG306">
        <v>2</v>
      </c>
      <c r="AH306">
        <v>2</v>
      </c>
      <c r="AI306">
        <v>2</v>
      </c>
      <c r="AJ306">
        <v>2</v>
      </c>
      <c r="AK306">
        <v>2</v>
      </c>
      <c r="AL306">
        <v>2</v>
      </c>
      <c r="AM306" s="9">
        <v>1</v>
      </c>
      <c r="AN306">
        <v>2</v>
      </c>
      <c r="AO306" s="8">
        <v>1</v>
      </c>
      <c r="AP306">
        <v>2</v>
      </c>
      <c r="BA306" s="54"/>
      <c r="BB306">
        <v>1</v>
      </c>
      <c r="BC306">
        <v>2</v>
      </c>
      <c r="BN306" s="54"/>
      <c r="BO306" s="35">
        <v>2</v>
      </c>
      <c r="BP306">
        <v>1</v>
      </c>
      <c r="BQ306">
        <v>2</v>
      </c>
      <c r="CB306" s="54"/>
      <c r="CC306" s="54"/>
      <c r="CD306" s="35"/>
    </row>
    <row r="307" spans="1:84" x14ac:dyDescent="0.45">
      <c r="A307" s="22">
        <v>305</v>
      </c>
      <c r="B307" s="50">
        <v>45929</v>
      </c>
      <c r="C307" s="3"/>
      <c r="D307" s="35">
        <v>3</v>
      </c>
      <c r="E307" s="54"/>
      <c r="F307">
        <v>2</v>
      </c>
      <c r="G307">
        <v>1</v>
      </c>
      <c r="H307" s="1">
        <v>2</v>
      </c>
      <c r="I307" s="8">
        <v>4</v>
      </c>
      <c r="N307" s="54"/>
      <c r="O307">
        <v>3</v>
      </c>
      <c r="R307" s="54"/>
      <c r="S307">
        <v>1</v>
      </c>
      <c r="T307">
        <v>1</v>
      </c>
      <c r="U307">
        <v>5</v>
      </c>
      <c r="V307">
        <v>2</v>
      </c>
      <c r="W307">
        <v>2</v>
      </c>
      <c r="X307">
        <v>2</v>
      </c>
      <c r="Y307">
        <v>2</v>
      </c>
      <c r="Z307">
        <v>2</v>
      </c>
      <c r="AA307">
        <v>2</v>
      </c>
      <c r="AB307">
        <v>2</v>
      </c>
      <c r="AC307">
        <v>2</v>
      </c>
      <c r="AD307">
        <v>2</v>
      </c>
      <c r="AE307">
        <v>2</v>
      </c>
      <c r="AF307">
        <v>5</v>
      </c>
      <c r="AG307">
        <v>5</v>
      </c>
      <c r="AH307">
        <v>5</v>
      </c>
      <c r="AI307">
        <v>2</v>
      </c>
      <c r="AJ307">
        <v>1</v>
      </c>
      <c r="AK307">
        <v>2</v>
      </c>
      <c r="AL307">
        <v>2</v>
      </c>
      <c r="AM307" s="9">
        <v>2</v>
      </c>
      <c r="AN307">
        <v>1</v>
      </c>
      <c r="AO307" s="8">
        <v>1</v>
      </c>
      <c r="AP307">
        <v>2</v>
      </c>
      <c r="AQ307">
        <v>6</v>
      </c>
      <c r="BA307" s="54"/>
      <c r="BB307">
        <v>1</v>
      </c>
      <c r="BC307">
        <v>2</v>
      </c>
      <c r="BD307">
        <v>6</v>
      </c>
      <c r="BN307" s="54"/>
      <c r="BO307" s="35">
        <v>1</v>
      </c>
      <c r="BP307">
        <v>6</v>
      </c>
      <c r="CB307" s="54"/>
      <c r="CC307" s="54"/>
      <c r="CD307" s="35"/>
    </row>
    <row r="308" spans="1:84" x14ac:dyDescent="0.45">
      <c r="A308" s="22">
        <v>306</v>
      </c>
      <c r="B308" s="50">
        <v>45929</v>
      </c>
      <c r="C308" s="3"/>
      <c r="D308" s="35">
        <v>2</v>
      </c>
      <c r="E308" s="54"/>
      <c r="F308">
        <v>2</v>
      </c>
      <c r="G308">
        <v>1</v>
      </c>
      <c r="H308" s="1">
        <v>3</v>
      </c>
      <c r="I308" s="8">
        <v>4</v>
      </c>
      <c r="N308" s="54"/>
      <c r="O308">
        <v>2</v>
      </c>
      <c r="R308" s="54"/>
      <c r="S308">
        <v>2</v>
      </c>
      <c r="T308">
        <v>2</v>
      </c>
      <c r="U308">
        <v>2</v>
      </c>
      <c r="V308">
        <v>2</v>
      </c>
      <c r="W308">
        <v>2</v>
      </c>
      <c r="X308">
        <v>2</v>
      </c>
      <c r="Y308">
        <v>2</v>
      </c>
      <c r="Z308">
        <v>2</v>
      </c>
      <c r="AA308">
        <v>2</v>
      </c>
      <c r="AB308">
        <v>2</v>
      </c>
      <c r="AC308">
        <v>2</v>
      </c>
      <c r="AD308">
        <v>2</v>
      </c>
      <c r="AE308">
        <v>2</v>
      </c>
      <c r="AF308">
        <v>2</v>
      </c>
      <c r="AG308">
        <v>2</v>
      </c>
      <c r="AH308">
        <v>2</v>
      </c>
      <c r="AI308">
        <v>2</v>
      </c>
      <c r="AJ308">
        <v>2</v>
      </c>
      <c r="AK308">
        <v>2</v>
      </c>
      <c r="AL308">
        <v>2</v>
      </c>
      <c r="AM308" s="9">
        <v>2</v>
      </c>
      <c r="AN308">
        <v>2</v>
      </c>
      <c r="AO308" s="8">
        <v>1</v>
      </c>
      <c r="AP308">
        <v>3</v>
      </c>
      <c r="BA308" s="54"/>
      <c r="BB308">
        <v>1</v>
      </c>
      <c r="BC308">
        <v>3</v>
      </c>
      <c r="BN308" s="54"/>
      <c r="BO308" s="35">
        <v>2</v>
      </c>
      <c r="BP308">
        <v>1</v>
      </c>
      <c r="BQ308">
        <v>3</v>
      </c>
      <c r="CB308" s="54"/>
      <c r="CC308" s="54"/>
      <c r="CD308" s="35"/>
    </row>
    <row r="309" spans="1:84" x14ac:dyDescent="0.45">
      <c r="A309" s="22">
        <v>307</v>
      </c>
      <c r="B309" s="50">
        <v>45930</v>
      </c>
      <c r="C309" s="3"/>
      <c r="D309" s="35">
        <v>2</v>
      </c>
      <c r="E309" s="54"/>
      <c r="F309">
        <v>2</v>
      </c>
      <c r="G309">
        <v>1</v>
      </c>
      <c r="H309" s="1">
        <v>4</v>
      </c>
      <c r="I309" s="8">
        <v>4</v>
      </c>
      <c r="N309" s="54"/>
      <c r="O309">
        <v>3</v>
      </c>
      <c r="R309" s="54"/>
      <c r="S309">
        <v>2</v>
      </c>
      <c r="T309">
        <v>2</v>
      </c>
      <c r="U309">
        <v>5</v>
      </c>
      <c r="V309">
        <v>5</v>
      </c>
      <c r="W309">
        <v>3</v>
      </c>
      <c r="X309">
        <v>2</v>
      </c>
      <c r="Y309">
        <v>3</v>
      </c>
      <c r="Z309">
        <v>2</v>
      </c>
      <c r="AA309">
        <v>2</v>
      </c>
      <c r="AB309">
        <v>2</v>
      </c>
      <c r="AC309">
        <v>2</v>
      </c>
      <c r="AD309">
        <v>2</v>
      </c>
      <c r="AE309">
        <v>2</v>
      </c>
      <c r="AF309">
        <v>2</v>
      </c>
      <c r="AG309">
        <v>2</v>
      </c>
      <c r="AH309">
        <v>2</v>
      </c>
      <c r="AI309">
        <v>2</v>
      </c>
      <c r="AJ309">
        <v>2</v>
      </c>
      <c r="AK309">
        <v>1</v>
      </c>
      <c r="AL309">
        <v>2</v>
      </c>
      <c r="AM309" s="9">
        <v>2</v>
      </c>
      <c r="AN309">
        <v>2</v>
      </c>
      <c r="AO309" s="8">
        <v>1</v>
      </c>
      <c r="AP309">
        <v>2</v>
      </c>
      <c r="AQ309">
        <v>6</v>
      </c>
      <c r="BA309" s="54"/>
      <c r="BB309">
        <v>6</v>
      </c>
      <c r="BN309" s="54"/>
      <c r="BO309" s="35">
        <v>2</v>
      </c>
      <c r="BP309">
        <v>6</v>
      </c>
      <c r="CB309" s="54"/>
      <c r="CC309" s="54"/>
      <c r="CD309" s="35"/>
    </row>
    <row r="310" spans="1:84" x14ac:dyDescent="0.45">
      <c r="A310" s="22">
        <v>308</v>
      </c>
      <c r="B310" s="50">
        <v>45930</v>
      </c>
      <c r="C310" s="3"/>
      <c r="D310" s="35">
        <v>2</v>
      </c>
      <c r="E310" s="54"/>
      <c r="F310">
        <v>1</v>
      </c>
      <c r="G310">
        <v>1</v>
      </c>
      <c r="H310" s="1">
        <v>2</v>
      </c>
      <c r="I310" s="8"/>
      <c r="N310" s="54"/>
      <c r="R310" s="54"/>
      <c r="S310">
        <v>1</v>
      </c>
      <c r="T310">
        <v>1</v>
      </c>
      <c r="Y310">
        <v>1</v>
      </c>
      <c r="AC310">
        <v>1</v>
      </c>
      <c r="AI310">
        <v>1</v>
      </c>
      <c r="AJ310">
        <v>1</v>
      </c>
      <c r="AK310">
        <v>1</v>
      </c>
      <c r="AM310" s="9"/>
      <c r="AN310">
        <v>2</v>
      </c>
      <c r="AO310" s="8"/>
      <c r="BA310" s="54"/>
      <c r="BN310" s="54"/>
      <c r="BO310" s="35">
        <v>1</v>
      </c>
      <c r="BP310">
        <v>1</v>
      </c>
      <c r="CB310" s="54"/>
      <c r="CC310" s="54"/>
      <c r="CD310" s="35"/>
    </row>
    <row r="311" spans="1:84" x14ac:dyDescent="0.45">
      <c r="A311" s="22">
        <v>309</v>
      </c>
      <c r="B311" s="50">
        <v>45930</v>
      </c>
      <c r="C311" s="3"/>
      <c r="D311" s="35"/>
      <c r="E311" s="54"/>
      <c r="F311">
        <v>2</v>
      </c>
      <c r="G311">
        <v>1</v>
      </c>
      <c r="H311" s="1">
        <v>2</v>
      </c>
      <c r="I311" s="8"/>
      <c r="N311" s="54"/>
      <c r="O311">
        <v>3</v>
      </c>
      <c r="R311" s="54"/>
      <c r="AM311" s="9"/>
      <c r="AN311">
        <v>1</v>
      </c>
      <c r="AO311" s="8"/>
      <c r="BA311" s="54"/>
      <c r="BN311" s="54"/>
      <c r="BO311" s="35"/>
      <c r="CB311" s="54"/>
      <c r="CC311" s="54"/>
      <c r="CD311" s="35"/>
    </row>
    <row r="312" spans="1:84" x14ac:dyDescent="0.45">
      <c r="A312" s="22">
        <v>310</v>
      </c>
      <c r="B312" s="50">
        <v>45930</v>
      </c>
      <c r="C312" s="3"/>
      <c r="D312" s="35">
        <v>3</v>
      </c>
      <c r="E312" s="54"/>
      <c r="F312">
        <v>2</v>
      </c>
      <c r="G312">
        <v>1</v>
      </c>
      <c r="H312" s="1">
        <v>3</v>
      </c>
      <c r="I312" s="8">
        <v>4</v>
      </c>
      <c r="N312" s="54"/>
      <c r="O312">
        <v>2</v>
      </c>
      <c r="R312" s="54"/>
      <c r="S312">
        <v>2</v>
      </c>
      <c r="T312">
        <v>2</v>
      </c>
      <c r="U312">
        <v>2</v>
      </c>
      <c r="V312">
        <v>2</v>
      </c>
      <c r="W312">
        <v>2</v>
      </c>
      <c r="X312">
        <v>2</v>
      </c>
      <c r="Y312">
        <v>2</v>
      </c>
      <c r="Z312">
        <v>5</v>
      </c>
      <c r="AA312">
        <v>2</v>
      </c>
      <c r="AB312">
        <v>5</v>
      </c>
      <c r="AC312">
        <v>2</v>
      </c>
      <c r="AD312">
        <v>2</v>
      </c>
      <c r="AE312">
        <v>2</v>
      </c>
      <c r="AF312">
        <v>3</v>
      </c>
      <c r="AG312">
        <v>5</v>
      </c>
      <c r="AH312">
        <v>5</v>
      </c>
      <c r="AI312">
        <v>5</v>
      </c>
      <c r="AJ312">
        <v>5</v>
      </c>
      <c r="AK312">
        <v>2</v>
      </c>
      <c r="AL312">
        <v>2</v>
      </c>
      <c r="AM312" s="9">
        <v>1</v>
      </c>
      <c r="AN312">
        <v>2</v>
      </c>
      <c r="AO312" s="8"/>
      <c r="BA312" s="54"/>
      <c r="BN312" s="54"/>
      <c r="BO312" s="35"/>
      <c r="CB312" s="54"/>
      <c r="CC312" s="54"/>
      <c r="CD312" s="35"/>
    </row>
    <row r="313" spans="1:84" x14ac:dyDescent="0.45">
      <c r="A313" s="22">
        <v>311</v>
      </c>
      <c r="B313" s="50">
        <v>45930</v>
      </c>
      <c r="C313" s="3"/>
      <c r="D313" s="35">
        <v>2</v>
      </c>
      <c r="E313" s="54"/>
      <c r="F313">
        <v>2</v>
      </c>
      <c r="G313">
        <v>1</v>
      </c>
      <c r="H313" s="1">
        <v>5</v>
      </c>
      <c r="I313" s="8">
        <v>4</v>
      </c>
      <c r="N313" s="54"/>
      <c r="O313">
        <v>2</v>
      </c>
      <c r="R313" s="54"/>
      <c r="AM313" s="9"/>
      <c r="AN313">
        <v>1</v>
      </c>
      <c r="AO313" s="8"/>
      <c r="BA313" s="54"/>
      <c r="BN313" s="54"/>
      <c r="BO313" s="35"/>
      <c r="CB313" s="54"/>
      <c r="CC313" s="54"/>
      <c r="CD313" s="35"/>
    </row>
    <row r="314" spans="1:84" x14ac:dyDescent="0.45">
      <c r="A314" s="22">
        <v>312</v>
      </c>
      <c r="B314" s="50">
        <v>45931</v>
      </c>
      <c r="C314" s="3"/>
      <c r="D314" s="35">
        <v>1</v>
      </c>
      <c r="E314" s="54"/>
      <c r="F314">
        <v>2</v>
      </c>
      <c r="G314">
        <v>1</v>
      </c>
      <c r="H314" s="1">
        <v>5</v>
      </c>
      <c r="I314" s="8">
        <v>4</v>
      </c>
      <c r="N314" s="54"/>
      <c r="R314" s="54"/>
      <c r="S314">
        <v>2</v>
      </c>
      <c r="T314">
        <v>2</v>
      </c>
      <c r="U314">
        <v>2</v>
      </c>
      <c r="V314">
        <v>2</v>
      </c>
      <c r="W314">
        <v>2</v>
      </c>
      <c r="X314">
        <v>2</v>
      </c>
      <c r="Y314">
        <v>2</v>
      </c>
      <c r="Z314">
        <v>2</v>
      </c>
      <c r="AA314">
        <v>2</v>
      </c>
      <c r="AB314">
        <v>2</v>
      </c>
      <c r="AC314">
        <v>2</v>
      </c>
      <c r="AD314">
        <v>2</v>
      </c>
      <c r="AE314">
        <v>2</v>
      </c>
      <c r="AF314">
        <v>2</v>
      </c>
      <c r="AG314">
        <v>2</v>
      </c>
      <c r="AH314">
        <v>2</v>
      </c>
      <c r="AI314">
        <v>2</v>
      </c>
      <c r="AJ314">
        <v>2</v>
      </c>
      <c r="AK314">
        <v>2</v>
      </c>
      <c r="AL314">
        <v>2</v>
      </c>
      <c r="AM314" s="9">
        <v>2</v>
      </c>
      <c r="AN314">
        <v>2</v>
      </c>
      <c r="AO314" s="8"/>
      <c r="BA314" s="54"/>
      <c r="BN314" s="54"/>
      <c r="BO314" s="35"/>
      <c r="CB314" s="54"/>
      <c r="CC314" s="54"/>
      <c r="CD314" s="35"/>
    </row>
    <row r="315" spans="1:84" x14ac:dyDescent="0.45">
      <c r="A315" s="22">
        <v>313</v>
      </c>
      <c r="B315" s="50">
        <v>45931</v>
      </c>
      <c r="C315" s="3"/>
      <c r="D315" s="35">
        <v>2</v>
      </c>
      <c r="E315" s="54"/>
      <c r="F315">
        <v>1</v>
      </c>
      <c r="G315">
        <v>1</v>
      </c>
      <c r="H315" s="1">
        <v>6</v>
      </c>
      <c r="I315" s="8">
        <v>1</v>
      </c>
      <c r="N315" s="54"/>
      <c r="O315">
        <v>3</v>
      </c>
      <c r="R315" s="54"/>
      <c r="S315">
        <v>2</v>
      </c>
      <c r="T315">
        <v>2</v>
      </c>
      <c r="U315">
        <v>5</v>
      </c>
      <c r="V315">
        <v>2</v>
      </c>
      <c r="W315">
        <v>2</v>
      </c>
      <c r="X315">
        <v>2</v>
      </c>
      <c r="Y315">
        <v>2</v>
      </c>
      <c r="Z315">
        <v>2</v>
      </c>
      <c r="AA315">
        <v>2</v>
      </c>
      <c r="AB315">
        <v>2</v>
      </c>
      <c r="AC315">
        <v>2</v>
      </c>
      <c r="AD315">
        <v>5</v>
      </c>
      <c r="AE315">
        <v>2</v>
      </c>
      <c r="AF315">
        <v>2</v>
      </c>
      <c r="AG315">
        <v>2</v>
      </c>
      <c r="AH315">
        <v>2</v>
      </c>
      <c r="AI315">
        <v>2</v>
      </c>
      <c r="AJ315">
        <v>2</v>
      </c>
      <c r="AK315">
        <v>2</v>
      </c>
      <c r="AL315">
        <v>2</v>
      </c>
      <c r="AM315" s="9">
        <v>2</v>
      </c>
      <c r="AN315">
        <v>2</v>
      </c>
      <c r="AO315" s="8">
        <v>1</v>
      </c>
      <c r="AP315">
        <v>2</v>
      </c>
      <c r="AQ315">
        <v>6</v>
      </c>
      <c r="BA315" s="54"/>
      <c r="BB315">
        <v>1</v>
      </c>
      <c r="BC315">
        <v>2</v>
      </c>
      <c r="BD315">
        <v>6</v>
      </c>
      <c r="BN315" s="54"/>
      <c r="BO315" s="35">
        <v>2</v>
      </c>
      <c r="BP315">
        <v>1</v>
      </c>
      <c r="BQ315">
        <v>2</v>
      </c>
      <c r="BR315">
        <v>6</v>
      </c>
      <c r="CB315" s="54"/>
      <c r="CC315" s="54"/>
      <c r="CD315" s="35"/>
    </row>
    <row r="316" spans="1:84" x14ac:dyDescent="0.45">
      <c r="A316" s="22">
        <v>314</v>
      </c>
      <c r="B316" s="50">
        <v>45931</v>
      </c>
      <c r="C316" s="3"/>
      <c r="D316" s="35">
        <v>3</v>
      </c>
      <c r="E316" s="54"/>
      <c r="F316">
        <v>2</v>
      </c>
      <c r="G316">
        <v>1</v>
      </c>
      <c r="H316" s="1">
        <v>2</v>
      </c>
      <c r="I316" s="8">
        <v>3</v>
      </c>
      <c r="J316">
        <v>4</v>
      </c>
      <c r="N316" s="54"/>
      <c r="O316">
        <v>3</v>
      </c>
      <c r="R316" s="54"/>
      <c r="S316">
        <v>2</v>
      </c>
      <c r="T316">
        <v>2</v>
      </c>
      <c r="U316">
        <v>5</v>
      </c>
      <c r="V316">
        <v>5</v>
      </c>
      <c r="W316">
        <v>5</v>
      </c>
      <c r="X316">
        <v>5</v>
      </c>
      <c r="Y316">
        <v>5</v>
      </c>
      <c r="Z316">
        <v>2</v>
      </c>
      <c r="AA316">
        <v>3</v>
      </c>
      <c r="AB316">
        <v>2</v>
      </c>
      <c r="AC316">
        <v>2</v>
      </c>
      <c r="AD316">
        <v>3</v>
      </c>
      <c r="AE316">
        <v>3</v>
      </c>
      <c r="AF316">
        <v>3</v>
      </c>
      <c r="AG316">
        <v>3</v>
      </c>
      <c r="AH316">
        <v>2</v>
      </c>
      <c r="AI316">
        <v>2</v>
      </c>
      <c r="AJ316">
        <v>2</v>
      </c>
      <c r="AK316">
        <v>2</v>
      </c>
      <c r="AL316">
        <v>2</v>
      </c>
      <c r="AM316" s="9">
        <v>2</v>
      </c>
      <c r="AN316">
        <v>2</v>
      </c>
      <c r="AO316" s="8"/>
      <c r="BA316" s="54"/>
      <c r="BN316" s="54"/>
      <c r="BO316" s="35"/>
      <c r="CB316" s="54"/>
      <c r="CC316" s="54"/>
      <c r="CD316" s="35"/>
    </row>
    <row r="317" spans="1:84" x14ac:dyDescent="0.45">
      <c r="A317" s="22">
        <v>315</v>
      </c>
      <c r="B317" s="50">
        <v>45932</v>
      </c>
      <c r="C317" s="3"/>
      <c r="D317" s="35">
        <v>3</v>
      </c>
      <c r="E317" s="54"/>
      <c r="F317">
        <v>2</v>
      </c>
      <c r="G317">
        <v>1</v>
      </c>
      <c r="H317" s="1">
        <v>4</v>
      </c>
      <c r="I317" s="8">
        <v>2</v>
      </c>
      <c r="J317">
        <v>4</v>
      </c>
      <c r="N317" s="54"/>
      <c r="O317">
        <v>3</v>
      </c>
      <c r="R317" s="54"/>
      <c r="S317">
        <v>2</v>
      </c>
      <c r="T317">
        <v>3</v>
      </c>
      <c r="U317">
        <v>5</v>
      </c>
      <c r="V317">
        <v>3</v>
      </c>
      <c r="W317">
        <v>2</v>
      </c>
      <c r="X317">
        <v>5</v>
      </c>
      <c r="Y317">
        <v>2</v>
      </c>
      <c r="Z317">
        <v>2</v>
      </c>
      <c r="AA317">
        <v>2</v>
      </c>
      <c r="AB317">
        <v>2</v>
      </c>
      <c r="AC317">
        <v>2</v>
      </c>
      <c r="AD317">
        <v>2</v>
      </c>
      <c r="AE317">
        <v>2</v>
      </c>
      <c r="AF317">
        <v>5</v>
      </c>
      <c r="AG317">
        <v>5</v>
      </c>
      <c r="AH317">
        <v>2</v>
      </c>
      <c r="AI317">
        <v>2</v>
      </c>
      <c r="AJ317">
        <v>2</v>
      </c>
      <c r="AK317">
        <v>3</v>
      </c>
      <c r="AL317">
        <v>3</v>
      </c>
      <c r="AM317" s="9">
        <v>3</v>
      </c>
      <c r="AN317">
        <v>2</v>
      </c>
      <c r="AO317" s="8">
        <v>1</v>
      </c>
      <c r="AP317">
        <v>2</v>
      </c>
      <c r="AQ317">
        <v>6</v>
      </c>
      <c r="BA317" s="54"/>
      <c r="BB317">
        <v>2</v>
      </c>
      <c r="BN317" s="54"/>
      <c r="BO317" s="35">
        <v>2</v>
      </c>
      <c r="BP317">
        <v>2</v>
      </c>
      <c r="CB317" s="54"/>
      <c r="CC317" s="54"/>
      <c r="CD317" s="35">
        <v>606</v>
      </c>
      <c r="CE317">
        <v>15273</v>
      </c>
      <c r="CF317" t="s">
        <v>533</v>
      </c>
    </row>
    <row r="318" spans="1:84" x14ac:dyDescent="0.45">
      <c r="A318" s="22">
        <v>316</v>
      </c>
      <c r="B318" s="50">
        <v>45932</v>
      </c>
      <c r="C318" s="3"/>
      <c r="D318" s="35">
        <v>1</v>
      </c>
      <c r="E318" s="54"/>
      <c r="F318">
        <v>2</v>
      </c>
      <c r="G318">
        <v>1</v>
      </c>
      <c r="H318" s="1">
        <v>3</v>
      </c>
      <c r="I318" s="8">
        <v>4</v>
      </c>
      <c r="N318" s="54"/>
      <c r="O318">
        <v>1</v>
      </c>
      <c r="R318" s="54"/>
      <c r="S318">
        <v>2</v>
      </c>
      <c r="T318">
        <v>2</v>
      </c>
      <c r="U318">
        <v>5</v>
      </c>
      <c r="V318">
        <v>2</v>
      </c>
      <c r="W318">
        <v>2</v>
      </c>
      <c r="X318">
        <v>2</v>
      </c>
      <c r="Y318">
        <v>2</v>
      </c>
      <c r="Z318">
        <v>2</v>
      </c>
      <c r="AA318">
        <v>1</v>
      </c>
      <c r="AB318">
        <v>2</v>
      </c>
      <c r="AC318">
        <v>5</v>
      </c>
      <c r="AD318">
        <v>2</v>
      </c>
      <c r="AE318">
        <v>2</v>
      </c>
      <c r="AF318">
        <v>2</v>
      </c>
      <c r="AG318">
        <v>5</v>
      </c>
      <c r="AH318">
        <v>5</v>
      </c>
      <c r="AI318">
        <v>5</v>
      </c>
      <c r="AJ318">
        <v>1</v>
      </c>
      <c r="AK318">
        <v>1</v>
      </c>
      <c r="AL318">
        <v>2</v>
      </c>
      <c r="AM318" s="9">
        <v>1</v>
      </c>
      <c r="AN318">
        <v>1</v>
      </c>
      <c r="AO318" s="8"/>
      <c r="BA318" s="54"/>
      <c r="BN318" s="54"/>
      <c r="BO318" s="35"/>
      <c r="CB318" s="54"/>
      <c r="CC318" s="54"/>
      <c r="CD318" s="35"/>
    </row>
    <row r="319" spans="1:84" x14ac:dyDescent="0.45">
      <c r="A319" s="22">
        <v>317</v>
      </c>
      <c r="B319" s="50">
        <v>45932</v>
      </c>
      <c r="C319" s="3"/>
      <c r="D319" s="35">
        <v>3</v>
      </c>
      <c r="E319" s="54"/>
      <c r="F319">
        <v>2</v>
      </c>
      <c r="G319">
        <v>1</v>
      </c>
      <c r="H319" s="1">
        <v>2</v>
      </c>
      <c r="I319" s="8">
        <v>4</v>
      </c>
      <c r="N319" s="54"/>
      <c r="O319">
        <v>3</v>
      </c>
      <c r="R319" s="54"/>
      <c r="S319">
        <v>1</v>
      </c>
      <c r="T319">
        <v>1</v>
      </c>
      <c r="U319">
        <v>5</v>
      </c>
      <c r="V319">
        <v>1</v>
      </c>
      <c r="W319">
        <v>1</v>
      </c>
      <c r="X319">
        <v>1</v>
      </c>
      <c r="Y319">
        <v>1</v>
      </c>
      <c r="Z319">
        <v>1</v>
      </c>
      <c r="AA319">
        <v>1</v>
      </c>
      <c r="AB319">
        <v>5</v>
      </c>
      <c r="AC319">
        <v>1</v>
      </c>
      <c r="AD319">
        <v>5</v>
      </c>
      <c r="AE319">
        <v>1</v>
      </c>
      <c r="AF319">
        <v>5</v>
      </c>
      <c r="AG319">
        <v>5</v>
      </c>
      <c r="AH319">
        <v>1</v>
      </c>
      <c r="AI319">
        <v>1</v>
      </c>
      <c r="AJ319">
        <v>1</v>
      </c>
      <c r="AK319">
        <v>1</v>
      </c>
      <c r="AL319">
        <v>1</v>
      </c>
      <c r="AM319" s="9">
        <v>4</v>
      </c>
      <c r="AN319">
        <v>1</v>
      </c>
      <c r="AO319" s="8">
        <v>1</v>
      </c>
      <c r="AP319">
        <v>2</v>
      </c>
      <c r="BA319" s="54"/>
      <c r="BB319">
        <v>1</v>
      </c>
      <c r="BC319">
        <v>2</v>
      </c>
      <c r="BN319" s="54"/>
      <c r="BO319" s="35">
        <v>1</v>
      </c>
      <c r="BP319">
        <v>1</v>
      </c>
      <c r="BQ319">
        <v>2</v>
      </c>
      <c r="CB319" s="54"/>
      <c r="CC319" s="54"/>
      <c r="CD319" s="35"/>
    </row>
    <row r="320" spans="1:84" x14ac:dyDescent="0.45">
      <c r="A320" s="22">
        <v>318</v>
      </c>
      <c r="B320" s="50">
        <v>45933</v>
      </c>
      <c r="C320" s="3"/>
      <c r="D320" s="35">
        <v>3</v>
      </c>
      <c r="E320" s="54"/>
      <c r="F320">
        <v>2</v>
      </c>
      <c r="G320">
        <v>1</v>
      </c>
      <c r="H320" s="1">
        <v>2</v>
      </c>
      <c r="I320" s="8">
        <v>4</v>
      </c>
      <c r="N320" s="54"/>
      <c r="O320">
        <v>8</v>
      </c>
      <c r="R320" s="54" t="s">
        <v>534</v>
      </c>
      <c r="S320">
        <v>2</v>
      </c>
      <c r="T320">
        <v>2</v>
      </c>
      <c r="U320">
        <v>5</v>
      </c>
      <c r="V320">
        <v>5</v>
      </c>
      <c r="W320">
        <v>2</v>
      </c>
      <c r="X320">
        <v>2</v>
      </c>
      <c r="Y320">
        <v>2</v>
      </c>
      <c r="Z320">
        <v>2</v>
      </c>
      <c r="AA320">
        <v>2</v>
      </c>
      <c r="AB320">
        <v>2</v>
      </c>
      <c r="AC320">
        <v>2</v>
      </c>
      <c r="AD320">
        <v>2</v>
      </c>
      <c r="AE320">
        <v>2</v>
      </c>
      <c r="AF320">
        <v>5</v>
      </c>
      <c r="AG320">
        <v>5</v>
      </c>
      <c r="AH320">
        <v>2</v>
      </c>
      <c r="AI320">
        <v>2</v>
      </c>
      <c r="AJ320">
        <v>2</v>
      </c>
      <c r="AK320">
        <v>2</v>
      </c>
      <c r="AL320">
        <v>2</v>
      </c>
      <c r="AM320" s="9">
        <v>2</v>
      </c>
      <c r="AN320">
        <v>2</v>
      </c>
      <c r="AO320" s="8">
        <v>1</v>
      </c>
      <c r="AP320">
        <v>2</v>
      </c>
      <c r="AQ320">
        <v>4</v>
      </c>
      <c r="AR320">
        <v>6</v>
      </c>
      <c r="AS320">
        <v>13</v>
      </c>
      <c r="BA320" s="54"/>
      <c r="BB320">
        <v>1</v>
      </c>
      <c r="BC320">
        <v>2</v>
      </c>
      <c r="BD320">
        <v>6</v>
      </c>
      <c r="BN320" s="54"/>
      <c r="BO320" s="35">
        <v>2</v>
      </c>
      <c r="BP320">
        <v>1</v>
      </c>
      <c r="BQ320">
        <v>2</v>
      </c>
      <c r="BR320">
        <v>4</v>
      </c>
      <c r="BS320">
        <v>6</v>
      </c>
      <c r="CB320" s="54"/>
      <c r="CC320" s="54"/>
      <c r="CD320" s="35"/>
    </row>
    <row r="321" spans="1:84" x14ac:dyDescent="0.45">
      <c r="A321" s="22">
        <v>319</v>
      </c>
      <c r="B321" s="50">
        <v>45933</v>
      </c>
      <c r="C321" s="3"/>
      <c r="D321" s="35">
        <v>5</v>
      </c>
      <c r="E321" s="54"/>
      <c r="F321">
        <v>2</v>
      </c>
      <c r="G321">
        <v>1</v>
      </c>
      <c r="H321" s="1">
        <v>4</v>
      </c>
      <c r="I321" s="8">
        <v>3</v>
      </c>
      <c r="N321" s="54"/>
      <c r="O321">
        <v>1</v>
      </c>
      <c r="P321">
        <v>2</v>
      </c>
      <c r="Q321">
        <v>3</v>
      </c>
      <c r="R321" s="54"/>
      <c r="S321">
        <v>1</v>
      </c>
      <c r="T321">
        <v>1</v>
      </c>
      <c r="V321">
        <v>2</v>
      </c>
      <c r="W321">
        <v>2</v>
      </c>
      <c r="X321">
        <v>2</v>
      </c>
      <c r="Y321">
        <v>2</v>
      </c>
      <c r="Z321">
        <v>1</v>
      </c>
      <c r="AA321">
        <v>2</v>
      </c>
      <c r="AB321">
        <v>2</v>
      </c>
      <c r="AC321">
        <v>2</v>
      </c>
      <c r="AD321">
        <v>2</v>
      </c>
      <c r="AE321">
        <v>2</v>
      </c>
      <c r="AF321">
        <v>5</v>
      </c>
      <c r="AG321">
        <v>5</v>
      </c>
      <c r="AH321">
        <v>3</v>
      </c>
      <c r="AI321">
        <v>2</v>
      </c>
      <c r="AJ321">
        <v>2</v>
      </c>
      <c r="AK321">
        <v>2</v>
      </c>
      <c r="AL321">
        <v>2</v>
      </c>
      <c r="AM321" s="9">
        <v>2</v>
      </c>
      <c r="AN321">
        <v>2</v>
      </c>
      <c r="AO321" s="8">
        <v>1</v>
      </c>
      <c r="AP321">
        <v>2</v>
      </c>
      <c r="AQ321">
        <v>4</v>
      </c>
      <c r="AR321">
        <v>6</v>
      </c>
      <c r="AS321">
        <v>7</v>
      </c>
      <c r="AT321">
        <v>13</v>
      </c>
      <c r="AU321">
        <v>15</v>
      </c>
      <c r="BA321" s="54" t="s">
        <v>535</v>
      </c>
      <c r="BB321">
        <v>1</v>
      </c>
      <c r="BC321">
        <v>2</v>
      </c>
      <c r="BD321">
        <v>6</v>
      </c>
      <c r="BE321">
        <v>7</v>
      </c>
      <c r="BF321">
        <v>13</v>
      </c>
      <c r="BG321">
        <v>15</v>
      </c>
      <c r="BN321" s="54" t="s">
        <v>535</v>
      </c>
      <c r="BO321" s="35">
        <v>1</v>
      </c>
      <c r="BP321">
        <v>1</v>
      </c>
      <c r="BQ321">
        <v>2</v>
      </c>
      <c r="BR321">
        <v>6</v>
      </c>
      <c r="BS321">
        <v>7</v>
      </c>
      <c r="BT321">
        <v>13</v>
      </c>
      <c r="CB321" s="54"/>
      <c r="CC321" s="54"/>
      <c r="CD321" s="35"/>
    </row>
    <row r="322" spans="1:84" x14ac:dyDescent="0.45">
      <c r="A322" s="22">
        <v>320</v>
      </c>
      <c r="B322" s="50">
        <v>45933</v>
      </c>
      <c r="C322" s="3"/>
      <c r="D322" s="35">
        <v>5</v>
      </c>
      <c r="E322" s="54" t="s">
        <v>63</v>
      </c>
      <c r="F322">
        <v>2</v>
      </c>
      <c r="G322">
        <v>1</v>
      </c>
      <c r="H322" s="1">
        <v>3</v>
      </c>
      <c r="I322" s="8">
        <v>4</v>
      </c>
      <c r="N322" s="54"/>
      <c r="O322">
        <v>2</v>
      </c>
      <c r="R322" s="54"/>
      <c r="S322">
        <v>2</v>
      </c>
      <c r="T322">
        <v>2</v>
      </c>
      <c r="U322">
        <v>5</v>
      </c>
      <c r="V322">
        <v>5</v>
      </c>
      <c r="W322">
        <v>5</v>
      </c>
      <c r="X322">
        <v>5</v>
      </c>
      <c r="Y322">
        <v>2</v>
      </c>
      <c r="Z322">
        <v>2</v>
      </c>
      <c r="AA322">
        <v>5</v>
      </c>
      <c r="AB322">
        <v>5</v>
      </c>
      <c r="AC322">
        <v>2</v>
      </c>
      <c r="AD322">
        <v>5</v>
      </c>
      <c r="AE322">
        <v>2</v>
      </c>
      <c r="AF322">
        <v>5</v>
      </c>
      <c r="AG322">
        <v>5</v>
      </c>
      <c r="AH322">
        <v>5</v>
      </c>
      <c r="AI322">
        <v>2</v>
      </c>
      <c r="AJ322">
        <v>2</v>
      </c>
      <c r="AK322">
        <v>2</v>
      </c>
      <c r="AL322">
        <v>2</v>
      </c>
      <c r="AM322" s="9">
        <v>2</v>
      </c>
      <c r="AN322">
        <v>2</v>
      </c>
      <c r="AO322" s="8">
        <v>1</v>
      </c>
      <c r="AP322">
        <v>2</v>
      </c>
      <c r="AQ322">
        <v>3</v>
      </c>
      <c r="BA322" s="54"/>
      <c r="BB322">
        <v>3</v>
      </c>
      <c r="BN322" s="54"/>
      <c r="BO322" s="35">
        <v>2</v>
      </c>
      <c r="BP322">
        <v>3</v>
      </c>
      <c r="CB322" s="54"/>
      <c r="CC322" s="54"/>
      <c r="CD322" s="35"/>
    </row>
    <row r="323" spans="1:84" x14ac:dyDescent="0.45">
      <c r="A323" s="22">
        <v>321</v>
      </c>
      <c r="B323" s="50">
        <v>45934</v>
      </c>
      <c r="C323" s="3"/>
      <c r="D323" s="35">
        <v>1</v>
      </c>
      <c r="E323" s="54"/>
      <c r="F323">
        <v>2</v>
      </c>
      <c r="G323">
        <v>1</v>
      </c>
      <c r="H323" s="1">
        <v>1</v>
      </c>
      <c r="I323" s="8">
        <v>4</v>
      </c>
      <c r="N323" s="54"/>
      <c r="O323">
        <v>2</v>
      </c>
      <c r="R323" s="54"/>
      <c r="S323">
        <v>2</v>
      </c>
      <c r="AL323">
        <v>2</v>
      </c>
      <c r="AM323" s="9"/>
      <c r="AN323">
        <v>1</v>
      </c>
      <c r="AO323" s="8"/>
      <c r="BA323" s="54"/>
      <c r="BN323" s="54"/>
      <c r="BO323" s="35"/>
      <c r="CB323" s="54"/>
      <c r="CC323" s="54"/>
      <c r="CD323" s="35"/>
    </row>
    <row r="324" spans="1:84" x14ac:dyDescent="0.45">
      <c r="A324" s="22">
        <v>322</v>
      </c>
      <c r="B324" s="50">
        <v>45934</v>
      </c>
      <c r="C324" s="3"/>
      <c r="D324" s="35">
        <v>5</v>
      </c>
      <c r="E324" s="54" t="s">
        <v>536</v>
      </c>
      <c r="F324">
        <v>2</v>
      </c>
      <c r="G324">
        <v>1</v>
      </c>
      <c r="H324" s="1">
        <v>2</v>
      </c>
      <c r="I324" s="8">
        <v>4</v>
      </c>
      <c r="N324" s="54"/>
      <c r="O324">
        <v>2</v>
      </c>
      <c r="R324" s="54"/>
      <c r="S324">
        <v>1</v>
      </c>
      <c r="T324">
        <v>1</v>
      </c>
      <c r="U324">
        <v>5</v>
      </c>
      <c r="W324">
        <v>1</v>
      </c>
      <c r="X324">
        <v>1</v>
      </c>
      <c r="Y324">
        <v>1</v>
      </c>
      <c r="Z324">
        <v>2</v>
      </c>
      <c r="AA324">
        <v>2</v>
      </c>
      <c r="AB324">
        <v>5</v>
      </c>
      <c r="AC324">
        <v>1</v>
      </c>
      <c r="AD324">
        <v>5</v>
      </c>
      <c r="AE324">
        <v>2</v>
      </c>
      <c r="AF324">
        <v>5</v>
      </c>
      <c r="AG324">
        <v>5</v>
      </c>
      <c r="AH324">
        <v>1</v>
      </c>
      <c r="AI324">
        <v>1</v>
      </c>
      <c r="AJ324">
        <v>1</v>
      </c>
      <c r="AK324">
        <v>1</v>
      </c>
      <c r="AL324">
        <v>1</v>
      </c>
      <c r="AM324" s="9">
        <v>2</v>
      </c>
      <c r="AN324">
        <v>2</v>
      </c>
      <c r="AO324" s="8">
        <v>1</v>
      </c>
      <c r="AP324">
        <v>4</v>
      </c>
      <c r="AQ324">
        <v>6</v>
      </c>
      <c r="BA324" s="54"/>
      <c r="BB324">
        <v>4</v>
      </c>
      <c r="BN324" s="54"/>
      <c r="BO324" s="35">
        <v>1</v>
      </c>
      <c r="BP324">
        <v>4</v>
      </c>
      <c r="CB324" s="54"/>
      <c r="CC324" s="54"/>
      <c r="CD324" s="35"/>
    </row>
    <row r="325" spans="1:84" x14ac:dyDescent="0.45">
      <c r="A325" s="22">
        <v>323</v>
      </c>
      <c r="B325" s="50">
        <v>45934</v>
      </c>
      <c r="C325" s="3"/>
      <c r="D325" s="35">
        <v>1</v>
      </c>
      <c r="E325" s="54"/>
      <c r="F325">
        <v>2</v>
      </c>
      <c r="G325">
        <v>1</v>
      </c>
      <c r="H325" s="1">
        <v>4</v>
      </c>
      <c r="I325" s="8">
        <v>4</v>
      </c>
      <c r="N325" s="54"/>
      <c r="O325">
        <v>1</v>
      </c>
      <c r="P325">
        <v>2</v>
      </c>
      <c r="R325" s="54"/>
      <c r="S325">
        <v>2</v>
      </c>
      <c r="T325">
        <v>2</v>
      </c>
      <c r="W325">
        <v>2</v>
      </c>
      <c r="X325">
        <v>2</v>
      </c>
      <c r="Y325">
        <v>2</v>
      </c>
      <c r="Z325">
        <v>2</v>
      </c>
      <c r="AA325">
        <v>2</v>
      </c>
      <c r="AB325">
        <v>2</v>
      </c>
      <c r="AC325">
        <v>2</v>
      </c>
      <c r="AE325">
        <v>2</v>
      </c>
      <c r="AM325" s="9"/>
      <c r="AN325">
        <v>2</v>
      </c>
      <c r="AO325" s="8"/>
      <c r="BA325" s="54"/>
      <c r="BN325" s="54"/>
      <c r="BO325" s="35"/>
      <c r="CB325" s="54"/>
      <c r="CC325" s="54"/>
      <c r="CD325" s="35"/>
    </row>
    <row r="326" spans="1:84" x14ac:dyDescent="0.45">
      <c r="A326" s="22">
        <v>324</v>
      </c>
      <c r="B326" s="50">
        <v>45934</v>
      </c>
      <c r="C326" s="3"/>
      <c r="D326" s="35">
        <v>3</v>
      </c>
      <c r="E326" s="54"/>
      <c r="F326">
        <v>2</v>
      </c>
      <c r="G326">
        <v>1</v>
      </c>
      <c r="H326" s="1">
        <v>4</v>
      </c>
      <c r="I326" s="8">
        <v>1</v>
      </c>
      <c r="N326" s="54"/>
      <c r="O326">
        <v>2</v>
      </c>
      <c r="R326" s="54"/>
      <c r="S326">
        <v>1</v>
      </c>
      <c r="T326">
        <v>1</v>
      </c>
      <c r="U326">
        <v>1</v>
      </c>
      <c r="V326">
        <v>1</v>
      </c>
      <c r="W326">
        <v>1</v>
      </c>
      <c r="X326">
        <v>1</v>
      </c>
      <c r="Y326">
        <v>1</v>
      </c>
      <c r="Z326">
        <v>1</v>
      </c>
      <c r="AA326">
        <v>1</v>
      </c>
      <c r="AB326">
        <v>1</v>
      </c>
      <c r="AC326">
        <v>1</v>
      </c>
      <c r="AD326">
        <v>1</v>
      </c>
      <c r="AE326">
        <v>1</v>
      </c>
      <c r="AF326">
        <v>1</v>
      </c>
      <c r="AG326">
        <v>1</v>
      </c>
      <c r="AH326">
        <v>1</v>
      </c>
      <c r="AI326">
        <v>1</v>
      </c>
      <c r="AJ326">
        <v>1</v>
      </c>
      <c r="AK326">
        <v>1</v>
      </c>
      <c r="AL326">
        <v>1</v>
      </c>
      <c r="AM326" s="9">
        <v>1</v>
      </c>
      <c r="AN326">
        <v>1</v>
      </c>
      <c r="AO326" s="8"/>
      <c r="BA326" s="54"/>
      <c r="BN326" s="54"/>
      <c r="BO326" s="35"/>
      <c r="CB326" s="54"/>
      <c r="CC326" s="54"/>
      <c r="CD326" s="35"/>
    </row>
    <row r="327" spans="1:84" x14ac:dyDescent="0.45">
      <c r="A327" s="22">
        <v>325</v>
      </c>
      <c r="B327" s="50">
        <v>45934</v>
      </c>
      <c r="C327" s="3"/>
      <c r="D327" s="35">
        <v>4</v>
      </c>
      <c r="E327" s="54"/>
      <c r="F327">
        <v>2</v>
      </c>
      <c r="G327">
        <v>1</v>
      </c>
      <c r="H327" s="1">
        <v>2</v>
      </c>
      <c r="I327" s="8"/>
      <c r="N327" s="54"/>
      <c r="R327" s="54"/>
      <c r="S327">
        <v>2</v>
      </c>
      <c r="T327">
        <v>2</v>
      </c>
      <c r="U327">
        <v>2</v>
      </c>
      <c r="V327">
        <v>2</v>
      </c>
      <c r="W327">
        <v>2</v>
      </c>
      <c r="X327">
        <v>2</v>
      </c>
      <c r="Y327">
        <v>2</v>
      </c>
      <c r="Z327">
        <v>2</v>
      </c>
      <c r="AA327">
        <v>2</v>
      </c>
      <c r="AB327">
        <v>2</v>
      </c>
      <c r="AC327">
        <v>2</v>
      </c>
      <c r="AD327">
        <v>2</v>
      </c>
      <c r="AE327">
        <v>2</v>
      </c>
      <c r="AF327">
        <v>2</v>
      </c>
      <c r="AG327">
        <v>2</v>
      </c>
      <c r="AH327">
        <v>2</v>
      </c>
      <c r="AM327" s="9"/>
      <c r="AN327">
        <v>2</v>
      </c>
      <c r="AO327" s="8"/>
      <c r="BA327" s="54"/>
      <c r="BN327" s="54"/>
      <c r="BO327" s="35"/>
      <c r="CB327" s="54"/>
      <c r="CC327" s="54"/>
      <c r="CD327" s="35"/>
    </row>
    <row r="328" spans="1:84" x14ac:dyDescent="0.45">
      <c r="A328" s="22">
        <v>326</v>
      </c>
      <c r="B328" s="50">
        <v>45934</v>
      </c>
      <c r="C328" s="3"/>
      <c r="D328" s="35">
        <v>1</v>
      </c>
      <c r="E328" s="54"/>
      <c r="F328">
        <v>2</v>
      </c>
      <c r="G328">
        <v>1</v>
      </c>
      <c r="H328" s="1">
        <v>3</v>
      </c>
      <c r="I328" s="8">
        <v>1</v>
      </c>
      <c r="J328">
        <v>4</v>
      </c>
      <c r="N328" s="54"/>
      <c r="O328">
        <v>2</v>
      </c>
      <c r="P328">
        <v>3</v>
      </c>
      <c r="R328" s="54"/>
      <c r="S328">
        <v>2</v>
      </c>
      <c r="T328">
        <v>2</v>
      </c>
      <c r="V328">
        <v>2</v>
      </c>
      <c r="W328">
        <v>2</v>
      </c>
      <c r="X328">
        <v>2</v>
      </c>
      <c r="Y328">
        <v>2</v>
      </c>
      <c r="Z328">
        <v>2</v>
      </c>
      <c r="AA328">
        <v>2</v>
      </c>
      <c r="AB328">
        <v>2</v>
      </c>
      <c r="AC328">
        <v>2</v>
      </c>
      <c r="AE328">
        <v>2</v>
      </c>
      <c r="AH328">
        <v>2</v>
      </c>
      <c r="AI328">
        <v>2</v>
      </c>
      <c r="AJ328">
        <v>2</v>
      </c>
      <c r="AK328">
        <v>2</v>
      </c>
      <c r="AL328">
        <v>2</v>
      </c>
      <c r="AM328" s="9">
        <v>2</v>
      </c>
      <c r="AN328">
        <v>2</v>
      </c>
      <c r="AO328" s="8">
        <v>2</v>
      </c>
      <c r="AP328">
        <v>4</v>
      </c>
      <c r="AQ328">
        <v>6</v>
      </c>
      <c r="AR328">
        <v>7</v>
      </c>
      <c r="AS328">
        <v>8</v>
      </c>
      <c r="AT328">
        <v>9</v>
      </c>
      <c r="AU328">
        <v>10</v>
      </c>
      <c r="BA328" s="54"/>
      <c r="BB328">
        <v>2</v>
      </c>
      <c r="BC328">
        <v>6</v>
      </c>
      <c r="BD328">
        <v>7</v>
      </c>
      <c r="BE328">
        <v>11</v>
      </c>
      <c r="BN328" s="54"/>
      <c r="BO328" s="35">
        <v>2</v>
      </c>
      <c r="BP328">
        <v>2</v>
      </c>
      <c r="BQ328">
        <v>4</v>
      </c>
      <c r="BR328">
        <v>6</v>
      </c>
      <c r="BS328">
        <v>7</v>
      </c>
      <c r="CB328" s="54"/>
      <c r="CC328" s="54"/>
      <c r="CD328" s="35"/>
    </row>
    <row r="329" spans="1:84" x14ac:dyDescent="0.45">
      <c r="A329" s="22">
        <v>327</v>
      </c>
      <c r="B329" s="50">
        <v>45935</v>
      </c>
      <c r="C329" s="3"/>
      <c r="D329" s="35">
        <v>2</v>
      </c>
      <c r="E329" s="54"/>
      <c r="F329">
        <v>2</v>
      </c>
      <c r="G329">
        <v>1</v>
      </c>
      <c r="H329" s="1">
        <v>4</v>
      </c>
      <c r="I329" s="8">
        <v>1</v>
      </c>
      <c r="N329" s="54"/>
      <c r="O329">
        <v>3</v>
      </c>
      <c r="R329" s="54"/>
      <c r="S329">
        <v>2</v>
      </c>
      <c r="T329">
        <v>2</v>
      </c>
      <c r="U329">
        <v>2</v>
      </c>
      <c r="V329">
        <v>2</v>
      </c>
      <c r="W329">
        <v>2</v>
      </c>
      <c r="X329">
        <v>2</v>
      </c>
      <c r="Y329">
        <v>2</v>
      </c>
      <c r="Z329">
        <v>2</v>
      </c>
      <c r="AA329">
        <v>2</v>
      </c>
      <c r="AB329">
        <v>2</v>
      </c>
      <c r="AC329">
        <v>2</v>
      </c>
      <c r="AD329">
        <v>2</v>
      </c>
      <c r="AE329">
        <v>2</v>
      </c>
      <c r="AF329">
        <v>2</v>
      </c>
      <c r="AG329">
        <v>2</v>
      </c>
      <c r="AH329">
        <v>2</v>
      </c>
      <c r="AI329">
        <v>2</v>
      </c>
      <c r="AJ329">
        <v>2</v>
      </c>
      <c r="AK329">
        <v>2</v>
      </c>
      <c r="AL329">
        <v>2</v>
      </c>
      <c r="AM329" s="9">
        <v>2</v>
      </c>
      <c r="AN329">
        <v>1</v>
      </c>
      <c r="AO329" s="8">
        <v>1</v>
      </c>
      <c r="AP329">
        <v>6</v>
      </c>
      <c r="BA329" s="54"/>
      <c r="BB329">
        <v>14</v>
      </c>
      <c r="BN329" s="54"/>
      <c r="BO329" s="35">
        <v>1</v>
      </c>
      <c r="BP329">
        <v>6</v>
      </c>
      <c r="CB329" s="54"/>
      <c r="CC329" s="54"/>
      <c r="CD329" s="35"/>
    </row>
    <row r="330" spans="1:84" x14ac:dyDescent="0.45">
      <c r="A330" s="22">
        <v>328</v>
      </c>
      <c r="B330" s="50">
        <v>45935</v>
      </c>
      <c r="C330" s="3"/>
      <c r="D330" s="35">
        <v>4</v>
      </c>
      <c r="E330" s="54"/>
      <c r="F330">
        <v>2</v>
      </c>
      <c r="G330">
        <v>1</v>
      </c>
      <c r="H330" s="1">
        <v>1</v>
      </c>
      <c r="I330" s="8">
        <v>4</v>
      </c>
      <c r="N330" s="54"/>
      <c r="O330">
        <v>6</v>
      </c>
      <c r="R330" s="54"/>
      <c r="S330">
        <v>1</v>
      </c>
      <c r="T330">
        <v>1</v>
      </c>
      <c r="U330">
        <v>5</v>
      </c>
      <c r="V330">
        <v>2</v>
      </c>
      <c r="W330">
        <v>2</v>
      </c>
      <c r="X330">
        <v>5</v>
      </c>
      <c r="Y330">
        <v>1</v>
      </c>
      <c r="Z330">
        <v>1</v>
      </c>
      <c r="AA330">
        <v>1</v>
      </c>
      <c r="AB330">
        <v>5</v>
      </c>
      <c r="AC330">
        <v>2</v>
      </c>
      <c r="AD330">
        <v>2</v>
      </c>
      <c r="AE330">
        <v>2</v>
      </c>
      <c r="AF330">
        <v>5</v>
      </c>
      <c r="AG330">
        <v>5</v>
      </c>
      <c r="AH330">
        <v>5</v>
      </c>
      <c r="AI330">
        <v>1</v>
      </c>
      <c r="AJ330">
        <v>1</v>
      </c>
      <c r="AK330">
        <v>1</v>
      </c>
      <c r="AL330">
        <v>2</v>
      </c>
      <c r="AM330" s="9">
        <v>1</v>
      </c>
      <c r="AN330">
        <v>1</v>
      </c>
      <c r="AO330" s="8">
        <v>2</v>
      </c>
      <c r="AP330">
        <v>4</v>
      </c>
      <c r="AQ330">
        <v>11</v>
      </c>
      <c r="BA330" s="54"/>
      <c r="BB330">
        <v>2</v>
      </c>
      <c r="BN330" s="54"/>
      <c r="BO330" s="35">
        <v>1</v>
      </c>
      <c r="BP330">
        <v>2</v>
      </c>
      <c r="CB330" s="54"/>
      <c r="CC330" s="54" t="s">
        <v>538</v>
      </c>
      <c r="CD330" s="35">
        <v>602</v>
      </c>
      <c r="CE330">
        <v>23086</v>
      </c>
      <c r="CF330" t="s">
        <v>537</v>
      </c>
    </row>
    <row r="331" spans="1:84" x14ac:dyDescent="0.45">
      <c r="A331" s="22">
        <v>329</v>
      </c>
      <c r="B331" s="50">
        <v>45936</v>
      </c>
      <c r="C331" s="3"/>
      <c r="D331" s="35">
        <v>3</v>
      </c>
      <c r="E331" s="54"/>
      <c r="F331">
        <v>2</v>
      </c>
      <c r="G331">
        <v>1</v>
      </c>
      <c r="H331" s="1">
        <v>2</v>
      </c>
      <c r="I331" s="8">
        <v>4</v>
      </c>
      <c r="N331" s="54"/>
      <c r="O331">
        <v>3</v>
      </c>
      <c r="R331" s="54"/>
      <c r="S331">
        <v>1</v>
      </c>
      <c r="T331">
        <v>1</v>
      </c>
      <c r="U331">
        <v>5</v>
      </c>
      <c r="V331">
        <v>2</v>
      </c>
      <c r="W331">
        <v>2</v>
      </c>
      <c r="X331">
        <v>2</v>
      </c>
      <c r="Y331">
        <v>3</v>
      </c>
      <c r="Z331">
        <v>1</v>
      </c>
      <c r="AA331">
        <v>2</v>
      </c>
      <c r="AB331">
        <v>2</v>
      </c>
      <c r="AC331">
        <v>2</v>
      </c>
      <c r="AD331">
        <v>2</v>
      </c>
      <c r="AE331">
        <v>2</v>
      </c>
      <c r="AF331">
        <v>5</v>
      </c>
      <c r="AG331">
        <v>5</v>
      </c>
      <c r="AH331">
        <v>2</v>
      </c>
      <c r="AI331">
        <v>2</v>
      </c>
      <c r="AJ331">
        <v>1</v>
      </c>
      <c r="AK331">
        <v>1</v>
      </c>
      <c r="AL331">
        <v>2</v>
      </c>
      <c r="AM331" s="9">
        <v>1</v>
      </c>
      <c r="AN331">
        <v>1</v>
      </c>
      <c r="AO331" s="8">
        <v>1</v>
      </c>
      <c r="AP331">
        <v>2</v>
      </c>
      <c r="AQ331">
        <v>7</v>
      </c>
      <c r="BA331" s="54"/>
      <c r="BB331">
        <v>1</v>
      </c>
      <c r="BC331">
        <v>2</v>
      </c>
      <c r="BN331" s="54"/>
      <c r="BO331" s="35">
        <v>1</v>
      </c>
      <c r="BP331">
        <v>2</v>
      </c>
      <c r="CB331" s="54"/>
      <c r="CC331" s="54"/>
      <c r="CD331" s="35"/>
    </row>
    <row r="332" spans="1:84" x14ac:dyDescent="0.45">
      <c r="A332" s="22">
        <v>330</v>
      </c>
      <c r="B332" s="50">
        <v>45936</v>
      </c>
      <c r="C332" s="3"/>
      <c r="D332" s="35">
        <v>2</v>
      </c>
      <c r="E332" s="54"/>
      <c r="F332">
        <v>2</v>
      </c>
      <c r="G332">
        <v>1</v>
      </c>
      <c r="H332" s="1">
        <v>4</v>
      </c>
      <c r="I332" s="8">
        <v>4</v>
      </c>
      <c r="N332" s="54"/>
      <c r="O332">
        <v>2</v>
      </c>
      <c r="R332" s="54"/>
      <c r="S332">
        <v>1</v>
      </c>
      <c r="T332">
        <v>1</v>
      </c>
      <c r="U332">
        <v>1</v>
      </c>
      <c r="V332">
        <v>1</v>
      </c>
      <c r="W332">
        <v>1</v>
      </c>
      <c r="X332">
        <v>1</v>
      </c>
      <c r="Y332">
        <v>1</v>
      </c>
      <c r="Z332">
        <v>1</v>
      </c>
      <c r="AA332">
        <v>1</v>
      </c>
      <c r="AB332">
        <v>1</v>
      </c>
      <c r="AC332">
        <v>1</v>
      </c>
      <c r="AD332">
        <v>1</v>
      </c>
      <c r="AE332">
        <v>1</v>
      </c>
      <c r="AF332">
        <v>1</v>
      </c>
      <c r="AG332">
        <v>1</v>
      </c>
      <c r="AM332" s="9"/>
      <c r="AO332" s="8"/>
      <c r="BA332" s="54"/>
      <c r="BN332" s="54"/>
      <c r="BO332" s="35"/>
      <c r="CB332" s="54"/>
      <c r="CC332" s="54"/>
      <c r="CD332" s="35"/>
    </row>
    <row r="333" spans="1:84" x14ac:dyDescent="0.45">
      <c r="A333" s="22">
        <v>331</v>
      </c>
      <c r="B333" s="50">
        <v>45936</v>
      </c>
      <c r="C333" s="3"/>
      <c r="D333" s="35">
        <v>5</v>
      </c>
      <c r="E333" s="54" t="s">
        <v>548</v>
      </c>
      <c r="F333">
        <v>2</v>
      </c>
      <c r="G333">
        <v>1</v>
      </c>
      <c r="H333" s="1">
        <v>2</v>
      </c>
      <c r="I333" s="8">
        <v>4</v>
      </c>
      <c r="N333" s="54"/>
      <c r="O333">
        <v>1</v>
      </c>
      <c r="R333" s="54"/>
      <c r="S333">
        <v>1</v>
      </c>
      <c r="T333">
        <v>1</v>
      </c>
      <c r="U333">
        <v>5</v>
      </c>
      <c r="V333">
        <v>5</v>
      </c>
      <c r="W333">
        <v>1</v>
      </c>
      <c r="X333">
        <v>1</v>
      </c>
      <c r="Y333">
        <v>1</v>
      </c>
      <c r="Z333">
        <v>1</v>
      </c>
      <c r="AA333">
        <v>1</v>
      </c>
      <c r="AB333">
        <v>1</v>
      </c>
      <c r="AC333">
        <v>1</v>
      </c>
      <c r="AD333">
        <v>2</v>
      </c>
      <c r="AE333">
        <v>2</v>
      </c>
      <c r="AF333">
        <v>5</v>
      </c>
      <c r="AG333">
        <v>5</v>
      </c>
      <c r="AH333">
        <v>1</v>
      </c>
      <c r="AI333">
        <v>1</v>
      </c>
      <c r="AJ333">
        <v>1</v>
      </c>
      <c r="AK333">
        <v>1</v>
      </c>
      <c r="AL333">
        <v>1</v>
      </c>
      <c r="AM333" s="9">
        <v>1</v>
      </c>
      <c r="AN333">
        <v>1</v>
      </c>
      <c r="AO333" s="8">
        <v>1</v>
      </c>
      <c r="AP333">
        <v>2</v>
      </c>
      <c r="AQ333">
        <v>6</v>
      </c>
      <c r="BA333" s="54"/>
      <c r="BB333">
        <v>1</v>
      </c>
      <c r="BN333" s="54"/>
      <c r="BO333" s="35">
        <v>1</v>
      </c>
      <c r="BP333">
        <v>1</v>
      </c>
      <c r="CB333" s="54"/>
      <c r="CC333" s="54"/>
      <c r="CD333" s="35"/>
    </row>
    <row r="334" spans="1:84" x14ac:dyDescent="0.45">
      <c r="A334" s="22">
        <v>332</v>
      </c>
      <c r="B334" s="50">
        <v>45936</v>
      </c>
      <c r="C334" s="3"/>
      <c r="D334" s="35">
        <v>5</v>
      </c>
      <c r="E334" s="54"/>
      <c r="F334">
        <v>2</v>
      </c>
      <c r="G334">
        <v>1</v>
      </c>
      <c r="H334" s="1">
        <v>2</v>
      </c>
      <c r="I334" s="8">
        <v>4</v>
      </c>
      <c r="N334" s="54"/>
      <c r="O334">
        <v>2</v>
      </c>
      <c r="R334" s="54"/>
      <c r="S334">
        <v>2</v>
      </c>
      <c r="T334">
        <v>2</v>
      </c>
      <c r="U334">
        <v>2</v>
      </c>
      <c r="V334">
        <v>2</v>
      </c>
      <c r="W334">
        <v>3</v>
      </c>
      <c r="X334">
        <v>2</v>
      </c>
      <c r="Y334">
        <v>2</v>
      </c>
      <c r="Z334">
        <v>2</v>
      </c>
      <c r="AA334">
        <v>2</v>
      </c>
      <c r="AB334">
        <v>2</v>
      </c>
      <c r="AC334">
        <v>2</v>
      </c>
      <c r="AD334">
        <v>2</v>
      </c>
      <c r="AE334">
        <v>2</v>
      </c>
      <c r="AF334">
        <v>2</v>
      </c>
      <c r="AG334">
        <v>2</v>
      </c>
      <c r="AH334">
        <v>2</v>
      </c>
      <c r="AI334">
        <v>2</v>
      </c>
      <c r="AJ334">
        <v>2</v>
      </c>
      <c r="AK334">
        <v>2</v>
      </c>
      <c r="AL334">
        <v>2</v>
      </c>
      <c r="AM334" s="9">
        <v>2</v>
      </c>
      <c r="AN334">
        <v>2</v>
      </c>
      <c r="AO334" s="8"/>
      <c r="BA334" s="54"/>
      <c r="BN334" s="54"/>
      <c r="BO334" s="35"/>
      <c r="CB334" s="54"/>
      <c r="CC334" s="54"/>
      <c r="CD334" s="35"/>
    </row>
    <row r="335" spans="1:84" x14ac:dyDescent="0.45">
      <c r="A335" s="22">
        <v>333</v>
      </c>
      <c r="B335" s="50">
        <v>45937</v>
      </c>
      <c r="C335" s="3"/>
      <c r="D335" s="35">
        <v>5</v>
      </c>
      <c r="E335" s="54" t="s">
        <v>45</v>
      </c>
      <c r="F335">
        <v>2</v>
      </c>
      <c r="G335">
        <v>1</v>
      </c>
      <c r="H335" s="1">
        <v>6</v>
      </c>
      <c r="I335" s="8">
        <v>4</v>
      </c>
      <c r="N335" s="54"/>
      <c r="O335">
        <v>2</v>
      </c>
      <c r="R335" s="54"/>
      <c r="S335">
        <v>2</v>
      </c>
      <c r="T335">
        <v>2</v>
      </c>
      <c r="U335">
        <v>5</v>
      </c>
      <c r="V335">
        <v>2</v>
      </c>
      <c r="W335">
        <v>2</v>
      </c>
      <c r="X335">
        <v>2</v>
      </c>
      <c r="Y335">
        <v>2</v>
      </c>
      <c r="Z335">
        <v>2</v>
      </c>
      <c r="AA335">
        <v>2</v>
      </c>
      <c r="AB335">
        <v>2</v>
      </c>
      <c r="AC335">
        <v>2</v>
      </c>
      <c r="AD335">
        <v>2</v>
      </c>
      <c r="AE335">
        <v>2</v>
      </c>
      <c r="AF335">
        <v>5</v>
      </c>
      <c r="AG335">
        <v>5</v>
      </c>
      <c r="AH335">
        <v>2</v>
      </c>
      <c r="AI335">
        <v>5</v>
      </c>
      <c r="AJ335">
        <v>5</v>
      </c>
      <c r="AK335">
        <v>2</v>
      </c>
      <c r="AL335">
        <v>2</v>
      </c>
      <c r="AM335" s="9">
        <v>2</v>
      </c>
      <c r="AN335">
        <v>2</v>
      </c>
      <c r="AO335" s="8">
        <v>1</v>
      </c>
      <c r="AP335">
        <v>2</v>
      </c>
      <c r="AQ335">
        <v>4</v>
      </c>
      <c r="AR335">
        <v>6</v>
      </c>
      <c r="BA335" s="54"/>
      <c r="BB335">
        <v>2</v>
      </c>
      <c r="BC335">
        <v>4</v>
      </c>
      <c r="BN335" s="54"/>
      <c r="BO335" s="35">
        <v>2</v>
      </c>
      <c r="BP335">
        <v>2</v>
      </c>
      <c r="BQ335">
        <v>6</v>
      </c>
      <c r="CB335" s="54"/>
      <c r="CC335" s="54"/>
      <c r="CD335" s="35"/>
    </row>
    <row r="336" spans="1:84" x14ac:dyDescent="0.45">
      <c r="A336" s="22">
        <v>334</v>
      </c>
      <c r="B336" s="50">
        <v>45938</v>
      </c>
      <c r="C336" s="3"/>
      <c r="D336" s="35">
        <v>5</v>
      </c>
      <c r="E336" s="54" t="s">
        <v>550</v>
      </c>
      <c r="F336">
        <v>2</v>
      </c>
      <c r="G336">
        <v>1</v>
      </c>
      <c r="H336" s="1">
        <v>6</v>
      </c>
      <c r="I336" s="8">
        <v>4</v>
      </c>
      <c r="N336" s="54"/>
      <c r="R336" s="54"/>
      <c r="S336">
        <v>2</v>
      </c>
      <c r="T336">
        <v>2</v>
      </c>
      <c r="U336">
        <v>5</v>
      </c>
      <c r="V336">
        <v>5</v>
      </c>
      <c r="W336">
        <v>2</v>
      </c>
      <c r="X336">
        <v>2</v>
      </c>
      <c r="Y336">
        <v>2</v>
      </c>
      <c r="Z336">
        <v>2</v>
      </c>
      <c r="AA336">
        <v>2</v>
      </c>
      <c r="AB336">
        <v>22</v>
      </c>
      <c r="AC336">
        <v>2</v>
      </c>
      <c r="AD336">
        <v>2</v>
      </c>
      <c r="AE336">
        <v>2</v>
      </c>
      <c r="AF336">
        <v>5</v>
      </c>
      <c r="AG336">
        <v>5</v>
      </c>
      <c r="AH336">
        <v>1</v>
      </c>
      <c r="AI336">
        <v>2</v>
      </c>
      <c r="AJ336">
        <v>2</v>
      </c>
      <c r="AK336">
        <v>2</v>
      </c>
      <c r="AL336">
        <v>2</v>
      </c>
      <c r="AM336" s="9">
        <v>2</v>
      </c>
      <c r="AN336">
        <v>2</v>
      </c>
      <c r="AO336" s="8">
        <v>1</v>
      </c>
      <c r="AP336">
        <v>2</v>
      </c>
      <c r="AQ336">
        <v>6</v>
      </c>
      <c r="BA336" s="54"/>
      <c r="BB336">
        <v>1</v>
      </c>
      <c r="BC336">
        <v>2</v>
      </c>
      <c r="BD336">
        <v>3</v>
      </c>
      <c r="BE336">
        <v>4</v>
      </c>
      <c r="BF336">
        <v>6</v>
      </c>
      <c r="BG336">
        <v>8</v>
      </c>
      <c r="BH336">
        <v>9</v>
      </c>
      <c r="BN336" s="54"/>
      <c r="BO336" s="35">
        <v>1</v>
      </c>
      <c r="BP336">
        <v>2</v>
      </c>
      <c r="BQ336">
        <v>6</v>
      </c>
      <c r="BR336">
        <v>8</v>
      </c>
      <c r="CB336" s="54"/>
      <c r="CC336" s="54" t="s">
        <v>551</v>
      </c>
      <c r="CD336" s="35" t="s">
        <v>386</v>
      </c>
      <c r="CE336">
        <v>17504</v>
      </c>
      <c r="CF336" t="s">
        <v>552</v>
      </c>
    </row>
    <row r="337" spans="1:84" x14ac:dyDescent="0.45">
      <c r="A337" s="22">
        <v>335</v>
      </c>
      <c r="B337" s="50">
        <v>45938</v>
      </c>
      <c r="C337" s="3"/>
      <c r="D337" s="35">
        <v>2</v>
      </c>
      <c r="E337" s="54"/>
      <c r="F337">
        <v>2</v>
      </c>
      <c r="G337">
        <v>1</v>
      </c>
      <c r="H337" s="1">
        <v>4</v>
      </c>
      <c r="I337" s="8">
        <v>3</v>
      </c>
      <c r="N337" s="54"/>
      <c r="O337">
        <v>2</v>
      </c>
      <c r="R337" s="54"/>
      <c r="S337">
        <v>2</v>
      </c>
      <c r="T337">
        <v>2</v>
      </c>
      <c r="U337">
        <v>2</v>
      </c>
      <c r="V337">
        <v>2</v>
      </c>
      <c r="W337">
        <v>2</v>
      </c>
      <c r="X337">
        <v>2</v>
      </c>
      <c r="Y337">
        <v>2</v>
      </c>
      <c r="Z337">
        <v>1</v>
      </c>
      <c r="AA337">
        <v>3</v>
      </c>
      <c r="AB337">
        <v>5</v>
      </c>
      <c r="AC337">
        <v>2</v>
      </c>
      <c r="AD337">
        <v>2</v>
      </c>
      <c r="AE337">
        <v>2</v>
      </c>
      <c r="AF337">
        <v>5</v>
      </c>
      <c r="AG337">
        <v>5</v>
      </c>
      <c r="AH337">
        <v>2</v>
      </c>
      <c r="AI337">
        <v>3</v>
      </c>
      <c r="AJ337">
        <v>2</v>
      </c>
      <c r="AK337">
        <v>2</v>
      </c>
      <c r="AL337">
        <v>1</v>
      </c>
      <c r="AM337" s="9">
        <v>2</v>
      </c>
      <c r="AN337">
        <v>2</v>
      </c>
      <c r="AO337" s="8">
        <v>2</v>
      </c>
      <c r="AP337">
        <v>4</v>
      </c>
      <c r="AQ337">
        <v>11</v>
      </c>
      <c r="BA337" s="54"/>
      <c r="BB337">
        <v>1</v>
      </c>
      <c r="BC337">
        <v>2</v>
      </c>
      <c r="BD337">
        <v>4</v>
      </c>
      <c r="BN337" s="54"/>
      <c r="BO337" s="35">
        <v>2</v>
      </c>
      <c r="BP337">
        <v>1</v>
      </c>
      <c r="BQ337">
        <v>2</v>
      </c>
      <c r="BR337">
        <v>6</v>
      </c>
      <c r="CB337" s="54"/>
      <c r="CC337" s="54"/>
      <c r="CD337" s="35"/>
    </row>
    <row r="338" spans="1:84" x14ac:dyDescent="0.45">
      <c r="A338" s="22">
        <v>336</v>
      </c>
      <c r="B338" s="50">
        <v>45939</v>
      </c>
      <c r="C338" s="3"/>
      <c r="D338" s="35">
        <v>2</v>
      </c>
      <c r="E338" s="54"/>
      <c r="F338">
        <v>2</v>
      </c>
      <c r="G338">
        <v>1</v>
      </c>
      <c r="H338" s="1">
        <v>4</v>
      </c>
      <c r="I338" s="8">
        <v>4</v>
      </c>
      <c r="N338" s="54"/>
      <c r="O338">
        <v>3</v>
      </c>
      <c r="R338" s="54"/>
      <c r="S338">
        <v>1</v>
      </c>
      <c r="T338">
        <v>1</v>
      </c>
      <c r="U338">
        <v>5</v>
      </c>
      <c r="V338">
        <v>1</v>
      </c>
      <c r="W338">
        <v>1</v>
      </c>
      <c r="X338">
        <v>1</v>
      </c>
      <c r="Y338">
        <v>1</v>
      </c>
      <c r="Z338">
        <v>1</v>
      </c>
      <c r="AA338">
        <v>1</v>
      </c>
      <c r="AB338">
        <v>5</v>
      </c>
      <c r="AC338">
        <v>1</v>
      </c>
      <c r="AD338">
        <v>1</v>
      </c>
      <c r="AE338">
        <v>1</v>
      </c>
      <c r="AF338">
        <v>5</v>
      </c>
      <c r="AG338">
        <v>5</v>
      </c>
      <c r="AH338">
        <v>1</v>
      </c>
      <c r="AI338">
        <v>1</v>
      </c>
      <c r="AJ338">
        <v>1</v>
      </c>
      <c r="AK338">
        <v>1</v>
      </c>
      <c r="AL338">
        <v>1</v>
      </c>
      <c r="AM338" s="9">
        <v>1</v>
      </c>
      <c r="AN338">
        <v>1</v>
      </c>
      <c r="AO338" s="8">
        <v>1</v>
      </c>
      <c r="AP338">
        <v>2</v>
      </c>
      <c r="AQ338">
        <v>7</v>
      </c>
      <c r="BA338" s="54"/>
      <c r="BB338">
        <v>2</v>
      </c>
      <c r="BC338">
        <v>4</v>
      </c>
      <c r="BD338">
        <v>6</v>
      </c>
      <c r="BN338" s="54"/>
      <c r="BO338" s="35">
        <v>1</v>
      </c>
      <c r="BP338">
        <v>2</v>
      </c>
      <c r="CB338" s="54"/>
      <c r="CC338" s="54" t="s">
        <v>553</v>
      </c>
      <c r="CD338" s="35" t="s">
        <v>386</v>
      </c>
      <c r="CE338">
        <v>5226</v>
      </c>
      <c r="CF338" t="s">
        <v>554</v>
      </c>
    </row>
    <row r="339" spans="1:84" x14ac:dyDescent="0.45">
      <c r="A339" s="22">
        <v>337</v>
      </c>
      <c r="B339" s="50">
        <v>45939</v>
      </c>
      <c r="C339" s="3"/>
      <c r="D339" s="35">
        <v>2</v>
      </c>
      <c r="E339" s="54"/>
      <c r="F339">
        <v>2</v>
      </c>
      <c r="G339">
        <v>1</v>
      </c>
      <c r="H339" s="1">
        <v>3</v>
      </c>
      <c r="I339" s="8">
        <v>4</v>
      </c>
      <c r="N339" s="54"/>
      <c r="O339">
        <v>2</v>
      </c>
      <c r="R339" s="54"/>
      <c r="S339">
        <v>2</v>
      </c>
      <c r="T339">
        <v>2</v>
      </c>
      <c r="U339">
        <v>5</v>
      </c>
      <c r="V339">
        <v>2</v>
      </c>
      <c r="W339">
        <v>5</v>
      </c>
      <c r="X339">
        <v>5</v>
      </c>
      <c r="Y339">
        <v>2</v>
      </c>
      <c r="Z339">
        <v>2</v>
      </c>
      <c r="AA339">
        <v>2</v>
      </c>
      <c r="AB339">
        <v>2</v>
      </c>
      <c r="AC339">
        <v>2</v>
      </c>
      <c r="AD339">
        <v>2</v>
      </c>
      <c r="AE339">
        <v>2</v>
      </c>
      <c r="AF339">
        <v>5</v>
      </c>
      <c r="AG339">
        <v>5</v>
      </c>
      <c r="AH339">
        <v>5</v>
      </c>
      <c r="AI339">
        <v>2</v>
      </c>
      <c r="AJ339">
        <v>2</v>
      </c>
      <c r="AK339">
        <v>2</v>
      </c>
      <c r="AL339">
        <v>2</v>
      </c>
      <c r="AM339" s="9">
        <v>2</v>
      </c>
      <c r="AN339">
        <v>2</v>
      </c>
      <c r="AO339" s="8"/>
      <c r="BA339" s="54"/>
      <c r="BN339" s="54"/>
      <c r="BO339" s="35"/>
      <c r="CB339" s="54"/>
      <c r="CC339" s="54"/>
      <c r="CD339" s="35"/>
    </row>
    <row r="340" spans="1:84" x14ac:dyDescent="0.45">
      <c r="A340" s="22">
        <v>338</v>
      </c>
      <c r="B340" s="50">
        <v>45940</v>
      </c>
      <c r="C340" s="3"/>
      <c r="D340" s="35">
        <v>3</v>
      </c>
      <c r="E340" s="54"/>
      <c r="F340">
        <v>3</v>
      </c>
      <c r="G340">
        <v>2</v>
      </c>
      <c r="H340" s="1">
        <v>2</v>
      </c>
      <c r="I340" s="8">
        <v>4</v>
      </c>
      <c r="N340" s="54"/>
      <c r="O340">
        <v>3</v>
      </c>
      <c r="R340" s="54"/>
      <c r="S340">
        <v>2</v>
      </c>
      <c r="T340">
        <v>2</v>
      </c>
      <c r="U340">
        <v>5</v>
      </c>
      <c r="V340">
        <v>2</v>
      </c>
      <c r="W340">
        <v>2</v>
      </c>
      <c r="X340">
        <v>2</v>
      </c>
      <c r="Y340">
        <v>2</v>
      </c>
      <c r="Z340">
        <v>1</v>
      </c>
      <c r="AA340">
        <v>2</v>
      </c>
      <c r="AB340">
        <v>5</v>
      </c>
      <c r="AC340">
        <v>2</v>
      </c>
      <c r="AD340">
        <v>5</v>
      </c>
      <c r="AE340">
        <v>2</v>
      </c>
      <c r="AF340">
        <v>2</v>
      </c>
      <c r="AG340">
        <v>2</v>
      </c>
      <c r="AH340">
        <v>2</v>
      </c>
      <c r="AI340">
        <v>2</v>
      </c>
      <c r="AJ340">
        <v>2</v>
      </c>
      <c r="AK340">
        <v>2</v>
      </c>
      <c r="AL340">
        <v>3</v>
      </c>
      <c r="AM340" s="9">
        <v>2</v>
      </c>
      <c r="AN340">
        <v>2</v>
      </c>
      <c r="AO340" s="8">
        <v>1</v>
      </c>
      <c r="AP340">
        <v>2</v>
      </c>
      <c r="AQ340">
        <v>4</v>
      </c>
      <c r="BA340" s="54"/>
      <c r="BB340">
        <v>2</v>
      </c>
      <c r="BC340">
        <v>7</v>
      </c>
      <c r="BN340" s="54"/>
      <c r="BO340" s="35">
        <v>2</v>
      </c>
      <c r="BP340">
        <v>2</v>
      </c>
      <c r="CB340" s="54"/>
      <c r="CC340" s="54"/>
      <c r="CD340" s="35"/>
    </row>
    <row r="341" spans="1:84" x14ac:dyDescent="0.45">
      <c r="A341" s="22">
        <v>339</v>
      </c>
      <c r="B341" s="50">
        <v>45940</v>
      </c>
      <c r="C341" s="3"/>
      <c r="D341" s="35">
        <v>3</v>
      </c>
      <c r="E341" s="54"/>
      <c r="F341">
        <v>2</v>
      </c>
      <c r="G341">
        <v>1</v>
      </c>
      <c r="H341" s="1">
        <v>3</v>
      </c>
      <c r="I341" s="8">
        <v>4</v>
      </c>
      <c r="N341" s="54"/>
      <c r="O341">
        <v>3</v>
      </c>
      <c r="R341" s="54"/>
      <c r="S341">
        <v>1</v>
      </c>
      <c r="T341">
        <v>1</v>
      </c>
      <c r="U341">
        <v>1</v>
      </c>
      <c r="V341">
        <v>1</v>
      </c>
      <c r="W341">
        <v>1</v>
      </c>
      <c r="X341">
        <v>1</v>
      </c>
      <c r="Y341">
        <v>1</v>
      </c>
      <c r="Z341">
        <v>1</v>
      </c>
      <c r="AA341">
        <v>1</v>
      </c>
      <c r="AB341">
        <v>1</v>
      </c>
      <c r="AC341">
        <v>1</v>
      </c>
      <c r="AD341">
        <v>1</v>
      </c>
      <c r="AE341">
        <v>1</v>
      </c>
      <c r="AF341">
        <v>1</v>
      </c>
      <c r="AG341">
        <v>1</v>
      </c>
      <c r="AH341">
        <v>1</v>
      </c>
      <c r="AI341">
        <v>1</v>
      </c>
      <c r="AJ341">
        <v>1</v>
      </c>
      <c r="AK341">
        <v>1</v>
      </c>
      <c r="AL341">
        <v>1</v>
      </c>
      <c r="AM341" s="9">
        <v>1</v>
      </c>
      <c r="AN341">
        <v>1</v>
      </c>
      <c r="AO341" s="8"/>
      <c r="BA341" s="54"/>
      <c r="BN341" s="54"/>
      <c r="BO341" s="35"/>
      <c r="CB341" s="54"/>
      <c r="CC341" s="54"/>
      <c r="CD341" s="35"/>
    </row>
    <row r="342" spans="1:84" x14ac:dyDescent="0.45">
      <c r="A342" s="22">
        <v>340</v>
      </c>
      <c r="B342" s="50">
        <v>45941</v>
      </c>
      <c r="C342" s="3"/>
      <c r="D342" s="35">
        <v>1</v>
      </c>
      <c r="E342" s="54"/>
      <c r="F342">
        <v>2</v>
      </c>
      <c r="G342">
        <v>1</v>
      </c>
      <c r="H342" s="1">
        <v>1</v>
      </c>
      <c r="I342" s="8">
        <v>4</v>
      </c>
      <c r="N342" s="54"/>
      <c r="O342">
        <v>1</v>
      </c>
      <c r="R342" s="54"/>
      <c r="S342">
        <v>2</v>
      </c>
      <c r="T342">
        <v>2</v>
      </c>
      <c r="Z342">
        <v>2</v>
      </c>
      <c r="AA342">
        <v>2</v>
      </c>
      <c r="AC342">
        <v>2</v>
      </c>
      <c r="AM342" s="9"/>
      <c r="AN342">
        <v>2</v>
      </c>
      <c r="AO342" s="8"/>
      <c r="BA342" s="54"/>
      <c r="BN342" s="54"/>
      <c r="BO342" s="35"/>
      <c r="CB342" s="54"/>
      <c r="CC342" s="54"/>
      <c r="CD342" s="35"/>
    </row>
    <row r="343" spans="1:84" x14ac:dyDescent="0.45">
      <c r="A343" s="22">
        <v>341</v>
      </c>
      <c r="B343" s="50">
        <v>45941</v>
      </c>
      <c r="C343" s="3"/>
      <c r="D343" s="35">
        <v>3</v>
      </c>
      <c r="E343" s="54"/>
      <c r="F343">
        <v>2</v>
      </c>
      <c r="G343">
        <v>1</v>
      </c>
      <c r="H343" s="1">
        <v>2</v>
      </c>
      <c r="I343" s="8">
        <v>4</v>
      </c>
      <c r="N343" s="54"/>
      <c r="O343">
        <v>2</v>
      </c>
      <c r="R343" s="54"/>
      <c r="S343">
        <v>2</v>
      </c>
      <c r="T343">
        <v>2</v>
      </c>
      <c r="U343">
        <v>5</v>
      </c>
      <c r="V343">
        <v>2</v>
      </c>
      <c r="W343">
        <v>2</v>
      </c>
      <c r="X343">
        <v>5</v>
      </c>
      <c r="Y343">
        <v>2</v>
      </c>
      <c r="Z343">
        <v>1</v>
      </c>
      <c r="AA343">
        <v>2</v>
      </c>
      <c r="AB343">
        <v>5</v>
      </c>
      <c r="AC343">
        <v>2</v>
      </c>
      <c r="AD343">
        <v>5</v>
      </c>
      <c r="AE343">
        <v>2</v>
      </c>
      <c r="AF343">
        <v>3</v>
      </c>
      <c r="AG343">
        <v>3</v>
      </c>
      <c r="AH343">
        <v>2</v>
      </c>
      <c r="AI343">
        <v>5</v>
      </c>
      <c r="AJ343">
        <v>5</v>
      </c>
      <c r="AK343">
        <v>2</v>
      </c>
      <c r="AL343">
        <v>2</v>
      </c>
      <c r="AM343" s="9">
        <v>2</v>
      </c>
      <c r="AN343">
        <v>2</v>
      </c>
      <c r="AO343" s="8"/>
      <c r="BA343" s="54"/>
      <c r="BN343" s="54"/>
      <c r="BO343" s="35"/>
      <c r="CB343" s="54"/>
      <c r="CC343" s="54"/>
      <c r="CD343" s="35"/>
    </row>
    <row r="344" spans="1:84" x14ac:dyDescent="0.45">
      <c r="A344" s="22">
        <v>342</v>
      </c>
      <c r="B344" s="50">
        <v>45941</v>
      </c>
      <c r="C344" s="3"/>
      <c r="D344" s="35">
        <v>4</v>
      </c>
      <c r="E344" s="54"/>
      <c r="F344">
        <v>2</v>
      </c>
      <c r="G344">
        <v>1</v>
      </c>
      <c r="H344" s="1">
        <v>4</v>
      </c>
      <c r="I344" s="8">
        <v>4</v>
      </c>
      <c r="N344" s="54"/>
      <c r="O344">
        <v>2</v>
      </c>
      <c r="R344" s="54"/>
      <c r="S344">
        <v>2</v>
      </c>
      <c r="T344">
        <v>2</v>
      </c>
      <c r="U344">
        <v>5</v>
      </c>
      <c r="V344">
        <v>2</v>
      </c>
      <c r="W344">
        <v>5</v>
      </c>
      <c r="X344">
        <v>5</v>
      </c>
      <c r="Y344">
        <v>2</v>
      </c>
      <c r="Z344">
        <v>2</v>
      </c>
      <c r="AA344">
        <v>2</v>
      </c>
      <c r="AC344">
        <v>2</v>
      </c>
      <c r="AD344">
        <v>2</v>
      </c>
      <c r="AE344">
        <v>2</v>
      </c>
      <c r="AF344">
        <v>5</v>
      </c>
      <c r="AG344">
        <v>5</v>
      </c>
      <c r="AH344">
        <v>2</v>
      </c>
      <c r="AI344">
        <v>2</v>
      </c>
      <c r="AJ344">
        <v>2</v>
      </c>
      <c r="AK344">
        <v>2</v>
      </c>
      <c r="AL344">
        <v>2</v>
      </c>
      <c r="AM344" s="9">
        <v>2</v>
      </c>
      <c r="AN344">
        <v>2</v>
      </c>
      <c r="AO344" s="8">
        <v>1</v>
      </c>
      <c r="AP344">
        <v>2</v>
      </c>
      <c r="AQ344">
        <v>6</v>
      </c>
      <c r="AR344">
        <v>7</v>
      </c>
      <c r="BA344" s="54"/>
      <c r="BB344">
        <v>1</v>
      </c>
      <c r="BC344">
        <v>2</v>
      </c>
      <c r="BN344" s="54"/>
      <c r="BO344" s="35">
        <v>2</v>
      </c>
      <c r="BP344">
        <v>1</v>
      </c>
      <c r="BQ344">
        <v>2</v>
      </c>
      <c r="CB344" s="54"/>
      <c r="CC344" s="54"/>
      <c r="CD344" s="35"/>
    </row>
    <row r="345" spans="1:84" x14ac:dyDescent="0.45">
      <c r="A345" s="22">
        <v>343</v>
      </c>
      <c r="B345" s="50">
        <v>45941</v>
      </c>
      <c r="C345" s="3"/>
      <c r="D345" s="35">
        <v>5</v>
      </c>
      <c r="E345" s="54" t="s">
        <v>555</v>
      </c>
      <c r="F345">
        <v>2</v>
      </c>
      <c r="G345">
        <v>1</v>
      </c>
      <c r="H345" s="1">
        <v>2</v>
      </c>
      <c r="I345" s="8">
        <v>4</v>
      </c>
      <c r="N345" s="54"/>
      <c r="O345">
        <v>8</v>
      </c>
      <c r="R345" s="54" t="s">
        <v>556</v>
      </c>
      <c r="S345">
        <v>1</v>
      </c>
      <c r="T345">
        <v>1</v>
      </c>
      <c r="U345">
        <v>1</v>
      </c>
      <c r="V345">
        <v>1</v>
      </c>
      <c r="W345">
        <v>1</v>
      </c>
      <c r="X345">
        <v>1</v>
      </c>
      <c r="Y345">
        <v>1</v>
      </c>
      <c r="Z345">
        <v>1</v>
      </c>
      <c r="AA345">
        <v>1</v>
      </c>
      <c r="AB345">
        <v>3</v>
      </c>
      <c r="AC345">
        <v>1</v>
      </c>
      <c r="AD345">
        <v>1</v>
      </c>
      <c r="AE345">
        <v>3</v>
      </c>
      <c r="AF345">
        <v>3</v>
      </c>
      <c r="AG345">
        <v>3</v>
      </c>
      <c r="AH345">
        <v>3</v>
      </c>
      <c r="AI345">
        <v>3</v>
      </c>
      <c r="AJ345">
        <v>3</v>
      </c>
      <c r="AK345">
        <v>1</v>
      </c>
      <c r="AL345">
        <v>1</v>
      </c>
      <c r="AM345" s="9">
        <v>1</v>
      </c>
      <c r="AN345">
        <v>1</v>
      </c>
      <c r="AO345" s="8">
        <v>1</v>
      </c>
      <c r="AP345">
        <v>2</v>
      </c>
      <c r="AQ345">
        <v>13</v>
      </c>
      <c r="BA345" s="54"/>
      <c r="BB345">
        <v>1</v>
      </c>
      <c r="BC345">
        <v>2</v>
      </c>
      <c r="BD345">
        <v>8</v>
      </c>
      <c r="BN345" s="54"/>
      <c r="BO345" s="35">
        <v>1</v>
      </c>
      <c r="BP345">
        <v>1</v>
      </c>
      <c r="CB345" s="54"/>
      <c r="CC345" s="54" t="s">
        <v>557</v>
      </c>
      <c r="CD345" s="35">
        <v>602</v>
      </c>
      <c r="CE345">
        <v>21106</v>
      </c>
      <c r="CF345" t="s">
        <v>558</v>
      </c>
    </row>
    <row r="346" spans="1:84" x14ac:dyDescent="0.45">
      <c r="A346" s="22">
        <v>344</v>
      </c>
      <c r="B346" s="50">
        <v>45943</v>
      </c>
      <c r="C346" s="3"/>
      <c r="D346" s="35">
        <v>3</v>
      </c>
      <c r="E346" s="54"/>
      <c r="F346">
        <v>2</v>
      </c>
      <c r="G346">
        <v>1</v>
      </c>
      <c r="H346" s="1">
        <v>4</v>
      </c>
      <c r="I346" s="8">
        <v>4</v>
      </c>
      <c r="N346" s="54"/>
      <c r="O346">
        <v>3</v>
      </c>
      <c r="P346">
        <v>4</v>
      </c>
      <c r="Q346">
        <v>5</v>
      </c>
      <c r="R346" s="54"/>
      <c r="S346">
        <v>1</v>
      </c>
      <c r="T346">
        <v>1</v>
      </c>
      <c r="U346">
        <v>5</v>
      </c>
      <c r="V346">
        <v>5</v>
      </c>
      <c r="W346">
        <v>5</v>
      </c>
      <c r="X346">
        <v>5</v>
      </c>
      <c r="Y346">
        <v>1</v>
      </c>
      <c r="Z346">
        <v>1</v>
      </c>
      <c r="AA346">
        <v>1</v>
      </c>
      <c r="AB346">
        <v>1</v>
      </c>
      <c r="AC346">
        <v>1</v>
      </c>
      <c r="AD346">
        <v>5</v>
      </c>
      <c r="AE346">
        <v>1</v>
      </c>
      <c r="AF346">
        <v>5</v>
      </c>
      <c r="AG346">
        <v>5</v>
      </c>
      <c r="AH346">
        <v>2</v>
      </c>
      <c r="AI346">
        <v>1</v>
      </c>
      <c r="AJ346">
        <v>1</v>
      </c>
      <c r="AK346">
        <v>1</v>
      </c>
      <c r="AL346">
        <v>1</v>
      </c>
      <c r="AM346" s="9">
        <v>1</v>
      </c>
      <c r="AN346">
        <v>1</v>
      </c>
      <c r="AO346" s="8">
        <v>1</v>
      </c>
      <c r="AP346">
        <v>2</v>
      </c>
      <c r="AQ346">
        <v>7</v>
      </c>
      <c r="BA346" s="54"/>
      <c r="BB346">
        <v>2</v>
      </c>
      <c r="BN346" s="54"/>
      <c r="BO346" s="35">
        <v>1</v>
      </c>
      <c r="BP346">
        <v>2</v>
      </c>
      <c r="CB346" s="54"/>
      <c r="CC346" s="54"/>
      <c r="CD346" s="35"/>
    </row>
    <row r="347" spans="1:84" x14ac:dyDescent="0.45">
      <c r="A347" s="22">
        <v>345</v>
      </c>
      <c r="B347" s="50">
        <v>45944</v>
      </c>
      <c r="C347" s="3"/>
      <c r="D347" s="35">
        <v>2</v>
      </c>
      <c r="E347" s="54"/>
      <c r="F347">
        <v>1</v>
      </c>
      <c r="G347">
        <v>1</v>
      </c>
      <c r="H347" s="1">
        <v>2</v>
      </c>
      <c r="I347" s="8">
        <v>7</v>
      </c>
      <c r="N347" s="54" t="s">
        <v>561</v>
      </c>
      <c r="O347">
        <v>3</v>
      </c>
      <c r="R347" s="54"/>
      <c r="S347">
        <v>1</v>
      </c>
      <c r="T347">
        <v>1</v>
      </c>
      <c r="U347">
        <v>1</v>
      </c>
      <c r="V347">
        <v>1</v>
      </c>
      <c r="W347">
        <v>1</v>
      </c>
      <c r="X347">
        <v>1</v>
      </c>
      <c r="Y347">
        <v>1</v>
      </c>
      <c r="Z347">
        <v>1</v>
      </c>
      <c r="AA347">
        <v>1</v>
      </c>
      <c r="AB347">
        <v>1</v>
      </c>
      <c r="AC347">
        <v>1</v>
      </c>
      <c r="AD347">
        <v>1</v>
      </c>
      <c r="AE347">
        <v>1</v>
      </c>
      <c r="AF347">
        <v>1</v>
      </c>
      <c r="AG347">
        <v>1</v>
      </c>
      <c r="AH347">
        <v>1</v>
      </c>
      <c r="AI347">
        <v>1</v>
      </c>
      <c r="AJ347">
        <v>1</v>
      </c>
      <c r="AK347">
        <v>1</v>
      </c>
      <c r="AL347">
        <v>1</v>
      </c>
      <c r="AM347" s="9">
        <v>1</v>
      </c>
      <c r="AN347">
        <v>1</v>
      </c>
      <c r="AO347" s="8">
        <v>1</v>
      </c>
      <c r="AP347">
        <v>2</v>
      </c>
      <c r="AQ347">
        <v>7</v>
      </c>
      <c r="BA347" s="54"/>
      <c r="BB347">
        <v>1</v>
      </c>
      <c r="BC347">
        <v>2</v>
      </c>
      <c r="BD347">
        <v>7</v>
      </c>
      <c r="BN347" s="54"/>
      <c r="BO347" s="35">
        <v>1</v>
      </c>
      <c r="BP347">
        <v>1</v>
      </c>
      <c r="BQ347">
        <v>6</v>
      </c>
      <c r="BR347">
        <v>7</v>
      </c>
      <c r="BS347">
        <v>8</v>
      </c>
      <c r="CB347" s="54"/>
      <c r="CC347" s="54"/>
      <c r="CD347" s="35"/>
    </row>
    <row r="348" spans="1:84" x14ac:dyDescent="0.45">
      <c r="A348" s="22">
        <v>346</v>
      </c>
      <c r="B348" s="50">
        <v>45944</v>
      </c>
      <c r="C348" s="3"/>
      <c r="D348" s="35">
        <v>1</v>
      </c>
      <c r="E348" s="54"/>
      <c r="F348">
        <v>2</v>
      </c>
      <c r="G348">
        <v>1</v>
      </c>
      <c r="H348" s="1">
        <v>3</v>
      </c>
      <c r="I348" s="8">
        <v>4</v>
      </c>
      <c r="N348" s="54"/>
      <c r="O348">
        <v>2</v>
      </c>
      <c r="R348" s="54"/>
      <c r="S348">
        <v>2</v>
      </c>
      <c r="T348">
        <v>2</v>
      </c>
      <c r="U348">
        <v>2</v>
      </c>
      <c r="V348">
        <v>2</v>
      </c>
      <c r="W348">
        <v>2</v>
      </c>
      <c r="X348">
        <v>2</v>
      </c>
      <c r="Y348">
        <v>2</v>
      </c>
      <c r="Z348">
        <v>2</v>
      </c>
      <c r="AA348">
        <v>2</v>
      </c>
      <c r="AB348">
        <v>2</v>
      </c>
      <c r="AC348">
        <v>2</v>
      </c>
      <c r="AD348">
        <v>2</v>
      </c>
      <c r="AE348">
        <v>2</v>
      </c>
      <c r="AF348">
        <v>2</v>
      </c>
      <c r="AG348">
        <v>2</v>
      </c>
      <c r="AH348">
        <v>2</v>
      </c>
      <c r="AI348">
        <v>2</v>
      </c>
      <c r="AJ348">
        <v>2</v>
      </c>
      <c r="AK348">
        <v>2</v>
      </c>
      <c r="AL348">
        <v>2</v>
      </c>
      <c r="AM348" s="9">
        <v>2</v>
      </c>
      <c r="AN348">
        <v>2</v>
      </c>
      <c r="AO348" s="8"/>
      <c r="BA348" s="54"/>
      <c r="BN348" s="54"/>
      <c r="BO348" s="35"/>
      <c r="CB348" s="54"/>
      <c r="CC348" s="54"/>
      <c r="CD348" s="35"/>
    </row>
    <row r="349" spans="1:84" x14ac:dyDescent="0.45">
      <c r="A349" s="22">
        <v>347</v>
      </c>
      <c r="B349" s="50">
        <v>45944</v>
      </c>
      <c r="C349" s="3"/>
      <c r="D349" s="35">
        <v>5</v>
      </c>
      <c r="E349" s="54" t="s">
        <v>562</v>
      </c>
      <c r="F349">
        <v>2</v>
      </c>
      <c r="G349">
        <v>1</v>
      </c>
      <c r="H349" s="1">
        <v>3</v>
      </c>
      <c r="I349" s="8">
        <v>4</v>
      </c>
      <c r="N349" s="54"/>
      <c r="O349">
        <v>2</v>
      </c>
      <c r="R349" s="54"/>
      <c r="S349">
        <v>1</v>
      </c>
      <c r="T349">
        <v>1</v>
      </c>
      <c r="U349">
        <v>5</v>
      </c>
      <c r="V349">
        <v>5</v>
      </c>
      <c r="W349">
        <v>3</v>
      </c>
      <c r="X349">
        <v>5</v>
      </c>
      <c r="Y349">
        <v>3</v>
      </c>
      <c r="Z349">
        <v>1</v>
      </c>
      <c r="AA349">
        <v>2</v>
      </c>
      <c r="AB349">
        <v>5</v>
      </c>
      <c r="AC349">
        <v>2</v>
      </c>
      <c r="AD349">
        <v>2</v>
      </c>
      <c r="AE349">
        <v>2</v>
      </c>
      <c r="AF349">
        <v>5</v>
      </c>
      <c r="AG349">
        <v>5</v>
      </c>
      <c r="AH349">
        <v>5</v>
      </c>
      <c r="AI349">
        <v>2</v>
      </c>
      <c r="AJ349">
        <v>2</v>
      </c>
      <c r="AK349">
        <v>2</v>
      </c>
      <c r="AL349">
        <v>2</v>
      </c>
      <c r="AM349" s="9">
        <v>2</v>
      </c>
      <c r="AN349">
        <v>2</v>
      </c>
      <c r="AO349" s="8">
        <v>1</v>
      </c>
      <c r="AP349">
        <v>2</v>
      </c>
      <c r="AQ349">
        <v>6</v>
      </c>
      <c r="BA349" s="54"/>
      <c r="BB349">
        <v>2</v>
      </c>
      <c r="BN349" s="54"/>
      <c r="BO349" s="35">
        <v>1</v>
      </c>
      <c r="BP349">
        <v>2</v>
      </c>
      <c r="CB349" s="54"/>
      <c r="CC349" s="54" t="s">
        <v>563</v>
      </c>
      <c r="CD349" s="35" t="s">
        <v>43</v>
      </c>
      <c r="CE349" t="s">
        <v>43</v>
      </c>
    </row>
    <row r="350" spans="1:84" x14ac:dyDescent="0.45">
      <c r="A350" s="22">
        <v>348</v>
      </c>
      <c r="B350" s="50">
        <v>45945</v>
      </c>
      <c r="C350" s="3"/>
      <c r="D350" s="35">
        <v>2</v>
      </c>
      <c r="E350" s="54"/>
      <c r="F350">
        <v>2</v>
      </c>
      <c r="G350">
        <v>1</v>
      </c>
      <c r="H350" s="1">
        <v>2</v>
      </c>
      <c r="I350" s="8">
        <v>3</v>
      </c>
      <c r="N350" s="54"/>
      <c r="O350">
        <v>3</v>
      </c>
      <c r="R350" s="54"/>
      <c r="S350">
        <v>1</v>
      </c>
      <c r="T350">
        <v>1</v>
      </c>
      <c r="U350">
        <v>1</v>
      </c>
      <c r="V350">
        <v>1</v>
      </c>
      <c r="W350">
        <v>1</v>
      </c>
      <c r="X350">
        <v>1</v>
      </c>
      <c r="Y350">
        <v>1</v>
      </c>
      <c r="Z350">
        <v>1</v>
      </c>
      <c r="AA350">
        <v>1</v>
      </c>
      <c r="AB350">
        <v>1</v>
      </c>
      <c r="AC350">
        <v>1</v>
      </c>
      <c r="AD350">
        <v>1</v>
      </c>
      <c r="AE350">
        <v>1</v>
      </c>
      <c r="AF350">
        <v>1</v>
      </c>
      <c r="AG350">
        <v>1</v>
      </c>
      <c r="AH350">
        <v>1</v>
      </c>
      <c r="AI350">
        <v>1</v>
      </c>
      <c r="AJ350">
        <v>1</v>
      </c>
      <c r="AK350">
        <v>1</v>
      </c>
      <c r="AL350">
        <v>1</v>
      </c>
      <c r="AM350" s="9">
        <v>1</v>
      </c>
      <c r="AN350">
        <v>1</v>
      </c>
      <c r="AO350" s="8"/>
      <c r="BA350" s="54"/>
      <c r="BN350" s="54"/>
      <c r="BO350" s="35"/>
      <c r="CB350" s="54"/>
      <c r="CC350" s="54"/>
      <c r="CD350" s="35"/>
    </row>
    <row r="351" spans="1:84" x14ac:dyDescent="0.45">
      <c r="A351" s="22">
        <v>349</v>
      </c>
      <c r="B351" s="50">
        <v>45945</v>
      </c>
      <c r="C351" s="3"/>
      <c r="D351" s="35">
        <v>4</v>
      </c>
      <c r="E351" s="54"/>
      <c r="F351">
        <v>2</v>
      </c>
      <c r="G351">
        <v>1</v>
      </c>
      <c r="H351" s="1">
        <v>3</v>
      </c>
      <c r="I351" s="8">
        <v>4</v>
      </c>
      <c r="N351" s="54"/>
      <c r="O351">
        <v>4</v>
      </c>
      <c r="R351" s="54"/>
      <c r="S351">
        <v>2</v>
      </c>
      <c r="T351">
        <v>2</v>
      </c>
      <c r="U351">
        <v>5</v>
      </c>
      <c r="V351">
        <v>5</v>
      </c>
      <c r="W351">
        <v>3</v>
      </c>
      <c r="X351">
        <v>3</v>
      </c>
      <c r="Y351">
        <v>3</v>
      </c>
      <c r="Z351">
        <v>3</v>
      </c>
      <c r="AA351">
        <v>3</v>
      </c>
      <c r="AB351">
        <v>2</v>
      </c>
      <c r="AC351">
        <v>2</v>
      </c>
      <c r="AD351">
        <v>2</v>
      </c>
      <c r="AE351">
        <v>3</v>
      </c>
      <c r="AF351">
        <v>5</v>
      </c>
      <c r="AG351">
        <v>5</v>
      </c>
      <c r="AH351">
        <v>3</v>
      </c>
      <c r="AI351">
        <v>3</v>
      </c>
      <c r="AJ351">
        <v>3</v>
      </c>
      <c r="AK351">
        <v>2</v>
      </c>
      <c r="AL351">
        <v>3</v>
      </c>
      <c r="AM351" s="9">
        <v>2</v>
      </c>
      <c r="AN351">
        <v>2</v>
      </c>
      <c r="AO351" s="8">
        <v>2</v>
      </c>
      <c r="AP351">
        <v>6</v>
      </c>
      <c r="AQ351">
        <v>7</v>
      </c>
      <c r="BA351" s="54"/>
      <c r="BB351">
        <v>6</v>
      </c>
      <c r="BN351" s="54"/>
      <c r="BO351" s="35">
        <v>2</v>
      </c>
      <c r="BP351">
        <v>6</v>
      </c>
      <c r="CB351" s="54"/>
      <c r="CC351" s="54" t="s">
        <v>564</v>
      </c>
      <c r="CD351" s="35" t="s">
        <v>565</v>
      </c>
      <c r="CE351">
        <v>22767</v>
      </c>
    </row>
    <row r="352" spans="1:84" x14ac:dyDescent="0.45">
      <c r="A352" s="22">
        <v>350</v>
      </c>
      <c r="B352" s="50">
        <v>45946</v>
      </c>
      <c r="C352" s="3"/>
      <c r="D352" s="35">
        <v>2</v>
      </c>
      <c r="E352" s="54"/>
      <c r="F352">
        <v>2</v>
      </c>
      <c r="G352">
        <v>1</v>
      </c>
      <c r="H352" s="1">
        <v>4</v>
      </c>
      <c r="I352" s="8">
        <v>4</v>
      </c>
      <c r="N352" s="54"/>
      <c r="O352">
        <v>3</v>
      </c>
      <c r="R352" s="54"/>
      <c r="S352">
        <v>2</v>
      </c>
      <c r="T352">
        <v>2</v>
      </c>
      <c r="U352">
        <v>2</v>
      </c>
      <c r="V352">
        <v>2</v>
      </c>
      <c r="W352">
        <v>2</v>
      </c>
      <c r="X352">
        <v>2</v>
      </c>
      <c r="Y352">
        <v>2</v>
      </c>
      <c r="Z352">
        <v>2</v>
      </c>
      <c r="AA352">
        <v>2</v>
      </c>
      <c r="AB352">
        <v>5</v>
      </c>
      <c r="AC352">
        <v>2</v>
      </c>
      <c r="AD352">
        <v>3</v>
      </c>
      <c r="AE352">
        <v>2</v>
      </c>
      <c r="AF352">
        <v>5</v>
      </c>
      <c r="AG352">
        <v>5</v>
      </c>
      <c r="AH352">
        <v>2</v>
      </c>
      <c r="AI352">
        <v>5</v>
      </c>
      <c r="AJ352">
        <v>5</v>
      </c>
      <c r="AK352">
        <v>5</v>
      </c>
      <c r="AL352">
        <v>2</v>
      </c>
      <c r="AM352" s="9">
        <v>2</v>
      </c>
      <c r="AN352">
        <v>2</v>
      </c>
      <c r="AO352" s="8">
        <v>8</v>
      </c>
      <c r="AP352">
        <v>9</v>
      </c>
      <c r="AQ352">
        <v>10</v>
      </c>
      <c r="BA352" s="54"/>
      <c r="BB352">
        <v>8</v>
      </c>
      <c r="BC352">
        <v>10</v>
      </c>
      <c r="BN352" s="54"/>
      <c r="BO352" s="35">
        <v>2</v>
      </c>
      <c r="CB352" s="54"/>
      <c r="CC352" s="54" t="s">
        <v>566</v>
      </c>
      <c r="CD352" s="35" t="s">
        <v>49</v>
      </c>
      <c r="CE352">
        <v>16185</v>
      </c>
      <c r="CF352" t="s">
        <v>407</v>
      </c>
    </row>
    <row r="353" spans="1:84" x14ac:dyDescent="0.45">
      <c r="A353" s="22">
        <v>351</v>
      </c>
      <c r="B353" s="50">
        <v>45946</v>
      </c>
      <c r="C353" s="3"/>
      <c r="D353" s="35"/>
      <c r="E353" s="54"/>
      <c r="F353">
        <v>2</v>
      </c>
      <c r="G353">
        <v>1</v>
      </c>
      <c r="H353" s="1">
        <v>2</v>
      </c>
      <c r="I353" s="8">
        <v>1</v>
      </c>
      <c r="N353" s="54"/>
      <c r="O353">
        <v>2</v>
      </c>
      <c r="P353">
        <v>3</v>
      </c>
      <c r="R353" s="54"/>
      <c r="S353">
        <v>2</v>
      </c>
      <c r="T353">
        <v>2</v>
      </c>
      <c r="V353">
        <v>2</v>
      </c>
      <c r="W353">
        <v>3</v>
      </c>
      <c r="X353">
        <v>2</v>
      </c>
      <c r="Y353">
        <v>3</v>
      </c>
      <c r="Z353">
        <v>2</v>
      </c>
      <c r="AA353">
        <v>2</v>
      </c>
      <c r="AC353">
        <v>2</v>
      </c>
      <c r="AD353">
        <v>3</v>
      </c>
      <c r="AE353">
        <v>3</v>
      </c>
      <c r="AH353">
        <v>4</v>
      </c>
      <c r="AI353">
        <v>3</v>
      </c>
      <c r="AJ353">
        <v>2</v>
      </c>
      <c r="AK353">
        <v>2</v>
      </c>
      <c r="AL353">
        <v>3</v>
      </c>
      <c r="AM353" s="9">
        <v>2</v>
      </c>
      <c r="AN353">
        <v>2</v>
      </c>
      <c r="AO353" s="8"/>
      <c r="BA353" s="54"/>
      <c r="BN353" s="54"/>
      <c r="BO353" s="35"/>
      <c r="CB353" s="54"/>
      <c r="CC353" s="54"/>
      <c r="CD353" s="35"/>
    </row>
    <row r="354" spans="1:84" x14ac:dyDescent="0.45">
      <c r="A354" s="22">
        <v>352</v>
      </c>
      <c r="B354" s="50">
        <v>45946</v>
      </c>
      <c r="C354" s="3"/>
      <c r="D354" s="35">
        <v>1</v>
      </c>
      <c r="E354" s="54"/>
      <c r="F354">
        <v>2</v>
      </c>
      <c r="G354">
        <v>1</v>
      </c>
      <c r="H354" s="1">
        <v>5</v>
      </c>
      <c r="I354" s="8">
        <v>4</v>
      </c>
      <c r="N354" s="54"/>
      <c r="O354">
        <v>2</v>
      </c>
      <c r="R354" s="54"/>
      <c r="S354">
        <v>1</v>
      </c>
      <c r="T354">
        <v>1</v>
      </c>
      <c r="U354">
        <v>5</v>
      </c>
      <c r="V354">
        <v>1</v>
      </c>
      <c r="W354">
        <v>1</v>
      </c>
      <c r="X354">
        <v>1</v>
      </c>
      <c r="Y354">
        <v>1</v>
      </c>
      <c r="Z354">
        <v>1</v>
      </c>
      <c r="AA354">
        <v>1</v>
      </c>
      <c r="AB354">
        <v>1</v>
      </c>
      <c r="AC354">
        <v>1</v>
      </c>
      <c r="AD354">
        <v>1</v>
      </c>
      <c r="AE354">
        <v>1</v>
      </c>
      <c r="AF354">
        <v>2</v>
      </c>
      <c r="AG354">
        <v>2</v>
      </c>
      <c r="AH354">
        <v>1</v>
      </c>
      <c r="AI354">
        <v>1</v>
      </c>
      <c r="AJ354">
        <v>1</v>
      </c>
      <c r="AK354">
        <v>1</v>
      </c>
      <c r="AL354">
        <v>1</v>
      </c>
      <c r="AM354" s="9">
        <v>1</v>
      </c>
      <c r="AN354">
        <v>1</v>
      </c>
      <c r="AO354" s="8"/>
      <c r="BA354" s="54"/>
      <c r="BN354" s="54"/>
      <c r="BO354" s="35"/>
      <c r="CB354" s="54"/>
      <c r="CC354" s="54"/>
      <c r="CD354" s="35"/>
    </row>
    <row r="355" spans="1:84" x14ac:dyDescent="0.45">
      <c r="A355" s="22">
        <v>353</v>
      </c>
      <c r="B355" s="50">
        <v>45947</v>
      </c>
      <c r="C355" s="3"/>
      <c r="D355" s="35">
        <v>2</v>
      </c>
      <c r="E355" s="54"/>
      <c r="F355">
        <v>2</v>
      </c>
      <c r="G355">
        <v>1</v>
      </c>
      <c r="H355" s="1">
        <v>3</v>
      </c>
      <c r="I355" s="8">
        <v>4</v>
      </c>
      <c r="N355" s="54"/>
      <c r="O355">
        <v>2</v>
      </c>
      <c r="R355" s="54"/>
      <c r="S355">
        <v>1</v>
      </c>
      <c r="T355">
        <v>1</v>
      </c>
      <c r="U355">
        <v>1</v>
      </c>
      <c r="V355">
        <v>1</v>
      </c>
      <c r="W355">
        <v>1</v>
      </c>
      <c r="X355">
        <v>1</v>
      </c>
      <c r="Y355">
        <v>1</v>
      </c>
      <c r="Z355">
        <v>1</v>
      </c>
      <c r="AA355">
        <v>1</v>
      </c>
      <c r="AB355">
        <v>1</v>
      </c>
      <c r="AC355">
        <v>1</v>
      </c>
      <c r="AD355">
        <v>1</v>
      </c>
      <c r="AE355">
        <v>1</v>
      </c>
      <c r="AF355">
        <v>1</v>
      </c>
      <c r="AG355">
        <v>1</v>
      </c>
      <c r="AH355">
        <v>1</v>
      </c>
      <c r="AI355">
        <v>5</v>
      </c>
      <c r="AJ355">
        <v>5</v>
      </c>
      <c r="AK355">
        <v>5</v>
      </c>
      <c r="AL355">
        <v>5</v>
      </c>
      <c r="AM355" s="9">
        <v>5</v>
      </c>
      <c r="AN355">
        <v>1</v>
      </c>
      <c r="AO355" s="8">
        <v>1</v>
      </c>
      <c r="AP355">
        <v>2</v>
      </c>
      <c r="AQ355">
        <v>6</v>
      </c>
      <c r="BA355" s="54"/>
      <c r="BB355">
        <v>6</v>
      </c>
      <c r="BN355" s="54"/>
      <c r="BO355" s="35">
        <v>1</v>
      </c>
      <c r="BP355">
        <v>6</v>
      </c>
      <c r="CB355" s="54"/>
      <c r="CC355" s="54"/>
      <c r="CD355" s="35"/>
    </row>
    <row r="356" spans="1:84" x14ac:dyDescent="0.45">
      <c r="A356" s="22">
        <v>354</v>
      </c>
      <c r="B356" s="50">
        <v>45947</v>
      </c>
      <c r="C356" s="3"/>
      <c r="D356" s="35">
        <v>4</v>
      </c>
      <c r="E356" s="54"/>
      <c r="F356">
        <v>2</v>
      </c>
      <c r="G356">
        <v>1</v>
      </c>
      <c r="H356" s="1">
        <v>5</v>
      </c>
      <c r="I356" s="8">
        <v>4</v>
      </c>
      <c r="N356" s="54"/>
      <c r="O356">
        <v>2</v>
      </c>
      <c r="R356" s="54"/>
      <c r="S356">
        <v>1</v>
      </c>
      <c r="T356">
        <v>1</v>
      </c>
      <c r="U356">
        <v>5</v>
      </c>
      <c r="V356">
        <v>1</v>
      </c>
      <c r="W356">
        <v>1</v>
      </c>
      <c r="X356">
        <v>5</v>
      </c>
      <c r="Y356">
        <v>1</v>
      </c>
      <c r="Z356">
        <v>1</v>
      </c>
      <c r="AA356">
        <v>1</v>
      </c>
      <c r="AB356">
        <v>1</v>
      </c>
      <c r="AC356">
        <v>1</v>
      </c>
      <c r="AD356">
        <v>1</v>
      </c>
      <c r="AE356">
        <v>2</v>
      </c>
      <c r="AF356">
        <v>5</v>
      </c>
      <c r="AG356">
        <v>5</v>
      </c>
      <c r="AH356">
        <v>1</v>
      </c>
      <c r="AI356">
        <v>1</v>
      </c>
      <c r="AJ356">
        <v>1</v>
      </c>
      <c r="AK356">
        <v>1</v>
      </c>
      <c r="AL356">
        <v>1</v>
      </c>
      <c r="AM356" s="9">
        <v>1</v>
      </c>
      <c r="AN356">
        <v>1</v>
      </c>
      <c r="AO356" s="8">
        <v>1</v>
      </c>
      <c r="AP356">
        <v>2</v>
      </c>
      <c r="BA356" s="54"/>
      <c r="BB356">
        <v>1</v>
      </c>
      <c r="BC356">
        <v>2</v>
      </c>
      <c r="BN356" s="54"/>
      <c r="BO356" s="35">
        <v>1</v>
      </c>
      <c r="BP356">
        <v>2</v>
      </c>
      <c r="CB356" s="54"/>
      <c r="CC356" s="54"/>
      <c r="CD356" s="35"/>
    </row>
    <row r="357" spans="1:84" x14ac:dyDescent="0.45">
      <c r="A357" s="22">
        <v>355</v>
      </c>
      <c r="B357" s="50">
        <v>45948</v>
      </c>
      <c r="C357" s="3"/>
      <c r="D357" s="35">
        <v>2</v>
      </c>
      <c r="E357" s="54"/>
      <c r="F357">
        <v>2</v>
      </c>
      <c r="G357">
        <v>1</v>
      </c>
      <c r="H357" s="1">
        <v>6</v>
      </c>
      <c r="I357" s="8">
        <v>4</v>
      </c>
      <c r="N357" s="54"/>
      <c r="O357">
        <v>3</v>
      </c>
      <c r="R357" s="54"/>
      <c r="S357">
        <v>2</v>
      </c>
      <c r="T357">
        <v>2</v>
      </c>
      <c r="U357">
        <v>5</v>
      </c>
      <c r="V357">
        <v>2</v>
      </c>
      <c r="W357">
        <v>2</v>
      </c>
      <c r="X357">
        <v>5</v>
      </c>
      <c r="Y357">
        <v>2</v>
      </c>
      <c r="Z357">
        <v>2</v>
      </c>
      <c r="AA357">
        <v>2</v>
      </c>
      <c r="AB357">
        <v>2</v>
      </c>
      <c r="AC357">
        <v>1</v>
      </c>
      <c r="AD357">
        <v>2</v>
      </c>
      <c r="AE357">
        <v>2</v>
      </c>
      <c r="AF357">
        <v>5</v>
      </c>
      <c r="AG357">
        <v>5</v>
      </c>
      <c r="AH357">
        <v>5</v>
      </c>
      <c r="AI357">
        <v>2</v>
      </c>
      <c r="AJ357">
        <v>2</v>
      </c>
      <c r="AK357">
        <v>2</v>
      </c>
      <c r="AL357">
        <v>2</v>
      </c>
      <c r="AM357" s="9">
        <v>2</v>
      </c>
      <c r="AN357">
        <v>2</v>
      </c>
      <c r="AO357" s="8">
        <v>1</v>
      </c>
      <c r="AP357">
        <v>2</v>
      </c>
      <c r="BA357" s="54"/>
      <c r="BB357">
        <v>2</v>
      </c>
      <c r="BN357" s="54"/>
      <c r="BO357" s="35">
        <v>2</v>
      </c>
      <c r="BP357">
        <v>2</v>
      </c>
      <c r="BQ357">
        <v>7</v>
      </c>
      <c r="CB357" s="54"/>
      <c r="CC357" s="54" t="s">
        <v>567</v>
      </c>
      <c r="CD357" s="35">
        <v>701</v>
      </c>
      <c r="CE357">
        <v>23657</v>
      </c>
      <c r="CF357" t="s">
        <v>568</v>
      </c>
    </row>
    <row r="358" spans="1:84" x14ac:dyDescent="0.45">
      <c r="A358" s="22">
        <v>356</v>
      </c>
      <c r="B358" s="50">
        <v>45948</v>
      </c>
      <c r="C358" s="3"/>
      <c r="D358" s="35">
        <v>1</v>
      </c>
      <c r="E358" s="54"/>
      <c r="F358">
        <v>2</v>
      </c>
      <c r="G358">
        <v>1</v>
      </c>
      <c r="H358" s="1">
        <v>3</v>
      </c>
      <c r="I358" s="8">
        <v>4</v>
      </c>
      <c r="N358" s="54"/>
      <c r="O358">
        <v>1</v>
      </c>
      <c r="R358" s="54"/>
      <c r="S358">
        <v>2</v>
      </c>
      <c r="T358">
        <v>2</v>
      </c>
      <c r="U358">
        <v>2</v>
      </c>
      <c r="V358">
        <v>2</v>
      </c>
      <c r="W358">
        <v>2</v>
      </c>
      <c r="X358">
        <v>2</v>
      </c>
      <c r="Y358">
        <v>2</v>
      </c>
      <c r="Z358">
        <v>3</v>
      </c>
      <c r="AA358">
        <v>2</v>
      </c>
      <c r="AB358">
        <v>2</v>
      </c>
      <c r="AC358">
        <v>2</v>
      </c>
      <c r="AD358">
        <v>2</v>
      </c>
      <c r="AE358">
        <v>3</v>
      </c>
      <c r="AF358">
        <v>3</v>
      </c>
      <c r="AG358">
        <v>2</v>
      </c>
      <c r="AH358">
        <v>2</v>
      </c>
      <c r="AI358">
        <v>2</v>
      </c>
      <c r="AJ358">
        <v>2</v>
      </c>
      <c r="AK358">
        <v>2</v>
      </c>
      <c r="AL358">
        <v>2</v>
      </c>
      <c r="AM358" s="9">
        <v>2</v>
      </c>
      <c r="AN358">
        <v>2</v>
      </c>
      <c r="AO358" s="8">
        <v>1</v>
      </c>
      <c r="AP358">
        <v>2</v>
      </c>
      <c r="AQ358">
        <v>6</v>
      </c>
      <c r="BA358" s="54"/>
      <c r="BB358">
        <v>6</v>
      </c>
      <c r="BN358" s="54"/>
      <c r="BO358" s="35">
        <v>2</v>
      </c>
      <c r="BP358">
        <v>1</v>
      </c>
      <c r="CB358" s="54"/>
      <c r="CC358" s="54" t="s">
        <v>569</v>
      </c>
      <c r="CD358" s="35" t="s">
        <v>54</v>
      </c>
      <c r="CE358">
        <v>22357</v>
      </c>
      <c r="CF358" t="s">
        <v>570</v>
      </c>
    </row>
    <row r="359" spans="1:84" x14ac:dyDescent="0.45">
      <c r="A359" s="22">
        <v>357</v>
      </c>
      <c r="B359" s="50">
        <v>45948</v>
      </c>
      <c r="C359" s="3"/>
      <c r="D359" s="35">
        <v>4</v>
      </c>
      <c r="E359" s="54"/>
      <c r="F359">
        <v>2</v>
      </c>
      <c r="G359">
        <v>1</v>
      </c>
      <c r="H359" s="1">
        <v>2</v>
      </c>
      <c r="I359" s="8">
        <v>4</v>
      </c>
      <c r="N359" s="54"/>
      <c r="O359">
        <v>3</v>
      </c>
      <c r="R359" s="54"/>
      <c r="S359">
        <v>2</v>
      </c>
      <c r="T359">
        <v>2</v>
      </c>
      <c r="U359">
        <v>5</v>
      </c>
      <c r="V359">
        <v>2</v>
      </c>
      <c r="W359">
        <v>2</v>
      </c>
      <c r="X359">
        <v>5</v>
      </c>
      <c r="Y359">
        <v>2</v>
      </c>
      <c r="Z359">
        <v>2</v>
      </c>
      <c r="AA359">
        <v>2</v>
      </c>
      <c r="AB359">
        <v>2</v>
      </c>
      <c r="AC359">
        <v>2</v>
      </c>
      <c r="AD359">
        <v>5</v>
      </c>
      <c r="AE359">
        <v>2</v>
      </c>
      <c r="AF359">
        <v>5</v>
      </c>
      <c r="AG359">
        <v>5</v>
      </c>
      <c r="AH359">
        <v>2</v>
      </c>
      <c r="AI359">
        <v>2</v>
      </c>
      <c r="AJ359">
        <v>2</v>
      </c>
      <c r="AK359">
        <v>2</v>
      </c>
      <c r="AL359">
        <v>2</v>
      </c>
      <c r="AM359" s="9">
        <v>2</v>
      </c>
      <c r="AN359">
        <v>2</v>
      </c>
      <c r="AO359" s="8">
        <v>2</v>
      </c>
      <c r="BA359" s="54"/>
      <c r="BB359">
        <v>1</v>
      </c>
      <c r="BC359">
        <v>2</v>
      </c>
      <c r="BN359" s="54"/>
      <c r="BO359" s="35">
        <v>2</v>
      </c>
      <c r="BP359">
        <v>2</v>
      </c>
      <c r="CB359" s="54"/>
      <c r="CC359" s="54"/>
      <c r="CD359" s="35"/>
    </row>
    <row r="360" spans="1:84" x14ac:dyDescent="0.45">
      <c r="A360" s="22">
        <v>358</v>
      </c>
      <c r="B360" s="50">
        <v>45948</v>
      </c>
      <c r="C360" s="3"/>
      <c r="D360" s="35">
        <v>1</v>
      </c>
      <c r="E360" s="54"/>
      <c r="F360">
        <v>2</v>
      </c>
      <c r="G360">
        <v>1</v>
      </c>
      <c r="H360" s="1">
        <v>2</v>
      </c>
      <c r="I360" s="8">
        <v>1</v>
      </c>
      <c r="J360">
        <v>4</v>
      </c>
      <c r="N360" s="54"/>
      <c r="O360">
        <v>2</v>
      </c>
      <c r="R360" s="54"/>
      <c r="S360">
        <v>1</v>
      </c>
      <c r="T360">
        <v>1</v>
      </c>
      <c r="U360">
        <v>5</v>
      </c>
      <c r="V360">
        <v>2</v>
      </c>
      <c r="W360">
        <v>2</v>
      </c>
      <c r="X360">
        <v>5</v>
      </c>
      <c r="Y360">
        <v>2</v>
      </c>
      <c r="Z360">
        <v>1</v>
      </c>
      <c r="AA360">
        <v>2</v>
      </c>
      <c r="AB360">
        <v>2</v>
      </c>
      <c r="AC360">
        <v>2</v>
      </c>
      <c r="AD360">
        <v>2</v>
      </c>
      <c r="AE360">
        <v>2</v>
      </c>
      <c r="AF360">
        <v>5</v>
      </c>
      <c r="AG360">
        <v>5</v>
      </c>
      <c r="AH360">
        <v>2</v>
      </c>
      <c r="AI360">
        <v>2</v>
      </c>
      <c r="AJ360">
        <v>2</v>
      </c>
      <c r="AK360">
        <v>1</v>
      </c>
      <c r="AL360">
        <v>2</v>
      </c>
      <c r="AM360" s="9">
        <v>2</v>
      </c>
      <c r="AN360">
        <v>1</v>
      </c>
      <c r="AO360" s="8">
        <v>2</v>
      </c>
      <c r="AP360">
        <v>6</v>
      </c>
      <c r="AQ360">
        <v>7</v>
      </c>
      <c r="BA360" s="54"/>
      <c r="BB360">
        <v>2</v>
      </c>
      <c r="BC360">
        <v>6</v>
      </c>
      <c r="BD360">
        <v>7</v>
      </c>
      <c r="BN360" s="54"/>
      <c r="BO360" s="35">
        <v>1</v>
      </c>
      <c r="BP360">
        <v>2</v>
      </c>
      <c r="BQ360">
        <v>6</v>
      </c>
      <c r="BR360">
        <v>7</v>
      </c>
      <c r="CB360" s="54"/>
      <c r="CC360" s="54" t="s">
        <v>571</v>
      </c>
      <c r="CD360" s="35">
        <v>707</v>
      </c>
      <c r="CE360">
        <v>23502</v>
      </c>
      <c r="CF360" t="s">
        <v>572</v>
      </c>
    </row>
    <row r="361" spans="1:84" x14ac:dyDescent="0.45">
      <c r="A361" s="22">
        <v>359</v>
      </c>
      <c r="B361" s="50">
        <v>45948</v>
      </c>
      <c r="C361" s="3"/>
      <c r="D361" s="35">
        <v>5</v>
      </c>
      <c r="E361" s="54"/>
      <c r="F361">
        <v>1</v>
      </c>
      <c r="G361">
        <v>1</v>
      </c>
      <c r="H361" s="1">
        <v>2</v>
      </c>
      <c r="I361" s="8">
        <v>1</v>
      </c>
      <c r="N361" s="54"/>
      <c r="O361">
        <v>3</v>
      </c>
      <c r="R361" s="54"/>
      <c r="S361">
        <v>2</v>
      </c>
      <c r="T361">
        <v>2</v>
      </c>
      <c r="U361">
        <v>5</v>
      </c>
      <c r="V361">
        <v>5</v>
      </c>
      <c r="W361">
        <v>2</v>
      </c>
      <c r="X361">
        <v>3</v>
      </c>
      <c r="Y361">
        <v>3</v>
      </c>
      <c r="Z361">
        <v>2</v>
      </c>
      <c r="AA361">
        <v>2</v>
      </c>
      <c r="AB361">
        <v>2</v>
      </c>
      <c r="AC361">
        <v>2</v>
      </c>
      <c r="AD361">
        <v>2</v>
      </c>
      <c r="AE361">
        <v>3</v>
      </c>
      <c r="AF361">
        <v>2</v>
      </c>
      <c r="AG361">
        <v>2</v>
      </c>
      <c r="AH361">
        <v>3</v>
      </c>
      <c r="AI361">
        <v>2</v>
      </c>
      <c r="AJ361">
        <v>2</v>
      </c>
      <c r="AK361">
        <v>2</v>
      </c>
      <c r="AL361">
        <v>2</v>
      </c>
      <c r="AM361" s="9">
        <v>2</v>
      </c>
      <c r="AN361">
        <v>2</v>
      </c>
      <c r="AO361" s="8"/>
      <c r="BA361" s="54"/>
      <c r="BN361" s="54"/>
      <c r="BO361" s="35"/>
      <c r="CB361" s="54"/>
      <c r="CC361" s="54"/>
      <c r="CD361" s="35"/>
    </row>
    <row r="362" spans="1:84" x14ac:dyDescent="0.45">
      <c r="A362" s="22">
        <v>360</v>
      </c>
      <c r="B362" s="50">
        <v>45948</v>
      </c>
      <c r="C362" s="3"/>
      <c r="D362" s="35">
        <v>4</v>
      </c>
      <c r="E362" s="54"/>
      <c r="F362">
        <v>1</v>
      </c>
      <c r="G362">
        <v>1</v>
      </c>
      <c r="H362" s="1">
        <v>4</v>
      </c>
      <c r="I362" s="8">
        <v>3</v>
      </c>
      <c r="N362" s="54"/>
      <c r="O362">
        <v>6</v>
      </c>
      <c r="R362" s="54"/>
      <c r="S362">
        <v>1</v>
      </c>
      <c r="T362">
        <v>1</v>
      </c>
      <c r="U362">
        <v>1</v>
      </c>
      <c r="V362">
        <v>1</v>
      </c>
      <c r="W362">
        <v>1</v>
      </c>
      <c r="X362">
        <v>1</v>
      </c>
      <c r="Y362">
        <v>1</v>
      </c>
      <c r="Z362">
        <v>1</v>
      </c>
      <c r="AA362">
        <v>1</v>
      </c>
      <c r="AB362">
        <v>1</v>
      </c>
      <c r="AC362">
        <v>1</v>
      </c>
      <c r="AD362">
        <v>1</v>
      </c>
      <c r="AE362">
        <v>1</v>
      </c>
      <c r="AF362">
        <v>1</v>
      </c>
      <c r="AG362">
        <v>1</v>
      </c>
      <c r="AH362">
        <v>1</v>
      </c>
      <c r="AI362">
        <v>1</v>
      </c>
      <c r="AJ362">
        <v>1</v>
      </c>
      <c r="AK362">
        <v>1</v>
      </c>
      <c r="AL362">
        <v>1</v>
      </c>
      <c r="AM362" s="9">
        <v>1</v>
      </c>
      <c r="AN362">
        <v>1</v>
      </c>
      <c r="AO362" s="8"/>
      <c r="BA362" s="54"/>
      <c r="BN362" s="54"/>
      <c r="BO362" s="35"/>
      <c r="CB362" s="54"/>
      <c r="CC362" s="54"/>
      <c r="CD362" s="35"/>
    </row>
    <row r="363" spans="1:84" x14ac:dyDescent="0.45">
      <c r="A363" s="22">
        <v>361</v>
      </c>
      <c r="B363" s="50">
        <v>45948</v>
      </c>
      <c r="C363" s="3"/>
      <c r="D363" s="35">
        <v>3</v>
      </c>
      <c r="E363" s="54"/>
      <c r="F363">
        <v>2</v>
      </c>
      <c r="G363">
        <v>2</v>
      </c>
      <c r="H363" s="1">
        <v>2</v>
      </c>
      <c r="I363" s="8">
        <v>4</v>
      </c>
      <c r="N363" s="54"/>
      <c r="O363">
        <v>3</v>
      </c>
      <c r="R363" s="54"/>
      <c r="S363">
        <v>2</v>
      </c>
      <c r="T363">
        <v>2</v>
      </c>
      <c r="U363">
        <v>2</v>
      </c>
      <c r="V363">
        <v>2</v>
      </c>
      <c r="W363">
        <v>2</v>
      </c>
      <c r="X363">
        <v>2</v>
      </c>
      <c r="Y363">
        <v>2</v>
      </c>
      <c r="Z363">
        <v>2</v>
      </c>
      <c r="AA363">
        <v>2</v>
      </c>
      <c r="AB363">
        <v>2</v>
      </c>
      <c r="AC363">
        <v>2</v>
      </c>
      <c r="AD363">
        <v>2</v>
      </c>
      <c r="AE363">
        <v>2</v>
      </c>
      <c r="AF363">
        <v>2</v>
      </c>
      <c r="AG363">
        <v>2</v>
      </c>
      <c r="AH363">
        <v>2</v>
      </c>
      <c r="AI363">
        <v>2</v>
      </c>
      <c r="AJ363">
        <v>2</v>
      </c>
      <c r="AK363">
        <v>2</v>
      </c>
      <c r="AL363">
        <v>2</v>
      </c>
      <c r="AM363" s="9">
        <v>2</v>
      </c>
      <c r="AN363">
        <v>2</v>
      </c>
      <c r="AO363" s="8">
        <v>1</v>
      </c>
      <c r="AP363">
        <v>2</v>
      </c>
      <c r="BA363" s="54"/>
      <c r="BB363">
        <v>1</v>
      </c>
      <c r="BC363">
        <v>2</v>
      </c>
      <c r="BN363" s="54"/>
      <c r="BO363" s="35">
        <v>2</v>
      </c>
      <c r="BP363">
        <v>1</v>
      </c>
      <c r="BQ363">
        <v>2</v>
      </c>
      <c r="CB363" s="54"/>
      <c r="CC363" s="54"/>
      <c r="CD363" s="35"/>
    </row>
    <row r="364" spans="1:84" x14ac:dyDescent="0.45">
      <c r="A364" s="22">
        <v>362</v>
      </c>
      <c r="B364" s="50">
        <v>45948</v>
      </c>
      <c r="C364" s="3"/>
      <c r="D364" s="35">
        <v>5</v>
      </c>
      <c r="E364" s="54" t="s">
        <v>573</v>
      </c>
      <c r="F364">
        <v>2</v>
      </c>
      <c r="G364">
        <v>1</v>
      </c>
      <c r="H364" s="1">
        <v>1</v>
      </c>
      <c r="I364" s="8">
        <v>4</v>
      </c>
      <c r="N364" s="54"/>
      <c r="O364">
        <v>2</v>
      </c>
      <c r="R364" s="54"/>
      <c r="S364">
        <v>2</v>
      </c>
      <c r="T364">
        <v>2</v>
      </c>
      <c r="U364">
        <v>5</v>
      </c>
      <c r="V364">
        <v>5</v>
      </c>
      <c r="W364">
        <v>3</v>
      </c>
      <c r="X364">
        <v>5</v>
      </c>
      <c r="Y364">
        <v>3</v>
      </c>
      <c r="Z364">
        <v>2</v>
      </c>
      <c r="AA364">
        <v>3</v>
      </c>
      <c r="AB364">
        <v>5</v>
      </c>
      <c r="AC364">
        <v>2</v>
      </c>
      <c r="AD364">
        <v>2</v>
      </c>
      <c r="AE364">
        <v>2</v>
      </c>
      <c r="AF364">
        <v>2</v>
      </c>
      <c r="AG364">
        <v>2</v>
      </c>
      <c r="AH364">
        <v>2</v>
      </c>
      <c r="AI364">
        <v>2</v>
      </c>
      <c r="AJ364">
        <v>2</v>
      </c>
      <c r="AK364">
        <v>5</v>
      </c>
      <c r="AL364">
        <v>2</v>
      </c>
      <c r="AM364" s="9">
        <v>2</v>
      </c>
      <c r="AN364">
        <v>2</v>
      </c>
      <c r="AO364" s="8"/>
      <c r="BA364" s="54"/>
      <c r="BN364" s="54"/>
      <c r="BO364" s="35"/>
      <c r="CB364" s="54"/>
      <c r="CC364" s="54"/>
      <c r="CD364" s="35"/>
    </row>
    <row r="365" spans="1:84" x14ac:dyDescent="0.45">
      <c r="A365" s="22">
        <v>363</v>
      </c>
      <c r="B365" s="50">
        <v>45948</v>
      </c>
      <c r="C365" s="3"/>
      <c r="D365" s="35">
        <v>1</v>
      </c>
      <c r="E365" s="54"/>
      <c r="F365">
        <v>2</v>
      </c>
      <c r="G365">
        <v>1</v>
      </c>
      <c r="H365" s="1">
        <v>2</v>
      </c>
      <c r="I365" s="8">
        <v>4</v>
      </c>
      <c r="N365" s="54"/>
      <c r="O365">
        <v>3</v>
      </c>
      <c r="R365" s="54"/>
      <c r="S365">
        <v>1</v>
      </c>
      <c r="T365">
        <v>1</v>
      </c>
      <c r="U365">
        <v>5</v>
      </c>
      <c r="V365">
        <v>1</v>
      </c>
      <c r="W365">
        <v>4</v>
      </c>
      <c r="X365">
        <v>2</v>
      </c>
      <c r="Y365">
        <v>1</v>
      </c>
      <c r="Z365">
        <v>1</v>
      </c>
      <c r="AB365">
        <v>5</v>
      </c>
      <c r="AC365">
        <v>1</v>
      </c>
      <c r="AD365">
        <v>2</v>
      </c>
      <c r="AE365">
        <v>1</v>
      </c>
      <c r="AF365">
        <v>5</v>
      </c>
      <c r="AG365">
        <v>5</v>
      </c>
      <c r="AH365">
        <v>5</v>
      </c>
      <c r="AI365">
        <v>1</v>
      </c>
      <c r="AJ365">
        <v>1</v>
      </c>
      <c r="AK365">
        <v>1</v>
      </c>
      <c r="AL365">
        <v>1</v>
      </c>
      <c r="AM365" s="9">
        <v>1</v>
      </c>
      <c r="AN365">
        <v>2</v>
      </c>
      <c r="AO365" s="8">
        <v>1</v>
      </c>
      <c r="AP365">
        <v>5</v>
      </c>
      <c r="AQ365">
        <v>6</v>
      </c>
      <c r="BA365" s="54"/>
      <c r="BB365">
        <v>1</v>
      </c>
      <c r="BC365">
        <v>2</v>
      </c>
      <c r="BD365">
        <v>6</v>
      </c>
      <c r="BN365" s="54"/>
      <c r="BO365" s="35">
        <v>1</v>
      </c>
      <c r="BP365">
        <v>1</v>
      </c>
      <c r="BQ365">
        <v>2</v>
      </c>
      <c r="BR365">
        <v>6</v>
      </c>
      <c r="CB365" s="54"/>
      <c r="CC365" s="54" t="s">
        <v>574</v>
      </c>
      <c r="CD365" s="35">
        <v>9012</v>
      </c>
      <c r="CE365">
        <v>2769</v>
      </c>
      <c r="CF365" t="s">
        <v>575</v>
      </c>
    </row>
    <row r="366" spans="1:84" x14ac:dyDescent="0.45">
      <c r="A366" s="22">
        <v>364</v>
      </c>
      <c r="B366" s="50">
        <v>45949</v>
      </c>
      <c r="C366" s="3"/>
      <c r="D366" s="35">
        <v>5</v>
      </c>
      <c r="E366" s="54" t="s">
        <v>576</v>
      </c>
      <c r="F366">
        <v>2</v>
      </c>
      <c r="G366">
        <v>1</v>
      </c>
      <c r="H366" s="1">
        <v>2</v>
      </c>
      <c r="I366" s="8">
        <v>4</v>
      </c>
      <c r="N366" s="54"/>
      <c r="O366">
        <v>6</v>
      </c>
      <c r="R366" s="54"/>
      <c r="S366">
        <v>2</v>
      </c>
      <c r="T366">
        <v>2</v>
      </c>
      <c r="U366">
        <v>5</v>
      </c>
      <c r="V366">
        <v>5</v>
      </c>
      <c r="W366">
        <v>2</v>
      </c>
      <c r="X366">
        <v>5</v>
      </c>
      <c r="Y366">
        <v>2</v>
      </c>
      <c r="Z366">
        <v>2</v>
      </c>
      <c r="AA366">
        <v>2</v>
      </c>
      <c r="AB366">
        <v>2</v>
      </c>
      <c r="AC366">
        <v>2</v>
      </c>
      <c r="AD366">
        <v>2</v>
      </c>
      <c r="AE366">
        <v>2</v>
      </c>
      <c r="AF366">
        <v>5</v>
      </c>
      <c r="AG366">
        <v>5</v>
      </c>
      <c r="AH366">
        <v>2</v>
      </c>
      <c r="AI366">
        <v>2</v>
      </c>
      <c r="AJ366">
        <v>2</v>
      </c>
      <c r="AK366">
        <v>2</v>
      </c>
      <c r="AL366">
        <v>2</v>
      </c>
      <c r="AM366" s="9">
        <v>2</v>
      </c>
      <c r="AO366" s="8"/>
      <c r="BA366" s="54"/>
      <c r="BN366" s="54"/>
      <c r="BO366" s="35"/>
      <c r="CB366" s="54"/>
      <c r="CC366" s="54"/>
      <c r="CD366" s="35"/>
    </row>
    <row r="367" spans="1:84" x14ac:dyDescent="0.45">
      <c r="A367" s="22">
        <v>365</v>
      </c>
      <c r="B367" s="50">
        <v>45949</v>
      </c>
      <c r="C367" s="3"/>
      <c r="D367" s="35">
        <v>3</v>
      </c>
      <c r="E367" s="54"/>
      <c r="F367">
        <v>2</v>
      </c>
      <c r="G367">
        <v>1</v>
      </c>
      <c r="H367" s="1">
        <v>4</v>
      </c>
      <c r="I367" s="8">
        <v>1</v>
      </c>
      <c r="N367" s="54"/>
      <c r="O367">
        <v>2</v>
      </c>
      <c r="R367" s="54"/>
      <c r="S367">
        <v>2</v>
      </c>
      <c r="T367">
        <v>2</v>
      </c>
      <c r="U367">
        <v>5</v>
      </c>
      <c r="V367">
        <v>2</v>
      </c>
      <c r="W367">
        <v>1</v>
      </c>
      <c r="X367">
        <v>1</v>
      </c>
      <c r="Y367">
        <v>2</v>
      </c>
      <c r="Z367">
        <v>3</v>
      </c>
      <c r="AA367">
        <v>2</v>
      </c>
      <c r="AB367">
        <v>1</v>
      </c>
      <c r="AC367">
        <v>1</v>
      </c>
      <c r="AD367">
        <v>2</v>
      </c>
      <c r="AE367">
        <v>3</v>
      </c>
      <c r="AF367">
        <v>2</v>
      </c>
      <c r="AG367">
        <v>1</v>
      </c>
      <c r="AH367">
        <v>2</v>
      </c>
      <c r="AI367">
        <v>2</v>
      </c>
      <c r="AJ367">
        <v>2</v>
      </c>
      <c r="AK367">
        <v>2</v>
      </c>
      <c r="AL367">
        <v>1</v>
      </c>
      <c r="AM367" s="9">
        <v>1</v>
      </c>
      <c r="AN367">
        <v>2</v>
      </c>
      <c r="AO367" s="8">
        <v>1</v>
      </c>
      <c r="AP367">
        <v>2</v>
      </c>
      <c r="AQ367">
        <v>7</v>
      </c>
      <c r="BA367" s="54"/>
      <c r="BB367">
        <v>1</v>
      </c>
      <c r="BC367">
        <v>6</v>
      </c>
      <c r="BD367">
        <v>7</v>
      </c>
      <c r="BN367" s="54"/>
      <c r="BO367" s="35">
        <v>1</v>
      </c>
      <c r="BP367">
        <v>1</v>
      </c>
      <c r="BQ367">
        <v>2</v>
      </c>
      <c r="CB367" s="54"/>
      <c r="CC367" s="54"/>
      <c r="CD367" s="35"/>
    </row>
    <row r="368" spans="1:84" x14ac:dyDescent="0.45">
      <c r="A368" s="22">
        <v>366</v>
      </c>
      <c r="B368" s="50">
        <v>45949</v>
      </c>
      <c r="C368" s="3"/>
      <c r="D368" s="35">
        <v>3</v>
      </c>
      <c r="E368" s="54"/>
      <c r="F368">
        <v>2</v>
      </c>
      <c r="G368">
        <v>1</v>
      </c>
      <c r="H368" s="1">
        <v>4</v>
      </c>
      <c r="I368" s="8">
        <v>4</v>
      </c>
      <c r="N368" s="54"/>
      <c r="O368">
        <v>3</v>
      </c>
      <c r="R368" s="54"/>
      <c r="S368">
        <v>1</v>
      </c>
      <c r="T368">
        <v>1</v>
      </c>
      <c r="U368">
        <v>5</v>
      </c>
      <c r="V368">
        <v>2</v>
      </c>
      <c r="W368">
        <v>2</v>
      </c>
      <c r="X368">
        <v>2</v>
      </c>
      <c r="Y368">
        <v>1</v>
      </c>
      <c r="Z368">
        <v>2</v>
      </c>
      <c r="AA368">
        <v>2</v>
      </c>
      <c r="AB368">
        <v>2</v>
      </c>
      <c r="AC368">
        <v>2</v>
      </c>
      <c r="AD368">
        <v>2</v>
      </c>
      <c r="AE368">
        <v>2</v>
      </c>
      <c r="AF368">
        <v>2</v>
      </c>
      <c r="AG368">
        <v>2</v>
      </c>
      <c r="AH368">
        <v>1</v>
      </c>
      <c r="AI368">
        <v>1</v>
      </c>
      <c r="AJ368">
        <v>1</v>
      </c>
      <c r="AK368">
        <v>1</v>
      </c>
      <c r="AL368">
        <v>1</v>
      </c>
      <c r="AM368" s="9">
        <v>1</v>
      </c>
      <c r="AN368">
        <v>1</v>
      </c>
      <c r="AO368" s="8"/>
      <c r="BA368" s="54"/>
      <c r="BN368" s="54"/>
      <c r="BO368" s="35"/>
      <c r="CB368" s="54"/>
      <c r="CC368" s="54"/>
      <c r="CD368" s="35"/>
    </row>
    <row r="369" spans="1:84" x14ac:dyDescent="0.45">
      <c r="A369" s="22">
        <v>367</v>
      </c>
      <c r="B369" s="50">
        <v>45949</v>
      </c>
      <c r="C369" s="3"/>
      <c r="D369" s="35">
        <v>4</v>
      </c>
      <c r="E369" s="54"/>
      <c r="F369">
        <v>2</v>
      </c>
      <c r="G369">
        <v>1</v>
      </c>
      <c r="H369" s="1">
        <v>2</v>
      </c>
      <c r="I369" s="8">
        <v>4</v>
      </c>
      <c r="N369" s="54"/>
      <c r="R369" s="54"/>
      <c r="S369">
        <v>2</v>
      </c>
      <c r="T369">
        <v>2</v>
      </c>
      <c r="U369">
        <v>2</v>
      </c>
      <c r="V369">
        <v>5</v>
      </c>
      <c r="W369">
        <v>5</v>
      </c>
      <c r="X369">
        <v>5</v>
      </c>
      <c r="Y369">
        <v>2</v>
      </c>
      <c r="Z369">
        <v>2</v>
      </c>
      <c r="AA369">
        <v>2</v>
      </c>
      <c r="AB369">
        <v>3</v>
      </c>
      <c r="AC369">
        <v>2</v>
      </c>
      <c r="AD369">
        <v>2</v>
      </c>
      <c r="AE369">
        <v>2</v>
      </c>
      <c r="AF369">
        <v>2</v>
      </c>
      <c r="AG369">
        <v>2</v>
      </c>
      <c r="AH369">
        <v>2</v>
      </c>
      <c r="AI369">
        <v>3</v>
      </c>
      <c r="AJ369">
        <v>4</v>
      </c>
      <c r="AK369">
        <v>2</v>
      </c>
      <c r="AL369">
        <v>2</v>
      </c>
      <c r="AM369" s="9">
        <v>2</v>
      </c>
      <c r="AN369">
        <v>2</v>
      </c>
      <c r="AO369" s="8"/>
      <c r="BA369" s="54"/>
      <c r="BN369" s="54"/>
      <c r="BO369" s="35"/>
      <c r="CB369" s="54"/>
      <c r="CC369" s="54"/>
      <c r="CD369" s="35"/>
    </row>
    <row r="370" spans="1:84" x14ac:dyDescent="0.45">
      <c r="A370" s="22">
        <v>368</v>
      </c>
      <c r="B370" s="50">
        <v>45949</v>
      </c>
      <c r="C370" s="3"/>
      <c r="D370" s="35">
        <v>3</v>
      </c>
      <c r="E370" s="54"/>
      <c r="F370">
        <v>2</v>
      </c>
      <c r="G370">
        <v>1</v>
      </c>
      <c r="H370" s="1">
        <v>2</v>
      </c>
      <c r="I370" s="8">
        <v>4</v>
      </c>
      <c r="N370" s="54"/>
      <c r="O370">
        <v>3</v>
      </c>
      <c r="R370" s="54"/>
      <c r="S370">
        <v>2</v>
      </c>
      <c r="T370">
        <v>2</v>
      </c>
      <c r="U370">
        <v>5</v>
      </c>
      <c r="V370">
        <v>2</v>
      </c>
      <c r="W370">
        <v>2</v>
      </c>
      <c r="X370">
        <v>5</v>
      </c>
      <c r="Y370">
        <v>3</v>
      </c>
      <c r="Z370">
        <v>2</v>
      </c>
      <c r="AA370">
        <v>2</v>
      </c>
      <c r="AB370">
        <v>2</v>
      </c>
      <c r="AC370">
        <v>2</v>
      </c>
      <c r="AD370">
        <v>2</v>
      </c>
      <c r="AE370">
        <v>2</v>
      </c>
      <c r="AF370">
        <v>4</v>
      </c>
      <c r="AG370">
        <v>4</v>
      </c>
      <c r="AH370">
        <v>2</v>
      </c>
      <c r="AI370">
        <v>5</v>
      </c>
      <c r="AJ370">
        <v>5</v>
      </c>
      <c r="AK370">
        <v>5</v>
      </c>
      <c r="AL370">
        <v>2</v>
      </c>
      <c r="AM370" s="9">
        <v>2</v>
      </c>
      <c r="AN370">
        <v>2</v>
      </c>
      <c r="AO370" s="8"/>
      <c r="BA370" s="54"/>
      <c r="BN370" s="54"/>
      <c r="BO370" s="35"/>
      <c r="CB370" s="54"/>
      <c r="CC370" s="54"/>
      <c r="CD370" s="35"/>
    </row>
    <row r="371" spans="1:84" x14ac:dyDescent="0.45">
      <c r="A371" s="22">
        <v>369</v>
      </c>
      <c r="B371" s="50">
        <v>45949</v>
      </c>
      <c r="C371" s="3"/>
      <c r="D371" s="35">
        <v>2</v>
      </c>
      <c r="E371" s="54"/>
      <c r="F371">
        <v>2</v>
      </c>
      <c r="G371">
        <v>1</v>
      </c>
      <c r="H371" s="1">
        <v>4</v>
      </c>
      <c r="I371" s="8">
        <v>4</v>
      </c>
      <c r="N371" s="54"/>
      <c r="O371">
        <v>3</v>
      </c>
      <c r="R371" s="54"/>
      <c r="S371">
        <v>1</v>
      </c>
      <c r="T371">
        <v>1</v>
      </c>
      <c r="W371">
        <v>1</v>
      </c>
      <c r="Y371">
        <v>1</v>
      </c>
      <c r="Z371">
        <v>1</v>
      </c>
      <c r="AA371">
        <v>1</v>
      </c>
      <c r="AC371">
        <v>1</v>
      </c>
      <c r="AE371">
        <v>1</v>
      </c>
      <c r="AH371">
        <v>1</v>
      </c>
      <c r="AI371">
        <v>1</v>
      </c>
      <c r="AJ371">
        <v>1</v>
      </c>
      <c r="AK371">
        <v>1</v>
      </c>
      <c r="AL371">
        <v>1</v>
      </c>
      <c r="AM371" s="9">
        <v>1</v>
      </c>
      <c r="AN371">
        <v>1</v>
      </c>
      <c r="AO371" s="8">
        <v>2</v>
      </c>
      <c r="AP371">
        <v>4</v>
      </c>
      <c r="AQ371">
        <v>11</v>
      </c>
      <c r="BA371" s="54"/>
      <c r="BB371">
        <v>2</v>
      </c>
      <c r="BC371">
        <v>6</v>
      </c>
      <c r="BD371">
        <v>11</v>
      </c>
      <c r="BN371" s="54"/>
      <c r="BO371" s="35">
        <v>1</v>
      </c>
      <c r="BP371">
        <v>2</v>
      </c>
      <c r="CB371" s="54"/>
      <c r="CC371" s="54"/>
      <c r="CD371" s="35"/>
    </row>
    <row r="372" spans="1:84" x14ac:dyDescent="0.45">
      <c r="A372" s="22">
        <v>370</v>
      </c>
      <c r="B372" s="50">
        <v>45949</v>
      </c>
      <c r="C372" s="3"/>
      <c r="D372" s="35">
        <v>4</v>
      </c>
      <c r="E372" s="54"/>
      <c r="F372">
        <v>2</v>
      </c>
      <c r="G372">
        <v>1</v>
      </c>
      <c r="H372" s="1">
        <v>4</v>
      </c>
      <c r="I372" s="8">
        <v>4</v>
      </c>
      <c r="N372" s="54"/>
      <c r="O372">
        <v>1</v>
      </c>
      <c r="R372" s="54"/>
      <c r="S372">
        <v>1</v>
      </c>
      <c r="T372">
        <v>1</v>
      </c>
      <c r="Y372">
        <v>1</v>
      </c>
      <c r="Z372">
        <v>1</v>
      </c>
      <c r="AA372">
        <v>1</v>
      </c>
      <c r="AC372">
        <v>1</v>
      </c>
      <c r="AD372">
        <v>1</v>
      </c>
      <c r="AE372">
        <v>1</v>
      </c>
      <c r="AM372" s="9"/>
      <c r="AN372">
        <v>2</v>
      </c>
      <c r="AO372" s="8"/>
      <c r="BA372" s="54"/>
      <c r="BN372" s="54"/>
      <c r="BO372" s="35"/>
      <c r="CB372" s="54"/>
      <c r="CC372" s="54"/>
      <c r="CD372" s="35"/>
    </row>
    <row r="373" spans="1:84" x14ac:dyDescent="0.45">
      <c r="A373" s="22">
        <v>371</v>
      </c>
      <c r="B373" s="50">
        <v>45949</v>
      </c>
      <c r="C373" s="3"/>
      <c r="D373" s="35">
        <v>4</v>
      </c>
      <c r="E373" s="54"/>
      <c r="F373">
        <v>2</v>
      </c>
      <c r="G373">
        <v>1</v>
      </c>
      <c r="H373" s="1">
        <v>1</v>
      </c>
      <c r="I373" s="8">
        <v>4</v>
      </c>
      <c r="N373" s="54"/>
      <c r="R373" s="54"/>
      <c r="S373">
        <v>2</v>
      </c>
      <c r="T373">
        <v>2</v>
      </c>
      <c r="U373">
        <v>2</v>
      </c>
      <c r="V373">
        <v>2</v>
      </c>
      <c r="W373">
        <v>2</v>
      </c>
      <c r="X373">
        <v>2</v>
      </c>
      <c r="Y373">
        <v>2</v>
      </c>
      <c r="Z373">
        <v>2</v>
      </c>
      <c r="AA373">
        <v>2</v>
      </c>
      <c r="AB373">
        <v>2</v>
      </c>
      <c r="AC373">
        <v>2</v>
      </c>
      <c r="AD373">
        <v>2</v>
      </c>
      <c r="AE373">
        <v>2</v>
      </c>
      <c r="AF373">
        <v>2</v>
      </c>
      <c r="AG373">
        <v>2</v>
      </c>
      <c r="AH373">
        <v>2</v>
      </c>
      <c r="AI373">
        <v>2</v>
      </c>
      <c r="AJ373">
        <v>2</v>
      </c>
      <c r="AK373">
        <v>2</v>
      </c>
      <c r="AL373">
        <v>2</v>
      </c>
      <c r="AM373" s="9">
        <v>2</v>
      </c>
      <c r="AN373">
        <v>2</v>
      </c>
      <c r="AO373" s="8"/>
      <c r="BA373" s="54"/>
      <c r="BN373" s="54"/>
      <c r="BO373" s="35"/>
      <c r="CB373" s="54"/>
      <c r="CC373" s="54"/>
      <c r="CD373" s="35"/>
    </row>
    <row r="374" spans="1:84" x14ac:dyDescent="0.45">
      <c r="A374" s="22">
        <v>372</v>
      </c>
      <c r="B374" s="50">
        <v>45949</v>
      </c>
      <c r="C374" s="3"/>
      <c r="D374" s="35">
        <v>2</v>
      </c>
      <c r="E374" s="54"/>
      <c r="G374">
        <v>1</v>
      </c>
      <c r="H374" s="1">
        <v>2</v>
      </c>
      <c r="I374" s="8">
        <v>4</v>
      </c>
      <c r="N374" s="54"/>
      <c r="O374">
        <v>3</v>
      </c>
      <c r="R374" s="54"/>
      <c r="S374">
        <v>2</v>
      </c>
      <c r="T374">
        <v>2</v>
      </c>
      <c r="U374">
        <v>5</v>
      </c>
      <c r="V374">
        <v>5</v>
      </c>
      <c r="W374">
        <v>2</v>
      </c>
      <c r="X374">
        <v>5</v>
      </c>
      <c r="Y374">
        <v>2</v>
      </c>
      <c r="Z374">
        <v>2</v>
      </c>
      <c r="AA374">
        <v>2</v>
      </c>
      <c r="AB374">
        <v>5</v>
      </c>
      <c r="AC374">
        <v>2</v>
      </c>
      <c r="AD374">
        <v>5</v>
      </c>
      <c r="AE374">
        <v>2</v>
      </c>
      <c r="AF374">
        <v>2</v>
      </c>
      <c r="AG374">
        <v>2</v>
      </c>
      <c r="AH374">
        <v>5</v>
      </c>
      <c r="AI374">
        <v>2</v>
      </c>
      <c r="AJ374">
        <v>2</v>
      </c>
      <c r="AK374">
        <v>2</v>
      </c>
      <c r="AL374">
        <v>2</v>
      </c>
      <c r="AM374" s="9">
        <v>2</v>
      </c>
      <c r="AN374">
        <v>2</v>
      </c>
      <c r="AO374" s="8">
        <v>6</v>
      </c>
      <c r="BA374" s="54"/>
      <c r="BB374">
        <v>6</v>
      </c>
      <c r="BN374" s="54"/>
      <c r="BO374" s="35">
        <v>2</v>
      </c>
      <c r="BP374">
        <v>6</v>
      </c>
      <c r="CB374" s="54"/>
      <c r="CC374" s="54"/>
      <c r="CD374" s="35"/>
    </row>
    <row r="375" spans="1:84" x14ac:dyDescent="0.45">
      <c r="A375" s="22">
        <v>373</v>
      </c>
      <c r="B375" s="50">
        <v>45950</v>
      </c>
      <c r="C375" s="3"/>
      <c r="D375" s="35">
        <v>3</v>
      </c>
      <c r="E375" s="54"/>
      <c r="F375">
        <v>2</v>
      </c>
      <c r="G375">
        <v>1</v>
      </c>
      <c r="H375" s="1">
        <v>4</v>
      </c>
      <c r="I375" s="8">
        <v>4</v>
      </c>
      <c r="N375" s="54"/>
      <c r="O375">
        <v>3</v>
      </c>
      <c r="R375" s="54"/>
      <c r="S375">
        <v>1</v>
      </c>
      <c r="T375">
        <v>1</v>
      </c>
      <c r="U375">
        <v>1</v>
      </c>
      <c r="V375">
        <v>1</v>
      </c>
      <c r="W375">
        <v>1</v>
      </c>
      <c r="X375">
        <v>1</v>
      </c>
      <c r="Y375">
        <v>1</v>
      </c>
      <c r="Z375">
        <v>1</v>
      </c>
      <c r="AA375">
        <v>1</v>
      </c>
      <c r="AB375">
        <v>1</v>
      </c>
      <c r="AC375">
        <v>1</v>
      </c>
      <c r="AD375">
        <v>1</v>
      </c>
      <c r="AE375">
        <v>1</v>
      </c>
      <c r="AF375">
        <v>1</v>
      </c>
      <c r="AG375">
        <v>1</v>
      </c>
      <c r="AH375">
        <v>1</v>
      </c>
      <c r="AI375">
        <v>1</v>
      </c>
      <c r="AJ375">
        <v>1</v>
      </c>
      <c r="AK375">
        <v>1</v>
      </c>
      <c r="AL375">
        <v>1</v>
      </c>
      <c r="AM375" s="9">
        <v>1</v>
      </c>
      <c r="AN375">
        <v>1</v>
      </c>
      <c r="AO375" s="8">
        <v>6</v>
      </c>
      <c r="AP375">
        <v>10</v>
      </c>
      <c r="AQ375">
        <v>14</v>
      </c>
      <c r="BA375" s="54"/>
      <c r="BB375">
        <v>6</v>
      </c>
      <c r="BN375" s="54"/>
      <c r="BO375" s="35">
        <v>1</v>
      </c>
      <c r="BP375">
        <v>6</v>
      </c>
      <c r="CB375" s="54"/>
      <c r="CC375" s="54" t="s">
        <v>577</v>
      </c>
      <c r="CD375" s="35" t="s">
        <v>578</v>
      </c>
      <c r="CE375">
        <v>17339</v>
      </c>
      <c r="CF375" t="s">
        <v>579</v>
      </c>
    </row>
    <row r="376" spans="1:84" x14ac:dyDescent="0.45">
      <c r="A376" s="22">
        <v>374</v>
      </c>
      <c r="B376" s="50">
        <v>45950</v>
      </c>
      <c r="C376" s="3"/>
      <c r="D376" s="35">
        <v>3</v>
      </c>
      <c r="E376" s="54"/>
      <c r="F376">
        <v>2</v>
      </c>
      <c r="G376">
        <v>1</v>
      </c>
      <c r="H376" s="1">
        <v>4</v>
      </c>
      <c r="I376" s="8">
        <v>3</v>
      </c>
      <c r="N376" s="54"/>
      <c r="O376">
        <v>3</v>
      </c>
      <c r="R376" s="54"/>
      <c r="S376">
        <v>1</v>
      </c>
      <c r="T376">
        <v>1</v>
      </c>
      <c r="V376">
        <v>1</v>
      </c>
      <c r="W376">
        <v>1</v>
      </c>
      <c r="X376">
        <v>1</v>
      </c>
      <c r="Y376">
        <v>2</v>
      </c>
      <c r="Z376">
        <v>1</v>
      </c>
      <c r="AA376">
        <v>1</v>
      </c>
      <c r="AB376">
        <v>1</v>
      </c>
      <c r="AC376">
        <v>1</v>
      </c>
      <c r="AD376">
        <v>1</v>
      </c>
      <c r="AE376">
        <v>1</v>
      </c>
      <c r="AF376">
        <v>5</v>
      </c>
      <c r="AG376">
        <v>5</v>
      </c>
      <c r="AH376">
        <v>2</v>
      </c>
      <c r="AI376">
        <v>1</v>
      </c>
      <c r="AJ376">
        <v>1</v>
      </c>
      <c r="AK376">
        <v>1</v>
      </c>
      <c r="AL376">
        <v>1</v>
      </c>
      <c r="AM376" s="9">
        <v>1</v>
      </c>
      <c r="AN376">
        <v>1</v>
      </c>
      <c r="AO376" s="8"/>
      <c r="BA376" s="54"/>
      <c r="BN376" s="54"/>
      <c r="BO376" s="35"/>
      <c r="CB376" s="54"/>
      <c r="CC376" s="54"/>
      <c r="CD376" s="35"/>
    </row>
    <row r="377" spans="1:84" x14ac:dyDescent="0.45">
      <c r="A377" s="22">
        <v>375</v>
      </c>
      <c r="B377" s="50">
        <v>45950</v>
      </c>
      <c r="C377" s="3"/>
      <c r="D377" s="35">
        <v>5</v>
      </c>
      <c r="E377" s="54" t="s">
        <v>47</v>
      </c>
      <c r="F377">
        <v>2</v>
      </c>
      <c r="G377">
        <v>1</v>
      </c>
      <c r="H377" s="1">
        <v>1</v>
      </c>
      <c r="I377" s="8">
        <v>4</v>
      </c>
      <c r="N377" s="54"/>
      <c r="O377">
        <v>2</v>
      </c>
      <c r="R377" s="54"/>
      <c r="S377">
        <v>1</v>
      </c>
      <c r="T377">
        <v>1</v>
      </c>
      <c r="U377">
        <v>5</v>
      </c>
      <c r="V377">
        <v>5</v>
      </c>
      <c r="W377">
        <v>2</v>
      </c>
      <c r="X377">
        <v>5</v>
      </c>
      <c r="Y377">
        <v>2</v>
      </c>
      <c r="Z377">
        <v>1</v>
      </c>
      <c r="AA377">
        <v>1</v>
      </c>
      <c r="AB377">
        <v>5</v>
      </c>
      <c r="AC377">
        <v>2</v>
      </c>
      <c r="AD377">
        <v>5</v>
      </c>
      <c r="AE377">
        <v>2</v>
      </c>
      <c r="AF377">
        <v>5</v>
      </c>
      <c r="AG377">
        <v>5</v>
      </c>
      <c r="AH377">
        <v>5</v>
      </c>
      <c r="AI377">
        <v>1</v>
      </c>
      <c r="AJ377">
        <v>1</v>
      </c>
      <c r="AK377">
        <v>1</v>
      </c>
      <c r="AL377">
        <v>1</v>
      </c>
      <c r="AM377" s="9">
        <v>1</v>
      </c>
      <c r="AN377">
        <v>1</v>
      </c>
      <c r="AO377" s="8"/>
      <c r="BA377" s="54"/>
      <c r="BN377" s="54"/>
      <c r="BO377" s="35"/>
      <c r="CB377" s="54"/>
      <c r="CC377" s="54"/>
      <c r="CD377" s="35"/>
    </row>
    <row r="378" spans="1:84" x14ac:dyDescent="0.45">
      <c r="A378" s="22">
        <v>376</v>
      </c>
      <c r="B378" s="50">
        <v>45951</v>
      </c>
      <c r="C378" s="3"/>
      <c r="D378" s="35">
        <v>2</v>
      </c>
      <c r="E378" s="54"/>
      <c r="F378">
        <v>2</v>
      </c>
      <c r="G378">
        <v>1</v>
      </c>
      <c r="H378" s="1">
        <v>6</v>
      </c>
      <c r="I378" s="8">
        <v>4</v>
      </c>
      <c r="N378" s="54"/>
      <c r="O378">
        <v>2</v>
      </c>
      <c r="R378" s="54"/>
      <c r="S378">
        <v>2</v>
      </c>
      <c r="T378">
        <v>2</v>
      </c>
      <c r="U378">
        <v>5</v>
      </c>
      <c r="V378">
        <v>5</v>
      </c>
      <c r="W378">
        <v>2</v>
      </c>
      <c r="X378">
        <v>5</v>
      </c>
      <c r="Y378">
        <v>2</v>
      </c>
      <c r="Z378">
        <v>2</v>
      </c>
      <c r="AA378">
        <v>2</v>
      </c>
      <c r="AB378">
        <v>2</v>
      </c>
      <c r="AC378">
        <v>2</v>
      </c>
      <c r="AD378">
        <v>5</v>
      </c>
      <c r="AE378">
        <v>2</v>
      </c>
      <c r="AF378">
        <v>5</v>
      </c>
      <c r="AG378">
        <v>5</v>
      </c>
      <c r="AH378">
        <v>2</v>
      </c>
      <c r="AI378">
        <v>2</v>
      </c>
      <c r="AJ378">
        <v>2</v>
      </c>
      <c r="AK378">
        <v>2</v>
      </c>
      <c r="AL378">
        <v>3</v>
      </c>
      <c r="AM378" s="9">
        <v>2</v>
      </c>
      <c r="AN378">
        <v>2</v>
      </c>
      <c r="AO378" s="8">
        <v>2</v>
      </c>
      <c r="AP378">
        <v>6</v>
      </c>
      <c r="AQ378">
        <v>10</v>
      </c>
      <c r="BA378" s="54"/>
      <c r="BB378">
        <v>1</v>
      </c>
      <c r="BC378">
        <v>2</v>
      </c>
      <c r="BD378">
        <v>6</v>
      </c>
      <c r="BN378" s="54"/>
      <c r="BO378" s="35">
        <v>1</v>
      </c>
      <c r="BP378">
        <v>2</v>
      </c>
      <c r="CB378" s="54"/>
      <c r="CC378" s="54"/>
      <c r="CD378" s="35"/>
    </row>
    <row r="379" spans="1:84" x14ac:dyDescent="0.45">
      <c r="A379" s="22">
        <v>377</v>
      </c>
      <c r="B379" s="50"/>
      <c r="C379" s="3"/>
      <c r="D379" s="35"/>
      <c r="E379" s="54"/>
      <c r="I379" s="8"/>
      <c r="N379" s="54"/>
      <c r="R379" s="54"/>
      <c r="AM379" s="9"/>
      <c r="AO379" s="8"/>
      <c r="BA379" s="54"/>
      <c r="BN379" s="54"/>
      <c r="BO379" s="35"/>
      <c r="CB379" s="54"/>
      <c r="CC379" s="54"/>
      <c r="CD379" s="35"/>
    </row>
    <row r="380" spans="1:84" x14ac:dyDescent="0.45">
      <c r="A380" s="22">
        <v>378</v>
      </c>
      <c r="B380" s="50"/>
      <c r="C380" s="3"/>
      <c r="D380" s="35"/>
      <c r="E380" s="54"/>
      <c r="I380" s="8"/>
      <c r="N380" s="54"/>
      <c r="R380" s="54"/>
      <c r="AM380" s="9"/>
      <c r="AO380" s="8"/>
      <c r="BA380" s="54"/>
      <c r="BN380" s="54"/>
      <c r="BO380" s="35"/>
      <c r="CB380" s="54"/>
      <c r="CC380" s="54"/>
      <c r="CD380" s="35"/>
    </row>
    <row r="381" spans="1:84" hidden="1" x14ac:dyDescent="0.45">
      <c r="A381" s="22">
        <v>379</v>
      </c>
      <c r="B381" s="50"/>
      <c r="C381" s="3"/>
      <c r="D381" s="35"/>
      <c r="E381" s="54"/>
      <c r="I381" s="8"/>
      <c r="N381" s="54"/>
      <c r="R381" s="54"/>
      <c r="AM381" s="9"/>
      <c r="AO381" s="8"/>
      <c r="BA381" s="54"/>
      <c r="BN381" s="54"/>
      <c r="BO381" s="35"/>
      <c r="CB381" s="54"/>
      <c r="CC381" s="54"/>
      <c r="CD381" s="35"/>
    </row>
    <row r="382" spans="1:84" hidden="1" x14ac:dyDescent="0.45">
      <c r="A382" s="22">
        <v>380</v>
      </c>
      <c r="B382" s="50"/>
      <c r="C382" s="3"/>
      <c r="D382" s="35"/>
      <c r="E382" s="54"/>
      <c r="I382" s="8"/>
      <c r="N382" s="54"/>
      <c r="R382" s="54"/>
      <c r="AM382" s="9"/>
      <c r="AO382" s="8"/>
      <c r="BA382" s="54"/>
      <c r="BN382" s="54"/>
      <c r="BO382" s="35"/>
      <c r="CB382" s="54"/>
      <c r="CC382" s="54"/>
      <c r="CD382" s="35"/>
    </row>
    <row r="383" spans="1:84" hidden="1" x14ac:dyDescent="0.45">
      <c r="A383" s="22">
        <v>381</v>
      </c>
      <c r="B383" s="50"/>
      <c r="C383" s="3"/>
      <c r="D383" s="35"/>
      <c r="E383" s="54"/>
      <c r="I383" s="8"/>
      <c r="N383" s="54"/>
      <c r="R383" s="54"/>
      <c r="AM383" s="9"/>
      <c r="AO383" s="8"/>
      <c r="BA383" s="54"/>
      <c r="BN383" s="54"/>
      <c r="BO383" s="35"/>
      <c r="CB383" s="54"/>
      <c r="CC383" s="54"/>
      <c r="CD383" s="35"/>
    </row>
    <row r="384" spans="1:84" hidden="1" x14ac:dyDescent="0.45">
      <c r="A384" s="22">
        <v>382</v>
      </c>
      <c r="B384" s="50"/>
      <c r="C384" s="3"/>
      <c r="D384" s="35"/>
      <c r="E384" s="54"/>
      <c r="I384" s="8"/>
      <c r="N384" s="54"/>
      <c r="R384" s="54"/>
      <c r="AM384" s="9"/>
      <c r="AO384" s="8"/>
      <c r="BA384" s="54"/>
      <c r="BN384" s="54"/>
      <c r="BO384" s="35"/>
      <c r="CB384" s="54"/>
      <c r="CC384" s="54"/>
      <c r="CD384" s="35"/>
    </row>
    <row r="385" spans="1:82" hidden="1" x14ac:dyDescent="0.45">
      <c r="A385" s="22">
        <v>383</v>
      </c>
      <c r="B385" s="50"/>
      <c r="C385" s="3"/>
      <c r="D385" s="35"/>
      <c r="E385" s="54"/>
      <c r="I385" s="8"/>
      <c r="N385" s="54"/>
      <c r="R385" s="54"/>
      <c r="AM385" s="9"/>
      <c r="AO385" s="8"/>
      <c r="BA385" s="54"/>
      <c r="BN385" s="54"/>
      <c r="BO385" s="35"/>
      <c r="CB385" s="54"/>
      <c r="CC385" s="54"/>
      <c r="CD385" s="35"/>
    </row>
    <row r="386" spans="1:82" hidden="1" x14ac:dyDescent="0.45">
      <c r="A386" s="22">
        <v>384</v>
      </c>
      <c r="B386" s="50"/>
      <c r="C386" s="3"/>
      <c r="D386" s="35"/>
      <c r="E386" s="54"/>
      <c r="I386" s="8"/>
      <c r="N386" s="54"/>
      <c r="R386" s="54"/>
      <c r="AM386" s="9"/>
      <c r="AO386" s="8"/>
      <c r="BA386" s="54"/>
      <c r="BN386" s="54"/>
      <c r="BO386" s="35"/>
      <c r="CB386" s="54"/>
      <c r="CC386" s="54"/>
      <c r="CD386" s="35"/>
    </row>
    <row r="387" spans="1:82" hidden="1" x14ac:dyDescent="0.45">
      <c r="A387" s="22">
        <v>385</v>
      </c>
      <c r="B387" s="50"/>
      <c r="C387" s="3"/>
      <c r="D387" s="35"/>
      <c r="E387" s="54"/>
      <c r="I387" s="8"/>
      <c r="N387" s="54"/>
      <c r="R387" s="54"/>
      <c r="AM387" s="9"/>
      <c r="AO387" s="8"/>
      <c r="BA387" s="54"/>
      <c r="BN387" s="54"/>
      <c r="BO387" s="35"/>
      <c r="CB387" s="54"/>
      <c r="CC387" s="54"/>
      <c r="CD387" s="35"/>
    </row>
    <row r="388" spans="1:82" hidden="1" x14ac:dyDescent="0.45">
      <c r="A388" s="22">
        <v>386</v>
      </c>
      <c r="B388" s="50"/>
      <c r="C388" s="3"/>
      <c r="D388" s="35"/>
      <c r="E388" s="54"/>
      <c r="I388" s="8"/>
      <c r="N388" s="54"/>
      <c r="R388" s="54"/>
      <c r="AM388" s="9"/>
      <c r="AO388" s="8"/>
      <c r="BA388" s="54"/>
      <c r="BN388" s="54"/>
      <c r="BO388" s="35"/>
      <c r="CB388" s="54"/>
      <c r="CC388" s="54"/>
      <c r="CD388" s="35"/>
    </row>
    <row r="389" spans="1:82" hidden="1" x14ac:dyDescent="0.45">
      <c r="A389" s="22">
        <v>387</v>
      </c>
      <c r="B389" s="50"/>
      <c r="C389" s="3"/>
      <c r="D389" s="35"/>
      <c r="E389" s="54"/>
      <c r="I389" s="8"/>
      <c r="N389" s="54"/>
      <c r="R389" s="54"/>
      <c r="AM389" s="9"/>
      <c r="AO389" s="8"/>
      <c r="BA389" s="54"/>
      <c r="BN389" s="54"/>
      <c r="BO389" s="35"/>
      <c r="CB389" s="54"/>
      <c r="CC389" s="54"/>
      <c r="CD389" s="35"/>
    </row>
    <row r="390" spans="1:82" hidden="1" x14ac:dyDescent="0.45">
      <c r="A390" s="22">
        <v>388</v>
      </c>
      <c r="B390" s="50"/>
      <c r="C390" s="3"/>
      <c r="D390" s="35"/>
      <c r="E390" s="54"/>
      <c r="I390" s="8"/>
      <c r="N390" s="54"/>
      <c r="R390" s="54"/>
      <c r="AM390" s="9"/>
      <c r="AO390" s="8"/>
      <c r="BA390" s="54"/>
      <c r="BN390" s="54"/>
      <c r="BO390" s="35"/>
      <c r="CB390" s="54"/>
      <c r="CC390" s="54"/>
      <c r="CD390" s="35"/>
    </row>
    <row r="391" spans="1:82" hidden="1" x14ac:dyDescent="0.45">
      <c r="A391" s="22">
        <v>389</v>
      </c>
      <c r="B391" s="50"/>
      <c r="C391" s="3"/>
      <c r="D391" s="35"/>
      <c r="E391" s="54"/>
      <c r="I391" s="8"/>
      <c r="N391" s="54"/>
      <c r="R391" s="54"/>
      <c r="AM391" s="9"/>
      <c r="AO391" s="8"/>
      <c r="BA391" s="54"/>
      <c r="BN391" s="54"/>
      <c r="BO391" s="35"/>
      <c r="CB391" s="54"/>
      <c r="CC391" s="54"/>
      <c r="CD391" s="35"/>
    </row>
    <row r="392" spans="1:82" hidden="1" x14ac:dyDescent="0.45">
      <c r="A392" s="22">
        <v>390</v>
      </c>
      <c r="B392" s="50"/>
      <c r="C392" s="3"/>
      <c r="D392" s="35"/>
      <c r="E392" s="54"/>
      <c r="I392" s="8"/>
      <c r="N392" s="54"/>
      <c r="R392" s="54"/>
      <c r="AM392" s="9"/>
      <c r="AO392" s="8"/>
      <c r="BA392" s="54"/>
      <c r="BN392" s="54"/>
      <c r="BO392" s="35"/>
      <c r="CB392" s="54"/>
      <c r="CC392" s="54"/>
      <c r="CD392" s="35"/>
    </row>
    <row r="393" spans="1:82" x14ac:dyDescent="0.45">
      <c r="A393" s="22">
        <v>391</v>
      </c>
      <c r="B393" s="50"/>
      <c r="C393" s="3"/>
      <c r="D393" s="35"/>
      <c r="E393" s="54"/>
      <c r="I393" s="8"/>
      <c r="N393" s="54"/>
      <c r="R393" s="54"/>
      <c r="AM393" s="9"/>
      <c r="AO393" s="8"/>
      <c r="BA393" s="54"/>
      <c r="BN393" s="54"/>
      <c r="BO393" s="35"/>
      <c r="CB393" s="54"/>
      <c r="CC393" s="54"/>
      <c r="CD393" s="35"/>
    </row>
    <row r="394" spans="1:82" x14ac:dyDescent="0.45">
      <c r="A394" s="22">
        <v>392</v>
      </c>
      <c r="B394" s="35"/>
      <c r="D394" s="9"/>
      <c r="E394" s="54"/>
      <c r="I394" s="8"/>
      <c r="N394" s="54"/>
      <c r="R394" s="54"/>
      <c r="AN394" s="35"/>
      <c r="AO394" s="8"/>
      <c r="BA394" s="54"/>
      <c r="BN394" s="54"/>
      <c r="BO394" s="35"/>
      <c r="CB394" s="54"/>
      <c r="CC394" s="54"/>
      <c r="CD394" s="35"/>
    </row>
    <row r="395" spans="1:82" x14ac:dyDescent="0.45">
      <c r="A395" s="22">
        <v>393</v>
      </c>
      <c r="B395" s="35"/>
      <c r="D395" s="9"/>
      <c r="E395" s="54"/>
      <c r="I395" s="8"/>
      <c r="N395" s="54"/>
      <c r="R395" s="54"/>
      <c r="AN395" s="35"/>
      <c r="AO395" s="8"/>
      <c r="BA395" s="54"/>
      <c r="BN395" s="54"/>
      <c r="BP395" s="8"/>
      <c r="CB395" s="54"/>
      <c r="CC395" s="54"/>
      <c r="CD395" s="35"/>
    </row>
    <row r="396" spans="1:82" x14ac:dyDescent="0.45">
      <c r="A396" s="22">
        <v>394</v>
      </c>
      <c r="B396" s="35"/>
      <c r="D396" s="9"/>
      <c r="E396" s="54"/>
      <c r="I396" s="8"/>
      <c r="N396" s="54"/>
      <c r="R396" s="54"/>
      <c r="AN396" s="35"/>
      <c r="AO396" s="8"/>
      <c r="BA396" s="54"/>
      <c r="BN396" s="54"/>
      <c r="BP396" s="8"/>
      <c r="CB396" s="54"/>
      <c r="CC396" s="54"/>
      <c r="CD396" s="35"/>
    </row>
    <row r="397" spans="1:82" x14ac:dyDescent="0.45">
      <c r="A397" s="22">
        <v>395</v>
      </c>
      <c r="B397" s="35"/>
      <c r="D397" s="9"/>
      <c r="E397" s="54"/>
      <c r="I397" s="8"/>
      <c r="N397" s="54"/>
      <c r="R397" s="54"/>
      <c r="AN397" s="35"/>
      <c r="AO397" s="8"/>
      <c r="BA397" s="54"/>
      <c r="BN397" s="54"/>
      <c r="BP397" s="8"/>
      <c r="CB397" s="54"/>
      <c r="CC397" s="54"/>
      <c r="CD397" s="35"/>
    </row>
    <row r="398" spans="1:82" x14ac:dyDescent="0.45">
      <c r="A398" s="22">
        <v>396</v>
      </c>
      <c r="B398" s="35"/>
      <c r="C398" s="26"/>
      <c r="D398" s="9"/>
      <c r="E398" s="54"/>
      <c r="I398" s="8"/>
      <c r="N398" s="54"/>
      <c r="R398" s="54"/>
      <c r="AN398" s="35"/>
      <c r="AO398" s="8"/>
      <c r="BA398" s="54"/>
      <c r="BN398" s="54"/>
      <c r="BP398" s="8"/>
      <c r="CB398" s="54"/>
      <c r="CC398" s="54"/>
      <c r="CD398" s="35"/>
    </row>
    <row r="399" spans="1:82" x14ac:dyDescent="0.45">
      <c r="A399" s="22">
        <v>397</v>
      </c>
      <c r="B399" s="35"/>
      <c r="C399" s="26"/>
      <c r="D399" s="9"/>
      <c r="E399" s="54"/>
      <c r="I399" s="8"/>
      <c r="N399" s="54"/>
      <c r="R399" s="54"/>
      <c r="AN399" s="35"/>
      <c r="AO399" s="8"/>
      <c r="BA399" s="54"/>
      <c r="BN399" s="54"/>
      <c r="BP399" s="8"/>
      <c r="CB399" s="54"/>
      <c r="CC399" s="54"/>
      <c r="CD399" s="35"/>
    </row>
    <row r="400" spans="1:82" x14ac:dyDescent="0.45">
      <c r="A400" s="22">
        <v>398</v>
      </c>
      <c r="B400" s="35"/>
      <c r="C400" s="26"/>
      <c r="D400" s="9"/>
      <c r="E400" s="54"/>
      <c r="I400" s="8"/>
      <c r="N400" s="54"/>
      <c r="R400" s="54"/>
      <c r="AN400" s="35"/>
      <c r="AO400" s="8"/>
      <c r="BA400" s="54"/>
      <c r="BN400" s="54"/>
      <c r="BP400" s="8"/>
      <c r="CB400" s="54"/>
      <c r="CC400" s="54"/>
      <c r="CD400" s="35"/>
    </row>
    <row r="401" spans="1:82" x14ac:dyDescent="0.45">
      <c r="A401" s="22">
        <v>399</v>
      </c>
      <c r="B401" s="35"/>
      <c r="C401" s="26"/>
      <c r="D401" s="9"/>
      <c r="E401" s="54"/>
      <c r="I401" s="8"/>
      <c r="N401" s="54"/>
      <c r="R401" s="54"/>
      <c r="AN401" s="35"/>
      <c r="AO401" s="8"/>
      <c r="BA401" s="54"/>
      <c r="BN401" s="54"/>
      <c r="BO401" s="35"/>
      <c r="CB401" s="54"/>
      <c r="CC401" s="54"/>
      <c r="CD401" s="35"/>
    </row>
    <row r="402" spans="1:82" ht="18.600000000000001" thickBot="1" x14ac:dyDescent="0.5">
      <c r="A402" s="56">
        <v>400</v>
      </c>
      <c r="B402" s="51"/>
      <c r="C402" s="57"/>
      <c r="D402" s="58"/>
      <c r="E402" s="55"/>
      <c r="F402" s="59"/>
      <c r="G402" s="59"/>
      <c r="H402" s="63"/>
      <c r="I402" s="61"/>
      <c r="J402" s="59"/>
      <c r="K402" s="59"/>
      <c r="L402" s="59"/>
      <c r="M402" s="59"/>
      <c r="N402" s="55"/>
      <c r="O402" s="59"/>
      <c r="P402" s="59"/>
      <c r="Q402" s="59"/>
      <c r="R402" s="55"/>
      <c r="S402" s="59"/>
      <c r="T402" s="59"/>
      <c r="U402" s="59"/>
      <c r="V402" s="59"/>
      <c r="W402" s="59"/>
      <c r="X402" s="59"/>
      <c r="Y402" s="59"/>
      <c r="Z402" s="59"/>
      <c r="AA402" s="59"/>
      <c r="AB402" s="59"/>
      <c r="AC402" s="59"/>
      <c r="AD402" s="59"/>
      <c r="AE402" s="59"/>
      <c r="AF402" s="59"/>
      <c r="AG402" s="59"/>
      <c r="AH402" s="59"/>
      <c r="AI402" s="59"/>
      <c r="AJ402" s="59"/>
      <c r="AK402" s="59"/>
      <c r="AL402" s="59"/>
      <c r="AM402" s="59"/>
      <c r="AN402" s="51"/>
      <c r="AO402" s="61"/>
      <c r="AP402" s="59"/>
      <c r="AQ402" s="59"/>
      <c r="AR402" s="59"/>
      <c r="AS402" s="59"/>
      <c r="AT402" s="59"/>
      <c r="AU402" s="59"/>
      <c r="AV402" s="59"/>
      <c r="AW402" s="59"/>
      <c r="AX402" s="59"/>
      <c r="AY402" s="59"/>
      <c r="AZ402" s="59"/>
      <c r="BA402" s="55"/>
      <c r="BB402" s="59"/>
      <c r="BC402" s="59"/>
      <c r="BD402" s="59"/>
      <c r="BE402" s="59"/>
      <c r="BF402" s="59"/>
      <c r="BG402" s="59"/>
      <c r="BH402" s="59"/>
      <c r="BI402" s="59"/>
      <c r="BJ402" s="59"/>
      <c r="BK402" s="59"/>
      <c r="BL402" s="59"/>
      <c r="BM402" s="59"/>
      <c r="BN402" s="55"/>
      <c r="BO402" s="51"/>
      <c r="BP402" s="59"/>
      <c r="BQ402" s="59"/>
      <c r="BR402" s="59"/>
      <c r="BS402" s="59"/>
      <c r="BT402" s="59"/>
      <c r="BU402" s="59"/>
      <c r="BV402" s="59"/>
      <c r="BW402" s="59"/>
      <c r="BX402" s="59"/>
      <c r="BY402" s="59"/>
      <c r="BZ402" s="59"/>
      <c r="CA402" s="59"/>
      <c r="CB402" s="55"/>
      <c r="CC402" s="55"/>
      <c r="CD402" s="51"/>
    </row>
    <row r="403" spans="1:82" x14ac:dyDescent="0.45">
      <c r="C403" s="26"/>
      <c r="D403" s="9"/>
      <c r="AO403" s="8"/>
      <c r="BN403" s="60"/>
      <c r="BO403" s="60"/>
      <c r="CB403" s="60"/>
      <c r="CC403" s="60"/>
    </row>
    <row r="404" spans="1:82" x14ac:dyDescent="0.45">
      <c r="C404" s="26"/>
      <c r="D404" s="9"/>
      <c r="AO404" s="8"/>
    </row>
    <row r="405" spans="1:82" x14ac:dyDescent="0.45">
      <c r="C405" s="26"/>
      <c r="D405" s="9"/>
      <c r="AO405" s="8"/>
    </row>
    <row r="406" spans="1:82" x14ac:dyDescent="0.45">
      <c r="C406" s="26"/>
      <c r="D406" s="9"/>
      <c r="AO406" s="8"/>
    </row>
    <row r="407" spans="1:82" ht="18.600000000000001" thickBot="1" x14ac:dyDescent="0.5">
      <c r="C407" s="26"/>
      <c r="D407" s="9"/>
      <c r="AO407" s="8"/>
      <c r="BN407" s="59"/>
      <c r="BO407" s="59"/>
      <c r="CB407" s="59"/>
      <c r="CC407" s="59"/>
    </row>
    <row r="408" spans="1:82" ht="18.600000000000001" thickBot="1" x14ac:dyDescent="0.5">
      <c r="A408" s="43" t="s">
        <v>102</v>
      </c>
      <c r="B408" s="44">
        <f>COUNTA($B$3:B402)</f>
        <v>376</v>
      </c>
      <c r="C408" s="45"/>
      <c r="D408" s="46"/>
      <c r="E408" s="44">
        <f>COUNTA(E3:E402)</f>
        <v>45</v>
      </c>
      <c r="F408" s="44"/>
      <c r="G408" s="44"/>
      <c r="H408" s="64"/>
      <c r="I408" s="44">
        <f>COUNTA($I$3:$I$402)</f>
        <v>369</v>
      </c>
      <c r="J408" s="44"/>
      <c r="K408" s="44"/>
      <c r="L408" s="44"/>
      <c r="M408" s="44"/>
      <c r="N408" s="44">
        <f>COUNTA(N3:N402)</f>
        <v>9</v>
      </c>
      <c r="O408" s="44">
        <f>COUNTA($O$3:$Q$402)</f>
        <v>366</v>
      </c>
      <c r="P408" s="44"/>
      <c r="Q408" s="44"/>
      <c r="R408" s="44"/>
      <c r="S408" s="44">
        <f t="shared" ref="S408:AM408" si="0">COUNTA(S3:S402)</f>
        <v>364</v>
      </c>
      <c r="T408" s="44">
        <f t="shared" si="0"/>
        <v>361</v>
      </c>
      <c r="U408" s="44">
        <f t="shared" si="0"/>
        <v>320</v>
      </c>
      <c r="V408" s="44">
        <f t="shared" si="0"/>
        <v>338</v>
      </c>
      <c r="W408" s="44">
        <f t="shared" si="0"/>
        <v>345</v>
      </c>
      <c r="X408" s="44">
        <f t="shared" si="0"/>
        <v>337</v>
      </c>
      <c r="Y408" s="44">
        <f t="shared" si="0"/>
        <v>356</v>
      </c>
      <c r="Z408" s="44">
        <f t="shared" si="0"/>
        <v>355</v>
      </c>
      <c r="AA408" s="44">
        <f t="shared" si="0"/>
        <v>350</v>
      </c>
      <c r="AB408" s="44">
        <f t="shared" si="0"/>
        <v>345</v>
      </c>
      <c r="AC408" s="44">
        <f t="shared" si="0"/>
        <v>356</v>
      </c>
      <c r="AD408" s="44">
        <f t="shared" si="0"/>
        <v>341</v>
      </c>
      <c r="AE408" s="44">
        <f t="shared" si="0"/>
        <v>351</v>
      </c>
      <c r="AF408" s="44">
        <f t="shared" si="0"/>
        <v>338</v>
      </c>
      <c r="AG408" s="44">
        <f t="shared" si="0"/>
        <v>338</v>
      </c>
      <c r="AH408" s="44">
        <f t="shared" si="0"/>
        <v>342</v>
      </c>
      <c r="AI408" s="44">
        <f t="shared" si="0"/>
        <v>339</v>
      </c>
      <c r="AJ408" s="44">
        <f t="shared" si="0"/>
        <v>341</v>
      </c>
      <c r="AK408" s="44">
        <f t="shared" si="0"/>
        <v>341</v>
      </c>
      <c r="AL408" s="44">
        <f t="shared" si="0"/>
        <v>345</v>
      </c>
      <c r="AM408" s="44">
        <f t="shared" si="0"/>
        <v>344</v>
      </c>
      <c r="AN408" s="44">
        <f>COUNTA($S$3:$S$402)</f>
        <v>364</v>
      </c>
      <c r="AO408" s="62">
        <f>COUNTA($AO$3:AO402)</f>
        <v>191</v>
      </c>
      <c r="AP408" s="44"/>
      <c r="AQ408" s="44"/>
      <c r="AR408" s="44"/>
      <c r="AS408" s="44"/>
      <c r="AT408" s="44"/>
      <c r="AU408" s="44"/>
      <c r="AV408" s="44"/>
      <c r="AW408" s="44"/>
      <c r="AX408" s="44"/>
      <c r="AY408" s="44"/>
      <c r="AZ408" s="44"/>
      <c r="BA408" s="44">
        <f>COUNTA(BA3:BA402)</f>
        <v>2</v>
      </c>
      <c r="BB408" s="44">
        <f>COUNTA($BB3:$BB402)</f>
        <v>188</v>
      </c>
      <c r="BC408" s="44"/>
      <c r="BD408" s="44"/>
      <c r="BE408" s="44"/>
      <c r="BF408" s="44"/>
      <c r="BG408" s="44"/>
      <c r="BH408" s="44"/>
      <c r="BI408" s="44"/>
      <c r="BJ408" s="44"/>
      <c r="BK408" s="44"/>
      <c r="BL408" s="44"/>
      <c r="BM408" s="44"/>
      <c r="BN408" s="44">
        <f>COUNTA(BN3:BN402)</f>
        <v>8</v>
      </c>
      <c r="BO408" s="47">
        <f>COUNTA(BO3:BO402)</f>
        <v>193</v>
      </c>
      <c r="BP408" s="44">
        <f>COUNTA(BP3:BP402)</f>
        <v>188</v>
      </c>
      <c r="BQ408" s="44"/>
      <c r="BR408" s="44"/>
      <c r="BS408" s="44"/>
      <c r="BT408" s="44"/>
      <c r="BU408" s="44"/>
      <c r="BV408" s="44"/>
      <c r="BW408" s="44"/>
      <c r="BX408" s="44"/>
      <c r="BY408" s="44"/>
      <c r="BZ408" s="44"/>
      <c r="CA408" s="44"/>
      <c r="CB408" s="44">
        <f>COUNTA(CB3:CB402)</f>
        <v>2</v>
      </c>
      <c r="CC408" s="44">
        <f>COUNTA(CC3:CC402)</f>
        <v>63</v>
      </c>
      <c r="CD408" s="46"/>
    </row>
    <row r="409" spans="1:82" ht="18.600000000000001" thickBot="1" x14ac:dyDescent="0.5">
      <c r="A409" s="22" t="s">
        <v>103</v>
      </c>
      <c r="C409" s="26"/>
      <c r="D409" s="9"/>
      <c r="AO409" s="60"/>
      <c r="BN409" s="60"/>
      <c r="BO409" s="60"/>
      <c r="CB409" s="60"/>
      <c r="CC409" s="60"/>
    </row>
    <row r="410" spans="1:82" x14ac:dyDescent="0.45">
      <c r="A410" s="20">
        <v>1</v>
      </c>
      <c r="B410" s="17"/>
      <c r="C410" s="70"/>
      <c r="D410" s="67">
        <f>COUNTIF($D$3:$D$402,1)</f>
        <v>66</v>
      </c>
      <c r="E410" s="71"/>
      <c r="F410" s="72">
        <f>COUNTIF($F$3:$F$403,1)</f>
        <v>29</v>
      </c>
      <c r="G410" s="72">
        <f>COUNTIF($G$3:$G$403,1)</f>
        <v>371</v>
      </c>
      <c r="H410" s="67">
        <f>COUNTIF($H$3:$H$403,1)</f>
        <v>33</v>
      </c>
      <c r="I410" s="67">
        <f>COUNTIF(I$3:M$403,1)</f>
        <v>40</v>
      </c>
      <c r="J410" s="66"/>
      <c r="K410" s="17"/>
      <c r="L410" s="17"/>
      <c r="M410" s="17"/>
      <c r="N410" s="17"/>
      <c r="O410" s="17">
        <f>COUNTIF(O$3:Q$403,1)</f>
        <v>28</v>
      </c>
      <c r="P410" s="17"/>
      <c r="Q410" s="17"/>
      <c r="R410" s="65"/>
      <c r="S410" s="77">
        <f t="shared" ref="S410:AN410" si="1">COUNTIF(S$3:S$403,1)</f>
        <v>137</v>
      </c>
      <c r="T410" s="78">
        <f t="shared" si="1"/>
        <v>130</v>
      </c>
      <c r="U410" s="78">
        <f t="shared" si="1"/>
        <v>47</v>
      </c>
      <c r="V410" s="78">
        <f t="shared" si="1"/>
        <v>78</v>
      </c>
      <c r="W410" s="78">
        <f t="shared" si="1"/>
        <v>94</v>
      </c>
      <c r="X410" s="78">
        <f t="shared" si="1"/>
        <v>76</v>
      </c>
      <c r="Y410" s="78">
        <f t="shared" si="1"/>
        <v>109</v>
      </c>
      <c r="Z410" s="78">
        <f t="shared" si="1"/>
        <v>122</v>
      </c>
      <c r="AA410" s="78">
        <f t="shared" si="1"/>
        <v>96</v>
      </c>
      <c r="AB410" s="78">
        <f t="shared" si="1"/>
        <v>88</v>
      </c>
      <c r="AC410" s="78">
        <f t="shared" si="1"/>
        <v>119</v>
      </c>
      <c r="AD410" s="78">
        <f t="shared" si="1"/>
        <v>75</v>
      </c>
      <c r="AE410" s="78">
        <f t="shared" si="1"/>
        <v>91</v>
      </c>
      <c r="AF410" s="78">
        <f t="shared" si="1"/>
        <v>54</v>
      </c>
      <c r="AG410" s="78">
        <f t="shared" si="1"/>
        <v>53</v>
      </c>
      <c r="AH410" s="78">
        <f t="shared" si="1"/>
        <v>72</v>
      </c>
      <c r="AI410" s="78">
        <f t="shared" si="1"/>
        <v>100</v>
      </c>
      <c r="AJ410" s="78">
        <f t="shared" si="1"/>
        <v>111</v>
      </c>
      <c r="AK410" s="78">
        <f t="shared" si="1"/>
        <v>125</v>
      </c>
      <c r="AL410" s="78">
        <f t="shared" si="1"/>
        <v>124</v>
      </c>
      <c r="AM410" s="79">
        <f t="shared" si="1"/>
        <v>125</v>
      </c>
      <c r="AN410" s="79">
        <f t="shared" si="1"/>
        <v>113</v>
      </c>
      <c r="AO410" s="17">
        <f>COUNTIF($AO$3:$AZ$403,1)</f>
        <v>138</v>
      </c>
      <c r="AP410" s="17"/>
      <c r="AQ410" s="17"/>
      <c r="AR410" s="17"/>
      <c r="AS410" s="17"/>
      <c r="AT410" s="17"/>
      <c r="AU410" s="17"/>
      <c r="AV410" s="17"/>
      <c r="AW410" s="17"/>
      <c r="AX410" s="17"/>
      <c r="AY410" s="17"/>
      <c r="AZ410" s="17"/>
      <c r="BA410" s="17"/>
      <c r="BB410" s="17">
        <f>COUNTIF($BB$3:$BM$403,1)</f>
        <v>104</v>
      </c>
      <c r="BC410" s="17"/>
      <c r="BD410" s="17"/>
      <c r="BE410" s="17"/>
      <c r="BF410" s="17"/>
      <c r="BG410" s="17"/>
      <c r="BH410" s="17"/>
      <c r="BI410" s="17"/>
      <c r="BJ410" s="17"/>
      <c r="BK410" s="17"/>
      <c r="BL410" s="17"/>
      <c r="BM410" s="17"/>
      <c r="BN410" s="17"/>
      <c r="BO410" s="79">
        <f>COUNTIF(BO$3:BO$403,1)</f>
        <v>106</v>
      </c>
      <c r="BP410" s="17">
        <f>COUNTIF($BP$3:$CA$403,1)</f>
        <v>96</v>
      </c>
      <c r="BQ410" s="17"/>
      <c r="BR410" s="17"/>
      <c r="BS410" s="17"/>
      <c r="BT410" s="17"/>
      <c r="BU410" s="17"/>
      <c r="BV410" s="17"/>
      <c r="BW410" s="17"/>
      <c r="BX410" s="17"/>
      <c r="BY410" s="17"/>
      <c r="BZ410" s="17"/>
      <c r="CA410" s="17"/>
      <c r="CB410" s="17"/>
      <c r="CC410" s="17"/>
      <c r="CD410" s="17"/>
    </row>
    <row r="411" spans="1:82" ht="18.600000000000001" thickBot="1" x14ac:dyDescent="0.5">
      <c r="A411" s="20">
        <v>2</v>
      </c>
      <c r="B411" s="17"/>
      <c r="C411" s="65"/>
      <c r="D411" s="68">
        <f>COUNTIF($D$3:$D$402,2)</f>
        <v>101</v>
      </c>
      <c r="E411" s="71"/>
      <c r="F411" s="73">
        <f>COUNTIF($F$3:$F$403,2)</f>
        <v>341</v>
      </c>
      <c r="G411" s="75">
        <f>COUNTIF($G$3:$G$403,2)</f>
        <v>2</v>
      </c>
      <c r="H411" s="68">
        <f>COUNTIF($H$3:$H$403,2)</f>
        <v>132</v>
      </c>
      <c r="I411" s="68">
        <f>COUNTIF(I$3:M$403,2)</f>
        <v>20</v>
      </c>
      <c r="J411" s="66"/>
      <c r="K411" s="17"/>
      <c r="L411" s="17"/>
      <c r="M411" s="17"/>
      <c r="N411" s="17"/>
      <c r="O411" s="17">
        <f>COUNTIF(O$3:Q$403,2)</f>
        <v>107</v>
      </c>
      <c r="P411" s="17"/>
      <c r="Q411" s="17"/>
      <c r="R411" s="65"/>
      <c r="S411" s="80">
        <f t="shared" ref="S411:AN411" si="2">COUNTIF(S$3:S$403,2)</f>
        <v>226</v>
      </c>
      <c r="T411" s="17">
        <f t="shared" si="2"/>
        <v>226</v>
      </c>
      <c r="U411" s="17">
        <f t="shared" si="2"/>
        <v>66</v>
      </c>
      <c r="V411" s="17">
        <f t="shared" si="2"/>
        <v>156</v>
      </c>
      <c r="W411" s="17">
        <f t="shared" si="2"/>
        <v>192</v>
      </c>
      <c r="X411" s="17">
        <f t="shared" si="2"/>
        <v>148</v>
      </c>
      <c r="Y411" s="17">
        <f t="shared" si="2"/>
        <v>210</v>
      </c>
      <c r="Z411" s="17">
        <f t="shared" si="2"/>
        <v>197</v>
      </c>
      <c r="AA411" s="17">
        <f t="shared" si="2"/>
        <v>227</v>
      </c>
      <c r="AB411" s="17">
        <f t="shared" si="2"/>
        <v>166</v>
      </c>
      <c r="AC411" s="17">
        <f t="shared" si="2"/>
        <v>229</v>
      </c>
      <c r="AD411" s="17">
        <f t="shared" si="2"/>
        <v>177</v>
      </c>
      <c r="AE411" s="17">
        <f t="shared" si="2"/>
        <v>220</v>
      </c>
      <c r="AF411" s="17">
        <f t="shared" si="2"/>
        <v>112</v>
      </c>
      <c r="AG411" s="17">
        <f t="shared" si="2"/>
        <v>107</v>
      </c>
      <c r="AH411" s="17">
        <f t="shared" si="2"/>
        <v>183</v>
      </c>
      <c r="AI411" s="17">
        <f t="shared" si="2"/>
        <v>186</v>
      </c>
      <c r="AJ411" s="17">
        <f t="shared" si="2"/>
        <v>194</v>
      </c>
      <c r="AK411" s="17">
        <f t="shared" si="2"/>
        <v>182</v>
      </c>
      <c r="AL411" s="17">
        <f t="shared" si="2"/>
        <v>204</v>
      </c>
      <c r="AM411" s="81">
        <f t="shared" si="2"/>
        <v>202</v>
      </c>
      <c r="AN411" s="81">
        <f t="shared" si="2"/>
        <v>241</v>
      </c>
      <c r="AO411" s="17">
        <f>COUNTIF($AO$3:$AZ$403,2)</f>
        <v>149</v>
      </c>
      <c r="AP411" s="17"/>
      <c r="AQ411" s="17"/>
      <c r="AR411" s="17"/>
      <c r="AS411" s="17"/>
      <c r="AT411" s="17"/>
      <c r="AU411" s="17"/>
      <c r="AV411" s="17"/>
      <c r="AW411" s="17"/>
      <c r="AX411" s="17"/>
      <c r="AY411" s="17"/>
      <c r="AZ411" s="17"/>
      <c r="BA411" s="17"/>
      <c r="BB411" s="17">
        <f>COUNTIF($BB$3:$BM$403,2)</f>
        <v>103</v>
      </c>
      <c r="BC411" s="17"/>
      <c r="BD411" s="17"/>
      <c r="BE411" s="17"/>
      <c r="BF411" s="17"/>
      <c r="BG411" s="17"/>
      <c r="BH411" s="17"/>
      <c r="BI411" s="17"/>
      <c r="BJ411" s="17"/>
      <c r="BK411" s="17"/>
      <c r="BL411" s="17"/>
      <c r="BM411" s="17"/>
      <c r="BN411" s="17"/>
      <c r="BO411" s="81">
        <f>COUNTIF(BO$3:BO$403,2)</f>
        <v>87</v>
      </c>
      <c r="BP411" s="17">
        <f>COUNTIF($BP$3:$CA$403,2)</f>
        <v>93</v>
      </c>
      <c r="BQ411" s="17"/>
      <c r="BR411" s="17"/>
      <c r="BS411" s="17"/>
      <c r="BT411" s="17"/>
      <c r="BU411" s="17"/>
      <c r="BV411" s="17"/>
      <c r="BW411" s="17"/>
      <c r="BX411" s="17"/>
      <c r="BY411" s="17"/>
      <c r="BZ411" s="17"/>
      <c r="CA411" s="17"/>
      <c r="CB411" s="17"/>
      <c r="CC411" s="17"/>
      <c r="CD411" s="17"/>
    </row>
    <row r="412" spans="1:82" ht="18.600000000000001" thickBot="1" x14ac:dyDescent="0.5">
      <c r="A412" s="20">
        <v>3</v>
      </c>
      <c r="B412" s="17"/>
      <c r="C412" s="65"/>
      <c r="D412" s="68">
        <f>COUNTIF($D$3:$D$402,3)</f>
        <v>94</v>
      </c>
      <c r="E412" s="66"/>
      <c r="F412" s="74"/>
      <c r="G412" s="73">
        <f>COUNTIF($G$3:$G$403,3)</f>
        <v>0</v>
      </c>
      <c r="H412" s="68">
        <f>COUNTIF($H$3:$H$403,3)</f>
        <v>38</v>
      </c>
      <c r="I412" s="68">
        <f>COUNTIF(I$3:M$403,3)</f>
        <v>33</v>
      </c>
      <c r="J412" s="66"/>
      <c r="K412" s="17"/>
      <c r="L412" s="17"/>
      <c r="M412" s="17"/>
      <c r="N412" s="17"/>
      <c r="O412" s="17">
        <f>COUNTIF(O$3:Q$403,3)</f>
        <v>178</v>
      </c>
      <c r="P412" s="17"/>
      <c r="Q412" s="17"/>
      <c r="R412" s="65"/>
      <c r="S412" s="80">
        <f t="shared" ref="S412:AN412" si="3">COUNTIF(S$3:S$403,3)</f>
        <v>0</v>
      </c>
      <c r="T412" s="17">
        <f t="shared" si="3"/>
        <v>4</v>
      </c>
      <c r="U412" s="17">
        <f t="shared" si="3"/>
        <v>3</v>
      </c>
      <c r="V412" s="17">
        <f t="shared" si="3"/>
        <v>15</v>
      </c>
      <c r="W412" s="17">
        <f t="shared" si="3"/>
        <v>18</v>
      </c>
      <c r="X412" s="17">
        <f t="shared" si="3"/>
        <v>6</v>
      </c>
      <c r="Y412" s="17">
        <f t="shared" si="3"/>
        <v>33</v>
      </c>
      <c r="Z412" s="17">
        <f t="shared" si="3"/>
        <v>23</v>
      </c>
      <c r="AA412" s="17">
        <f t="shared" si="3"/>
        <v>21</v>
      </c>
      <c r="AB412" s="17">
        <f t="shared" si="3"/>
        <v>6</v>
      </c>
      <c r="AC412" s="17">
        <f t="shared" si="3"/>
        <v>3</v>
      </c>
      <c r="AD412" s="17">
        <f t="shared" si="3"/>
        <v>12</v>
      </c>
      <c r="AE412" s="17">
        <f t="shared" si="3"/>
        <v>21</v>
      </c>
      <c r="AF412" s="17">
        <f t="shared" si="3"/>
        <v>18</v>
      </c>
      <c r="AG412" s="17">
        <f t="shared" si="3"/>
        <v>18</v>
      </c>
      <c r="AH412" s="17">
        <f t="shared" si="3"/>
        <v>17</v>
      </c>
      <c r="AI412" s="17">
        <f t="shared" si="3"/>
        <v>17</v>
      </c>
      <c r="AJ412" s="17">
        <f t="shared" si="3"/>
        <v>11</v>
      </c>
      <c r="AK412" s="17">
        <f t="shared" si="3"/>
        <v>10</v>
      </c>
      <c r="AL412" s="17">
        <f t="shared" si="3"/>
        <v>15</v>
      </c>
      <c r="AM412" s="81">
        <f t="shared" si="3"/>
        <v>7</v>
      </c>
      <c r="AN412" s="81">
        <f t="shared" si="3"/>
        <v>1</v>
      </c>
      <c r="AO412" s="17">
        <f>COUNTIF($AO$3:$AZ$403,3)</f>
        <v>9</v>
      </c>
      <c r="AP412" s="17"/>
      <c r="AQ412" s="17"/>
      <c r="AR412" s="17"/>
      <c r="AS412" s="17"/>
      <c r="AT412" s="17"/>
      <c r="AU412" s="17"/>
      <c r="AV412" s="17"/>
      <c r="AW412" s="17"/>
      <c r="AX412" s="17"/>
      <c r="AY412" s="17"/>
      <c r="AZ412" s="17"/>
      <c r="BA412" s="17"/>
      <c r="BB412" s="17">
        <f>COUNTIF($BB$3:$BM$403,3)</f>
        <v>9</v>
      </c>
      <c r="BC412" s="17"/>
      <c r="BD412" s="17"/>
      <c r="BE412" s="17"/>
      <c r="BF412" s="17"/>
      <c r="BG412" s="17"/>
      <c r="BH412" s="17"/>
      <c r="BI412" s="17"/>
      <c r="BJ412" s="17"/>
      <c r="BK412" s="17"/>
      <c r="BL412" s="17"/>
      <c r="BM412" s="17"/>
      <c r="BN412" s="17"/>
      <c r="BO412" s="81">
        <f>COUNTIF(BO$3:BO$403,3)</f>
        <v>0</v>
      </c>
      <c r="BP412" s="17">
        <f>COUNTIF($BP$3:$CA$403,3)</f>
        <v>7</v>
      </c>
      <c r="BQ412" s="17"/>
      <c r="BR412" s="17"/>
      <c r="BS412" s="17"/>
      <c r="BT412" s="17"/>
      <c r="BU412" s="17"/>
      <c r="BV412" s="17"/>
      <c r="BW412" s="17"/>
      <c r="BX412" s="17"/>
      <c r="BY412" s="17"/>
      <c r="BZ412" s="17"/>
      <c r="CA412" s="17"/>
      <c r="CB412" s="17"/>
      <c r="CC412" s="17"/>
      <c r="CD412" s="17"/>
    </row>
    <row r="413" spans="1:82" x14ac:dyDescent="0.45">
      <c r="A413" s="20">
        <v>4</v>
      </c>
      <c r="B413" s="17"/>
      <c r="C413" s="65"/>
      <c r="D413" s="68">
        <f>COUNTIF($D$3:$D$402,4)</f>
        <v>47</v>
      </c>
      <c r="E413" s="66"/>
      <c r="F413" s="17"/>
      <c r="G413" s="74"/>
      <c r="H413" s="68">
        <f>COUNTIF($H$3:$H$403,4)</f>
        <v>124</v>
      </c>
      <c r="I413" s="68">
        <f>COUNTIF(I$3:M$403,4)</f>
        <v>304</v>
      </c>
      <c r="J413" s="66"/>
      <c r="K413" s="17"/>
      <c r="L413" s="17"/>
      <c r="M413" s="17"/>
      <c r="N413" s="17"/>
      <c r="O413" s="17">
        <f>COUNTIF(O$3:Q$403,4)</f>
        <v>5</v>
      </c>
      <c r="P413" s="17"/>
      <c r="Q413" s="17"/>
      <c r="R413" s="65"/>
      <c r="S413" s="80">
        <f t="shared" ref="S413:AN413" si="4">COUNTIF(S$3:S$403,4)</f>
        <v>0</v>
      </c>
      <c r="T413" s="17">
        <f t="shared" si="4"/>
        <v>0</v>
      </c>
      <c r="U413" s="17">
        <f t="shared" si="4"/>
        <v>0</v>
      </c>
      <c r="V413" s="17">
        <f t="shared" si="4"/>
        <v>1</v>
      </c>
      <c r="W413" s="17">
        <f t="shared" si="4"/>
        <v>5</v>
      </c>
      <c r="X413" s="17">
        <f t="shared" si="4"/>
        <v>2</v>
      </c>
      <c r="Y413" s="17">
        <f t="shared" si="4"/>
        <v>2</v>
      </c>
      <c r="Z413" s="17">
        <f t="shared" si="4"/>
        <v>3</v>
      </c>
      <c r="AA413" s="17">
        <f t="shared" si="4"/>
        <v>2</v>
      </c>
      <c r="AB413" s="17">
        <f t="shared" si="4"/>
        <v>2</v>
      </c>
      <c r="AC413" s="17">
        <f t="shared" si="4"/>
        <v>1</v>
      </c>
      <c r="AD413" s="17">
        <f t="shared" si="4"/>
        <v>1</v>
      </c>
      <c r="AE413" s="17">
        <f t="shared" si="4"/>
        <v>0</v>
      </c>
      <c r="AF413" s="17">
        <f t="shared" si="4"/>
        <v>3</v>
      </c>
      <c r="AG413" s="17">
        <f t="shared" si="4"/>
        <v>2</v>
      </c>
      <c r="AH413" s="17">
        <f t="shared" si="4"/>
        <v>2</v>
      </c>
      <c r="AI413" s="17">
        <f t="shared" si="4"/>
        <v>0</v>
      </c>
      <c r="AJ413" s="17">
        <f t="shared" si="4"/>
        <v>1</v>
      </c>
      <c r="AK413" s="17">
        <f t="shared" si="4"/>
        <v>0</v>
      </c>
      <c r="AL413" s="17">
        <f t="shared" si="4"/>
        <v>0</v>
      </c>
      <c r="AM413" s="81">
        <f t="shared" si="4"/>
        <v>3</v>
      </c>
      <c r="AN413" s="81">
        <f t="shared" si="4"/>
        <v>0</v>
      </c>
      <c r="AO413" s="17">
        <f>COUNTIF($AO$3:$AZ$403,4)</f>
        <v>44</v>
      </c>
      <c r="AP413" s="17"/>
      <c r="AQ413" s="17"/>
      <c r="AR413" s="17"/>
      <c r="AS413" s="17"/>
      <c r="AT413" s="17"/>
      <c r="AU413" s="17"/>
      <c r="AV413" s="17"/>
      <c r="AW413" s="17"/>
      <c r="AX413" s="17"/>
      <c r="AY413" s="17"/>
      <c r="AZ413" s="17"/>
      <c r="BA413" s="17"/>
      <c r="BB413" s="17">
        <f>COUNTIF($BB$3:$BM$403,4)</f>
        <v>32</v>
      </c>
      <c r="BC413" s="17"/>
      <c r="BD413" s="17"/>
      <c r="BE413" s="17"/>
      <c r="BF413" s="17"/>
      <c r="BG413" s="17"/>
      <c r="BH413" s="17"/>
      <c r="BI413" s="17"/>
      <c r="BJ413" s="17"/>
      <c r="BK413" s="17"/>
      <c r="BL413" s="17"/>
      <c r="BM413" s="17"/>
      <c r="BN413" s="17"/>
      <c r="BO413" s="81">
        <f>COUNTIF(BO$3:BO$403,4)</f>
        <v>0</v>
      </c>
      <c r="BP413" s="17">
        <f>COUNTIF($BP$3:$CA$403,4)</f>
        <v>24</v>
      </c>
      <c r="BQ413" s="17"/>
      <c r="BR413" s="17"/>
      <c r="BS413" s="17"/>
      <c r="BT413" s="17"/>
      <c r="BU413" s="17"/>
      <c r="BV413" s="17"/>
      <c r="BW413" s="17"/>
      <c r="BX413" s="17"/>
      <c r="BY413" s="17"/>
      <c r="BZ413" s="17"/>
      <c r="CA413" s="17"/>
      <c r="CB413" s="17"/>
      <c r="CC413" s="17"/>
      <c r="CD413" s="17"/>
    </row>
    <row r="414" spans="1:82" ht="18.600000000000001" thickBot="1" x14ac:dyDescent="0.5">
      <c r="A414" s="20">
        <v>5</v>
      </c>
      <c r="B414" s="17"/>
      <c r="C414" s="65"/>
      <c r="D414" s="69">
        <f>COUNTIF($D$3:$D$402,5)</f>
        <v>59</v>
      </c>
      <c r="E414" s="66"/>
      <c r="F414" s="17"/>
      <c r="G414" s="65"/>
      <c r="H414" s="68">
        <f>COUNTIF($H$3:$H$403,5)</f>
        <v>18</v>
      </c>
      <c r="I414" s="68">
        <f>COUNTIF(I$3:M$403,5)</f>
        <v>3</v>
      </c>
      <c r="J414" s="66"/>
      <c r="K414" s="17"/>
      <c r="L414" s="17"/>
      <c r="M414" s="17"/>
      <c r="N414" s="17"/>
      <c r="O414" s="17">
        <f>COUNTIF(O$3:Q$403,5)</f>
        <v>15</v>
      </c>
      <c r="P414" s="17"/>
      <c r="Q414" s="17"/>
      <c r="R414" s="65"/>
      <c r="S414" s="82">
        <f t="shared" ref="S414:AN414" si="5">COUNTIF(S$3:S$403,5)</f>
        <v>1</v>
      </c>
      <c r="T414" s="83">
        <f t="shared" si="5"/>
        <v>1</v>
      </c>
      <c r="U414" s="83">
        <f t="shared" si="5"/>
        <v>204</v>
      </c>
      <c r="V414" s="83">
        <f t="shared" si="5"/>
        <v>88</v>
      </c>
      <c r="W414" s="83">
        <f t="shared" si="5"/>
        <v>35</v>
      </c>
      <c r="X414" s="83">
        <f t="shared" si="5"/>
        <v>105</v>
      </c>
      <c r="Y414" s="83">
        <f t="shared" si="5"/>
        <v>1</v>
      </c>
      <c r="Z414" s="83">
        <f t="shared" si="5"/>
        <v>10</v>
      </c>
      <c r="AA414" s="83">
        <f t="shared" si="5"/>
        <v>4</v>
      </c>
      <c r="AB414" s="83">
        <f t="shared" si="5"/>
        <v>82</v>
      </c>
      <c r="AC414" s="83">
        <f t="shared" si="5"/>
        <v>4</v>
      </c>
      <c r="AD414" s="83">
        <f t="shared" si="5"/>
        <v>76</v>
      </c>
      <c r="AE414" s="83">
        <f t="shared" si="5"/>
        <v>19</v>
      </c>
      <c r="AF414" s="83">
        <f t="shared" si="5"/>
        <v>151</v>
      </c>
      <c r="AG414" s="83">
        <f t="shared" si="5"/>
        <v>158</v>
      </c>
      <c r="AH414" s="83">
        <f t="shared" si="5"/>
        <v>68</v>
      </c>
      <c r="AI414" s="83">
        <f t="shared" si="5"/>
        <v>36</v>
      </c>
      <c r="AJ414" s="83">
        <f t="shared" si="5"/>
        <v>24</v>
      </c>
      <c r="AK414" s="83">
        <f t="shared" si="5"/>
        <v>24</v>
      </c>
      <c r="AL414" s="83">
        <f t="shared" si="5"/>
        <v>2</v>
      </c>
      <c r="AM414" s="84">
        <f t="shared" si="5"/>
        <v>7</v>
      </c>
      <c r="AN414" s="84">
        <f t="shared" si="5"/>
        <v>2</v>
      </c>
      <c r="AO414" s="17">
        <f>COUNTIF($AO$3:$AZ$403,5)</f>
        <v>11</v>
      </c>
      <c r="AP414" s="17"/>
      <c r="AQ414" s="17"/>
      <c r="AR414" s="17"/>
      <c r="AS414" s="17"/>
      <c r="AT414" s="17"/>
      <c r="AU414" s="17"/>
      <c r="AV414" s="17"/>
      <c r="AW414" s="17"/>
      <c r="AX414" s="17"/>
      <c r="AY414" s="17"/>
      <c r="AZ414" s="17"/>
      <c r="BA414" s="17"/>
      <c r="BB414" s="17">
        <f>COUNTIF($BB$3:$BM$403,5)</f>
        <v>2</v>
      </c>
      <c r="BC414" s="17"/>
      <c r="BD414" s="17"/>
      <c r="BE414" s="17"/>
      <c r="BF414" s="17"/>
      <c r="BG414" s="17"/>
      <c r="BH414" s="17"/>
      <c r="BI414" s="17"/>
      <c r="BJ414" s="17"/>
      <c r="BK414" s="17"/>
      <c r="BL414" s="17"/>
      <c r="BM414" s="17"/>
      <c r="BN414" s="17"/>
      <c r="BO414" s="84">
        <f>COUNTIF(BO$3:BO$403,5)</f>
        <v>0</v>
      </c>
      <c r="BP414" s="17">
        <f>COUNTIF($BP$3:$CA$403,5)</f>
        <v>1</v>
      </c>
      <c r="BQ414" s="17"/>
      <c r="BR414" s="17"/>
      <c r="BS414" s="17"/>
      <c r="BT414" s="17"/>
      <c r="BU414" s="17"/>
      <c r="BV414" s="17"/>
      <c r="BW414" s="17"/>
      <c r="BX414" s="17"/>
      <c r="BY414" s="17"/>
      <c r="BZ414" s="17"/>
      <c r="CA414" s="17"/>
      <c r="CB414" s="17"/>
      <c r="CC414" s="17"/>
      <c r="CD414" s="17"/>
    </row>
    <row r="415" spans="1:82" ht="18.600000000000001" thickBot="1" x14ac:dyDescent="0.5">
      <c r="A415" s="20">
        <v>6</v>
      </c>
      <c r="B415" s="17"/>
      <c r="C415" s="17"/>
      <c r="D415" s="37"/>
      <c r="E415" s="17"/>
      <c r="F415" s="17"/>
      <c r="G415" s="65"/>
      <c r="H415" s="69">
        <f>COUNTIF($H$3:$H$403,6)</f>
        <v>27</v>
      </c>
      <c r="I415" s="68">
        <f>COUNTIF(I$3:M$403,6)</f>
        <v>0</v>
      </c>
      <c r="J415" s="66"/>
      <c r="K415" s="17"/>
      <c r="L415" s="17"/>
      <c r="M415" s="17"/>
      <c r="N415" s="17"/>
      <c r="O415" s="17">
        <f>COUNTIF(O$3:Q$403,6)</f>
        <v>15</v>
      </c>
      <c r="P415" s="17"/>
      <c r="Q415" s="17"/>
      <c r="R415" s="17"/>
      <c r="S415" s="37"/>
      <c r="T415" s="37"/>
      <c r="U415" s="37"/>
      <c r="V415" s="37"/>
      <c r="W415" s="37"/>
      <c r="X415" s="37"/>
      <c r="Y415" s="37"/>
      <c r="Z415" s="37"/>
      <c r="AA415" s="37"/>
      <c r="AB415" s="37"/>
      <c r="AC415" s="37"/>
      <c r="AD415" s="37"/>
      <c r="AE415" s="37"/>
      <c r="AF415" s="37"/>
      <c r="AG415" s="37"/>
      <c r="AH415" s="37"/>
      <c r="AI415" s="37"/>
      <c r="AJ415" s="37"/>
      <c r="AK415" s="37"/>
      <c r="AL415" s="37"/>
      <c r="AM415" s="37"/>
      <c r="AN415" s="17"/>
      <c r="AO415" s="17">
        <f>COUNTIF($AO$3:$AZ$403,6)</f>
        <v>102</v>
      </c>
      <c r="AP415" s="17"/>
      <c r="AQ415" s="17"/>
      <c r="AR415" s="17"/>
      <c r="AS415" s="17"/>
      <c r="AT415" s="17"/>
      <c r="AU415" s="17"/>
      <c r="AV415" s="17"/>
      <c r="AW415" s="17"/>
      <c r="AX415" s="17"/>
      <c r="AY415" s="17"/>
      <c r="AZ415" s="17"/>
      <c r="BA415" s="17"/>
      <c r="BB415" s="17">
        <f>COUNTIF($BB$3:$BM$403,6)</f>
        <v>77</v>
      </c>
      <c r="BC415" s="17"/>
      <c r="BD415" s="17"/>
      <c r="BE415" s="17"/>
      <c r="BF415" s="17"/>
      <c r="BG415" s="17"/>
      <c r="BH415" s="17"/>
      <c r="BI415" s="17"/>
      <c r="BJ415" s="17"/>
      <c r="BK415" s="17"/>
      <c r="BL415" s="17"/>
      <c r="BM415" s="17"/>
      <c r="BN415" s="17"/>
      <c r="BO415" s="17"/>
      <c r="BP415" s="17">
        <f>COUNTIF($BP$3:$CA$403,6)</f>
        <v>60</v>
      </c>
      <c r="BQ415" s="17"/>
      <c r="BR415" s="17"/>
      <c r="BS415" s="17"/>
      <c r="BT415" s="17"/>
      <c r="BU415" s="17"/>
      <c r="BV415" s="17"/>
      <c r="BW415" s="17"/>
      <c r="BX415" s="17"/>
      <c r="BY415" s="17"/>
      <c r="BZ415" s="17"/>
      <c r="CA415" s="17"/>
      <c r="CB415" s="17"/>
      <c r="CC415" s="17"/>
      <c r="CD415" s="17"/>
    </row>
    <row r="416" spans="1:82" ht="18.600000000000001" thickBot="1" x14ac:dyDescent="0.5">
      <c r="A416" s="20">
        <v>7</v>
      </c>
      <c r="B416" s="17"/>
      <c r="C416" s="17"/>
      <c r="D416" s="17"/>
      <c r="E416" s="17"/>
      <c r="F416" s="17"/>
      <c r="G416" s="17"/>
      <c r="H416" s="76"/>
      <c r="I416" s="69">
        <f>COUNTIF(I$3:M$403,7)</f>
        <v>8</v>
      </c>
      <c r="J416" s="66"/>
      <c r="K416" s="17"/>
      <c r="L416" s="17"/>
      <c r="M416" s="17"/>
      <c r="N416" s="17"/>
      <c r="O416" s="17">
        <f>COUNTIF(O$3:Q$403,7)</f>
        <v>3</v>
      </c>
      <c r="P416" s="17"/>
      <c r="Q416" s="17"/>
      <c r="R416" s="17"/>
      <c r="S416" s="17"/>
      <c r="T416" s="17"/>
      <c r="U416" s="17"/>
      <c r="V416" s="17"/>
      <c r="W416" s="17"/>
      <c r="X416" s="17"/>
      <c r="Y416" s="17"/>
      <c r="Z416" s="17"/>
      <c r="AA416" s="17"/>
      <c r="AB416" s="17"/>
      <c r="AC416" s="17"/>
      <c r="AD416" s="17"/>
      <c r="AE416" s="17"/>
      <c r="AF416" s="17"/>
      <c r="AG416" s="17"/>
      <c r="AH416" s="17"/>
      <c r="AI416" s="17"/>
      <c r="AJ416" s="17"/>
      <c r="AK416" s="17"/>
      <c r="AL416" s="17"/>
      <c r="AM416" s="17"/>
      <c r="AN416" s="17"/>
      <c r="AO416" s="17">
        <f>COUNTIF($AO$3:$AZ$403,7)</f>
        <v>40</v>
      </c>
      <c r="AP416" s="17"/>
      <c r="AQ416" s="17"/>
      <c r="AR416" s="17"/>
      <c r="AS416" s="17"/>
      <c r="AT416" s="17"/>
      <c r="AU416" s="17"/>
      <c r="AV416" s="17"/>
      <c r="AW416" s="17"/>
      <c r="AX416" s="17"/>
      <c r="AY416" s="17"/>
      <c r="AZ416" s="17"/>
      <c r="BA416" s="17"/>
      <c r="BB416" s="17">
        <f>COUNTIF($BB$3:$BM$403,7)</f>
        <v>21</v>
      </c>
      <c r="BC416" s="17"/>
      <c r="BD416" s="17"/>
      <c r="BE416" s="17"/>
      <c r="BF416" s="17"/>
      <c r="BG416" s="17"/>
      <c r="BH416" s="17"/>
      <c r="BI416" s="17"/>
      <c r="BJ416" s="17"/>
      <c r="BK416" s="17"/>
      <c r="BL416" s="17"/>
      <c r="BM416" s="17"/>
      <c r="BN416" s="17"/>
      <c r="BO416" s="17"/>
      <c r="BP416" s="17">
        <f>COUNTIF($BP$3:$CA$403,7)</f>
        <v>18</v>
      </c>
      <c r="BQ416" s="17"/>
      <c r="BR416" s="17"/>
      <c r="BS416" s="17"/>
      <c r="BT416" s="17"/>
      <c r="BU416" s="17"/>
      <c r="BV416" s="17"/>
      <c r="BW416" s="17"/>
      <c r="BX416" s="17"/>
      <c r="BY416" s="17"/>
      <c r="BZ416" s="17"/>
      <c r="CA416" s="17"/>
      <c r="CB416" s="17"/>
      <c r="CC416" s="17"/>
      <c r="CD416" s="17"/>
    </row>
    <row r="417" spans="1:82" x14ac:dyDescent="0.45">
      <c r="A417" s="20">
        <v>8</v>
      </c>
      <c r="B417" s="17"/>
      <c r="C417" s="17"/>
      <c r="D417" s="17"/>
      <c r="E417" s="17"/>
      <c r="F417" s="17"/>
      <c r="G417" s="17"/>
      <c r="H417" s="13"/>
      <c r="I417" s="37"/>
      <c r="J417" s="17"/>
      <c r="K417" s="17"/>
      <c r="L417" s="17"/>
      <c r="M417" s="17"/>
      <c r="N417" s="17"/>
      <c r="O417" s="17">
        <f>COUNTIF(O$3:Q$403,8)</f>
        <v>15</v>
      </c>
      <c r="P417" s="17"/>
      <c r="Q417" s="17"/>
      <c r="R417" s="17"/>
      <c r="S417" s="17"/>
      <c r="T417" s="17"/>
      <c r="U417" s="17"/>
      <c r="V417" s="17"/>
      <c r="W417" s="17"/>
      <c r="X417" s="17"/>
      <c r="Y417" s="17"/>
      <c r="Z417" s="17"/>
      <c r="AA417" s="17"/>
      <c r="AB417" s="17"/>
      <c r="AC417" s="17"/>
      <c r="AD417" s="17"/>
      <c r="AE417" s="17"/>
      <c r="AF417" s="17"/>
      <c r="AG417" s="17"/>
      <c r="AH417" s="17"/>
      <c r="AI417" s="17"/>
      <c r="AJ417" s="17"/>
      <c r="AK417" s="17"/>
      <c r="AL417" s="17"/>
      <c r="AM417" s="17"/>
      <c r="AN417" s="17"/>
      <c r="AO417" s="17">
        <f>COUNTIF($AO$3:$AZ$403,8)</f>
        <v>6</v>
      </c>
      <c r="AP417" s="17"/>
      <c r="AQ417" s="17"/>
      <c r="AR417" s="17"/>
      <c r="AS417" s="17"/>
      <c r="AT417" s="17"/>
      <c r="AU417" s="17"/>
      <c r="AV417" s="17"/>
      <c r="AW417" s="17"/>
      <c r="AX417" s="17"/>
      <c r="AY417" s="17"/>
      <c r="AZ417" s="17"/>
      <c r="BA417" s="17"/>
      <c r="BB417" s="17">
        <f>COUNTIF($BB$3:$BM$403,8)</f>
        <v>6</v>
      </c>
      <c r="BC417" s="17"/>
      <c r="BD417" s="17"/>
      <c r="BE417" s="17"/>
      <c r="BF417" s="17"/>
      <c r="BG417" s="17"/>
      <c r="BH417" s="17"/>
      <c r="BI417" s="17"/>
      <c r="BJ417" s="17"/>
      <c r="BK417" s="17"/>
      <c r="BL417" s="17"/>
      <c r="BM417" s="17"/>
      <c r="BN417" s="17"/>
      <c r="BO417" s="17"/>
      <c r="BP417" s="17">
        <f>COUNTIF($BP$3:$CA$403,8)</f>
        <v>6</v>
      </c>
      <c r="BQ417" s="17"/>
      <c r="BR417" s="17"/>
      <c r="BS417" s="17"/>
      <c r="BT417" s="17"/>
      <c r="BU417" s="17"/>
      <c r="BV417" s="17"/>
      <c r="BW417" s="17"/>
      <c r="BX417" s="17"/>
      <c r="BY417" s="17"/>
      <c r="BZ417" s="17"/>
      <c r="CA417" s="17"/>
      <c r="CB417" s="17"/>
      <c r="CC417" s="17"/>
      <c r="CD417" s="17"/>
    </row>
    <row r="418" spans="1:82" x14ac:dyDescent="0.45">
      <c r="A418" s="20">
        <v>9</v>
      </c>
      <c r="B418" s="17"/>
      <c r="C418" s="17"/>
      <c r="D418" s="17"/>
      <c r="E418" s="17"/>
      <c r="F418" s="17"/>
      <c r="G418" s="17"/>
      <c r="H418" s="13"/>
      <c r="I418" s="17"/>
      <c r="J418" s="17"/>
      <c r="K418" s="17"/>
      <c r="L418" s="17"/>
      <c r="M418" s="17"/>
      <c r="N418" s="17"/>
      <c r="O418" s="17"/>
      <c r="P418" s="17"/>
      <c r="Q418" s="17"/>
      <c r="R418" s="17"/>
      <c r="S418" s="17"/>
      <c r="T418" s="17"/>
      <c r="U418" s="17"/>
      <c r="V418" s="17"/>
      <c r="W418" s="17"/>
      <c r="X418" s="17"/>
      <c r="Y418" s="17"/>
      <c r="Z418" s="17"/>
      <c r="AA418" s="17"/>
      <c r="AB418" s="17"/>
      <c r="AC418" s="17"/>
      <c r="AD418" s="17"/>
      <c r="AE418" s="17"/>
      <c r="AF418" s="17"/>
      <c r="AG418" s="17"/>
      <c r="AH418" s="17"/>
      <c r="AI418" s="17"/>
      <c r="AJ418" s="17"/>
      <c r="AK418" s="17"/>
      <c r="AL418" s="17"/>
      <c r="AM418" s="17"/>
      <c r="AN418" s="17"/>
      <c r="AO418" s="17">
        <f>COUNTIF($AO$3:$AZ$403,9)</f>
        <v>21</v>
      </c>
      <c r="AP418" s="17"/>
      <c r="AQ418" s="17"/>
      <c r="AR418" s="17"/>
      <c r="AS418" s="17"/>
      <c r="AT418" s="17"/>
      <c r="AU418" s="17"/>
      <c r="AV418" s="17"/>
      <c r="AW418" s="17"/>
      <c r="AX418" s="17"/>
      <c r="AY418" s="17"/>
      <c r="AZ418" s="17"/>
      <c r="BA418" s="17"/>
      <c r="BB418" s="17">
        <f>COUNTIF($BB$3:$BM$403,9)</f>
        <v>6</v>
      </c>
      <c r="BC418" s="17"/>
      <c r="BD418" s="17"/>
      <c r="BE418" s="17"/>
      <c r="BF418" s="17"/>
      <c r="BG418" s="17"/>
      <c r="BH418" s="17"/>
      <c r="BI418" s="17"/>
      <c r="BJ418" s="17"/>
      <c r="BK418" s="17"/>
      <c r="BL418" s="17"/>
      <c r="BM418" s="17"/>
      <c r="BN418" s="17"/>
      <c r="BO418" s="17"/>
      <c r="BP418" s="17">
        <f>COUNTIF($BP$3:$CA$403,9)</f>
        <v>5</v>
      </c>
      <c r="BQ418" s="17"/>
      <c r="BR418" s="17"/>
      <c r="BS418" s="17"/>
      <c r="BT418" s="17"/>
      <c r="BU418" s="17"/>
      <c r="BV418" s="17"/>
      <c r="BW418" s="17"/>
      <c r="BX418" s="17"/>
      <c r="BY418" s="17"/>
      <c r="BZ418" s="17"/>
      <c r="CA418" s="17"/>
      <c r="CB418" s="17"/>
      <c r="CC418" s="17"/>
      <c r="CD418" s="17"/>
    </row>
    <row r="419" spans="1:82" x14ac:dyDescent="0.45">
      <c r="A419" s="20">
        <v>10</v>
      </c>
      <c r="B419" s="17"/>
      <c r="C419" s="17"/>
      <c r="D419" s="17"/>
      <c r="E419" s="17"/>
      <c r="F419" s="17"/>
      <c r="G419" s="17"/>
      <c r="H419" s="13"/>
      <c r="I419" s="17"/>
      <c r="J419" s="17"/>
      <c r="K419" s="17"/>
      <c r="L419" s="17"/>
      <c r="M419" s="17"/>
      <c r="N419" s="17"/>
      <c r="O419" s="17"/>
      <c r="P419" s="17"/>
      <c r="Q419" s="17"/>
      <c r="R419" s="17"/>
      <c r="S419" s="17"/>
      <c r="T419" s="17"/>
      <c r="U419" s="17"/>
      <c r="V419" s="17"/>
      <c r="W419" s="17"/>
      <c r="X419" s="17"/>
      <c r="Y419" s="17"/>
      <c r="Z419" s="17"/>
      <c r="AA419" s="17"/>
      <c r="AB419" s="17"/>
      <c r="AC419" s="17"/>
      <c r="AD419" s="17"/>
      <c r="AE419" s="17"/>
      <c r="AF419" s="17"/>
      <c r="AG419" s="17"/>
      <c r="AH419" s="17"/>
      <c r="AI419" s="17"/>
      <c r="AJ419" s="17"/>
      <c r="AK419" s="17"/>
      <c r="AL419" s="17"/>
      <c r="AM419" s="17"/>
      <c r="AN419" s="17"/>
      <c r="AO419" s="17">
        <f>COUNTIF($AO$3:$AZ$403,10)</f>
        <v>14</v>
      </c>
      <c r="AP419" s="17"/>
      <c r="AQ419" s="17"/>
      <c r="AR419" s="17"/>
      <c r="AS419" s="17"/>
      <c r="AT419" s="17"/>
      <c r="AU419" s="17"/>
      <c r="AV419" s="17"/>
      <c r="AW419" s="17"/>
      <c r="AX419" s="17"/>
      <c r="AY419" s="17"/>
      <c r="AZ419" s="17"/>
      <c r="BA419" s="17"/>
      <c r="BB419" s="17">
        <f>COUNTIF($BB$3:$BM$403,10)</f>
        <v>3</v>
      </c>
      <c r="BC419" s="17"/>
      <c r="BD419" s="17"/>
      <c r="BE419" s="17"/>
      <c r="BF419" s="17"/>
      <c r="BG419" s="17"/>
      <c r="BH419" s="17"/>
      <c r="BI419" s="17"/>
      <c r="BJ419" s="17"/>
      <c r="BK419" s="17"/>
      <c r="BL419" s="17"/>
      <c r="BM419" s="17"/>
      <c r="BN419" s="17"/>
      <c r="BO419" s="17"/>
      <c r="BP419" s="17">
        <f>COUNTIF($BP$3:$CA$403,10)</f>
        <v>1</v>
      </c>
      <c r="BQ419" s="17"/>
      <c r="BR419" s="17"/>
      <c r="BS419" s="17"/>
      <c r="BT419" s="17"/>
      <c r="BU419" s="17"/>
      <c r="BV419" s="17"/>
      <c r="BW419" s="17"/>
      <c r="BX419" s="17"/>
      <c r="BY419" s="17"/>
      <c r="BZ419" s="17"/>
      <c r="CA419" s="17"/>
      <c r="CB419" s="17"/>
      <c r="CC419" s="17"/>
      <c r="CD419" s="17"/>
    </row>
    <row r="420" spans="1:82" x14ac:dyDescent="0.45">
      <c r="A420" s="20">
        <v>11</v>
      </c>
      <c r="B420" s="17"/>
      <c r="C420" s="17"/>
      <c r="D420" s="17"/>
      <c r="E420" s="17"/>
      <c r="F420" s="17"/>
      <c r="G420" s="17"/>
      <c r="H420" s="13"/>
      <c r="I420" s="17"/>
      <c r="J420" s="17"/>
      <c r="K420" s="17"/>
      <c r="L420" s="17"/>
      <c r="M420" s="17"/>
      <c r="N420" s="17"/>
      <c r="O420" s="17"/>
      <c r="P420" s="17"/>
      <c r="Q420" s="17"/>
      <c r="R420" s="17"/>
      <c r="S420" s="17"/>
      <c r="T420" s="17"/>
      <c r="U420" s="17"/>
      <c r="V420" s="17"/>
      <c r="W420" s="17"/>
      <c r="X420" s="17"/>
      <c r="Y420" s="17"/>
      <c r="Z420" s="17"/>
      <c r="AA420" s="17"/>
      <c r="AB420" s="17"/>
      <c r="AC420" s="17"/>
      <c r="AD420" s="17"/>
      <c r="AE420" s="17"/>
      <c r="AF420" s="17"/>
      <c r="AG420" s="17"/>
      <c r="AH420" s="17"/>
      <c r="AI420" s="17"/>
      <c r="AJ420" s="17"/>
      <c r="AK420" s="17"/>
      <c r="AL420" s="17"/>
      <c r="AM420" s="17"/>
      <c r="AN420" s="17"/>
      <c r="AO420" s="17">
        <f>COUNTIF($AO$3:$AZ$403,11)</f>
        <v>17</v>
      </c>
      <c r="AP420" s="17"/>
      <c r="AQ420" s="17"/>
      <c r="AR420" s="17"/>
      <c r="AS420" s="17"/>
      <c r="AT420" s="17"/>
      <c r="AU420" s="17"/>
      <c r="AV420" s="17"/>
      <c r="AW420" s="17"/>
      <c r="AX420" s="17"/>
      <c r="AY420" s="17"/>
      <c r="AZ420" s="17"/>
      <c r="BA420" s="17"/>
      <c r="BB420" s="17">
        <f>COUNTIF($BB$3:$BM$403,11)</f>
        <v>5</v>
      </c>
      <c r="BC420" s="17"/>
      <c r="BD420" s="17"/>
      <c r="BE420" s="17"/>
      <c r="BF420" s="17"/>
      <c r="BG420" s="17"/>
      <c r="BH420" s="17"/>
      <c r="BI420" s="17"/>
      <c r="BJ420" s="17"/>
      <c r="BK420" s="17"/>
      <c r="BL420" s="17"/>
      <c r="BM420" s="17"/>
      <c r="BN420" s="17"/>
      <c r="BO420" s="17"/>
      <c r="BP420" s="17">
        <f>COUNTIF($BP$3:$CA$403,11)</f>
        <v>1</v>
      </c>
      <c r="BQ420" s="17"/>
      <c r="BR420" s="17"/>
      <c r="BS420" s="17"/>
      <c r="BT420" s="17"/>
      <c r="BU420" s="17"/>
      <c r="BV420" s="17"/>
      <c r="BW420" s="17"/>
      <c r="BX420" s="17"/>
      <c r="BY420" s="17"/>
      <c r="BZ420" s="17"/>
      <c r="CA420" s="17"/>
      <c r="CB420" s="17"/>
      <c r="CC420" s="17"/>
      <c r="CD420" s="17"/>
    </row>
    <row r="421" spans="1:82" x14ac:dyDescent="0.45">
      <c r="A421" s="20">
        <v>12</v>
      </c>
      <c r="B421" s="17"/>
      <c r="C421" s="17"/>
      <c r="D421" s="17"/>
      <c r="E421" s="17"/>
      <c r="F421" s="17"/>
      <c r="G421" s="17"/>
      <c r="H421" s="13"/>
      <c r="I421" s="17"/>
      <c r="J421" s="17"/>
      <c r="K421" s="17"/>
      <c r="L421" s="17"/>
      <c r="M421" s="17"/>
      <c r="N421" s="17"/>
      <c r="O421" s="17"/>
      <c r="P421" s="17"/>
      <c r="Q421" s="17"/>
      <c r="R421" s="17"/>
      <c r="S421" s="17"/>
      <c r="T421" s="17"/>
      <c r="U421" s="17"/>
      <c r="V421" s="17"/>
      <c r="W421" s="17"/>
      <c r="X421" s="17"/>
      <c r="Y421" s="17"/>
      <c r="Z421" s="17"/>
      <c r="AA421" s="17"/>
      <c r="AB421" s="17"/>
      <c r="AC421" s="17"/>
      <c r="AD421" s="17"/>
      <c r="AE421" s="17"/>
      <c r="AF421" s="17"/>
      <c r="AG421" s="17"/>
      <c r="AH421" s="17"/>
      <c r="AI421" s="17"/>
      <c r="AJ421" s="17"/>
      <c r="AK421" s="17"/>
      <c r="AL421" s="17"/>
      <c r="AM421" s="17"/>
      <c r="AN421" s="17"/>
      <c r="AO421" s="17">
        <f>COUNTIF($AO$3:$AZ$403,12)</f>
        <v>1</v>
      </c>
      <c r="AP421" s="17"/>
      <c r="AQ421" s="17"/>
      <c r="AR421" s="17"/>
      <c r="AS421" s="17"/>
      <c r="AT421" s="17"/>
      <c r="AU421" s="17"/>
      <c r="AV421" s="17"/>
      <c r="AW421" s="17"/>
      <c r="AX421" s="17"/>
      <c r="AY421" s="17"/>
      <c r="AZ421" s="17"/>
      <c r="BA421" s="17"/>
      <c r="BB421" s="17">
        <f>COUNTIF($BB$3:$BM$403,12)</f>
        <v>1</v>
      </c>
      <c r="BC421" s="17"/>
      <c r="BD421" s="17"/>
      <c r="BE421" s="17"/>
      <c r="BF421" s="17"/>
      <c r="BG421" s="17"/>
      <c r="BH421" s="17"/>
      <c r="BI421" s="17"/>
      <c r="BJ421" s="17"/>
      <c r="BK421" s="17"/>
      <c r="BL421" s="17"/>
      <c r="BM421" s="17"/>
      <c r="BN421" s="17"/>
      <c r="BO421" s="17"/>
      <c r="BP421" s="17">
        <f>COUNTIF($BP$3:$CA$403,12)</f>
        <v>0</v>
      </c>
      <c r="BQ421" s="17"/>
      <c r="BR421" s="17"/>
      <c r="BS421" s="17"/>
      <c r="BT421" s="17"/>
      <c r="BU421" s="17"/>
      <c r="BV421" s="17"/>
      <c r="BW421" s="17"/>
      <c r="BX421" s="17"/>
      <c r="BY421" s="17"/>
      <c r="BZ421" s="17"/>
      <c r="CA421" s="17"/>
      <c r="CB421" s="17"/>
      <c r="CC421" s="17"/>
      <c r="CD421" s="17"/>
    </row>
    <row r="422" spans="1:82" x14ac:dyDescent="0.45">
      <c r="A422" s="20">
        <v>13</v>
      </c>
      <c r="B422" s="17"/>
      <c r="C422" s="17"/>
      <c r="D422" s="17"/>
      <c r="E422" s="17"/>
      <c r="F422" s="17"/>
      <c r="G422" s="17"/>
      <c r="H422" s="13"/>
      <c r="I422" s="17"/>
      <c r="J422" s="17"/>
      <c r="K422" s="17"/>
      <c r="L422" s="17"/>
      <c r="M422" s="17"/>
      <c r="N422" s="17"/>
      <c r="O422" s="17"/>
      <c r="P422" s="17"/>
      <c r="Q422" s="17"/>
      <c r="R422" s="17"/>
      <c r="S422" s="17"/>
      <c r="T422" s="17"/>
      <c r="U422" s="17"/>
      <c r="V422" s="17"/>
      <c r="W422" s="17"/>
      <c r="X422" s="17"/>
      <c r="Y422" s="17"/>
      <c r="Z422" s="17"/>
      <c r="AA422" s="17"/>
      <c r="AB422" s="17"/>
      <c r="AC422" s="17"/>
      <c r="AD422" s="17"/>
      <c r="AE422" s="17"/>
      <c r="AF422" s="17"/>
      <c r="AG422" s="17"/>
      <c r="AH422" s="17"/>
      <c r="AI422" s="17"/>
      <c r="AJ422" s="17"/>
      <c r="AK422" s="17"/>
      <c r="AL422" s="17"/>
      <c r="AM422" s="17"/>
      <c r="AN422" s="17"/>
      <c r="AO422" s="17">
        <f>COUNTIF($AO$3:$AZ$403,13)</f>
        <v>14</v>
      </c>
      <c r="AP422" s="17"/>
      <c r="AQ422" s="17"/>
      <c r="AR422" s="17"/>
      <c r="AS422" s="17"/>
      <c r="AT422" s="17"/>
      <c r="AU422" s="17"/>
      <c r="AV422" s="17"/>
      <c r="AW422" s="17"/>
      <c r="AX422" s="17"/>
      <c r="AY422" s="17"/>
      <c r="AZ422" s="17"/>
      <c r="BA422" s="17"/>
      <c r="BB422" s="17">
        <f>COUNTIF($BB$3:$BM$403,13)</f>
        <v>5</v>
      </c>
      <c r="BC422" s="17"/>
      <c r="BD422" s="17"/>
      <c r="BE422" s="17"/>
      <c r="BF422" s="17"/>
      <c r="BG422" s="17"/>
      <c r="BH422" s="17"/>
      <c r="BI422" s="17"/>
      <c r="BJ422" s="17"/>
      <c r="BK422" s="17"/>
      <c r="BL422" s="17"/>
      <c r="BM422" s="17"/>
      <c r="BN422" s="17"/>
      <c r="BO422" s="17"/>
      <c r="BP422" s="17">
        <f>COUNTIF($BP$3:$CA$403,13)</f>
        <v>4</v>
      </c>
      <c r="BQ422" s="17"/>
      <c r="BR422" s="17"/>
      <c r="BS422" s="17"/>
      <c r="BT422" s="17"/>
      <c r="BU422" s="17"/>
      <c r="BV422" s="17"/>
      <c r="BW422" s="17"/>
      <c r="BX422" s="17"/>
      <c r="BY422" s="17"/>
      <c r="BZ422" s="17"/>
      <c r="CA422" s="17"/>
      <c r="CB422" s="17"/>
      <c r="CC422" s="17"/>
      <c r="CD422" s="17"/>
    </row>
    <row r="423" spans="1:82" x14ac:dyDescent="0.45">
      <c r="A423" s="20">
        <v>14</v>
      </c>
      <c r="B423" s="17"/>
      <c r="C423" s="17"/>
      <c r="D423" s="17"/>
      <c r="E423" s="17"/>
      <c r="F423" s="17"/>
      <c r="G423" s="17"/>
      <c r="H423" s="13"/>
      <c r="I423" s="17"/>
      <c r="J423" s="17"/>
      <c r="K423" s="17"/>
      <c r="L423" s="17"/>
      <c r="M423" s="17"/>
      <c r="N423" s="17"/>
      <c r="O423" s="17"/>
      <c r="P423" s="17"/>
      <c r="Q423" s="17"/>
      <c r="R423" s="17"/>
      <c r="S423" s="17"/>
      <c r="T423" s="17"/>
      <c r="U423" s="17"/>
      <c r="V423" s="17"/>
      <c r="W423" s="17"/>
      <c r="X423" s="17"/>
      <c r="Y423" s="17"/>
      <c r="Z423" s="17"/>
      <c r="AA423" s="17"/>
      <c r="AB423" s="17"/>
      <c r="AC423" s="17"/>
      <c r="AD423" s="17"/>
      <c r="AE423" s="17"/>
      <c r="AF423" s="17"/>
      <c r="AG423" s="17"/>
      <c r="AH423" s="17"/>
      <c r="AI423" s="17"/>
      <c r="AJ423" s="17"/>
      <c r="AK423" s="17"/>
      <c r="AL423" s="17"/>
      <c r="AM423" s="17"/>
      <c r="AN423" s="17"/>
      <c r="AO423" s="17">
        <f>COUNTIF($AO$3:$AZ$403,14)</f>
        <v>6</v>
      </c>
      <c r="AP423" s="17"/>
      <c r="AQ423" s="17"/>
      <c r="AR423" s="17"/>
      <c r="AS423" s="17"/>
      <c r="AT423" s="17"/>
      <c r="AU423" s="17"/>
      <c r="AV423" s="17"/>
      <c r="AW423" s="17"/>
      <c r="AX423" s="17"/>
      <c r="AY423" s="17"/>
      <c r="AZ423" s="17"/>
      <c r="BA423" s="17"/>
      <c r="BB423" s="17">
        <f>COUNTIF($BB$3:$BM$403,14)</f>
        <v>3</v>
      </c>
      <c r="BC423" s="17"/>
      <c r="BD423" s="17"/>
      <c r="BE423" s="17"/>
      <c r="BF423" s="17"/>
      <c r="BG423" s="17"/>
      <c r="BH423" s="17"/>
      <c r="BI423" s="17"/>
      <c r="BJ423" s="17"/>
      <c r="BK423" s="17"/>
      <c r="BL423" s="17"/>
      <c r="BM423" s="17"/>
      <c r="BN423" s="17"/>
      <c r="BO423" s="17"/>
      <c r="BP423" s="17">
        <f>COUNTIF($BP$3:$CA$403,14)</f>
        <v>2</v>
      </c>
      <c r="BQ423" s="17"/>
      <c r="BR423" s="17"/>
      <c r="BS423" s="17"/>
      <c r="BT423" s="17"/>
      <c r="BU423" s="17"/>
      <c r="BV423" s="17"/>
      <c r="BW423" s="17"/>
      <c r="BX423" s="17"/>
      <c r="BY423" s="17"/>
      <c r="BZ423" s="17"/>
      <c r="CA423" s="17"/>
      <c r="CB423" s="17"/>
      <c r="CC423" s="17"/>
      <c r="CD423" s="17"/>
    </row>
    <row r="424" spans="1:82" x14ac:dyDescent="0.45">
      <c r="A424" s="20">
        <v>15</v>
      </c>
      <c r="B424" s="17"/>
      <c r="C424" s="17"/>
      <c r="D424" s="17"/>
      <c r="E424" s="17"/>
      <c r="F424" s="17"/>
      <c r="G424" s="17"/>
      <c r="H424" s="13"/>
      <c r="I424" s="17"/>
      <c r="J424" s="17"/>
      <c r="K424" s="17"/>
      <c r="L424" s="17"/>
      <c r="M424" s="17"/>
      <c r="N424" s="17"/>
      <c r="O424" s="17"/>
      <c r="P424" s="17"/>
      <c r="Q424" s="17"/>
      <c r="R424" s="17"/>
      <c r="S424" s="17"/>
      <c r="T424" s="17"/>
      <c r="U424" s="17"/>
      <c r="V424" s="17"/>
      <c r="W424" s="17"/>
      <c r="X424" s="17"/>
      <c r="Y424" s="17"/>
      <c r="Z424" s="17"/>
      <c r="AA424" s="17"/>
      <c r="AB424" s="17"/>
      <c r="AC424" s="17"/>
      <c r="AD424" s="17"/>
      <c r="AE424" s="17"/>
      <c r="AF424" s="17"/>
      <c r="AG424" s="17"/>
      <c r="AH424" s="17"/>
      <c r="AI424" s="17"/>
      <c r="AJ424" s="17"/>
      <c r="AK424" s="17"/>
      <c r="AL424" s="17"/>
      <c r="AM424" s="17"/>
      <c r="AN424" s="17"/>
      <c r="AO424" s="17">
        <f>COUNTIF($AO$3:$AZ$403,15)</f>
        <v>2</v>
      </c>
      <c r="AP424" s="17"/>
      <c r="AQ424" s="17"/>
      <c r="AR424" s="17"/>
      <c r="AS424" s="17"/>
      <c r="AT424" s="17"/>
      <c r="AU424" s="17"/>
      <c r="AV424" s="17"/>
      <c r="AW424" s="17"/>
      <c r="AX424" s="17"/>
      <c r="AY424" s="17"/>
      <c r="AZ424" s="17"/>
      <c r="BA424" s="17"/>
      <c r="BB424" s="17">
        <f>COUNTIF($BB$3:$BM$403,15)</f>
        <v>7</v>
      </c>
      <c r="BC424" s="17"/>
      <c r="BD424" s="17"/>
      <c r="BE424" s="17"/>
      <c r="BF424" s="17"/>
      <c r="BG424" s="17"/>
      <c r="BH424" s="17"/>
      <c r="BI424" s="17"/>
      <c r="BJ424" s="17"/>
      <c r="BK424" s="17"/>
      <c r="BL424" s="17"/>
      <c r="BM424" s="17"/>
      <c r="BN424" s="17"/>
      <c r="BO424" s="17"/>
      <c r="BP424" s="17">
        <f>COUNTIF($BP$3:$CA$403,15)</f>
        <v>1</v>
      </c>
      <c r="BQ424" s="17"/>
      <c r="BR424" s="17"/>
      <c r="BS424" s="17"/>
      <c r="BT424" s="17"/>
      <c r="BU424" s="17"/>
      <c r="BV424" s="17"/>
      <c r="BW424" s="17"/>
      <c r="BX424" s="17"/>
      <c r="BY424" s="17"/>
      <c r="BZ424" s="17"/>
      <c r="CA424" s="17"/>
      <c r="CB424" s="17"/>
      <c r="CC424" s="17"/>
      <c r="CD424" s="17"/>
    </row>
    <row r="425" spans="1:82" x14ac:dyDescent="0.45">
      <c r="A425" s="22" t="s">
        <v>247</v>
      </c>
      <c r="D425">
        <f>$B$408-SUM(D410:D424)</f>
        <v>9</v>
      </c>
      <c r="F425">
        <f t="shared" ref="F425:H425" si="6">$B$408-SUM(F410:F424)</f>
        <v>6</v>
      </c>
      <c r="G425">
        <f t="shared" si="6"/>
        <v>3</v>
      </c>
      <c r="H425">
        <f t="shared" si="6"/>
        <v>4</v>
      </c>
      <c r="I425">
        <f>B408-I408</f>
        <v>7</v>
      </c>
      <c r="O425">
        <f>$B$408-O408</f>
        <v>10</v>
      </c>
      <c r="S425">
        <f>$B$408-S$408</f>
        <v>12</v>
      </c>
      <c r="T425">
        <f>$B$408-T$408</f>
        <v>15</v>
      </c>
      <c r="U425">
        <f t="shared" ref="U425:AM425" si="7">$B$408-U$408</f>
        <v>56</v>
      </c>
      <c r="V425">
        <f t="shared" si="7"/>
        <v>38</v>
      </c>
      <c r="W425">
        <f t="shared" si="7"/>
        <v>31</v>
      </c>
      <c r="X425">
        <f>$B$408-X$408</f>
        <v>39</v>
      </c>
      <c r="Y425">
        <f t="shared" si="7"/>
        <v>20</v>
      </c>
      <c r="Z425">
        <f t="shared" si="7"/>
        <v>21</v>
      </c>
      <c r="AA425">
        <f t="shared" si="7"/>
        <v>26</v>
      </c>
      <c r="AB425">
        <f t="shared" si="7"/>
        <v>31</v>
      </c>
      <c r="AC425">
        <f t="shared" si="7"/>
        <v>20</v>
      </c>
      <c r="AD425">
        <f t="shared" si="7"/>
        <v>35</v>
      </c>
      <c r="AE425">
        <f t="shared" si="7"/>
        <v>25</v>
      </c>
      <c r="AF425">
        <f t="shared" si="7"/>
        <v>38</v>
      </c>
      <c r="AG425">
        <f t="shared" si="7"/>
        <v>38</v>
      </c>
      <c r="AH425">
        <f t="shared" si="7"/>
        <v>34</v>
      </c>
      <c r="AI425">
        <f t="shared" si="7"/>
        <v>37</v>
      </c>
      <c r="AJ425">
        <f t="shared" si="7"/>
        <v>35</v>
      </c>
      <c r="AK425">
        <f t="shared" si="7"/>
        <v>35</v>
      </c>
      <c r="AL425">
        <f t="shared" si="7"/>
        <v>31</v>
      </c>
      <c r="AM425">
        <f t="shared" si="7"/>
        <v>32</v>
      </c>
      <c r="AN425">
        <f>$B$408-$AN$408</f>
        <v>12</v>
      </c>
      <c r="AO425">
        <f>$B$408-$AO$408</f>
        <v>185</v>
      </c>
      <c r="BB425">
        <f>B408-BB408</f>
        <v>188</v>
      </c>
      <c r="BO425">
        <f>B408-BO408</f>
        <v>183</v>
      </c>
      <c r="BP425">
        <f>B408-BP408</f>
        <v>188</v>
      </c>
      <c r="CC425">
        <f>B408-CC408</f>
        <v>313</v>
      </c>
    </row>
  </sheetData>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4FA9D-28D5-4318-A774-E5E4DD0E8F0D}">
  <dimension ref="A1:CF425"/>
  <sheetViews>
    <sheetView zoomScale="85" zoomScaleNormal="85" workbookViewId="0">
      <pane xSplit="1" ySplit="2" topLeftCell="AE402" activePane="bottomRight" state="frozen"/>
      <selection pane="topRight" activeCell="B1" sqref="B1"/>
      <selection pane="bottomLeft" activeCell="A3" sqref="A3"/>
      <selection pane="bottomRight" activeCell="AO408" sqref="AO408"/>
    </sheetView>
  </sheetViews>
  <sheetFormatPr defaultRowHeight="18" x14ac:dyDescent="0.45"/>
  <cols>
    <col min="1" max="1" width="8.69921875" style="22"/>
    <col min="2" max="2" width="9.19921875" bestFit="1" customWidth="1"/>
    <col min="3" max="3" width="11.69921875" hidden="1" customWidth="1"/>
    <col min="4" max="7" width="12.69921875" customWidth="1"/>
    <col min="8" max="8" width="12.69921875" style="1" customWidth="1"/>
    <col min="9" max="13" width="10.59765625" customWidth="1"/>
    <col min="19" max="40" width="12.69921875" customWidth="1"/>
    <col min="41" max="66" width="12.8984375" customWidth="1"/>
    <col min="67" max="67" width="14.59765625" customWidth="1"/>
    <col min="68" max="81" width="12.8984375" customWidth="1"/>
  </cols>
  <sheetData>
    <row r="1" spans="1:84" s="1" customFormat="1" ht="57" customHeight="1" x14ac:dyDescent="0.45">
      <c r="A1" s="25" t="s">
        <v>9</v>
      </c>
      <c r="B1" s="48" t="s">
        <v>28</v>
      </c>
      <c r="C1" s="2" t="s">
        <v>10</v>
      </c>
      <c r="D1" s="33" t="s">
        <v>1</v>
      </c>
      <c r="E1" s="52" t="s">
        <v>29</v>
      </c>
      <c r="F1" s="6" t="s">
        <v>76</v>
      </c>
      <c r="G1" s="6" t="s">
        <v>77</v>
      </c>
      <c r="H1" s="6" t="s">
        <v>11</v>
      </c>
      <c r="I1" s="5" t="s">
        <v>3</v>
      </c>
      <c r="J1" s="6" t="s">
        <v>3</v>
      </c>
      <c r="K1" s="6" t="s">
        <v>3</v>
      </c>
      <c r="L1" s="6" t="s">
        <v>3</v>
      </c>
      <c r="M1" s="6" t="s">
        <v>3</v>
      </c>
      <c r="N1" s="52" t="s">
        <v>6</v>
      </c>
      <c r="O1" s="6" t="s">
        <v>4</v>
      </c>
      <c r="P1" s="6" t="s">
        <v>4</v>
      </c>
      <c r="Q1" s="6" t="s">
        <v>4</v>
      </c>
      <c r="R1" s="52" t="s">
        <v>7</v>
      </c>
      <c r="S1" s="6" t="s">
        <v>78</v>
      </c>
      <c r="T1" s="6" t="s">
        <v>79</v>
      </c>
      <c r="U1" s="6" t="s">
        <v>80</v>
      </c>
      <c r="V1" s="6" t="s">
        <v>81</v>
      </c>
      <c r="W1" s="6" t="s">
        <v>82</v>
      </c>
      <c r="X1" s="6" t="s">
        <v>83</v>
      </c>
      <c r="Y1" s="6" t="s">
        <v>84</v>
      </c>
      <c r="Z1" s="6" t="s">
        <v>85</v>
      </c>
      <c r="AA1" s="6" t="s">
        <v>86</v>
      </c>
      <c r="AB1" s="6" t="s">
        <v>87</v>
      </c>
      <c r="AC1" s="6" t="s">
        <v>88</v>
      </c>
      <c r="AD1" s="6" t="s">
        <v>89</v>
      </c>
      <c r="AE1" s="6" t="s">
        <v>90</v>
      </c>
      <c r="AF1" s="6" t="s">
        <v>91</v>
      </c>
      <c r="AG1" s="6" t="s">
        <v>92</v>
      </c>
      <c r="AH1" s="6" t="s">
        <v>93</v>
      </c>
      <c r="AI1" s="6" t="s">
        <v>94</v>
      </c>
      <c r="AJ1" s="6" t="s">
        <v>95</v>
      </c>
      <c r="AK1" s="6" t="s">
        <v>97</v>
      </c>
      <c r="AL1" s="6" t="s">
        <v>96</v>
      </c>
      <c r="AM1" s="7" t="s">
        <v>98</v>
      </c>
      <c r="AN1" s="2" t="s">
        <v>5</v>
      </c>
      <c r="AO1" s="5" t="s">
        <v>41</v>
      </c>
      <c r="AP1" s="6" t="s">
        <v>41</v>
      </c>
      <c r="AQ1" s="6" t="s">
        <v>41</v>
      </c>
      <c r="AR1" s="6" t="s">
        <v>41</v>
      </c>
      <c r="AS1" s="6" t="s">
        <v>41</v>
      </c>
      <c r="AT1" s="6" t="s">
        <v>41</v>
      </c>
      <c r="AU1" s="6" t="s">
        <v>41</v>
      </c>
      <c r="AV1" s="6" t="s">
        <v>41</v>
      </c>
      <c r="AW1" s="6" t="s">
        <v>41</v>
      </c>
      <c r="AX1" s="6" t="s">
        <v>41</v>
      </c>
      <c r="AY1" s="6" t="s">
        <v>41</v>
      </c>
      <c r="AZ1" s="6" t="s">
        <v>41</v>
      </c>
      <c r="BA1" s="52" t="s">
        <v>42</v>
      </c>
      <c r="BB1" s="6" t="s">
        <v>40</v>
      </c>
      <c r="BC1" s="6" t="s">
        <v>40</v>
      </c>
      <c r="BD1" s="6" t="s">
        <v>40</v>
      </c>
      <c r="BE1" s="6" t="s">
        <v>40</v>
      </c>
      <c r="BF1" s="6" t="s">
        <v>40</v>
      </c>
      <c r="BG1" s="6" t="s">
        <v>40</v>
      </c>
      <c r="BH1" s="6" t="s">
        <v>40</v>
      </c>
      <c r="BI1" s="6" t="s">
        <v>40</v>
      </c>
      <c r="BJ1" s="6" t="s">
        <v>40</v>
      </c>
      <c r="BK1" s="6" t="s">
        <v>40</v>
      </c>
      <c r="BL1" s="6" t="s">
        <v>40</v>
      </c>
      <c r="BM1" s="6" t="s">
        <v>40</v>
      </c>
      <c r="BN1" s="52" t="s">
        <v>8</v>
      </c>
      <c r="BO1" s="33" t="s">
        <v>36</v>
      </c>
      <c r="BP1" s="6" t="s">
        <v>37</v>
      </c>
      <c r="BQ1" s="6" t="s">
        <v>37</v>
      </c>
      <c r="BR1" s="6" t="s">
        <v>37</v>
      </c>
      <c r="BS1" s="6" t="s">
        <v>37</v>
      </c>
      <c r="BT1" s="6" t="s">
        <v>37</v>
      </c>
      <c r="BU1" s="6" t="s">
        <v>37</v>
      </c>
      <c r="BV1" s="6" t="s">
        <v>37</v>
      </c>
      <c r="BW1" s="6" t="s">
        <v>37</v>
      </c>
      <c r="BX1" s="6" t="s">
        <v>37</v>
      </c>
      <c r="BY1" s="6" t="s">
        <v>37</v>
      </c>
      <c r="BZ1" s="6" t="s">
        <v>37</v>
      </c>
      <c r="CA1" s="6" t="s">
        <v>37</v>
      </c>
      <c r="CB1" s="52" t="s">
        <v>38</v>
      </c>
      <c r="CC1" s="52" t="s">
        <v>39</v>
      </c>
      <c r="CD1" s="48" t="s">
        <v>31</v>
      </c>
      <c r="CE1" s="2" t="s">
        <v>224</v>
      </c>
      <c r="CF1" s="1" t="s">
        <v>225</v>
      </c>
    </row>
    <row r="2" spans="1:84" s="10" customFormat="1" x14ac:dyDescent="0.45">
      <c r="A2" s="27" t="s">
        <v>0</v>
      </c>
      <c r="B2" s="49">
        <v>44469</v>
      </c>
      <c r="C2" s="4">
        <v>1</v>
      </c>
      <c r="D2" s="34">
        <v>1</v>
      </c>
      <c r="E2" s="53"/>
      <c r="F2" s="10">
        <v>1</v>
      </c>
      <c r="G2" s="10">
        <v>1</v>
      </c>
      <c r="H2" s="10">
        <v>4</v>
      </c>
      <c r="I2" s="11">
        <v>1</v>
      </c>
      <c r="J2" s="10">
        <v>3</v>
      </c>
      <c r="K2" s="10">
        <v>4</v>
      </c>
      <c r="L2" s="10">
        <v>5</v>
      </c>
      <c r="M2" s="10">
        <v>9</v>
      </c>
      <c r="N2" s="53"/>
      <c r="O2" s="10">
        <v>2</v>
      </c>
      <c r="P2" s="10">
        <v>5</v>
      </c>
      <c r="Q2" s="10">
        <v>11</v>
      </c>
      <c r="R2" s="53"/>
      <c r="S2" s="10">
        <v>1</v>
      </c>
      <c r="T2" s="10">
        <v>1</v>
      </c>
      <c r="U2" s="10">
        <v>1</v>
      </c>
      <c r="V2" s="10">
        <v>1</v>
      </c>
      <c r="W2" s="10">
        <v>1</v>
      </c>
      <c r="X2" s="10">
        <v>1</v>
      </c>
      <c r="Y2" s="10">
        <v>1</v>
      </c>
      <c r="Z2" s="10">
        <v>1</v>
      </c>
      <c r="AA2" s="10">
        <v>1</v>
      </c>
      <c r="AB2" s="10">
        <v>1</v>
      </c>
      <c r="AC2" s="10">
        <v>1</v>
      </c>
      <c r="AD2" s="10">
        <v>1</v>
      </c>
      <c r="AE2" s="10">
        <v>1</v>
      </c>
      <c r="AF2" s="10">
        <v>1</v>
      </c>
      <c r="AG2" s="10">
        <v>1</v>
      </c>
      <c r="AH2" s="10">
        <v>1</v>
      </c>
      <c r="AI2" s="10">
        <v>1</v>
      </c>
      <c r="AJ2" s="10">
        <v>1</v>
      </c>
      <c r="AK2" s="10">
        <v>1</v>
      </c>
      <c r="AL2" s="10">
        <v>1</v>
      </c>
      <c r="AM2" s="12">
        <v>1</v>
      </c>
      <c r="AN2" s="10">
        <v>1</v>
      </c>
      <c r="AO2" s="11">
        <v>1</v>
      </c>
      <c r="AP2" s="10">
        <v>2</v>
      </c>
      <c r="AQ2" s="10">
        <v>4</v>
      </c>
      <c r="AR2" s="10">
        <v>6</v>
      </c>
      <c r="AS2" s="10">
        <v>7</v>
      </c>
      <c r="AT2" s="10">
        <v>8</v>
      </c>
      <c r="AU2" s="10">
        <v>9</v>
      </c>
      <c r="AV2" s="10">
        <v>10</v>
      </c>
      <c r="AW2" s="10">
        <v>15</v>
      </c>
      <c r="BA2" s="53"/>
      <c r="BN2" s="53"/>
      <c r="BO2" s="34">
        <v>3</v>
      </c>
      <c r="CB2" s="53"/>
      <c r="CC2" s="53"/>
      <c r="CD2" s="34"/>
    </row>
    <row r="3" spans="1:84" x14ac:dyDescent="0.45">
      <c r="A3" s="22">
        <v>1</v>
      </c>
      <c r="B3" s="50">
        <v>45882</v>
      </c>
      <c r="C3" s="3"/>
      <c r="D3" s="35">
        <v>4</v>
      </c>
      <c r="E3" s="54"/>
      <c r="F3">
        <v>2</v>
      </c>
      <c r="G3">
        <v>3</v>
      </c>
      <c r="H3" s="1">
        <v>5</v>
      </c>
      <c r="I3" s="8">
        <v>4</v>
      </c>
      <c r="N3" s="54"/>
      <c r="O3">
        <v>8</v>
      </c>
      <c r="R3" s="54" t="s">
        <v>321</v>
      </c>
      <c r="S3">
        <v>1</v>
      </c>
      <c r="T3">
        <v>1</v>
      </c>
      <c r="U3">
        <v>1</v>
      </c>
      <c r="V3">
        <v>1</v>
      </c>
      <c r="W3">
        <v>1</v>
      </c>
      <c r="X3">
        <v>1</v>
      </c>
      <c r="Y3">
        <v>1</v>
      </c>
      <c r="Z3">
        <v>1</v>
      </c>
      <c r="AA3">
        <v>1</v>
      </c>
      <c r="AB3">
        <v>1</v>
      </c>
      <c r="AC3">
        <v>1</v>
      </c>
      <c r="AD3">
        <v>1</v>
      </c>
      <c r="AE3">
        <v>1</v>
      </c>
      <c r="AF3">
        <v>1</v>
      </c>
      <c r="AG3">
        <v>1</v>
      </c>
      <c r="AH3">
        <v>1</v>
      </c>
      <c r="AI3">
        <v>1</v>
      </c>
      <c r="AJ3">
        <v>1</v>
      </c>
      <c r="AK3">
        <v>1</v>
      </c>
      <c r="AL3">
        <v>1</v>
      </c>
      <c r="AM3" s="9">
        <v>1</v>
      </c>
      <c r="AN3">
        <v>1</v>
      </c>
      <c r="AO3" s="8"/>
      <c r="BA3" s="54"/>
      <c r="BN3" s="54"/>
      <c r="BO3" s="35"/>
      <c r="CB3" s="54"/>
      <c r="CC3" s="54"/>
      <c r="CD3" s="35" t="s">
        <v>322</v>
      </c>
      <c r="CE3">
        <v>22827</v>
      </c>
      <c r="CF3" t="s">
        <v>323</v>
      </c>
    </row>
    <row r="4" spans="1:84" x14ac:dyDescent="0.45">
      <c r="A4" s="22">
        <v>2</v>
      </c>
      <c r="B4" s="50">
        <v>45883</v>
      </c>
      <c r="C4" s="3"/>
      <c r="D4" s="35">
        <v>4</v>
      </c>
      <c r="E4" s="54"/>
      <c r="F4">
        <v>2</v>
      </c>
      <c r="G4">
        <v>3</v>
      </c>
      <c r="H4" s="1">
        <v>1</v>
      </c>
      <c r="I4" s="8">
        <v>4</v>
      </c>
      <c r="N4" s="54"/>
      <c r="O4">
        <v>8</v>
      </c>
      <c r="R4" s="54" t="s">
        <v>328</v>
      </c>
      <c r="S4">
        <v>2</v>
      </c>
      <c r="T4">
        <v>2</v>
      </c>
      <c r="U4">
        <v>2</v>
      </c>
      <c r="V4">
        <v>5</v>
      </c>
      <c r="W4">
        <v>5</v>
      </c>
      <c r="X4">
        <v>5</v>
      </c>
      <c r="Y4">
        <v>2</v>
      </c>
      <c r="Z4">
        <v>2</v>
      </c>
      <c r="AA4">
        <v>2</v>
      </c>
      <c r="AB4">
        <v>2</v>
      </c>
      <c r="AC4">
        <v>2</v>
      </c>
      <c r="AD4">
        <v>2</v>
      </c>
      <c r="AE4">
        <v>2</v>
      </c>
      <c r="AF4">
        <v>2</v>
      </c>
      <c r="AG4">
        <v>2</v>
      </c>
      <c r="AH4">
        <v>2</v>
      </c>
      <c r="AI4">
        <v>2</v>
      </c>
      <c r="AJ4">
        <v>2</v>
      </c>
      <c r="AK4">
        <v>2</v>
      </c>
      <c r="AL4">
        <v>2</v>
      </c>
      <c r="AM4" s="9">
        <v>2</v>
      </c>
      <c r="AN4">
        <v>2</v>
      </c>
      <c r="AO4" s="8"/>
      <c r="BA4" s="54"/>
      <c r="BN4" s="54"/>
      <c r="BO4" s="35"/>
      <c r="CB4" s="54"/>
      <c r="CC4" s="54"/>
      <c r="CD4" s="35" t="s">
        <v>329</v>
      </c>
      <c r="CE4">
        <v>18976</v>
      </c>
      <c r="CF4" t="s">
        <v>330</v>
      </c>
    </row>
    <row r="5" spans="1:84" x14ac:dyDescent="0.45">
      <c r="A5" s="22">
        <v>3</v>
      </c>
      <c r="B5" s="50">
        <v>45884</v>
      </c>
      <c r="C5" s="3"/>
      <c r="D5" s="35">
        <v>4</v>
      </c>
      <c r="E5" s="54"/>
      <c r="F5">
        <v>1</v>
      </c>
      <c r="G5">
        <v>3</v>
      </c>
      <c r="H5" s="1">
        <v>5</v>
      </c>
      <c r="I5" s="8">
        <v>2</v>
      </c>
      <c r="N5" s="54"/>
      <c r="O5">
        <v>8</v>
      </c>
      <c r="R5" s="54" t="s">
        <v>332</v>
      </c>
      <c r="S5">
        <v>1</v>
      </c>
      <c r="T5">
        <v>1</v>
      </c>
      <c r="U5">
        <v>1</v>
      </c>
      <c r="V5">
        <v>1</v>
      </c>
      <c r="W5">
        <v>1</v>
      </c>
      <c r="X5">
        <v>1</v>
      </c>
      <c r="Y5">
        <v>1</v>
      </c>
      <c r="Z5">
        <v>1</v>
      </c>
      <c r="AA5">
        <v>1</v>
      </c>
      <c r="AB5">
        <v>1</v>
      </c>
      <c r="AC5">
        <v>1</v>
      </c>
      <c r="AD5">
        <v>1</v>
      </c>
      <c r="AE5">
        <v>1</v>
      </c>
      <c r="AF5">
        <v>1</v>
      </c>
      <c r="AG5">
        <v>1</v>
      </c>
      <c r="AH5">
        <v>1</v>
      </c>
      <c r="AI5">
        <v>1</v>
      </c>
      <c r="AJ5">
        <v>1</v>
      </c>
      <c r="AK5">
        <v>1</v>
      </c>
      <c r="AL5">
        <v>1</v>
      </c>
      <c r="AM5" s="9">
        <v>1</v>
      </c>
      <c r="AN5">
        <v>1</v>
      </c>
      <c r="AO5" s="8">
        <v>2</v>
      </c>
      <c r="AP5">
        <v>3</v>
      </c>
      <c r="BA5" s="54"/>
      <c r="BB5">
        <v>11</v>
      </c>
      <c r="BN5" s="54"/>
      <c r="BO5" s="35">
        <v>1</v>
      </c>
      <c r="BP5">
        <v>3</v>
      </c>
      <c r="BQ5">
        <v>6</v>
      </c>
      <c r="BR5">
        <v>8</v>
      </c>
      <c r="BS5">
        <v>11</v>
      </c>
      <c r="CB5" s="54"/>
      <c r="CC5" s="54"/>
      <c r="CD5" s="35" t="s">
        <v>322</v>
      </c>
      <c r="CE5">
        <v>23575</v>
      </c>
      <c r="CF5" t="s">
        <v>333</v>
      </c>
    </row>
    <row r="6" spans="1:84" x14ac:dyDescent="0.45">
      <c r="A6" s="22">
        <v>4</v>
      </c>
      <c r="B6" s="50">
        <v>45885</v>
      </c>
      <c r="C6" s="3"/>
      <c r="D6" s="35">
        <v>4</v>
      </c>
      <c r="E6" s="54"/>
      <c r="F6">
        <v>1</v>
      </c>
      <c r="G6">
        <v>3</v>
      </c>
      <c r="H6" s="1">
        <v>4</v>
      </c>
      <c r="I6" s="8">
        <v>4</v>
      </c>
      <c r="N6" s="54"/>
      <c r="O6">
        <v>8</v>
      </c>
      <c r="R6" s="54" t="s">
        <v>321</v>
      </c>
      <c r="S6">
        <v>5</v>
      </c>
      <c r="T6">
        <v>2</v>
      </c>
      <c r="U6">
        <v>2</v>
      </c>
      <c r="V6">
        <v>5</v>
      </c>
      <c r="W6">
        <v>2</v>
      </c>
      <c r="X6">
        <v>2</v>
      </c>
      <c r="Y6">
        <v>2</v>
      </c>
      <c r="Z6">
        <v>2</v>
      </c>
      <c r="AA6">
        <v>3</v>
      </c>
      <c r="AB6">
        <v>2</v>
      </c>
      <c r="AC6">
        <v>3</v>
      </c>
      <c r="AD6">
        <v>3</v>
      </c>
      <c r="AE6">
        <v>2</v>
      </c>
      <c r="AF6">
        <v>2</v>
      </c>
      <c r="AG6">
        <v>5</v>
      </c>
      <c r="AH6">
        <v>5</v>
      </c>
      <c r="AI6">
        <v>2</v>
      </c>
      <c r="AJ6">
        <v>2</v>
      </c>
      <c r="AK6">
        <v>2</v>
      </c>
      <c r="AL6">
        <v>2</v>
      </c>
      <c r="AM6" s="9">
        <v>2</v>
      </c>
      <c r="AN6">
        <v>2</v>
      </c>
      <c r="AO6" s="8">
        <v>2</v>
      </c>
      <c r="AP6">
        <v>6</v>
      </c>
      <c r="BA6" s="54"/>
      <c r="BB6">
        <v>2</v>
      </c>
      <c r="BC6">
        <v>6</v>
      </c>
      <c r="BN6" s="54"/>
      <c r="BO6" s="35">
        <v>2</v>
      </c>
      <c r="BP6">
        <v>2</v>
      </c>
      <c r="BQ6">
        <v>6</v>
      </c>
      <c r="CB6" s="54"/>
      <c r="CC6" s="54"/>
      <c r="CD6" s="35" t="s">
        <v>339</v>
      </c>
      <c r="CE6">
        <v>23523</v>
      </c>
      <c r="CF6" t="s">
        <v>340</v>
      </c>
    </row>
    <row r="7" spans="1:84" x14ac:dyDescent="0.45">
      <c r="A7" s="22">
        <v>5</v>
      </c>
      <c r="B7" s="50">
        <v>45886</v>
      </c>
      <c r="C7" s="3"/>
      <c r="D7" s="35">
        <v>5</v>
      </c>
      <c r="E7" s="54"/>
      <c r="F7">
        <v>2</v>
      </c>
      <c r="G7">
        <v>3</v>
      </c>
      <c r="H7" s="1">
        <v>2</v>
      </c>
      <c r="I7" s="8">
        <v>6</v>
      </c>
      <c r="N7" s="54"/>
      <c r="O7">
        <v>6</v>
      </c>
      <c r="R7" s="54"/>
      <c r="AM7" s="9"/>
      <c r="AN7">
        <v>2</v>
      </c>
      <c r="AO7" s="8">
        <v>2</v>
      </c>
      <c r="BA7" s="54"/>
      <c r="BB7">
        <v>1</v>
      </c>
      <c r="BN7" s="54"/>
      <c r="BO7" s="35">
        <v>1</v>
      </c>
      <c r="BP7">
        <v>1</v>
      </c>
      <c r="BQ7">
        <v>2</v>
      </c>
      <c r="CB7" s="54"/>
      <c r="CC7" s="54"/>
      <c r="CD7" s="35" t="s">
        <v>351</v>
      </c>
      <c r="CE7">
        <v>3173</v>
      </c>
      <c r="CF7" t="s">
        <v>352</v>
      </c>
    </row>
    <row r="8" spans="1:84" x14ac:dyDescent="0.45">
      <c r="A8" s="22">
        <v>6</v>
      </c>
      <c r="B8" s="50">
        <v>45891</v>
      </c>
      <c r="C8" s="3"/>
      <c r="D8" s="35">
        <v>4</v>
      </c>
      <c r="E8" s="54"/>
      <c r="F8">
        <v>2</v>
      </c>
      <c r="G8">
        <v>3</v>
      </c>
      <c r="H8" s="1">
        <v>4</v>
      </c>
      <c r="I8" s="8">
        <v>4</v>
      </c>
      <c r="N8" s="54"/>
      <c r="O8">
        <v>7</v>
      </c>
      <c r="R8" s="54"/>
      <c r="S8">
        <v>5</v>
      </c>
      <c r="T8">
        <v>1</v>
      </c>
      <c r="U8">
        <v>1</v>
      </c>
      <c r="V8">
        <v>5</v>
      </c>
      <c r="W8">
        <v>2</v>
      </c>
      <c r="X8">
        <v>1</v>
      </c>
      <c r="Y8">
        <v>1</v>
      </c>
      <c r="Z8">
        <v>2</v>
      </c>
      <c r="AA8">
        <v>2</v>
      </c>
      <c r="AB8">
        <v>5</v>
      </c>
      <c r="AC8">
        <v>1</v>
      </c>
      <c r="AD8">
        <v>5</v>
      </c>
      <c r="AE8">
        <v>5</v>
      </c>
      <c r="AF8">
        <v>5</v>
      </c>
      <c r="AG8">
        <v>5</v>
      </c>
      <c r="AH8">
        <v>5</v>
      </c>
      <c r="AI8">
        <v>1</v>
      </c>
      <c r="AJ8">
        <v>1</v>
      </c>
      <c r="AK8">
        <v>1</v>
      </c>
      <c r="AL8">
        <v>1</v>
      </c>
      <c r="AM8" s="9">
        <v>2</v>
      </c>
      <c r="AN8">
        <v>1</v>
      </c>
      <c r="AO8" s="8">
        <v>1</v>
      </c>
      <c r="AP8">
        <v>2</v>
      </c>
      <c r="AQ8">
        <v>8</v>
      </c>
      <c r="BA8" s="54"/>
      <c r="BB8">
        <v>2</v>
      </c>
      <c r="BN8" s="54"/>
      <c r="BO8" s="35">
        <v>1</v>
      </c>
      <c r="BP8">
        <v>2</v>
      </c>
      <c r="CB8" s="54"/>
      <c r="CC8" s="54"/>
      <c r="CD8" s="35" t="s">
        <v>418</v>
      </c>
      <c r="CE8">
        <v>21801</v>
      </c>
    </row>
    <row r="9" spans="1:84" x14ac:dyDescent="0.45">
      <c r="A9" s="22">
        <v>7</v>
      </c>
      <c r="B9" s="50">
        <v>45892</v>
      </c>
      <c r="C9" s="3"/>
      <c r="D9" s="35">
        <v>5</v>
      </c>
      <c r="E9" s="54" t="s">
        <v>423</v>
      </c>
      <c r="F9">
        <v>2</v>
      </c>
      <c r="G9">
        <v>3</v>
      </c>
      <c r="H9" s="1">
        <v>1</v>
      </c>
      <c r="I9" s="8">
        <v>4</v>
      </c>
      <c r="N9" s="54"/>
      <c r="O9">
        <v>6</v>
      </c>
      <c r="R9" s="54"/>
      <c r="S9">
        <v>2</v>
      </c>
      <c r="T9">
        <v>2</v>
      </c>
      <c r="U9">
        <v>2</v>
      </c>
      <c r="V9">
        <v>2</v>
      </c>
      <c r="W9">
        <v>2</v>
      </c>
      <c r="X9">
        <v>2</v>
      </c>
      <c r="Y9">
        <v>2</v>
      </c>
      <c r="Z9">
        <v>2</v>
      </c>
      <c r="AA9">
        <v>2</v>
      </c>
      <c r="AB9">
        <v>5</v>
      </c>
      <c r="AC9">
        <v>2</v>
      </c>
      <c r="AD9">
        <v>5</v>
      </c>
      <c r="AE9">
        <v>2</v>
      </c>
      <c r="AF9">
        <v>5</v>
      </c>
      <c r="AG9">
        <v>5</v>
      </c>
      <c r="AH9">
        <v>5</v>
      </c>
      <c r="AI9">
        <v>5</v>
      </c>
      <c r="AJ9">
        <v>5</v>
      </c>
      <c r="AK9">
        <v>2</v>
      </c>
      <c r="AL9">
        <v>2</v>
      </c>
      <c r="AM9" s="9">
        <v>2</v>
      </c>
      <c r="AN9">
        <v>2</v>
      </c>
      <c r="AO9" s="8">
        <v>1</v>
      </c>
      <c r="AP9">
        <v>2</v>
      </c>
      <c r="AQ9">
        <v>6</v>
      </c>
      <c r="BA9" s="54"/>
      <c r="BB9">
        <v>6</v>
      </c>
      <c r="BN9" s="54"/>
      <c r="BO9" s="35">
        <v>1</v>
      </c>
      <c r="BP9">
        <v>6</v>
      </c>
      <c r="CB9" s="54"/>
      <c r="CC9" s="54"/>
      <c r="CD9" s="35" t="s">
        <v>418</v>
      </c>
      <c r="CE9">
        <v>19437</v>
      </c>
    </row>
    <row r="10" spans="1:84" x14ac:dyDescent="0.45">
      <c r="A10" s="22">
        <v>8</v>
      </c>
      <c r="B10" s="50">
        <v>45892</v>
      </c>
      <c r="C10" s="3"/>
      <c r="D10" s="35">
        <v>4</v>
      </c>
      <c r="E10" s="54"/>
      <c r="F10">
        <v>2</v>
      </c>
      <c r="G10">
        <v>3</v>
      </c>
      <c r="H10" s="1">
        <v>2</v>
      </c>
      <c r="I10" s="8">
        <v>4</v>
      </c>
      <c r="N10" s="54"/>
      <c r="R10" s="54"/>
      <c r="S10">
        <v>5</v>
      </c>
      <c r="T10">
        <v>2</v>
      </c>
      <c r="U10">
        <v>1</v>
      </c>
      <c r="V10">
        <v>2</v>
      </c>
      <c r="W10">
        <v>2</v>
      </c>
      <c r="X10">
        <v>2</v>
      </c>
      <c r="Y10">
        <v>2</v>
      </c>
      <c r="Z10">
        <v>2</v>
      </c>
      <c r="AA10">
        <v>2</v>
      </c>
      <c r="AB10">
        <v>1</v>
      </c>
      <c r="AC10">
        <v>2</v>
      </c>
      <c r="AD10">
        <v>5</v>
      </c>
      <c r="AE10">
        <v>5</v>
      </c>
      <c r="AF10">
        <v>5</v>
      </c>
      <c r="AG10">
        <v>5</v>
      </c>
      <c r="AH10">
        <v>5</v>
      </c>
      <c r="AI10">
        <v>5</v>
      </c>
      <c r="AJ10">
        <v>3</v>
      </c>
      <c r="AK10">
        <v>1</v>
      </c>
      <c r="AL10">
        <v>2</v>
      </c>
      <c r="AM10" s="9">
        <v>2</v>
      </c>
      <c r="AN10">
        <v>1</v>
      </c>
      <c r="AO10" s="8">
        <v>2</v>
      </c>
      <c r="AP10">
        <v>4</v>
      </c>
      <c r="AQ10">
        <v>15</v>
      </c>
      <c r="BA10" s="54" t="s">
        <v>426</v>
      </c>
      <c r="BB10">
        <v>2</v>
      </c>
      <c r="BC10">
        <v>4</v>
      </c>
      <c r="BD10">
        <v>15</v>
      </c>
      <c r="BN10" s="54" t="s">
        <v>427</v>
      </c>
      <c r="BO10" s="35">
        <v>1</v>
      </c>
      <c r="BP10">
        <v>4</v>
      </c>
      <c r="BQ10">
        <v>15</v>
      </c>
      <c r="CB10" s="54" t="s">
        <v>428</v>
      </c>
      <c r="CC10" s="54"/>
      <c r="CD10" s="35" t="s">
        <v>418</v>
      </c>
      <c r="CE10">
        <v>10913</v>
      </c>
    </row>
    <row r="11" spans="1:84" x14ac:dyDescent="0.45">
      <c r="A11" s="22">
        <v>9</v>
      </c>
      <c r="B11" s="50">
        <v>45893</v>
      </c>
      <c r="C11" s="3"/>
      <c r="D11" s="35">
        <v>4</v>
      </c>
      <c r="E11" s="54"/>
      <c r="F11">
        <v>2</v>
      </c>
      <c r="G11">
        <v>3</v>
      </c>
      <c r="H11" s="1">
        <v>4</v>
      </c>
      <c r="I11" s="8">
        <v>4</v>
      </c>
      <c r="N11" s="54"/>
      <c r="O11">
        <v>6</v>
      </c>
      <c r="R11" s="54"/>
      <c r="S11">
        <v>5</v>
      </c>
      <c r="T11">
        <v>1</v>
      </c>
      <c r="U11">
        <v>1</v>
      </c>
      <c r="V11">
        <v>2</v>
      </c>
      <c r="W11">
        <v>1</v>
      </c>
      <c r="X11">
        <v>1</v>
      </c>
      <c r="Y11">
        <v>1</v>
      </c>
      <c r="Z11">
        <v>1</v>
      </c>
      <c r="AA11">
        <v>1</v>
      </c>
      <c r="AB11">
        <v>1</v>
      </c>
      <c r="AC11">
        <v>1</v>
      </c>
      <c r="AD11">
        <v>1</v>
      </c>
      <c r="AE11">
        <v>1</v>
      </c>
      <c r="AF11">
        <v>1</v>
      </c>
      <c r="AG11">
        <v>1</v>
      </c>
      <c r="AH11">
        <v>1</v>
      </c>
      <c r="AI11">
        <v>2</v>
      </c>
      <c r="AJ11">
        <v>2</v>
      </c>
      <c r="AK11">
        <v>1</v>
      </c>
      <c r="AL11">
        <v>1</v>
      </c>
      <c r="AM11" s="9">
        <v>1</v>
      </c>
      <c r="AN11">
        <v>1</v>
      </c>
      <c r="AO11" s="8"/>
      <c r="BA11" s="54"/>
      <c r="BN11" s="54"/>
      <c r="BO11" s="35"/>
      <c r="CB11" s="54"/>
      <c r="CC11" s="54"/>
      <c r="CD11" s="35"/>
    </row>
    <row r="12" spans="1:84" x14ac:dyDescent="0.45">
      <c r="A12" s="22">
        <v>10</v>
      </c>
      <c r="B12" s="50">
        <v>45893</v>
      </c>
      <c r="C12" s="3"/>
      <c r="D12" s="35">
        <v>4</v>
      </c>
      <c r="E12" s="54"/>
      <c r="F12">
        <v>2</v>
      </c>
      <c r="G12">
        <v>3</v>
      </c>
      <c r="H12" s="1">
        <v>3</v>
      </c>
      <c r="I12" s="8">
        <v>4</v>
      </c>
      <c r="N12" s="54"/>
      <c r="O12">
        <v>8</v>
      </c>
      <c r="R12" s="54" t="s">
        <v>433</v>
      </c>
      <c r="S12">
        <v>1</v>
      </c>
      <c r="T12">
        <v>1</v>
      </c>
      <c r="U12">
        <v>1</v>
      </c>
      <c r="V12">
        <v>1</v>
      </c>
      <c r="W12">
        <v>2</v>
      </c>
      <c r="X12">
        <v>1</v>
      </c>
      <c r="Y12">
        <v>1</v>
      </c>
      <c r="Z12">
        <v>1</v>
      </c>
      <c r="AA12">
        <v>1</v>
      </c>
      <c r="AB12">
        <v>1</v>
      </c>
      <c r="AC12">
        <v>1</v>
      </c>
      <c r="AD12">
        <v>1</v>
      </c>
      <c r="AE12">
        <v>1</v>
      </c>
      <c r="AF12">
        <v>5</v>
      </c>
      <c r="AG12">
        <v>5</v>
      </c>
      <c r="AH12">
        <v>5</v>
      </c>
      <c r="AI12">
        <v>1</v>
      </c>
      <c r="AJ12">
        <v>1</v>
      </c>
      <c r="AK12">
        <v>1</v>
      </c>
      <c r="AL12">
        <v>1</v>
      </c>
      <c r="AM12" s="9">
        <v>1</v>
      </c>
      <c r="AN12">
        <v>1</v>
      </c>
      <c r="AO12" s="8"/>
      <c r="BA12" s="54"/>
      <c r="BN12" s="54"/>
      <c r="BO12" s="35"/>
      <c r="CB12" s="54"/>
      <c r="CC12" s="54"/>
      <c r="CD12" s="35"/>
    </row>
    <row r="13" spans="1:84" x14ac:dyDescent="0.45">
      <c r="A13" s="22">
        <v>11</v>
      </c>
      <c r="B13" s="50">
        <v>45895</v>
      </c>
      <c r="C13" s="3"/>
      <c r="D13" s="35">
        <v>4</v>
      </c>
      <c r="E13" s="54"/>
      <c r="F13">
        <v>2</v>
      </c>
      <c r="G13">
        <v>3</v>
      </c>
      <c r="H13" s="1">
        <v>1</v>
      </c>
      <c r="I13" s="8">
        <v>4</v>
      </c>
      <c r="N13" s="54"/>
      <c r="O13">
        <v>8</v>
      </c>
      <c r="R13" s="54" t="s">
        <v>445</v>
      </c>
      <c r="S13">
        <v>2</v>
      </c>
      <c r="T13">
        <v>2</v>
      </c>
      <c r="U13">
        <v>1</v>
      </c>
      <c r="V13">
        <v>2</v>
      </c>
      <c r="W13">
        <v>3</v>
      </c>
      <c r="X13">
        <v>2</v>
      </c>
      <c r="Y13">
        <v>2</v>
      </c>
      <c r="Z13">
        <v>3</v>
      </c>
      <c r="AA13">
        <v>2</v>
      </c>
      <c r="AB13">
        <v>3</v>
      </c>
      <c r="AC13">
        <v>2</v>
      </c>
      <c r="AD13">
        <v>2</v>
      </c>
      <c r="AE13">
        <v>2</v>
      </c>
      <c r="AF13">
        <v>2</v>
      </c>
      <c r="AG13">
        <v>2</v>
      </c>
      <c r="AH13">
        <v>3</v>
      </c>
      <c r="AI13">
        <v>2</v>
      </c>
      <c r="AJ13">
        <v>2</v>
      </c>
      <c r="AK13">
        <v>3</v>
      </c>
      <c r="AL13">
        <v>2</v>
      </c>
      <c r="AM13" s="9">
        <v>2</v>
      </c>
      <c r="AN13">
        <v>2</v>
      </c>
      <c r="AO13" s="8"/>
      <c r="BA13" s="54"/>
      <c r="BN13" s="54"/>
      <c r="BO13" s="35"/>
      <c r="CB13" s="54"/>
      <c r="CC13" s="54"/>
      <c r="CD13" s="35"/>
    </row>
    <row r="14" spans="1:84" x14ac:dyDescent="0.45">
      <c r="A14" s="22">
        <v>12</v>
      </c>
      <c r="B14" s="50">
        <v>45899</v>
      </c>
      <c r="C14" s="3"/>
      <c r="D14" s="35">
        <v>2</v>
      </c>
      <c r="E14" s="54"/>
      <c r="F14">
        <v>2</v>
      </c>
      <c r="G14">
        <v>3</v>
      </c>
      <c r="H14" s="1">
        <v>4</v>
      </c>
      <c r="I14" s="8">
        <v>4</v>
      </c>
      <c r="N14" s="54"/>
      <c r="O14">
        <v>8</v>
      </c>
      <c r="R14" s="54" t="s">
        <v>321</v>
      </c>
      <c r="S14">
        <v>2</v>
      </c>
      <c r="T14">
        <v>2</v>
      </c>
      <c r="U14">
        <v>1</v>
      </c>
      <c r="V14">
        <v>2</v>
      </c>
      <c r="W14">
        <v>2</v>
      </c>
      <c r="X14">
        <v>2</v>
      </c>
      <c r="Y14">
        <v>2</v>
      </c>
      <c r="Z14">
        <v>2</v>
      </c>
      <c r="AA14">
        <v>2</v>
      </c>
      <c r="AB14">
        <v>2</v>
      </c>
      <c r="AC14">
        <v>2</v>
      </c>
      <c r="AD14">
        <v>2</v>
      </c>
      <c r="AE14">
        <v>3</v>
      </c>
      <c r="AF14">
        <v>5</v>
      </c>
      <c r="AG14">
        <v>5</v>
      </c>
      <c r="AH14">
        <v>5</v>
      </c>
      <c r="AI14">
        <v>2</v>
      </c>
      <c r="AJ14">
        <v>1</v>
      </c>
      <c r="AK14">
        <v>1</v>
      </c>
      <c r="AL14">
        <v>2</v>
      </c>
      <c r="AM14" s="9">
        <v>2</v>
      </c>
      <c r="AN14">
        <v>2</v>
      </c>
      <c r="AO14" s="8"/>
      <c r="BA14" s="54"/>
      <c r="BN14" s="54"/>
      <c r="BO14" s="35"/>
      <c r="CB14" s="54"/>
      <c r="CC14" s="54"/>
      <c r="CD14" s="35"/>
    </row>
    <row r="15" spans="1:84" x14ac:dyDescent="0.45">
      <c r="A15" s="22">
        <v>13</v>
      </c>
      <c r="B15" s="50">
        <v>45900</v>
      </c>
      <c r="C15" s="3"/>
      <c r="D15" s="35">
        <v>4</v>
      </c>
      <c r="E15" s="54"/>
      <c r="F15">
        <v>2</v>
      </c>
      <c r="G15">
        <v>3</v>
      </c>
      <c r="H15" s="1">
        <v>1</v>
      </c>
      <c r="I15" s="8">
        <v>4</v>
      </c>
      <c r="N15" s="54"/>
      <c r="R15" s="54"/>
      <c r="S15">
        <v>1</v>
      </c>
      <c r="T15">
        <v>1</v>
      </c>
      <c r="U15">
        <v>1</v>
      </c>
      <c r="V15">
        <v>1</v>
      </c>
      <c r="W15">
        <v>1</v>
      </c>
      <c r="X15">
        <v>1</v>
      </c>
      <c r="Y15">
        <v>1</v>
      </c>
      <c r="Z15">
        <v>1</v>
      </c>
      <c r="AA15">
        <v>1</v>
      </c>
      <c r="AB15">
        <v>1</v>
      </c>
      <c r="AC15">
        <v>1</v>
      </c>
      <c r="AD15">
        <v>1</v>
      </c>
      <c r="AE15">
        <v>1</v>
      </c>
      <c r="AF15">
        <v>1</v>
      </c>
      <c r="AG15">
        <v>1</v>
      </c>
      <c r="AH15">
        <v>1</v>
      </c>
      <c r="AI15">
        <v>1</v>
      </c>
      <c r="AJ15">
        <v>1</v>
      </c>
      <c r="AK15">
        <v>1</v>
      </c>
      <c r="AL15">
        <v>1</v>
      </c>
      <c r="AM15" s="9">
        <v>1</v>
      </c>
      <c r="AN15">
        <v>1</v>
      </c>
      <c r="AO15" s="8">
        <v>2</v>
      </c>
      <c r="AP15">
        <v>4</v>
      </c>
      <c r="AQ15">
        <v>9</v>
      </c>
      <c r="BA15" s="54"/>
      <c r="BB15">
        <v>2</v>
      </c>
      <c r="BN15" s="54"/>
      <c r="BO15" s="35">
        <v>1</v>
      </c>
      <c r="BP15">
        <v>2</v>
      </c>
      <c r="CB15" s="54"/>
      <c r="CC15" s="54"/>
      <c r="CD15" s="35"/>
    </row>
    <row r="16" spans="1:84" x14ac:dyDescent="0.45">
      <c r="A16" s="22">
        <v>14</v>
      </c>
      <c r="B16" s="50">
        <v>45910</v>
      </c>
      <c r="C16" s="3"/>
      <c r="D16" s="35">
        <v>3</v>
      </c>
      <c r="E16" s="54"/>
      <c r="F16">
        <v>2</v>
      </c>
      <c r="G16">
        <v>3</v>
      </c>
      <c r="H16" s="1">
        <v>4</v>
      </c>
      <c r="I16" s="8">
        <v>4</v>
      </c>
      <c r="N16" s="54"/>
      <c r="O16">
        <v>3</v>
      </c>
      <c r="R16" s="54"/>
      <c r="S16">
        <v>2</v>
      </c>
      <c r="T16">
        <v>2</v>
      </c>
      <c r="U16">
        <v>2</v>
      </c>
      <c r="V16">
        <v>2</v>
      </c>
      <c r="W16">
        <v>2</v>
      </c>
      <c r="X16">
        <v>2</v>
      </c>
      <c r="Y16">
        <v>2</v>
      </c>
      <c r="Z16">
        <v>2</v>
      </c>
      <c r="AA16">
        <v>2</v>
      </c>
      <c r="AB16">
        <v>2</v>
      </c>
      <c r="AC16">
        <v>2</v>
      </c>
      <c r="AD16">
        <v>5</v>
      </c>
      <c r="AE16">
        <v>2</v>
      </c>
      <c r="AF16">
        <v>5</v>
      </c>
      <c r="AG16">
        <v>5</v>
      </c>
      <c r="AH16">
        <v>2</v>
      </c>
      <c r="AI16">
        <v>2</v>
      </c>
      <c r="AJ16">
        <v>2</v>
      </c>
      <c r="AK16">
        <v>2</v>
      </c>
      <c r="AL16">
        <v>2</v>
      </c>
      <c r="AM16" s="9">
        <v>2</v>
      </c>
      <c r="AN16">
        <v>2</v>
      </c>
      <c r="AO16" s="8">
        <v>1</v>
      </c>
      <c r="AP16">
        <v>2</v>
      </c>
      <c r="AQ16">
        <v>11</v>
      </c>
      <c r="BA16" s="54"/>
      <c r="BB16">
        <v>1</v>
      </c>
      <c r="BC16">
        <v>2</v>
      </c>
      <c r="BD16">
        <v>11</v>
      </c>
      <c r="BN16" s="54"/>
      <c r="BO16" s="35">
        <v>1</v>
      </c>
      <c r="BP16">
        <v>4</v>
      </c>
      <c r="CB16" s="54"/>
      <c r="CC16" s="54"/>
      <c r="CD16" s="35"/>
    </row>
    <row r="17" spans="1:84" x14ac:dyDescent="0.45">
      <c r="A17" s="22">
        <v>15</v>
      </c>
      <c r="B17" s="50">
        <v>45914</v>
      </c>
      <c r="C17" s="3"/>
      <c r="D17" s="35">
        <v>4</v>
      </c>
      <c r="E17" s="54"/>
      <c r="F17">
        <v>2</v>
      </c>
      <c r="G17">
        <v>3</v>
      </c>
      <c r="H17" s="1">
        <v>2</v>
      </c>
      <c r="I17" s="8">
        <v>4</v>
      </c>
      <c r="N17" s="54"/>
      <c r="O17">
        <v>8</v>
      </c>
      <c r="R17" s="54" t="s">
        <v>502</v>
      </c>
      <c r="S17">
        <v>2</v>
      </c>
      <c r="T17">
        <v>2</v>
      </c>
      <c r="U17">
        <v>2</v>
      </c>
      <c r="V17">
        <v>2</v>
      </c>
      <c r="W17">
        <v>2</v>
      </c>
      <c r="X17">
        <v>2</v>
      </c>
      <c r="Y17">
        <v>2</v>
      </c>
      <c r="Z17">
        <v>2</v>
      </c>
      <c r="AA17">
        <v>2</v>
      </c>
      <c r="AB17">
        <v>2</v>
      </c>
      <c r="AC17">
        <v>2</v>
      </c>
      <c r="AD17">
        <v>2</v>
      </c>
      <c r="AE17">
        <v>2</v>
      </c>
      <c r="AF17">
        <v>2</v>
      </c>
      <c r="AG17">
        <v>2</v>
      </c>
      <c r="AH17">
        <v>2</v>
      </c>
      <c r="AI17">
        <v>2</v>
      </c>
      <c r="AJ17">
        <v>2</v>
      </c>
      <c r="AK17">
        <v>2</v>
      </c>
      <c r="AL17">
        <v>2</v>
      </c>
      <c r="AM17" s="9">
        <v>2</v>
      </c>
      <c r="AN17">
        <v>2</v>
      </c>
      <c r="AO17" s="8">
        <v>1</v>
      </c>
      <c r="AP17">
        <v>2</v>
      </c>
      <c r="AQ17">
        <v>10</v>
      </c>
      <c r="BA17" s="54"/>
      <c r="BB17">
        <v>1</v>
      </c>
      <c r="BC17">
        <v>2</v>
      </c>
      <c r="BD17">
        <v>10</v>
      </c>
      <c r="BN17" s="54"/>
      <c r="BO17" s="35">
        <v>2</v>
      </c>
      <c r="BP17">
        <v>1</v>
      </c>
      <c r="BQ17">
        <v>2</v>
      </c>
      <c r="BR17">
        <v>10</v>
      </c>
      <c r="CB17" s="54"/>
      <c r="CC17" s="54"/>
      <c r="CD17" s="35"/>
    </row>
    <row r="18" spans="1:84" x14ac:dyDescent="0.45">
      <c r="A18" s="22">
        <v>16</v>
      </c>
      <c r="B18" s="50">
        <v>45918</v>
      </c>
      <c r="C18" s="3"/>
      <c r="D18" s="35">
        <v>2</v>
      </c>
      <c r="E18" s="54"/>
      <c r="F18">
        <v>2</v>
      </c>
      <c r="G18">
        <v>3</v>
      </c>
      <c r="H18" s="1">
        <v>2</v>
      </c>
      <c r="I18" s="8">
        <v>3</v>
      </c>
      <c r="J18">
        <v>4</v>
      </c>
      <c r="N18" s="54"/>
      <c r="O18">
        <v>3</v>
      </c>
      <c r="R18" s="54"/>
      <c r="S18">
        <v>2</v>
      </c>
      <c r="T18">
        <v>2</v>
      </c>
      <c r="U18">
        <v>2</v>
      </c>
      <c r="V18">
        <v>2</v>
      </c>
      <c r="W18">
        <v>2</v>
      </c>
      <c r="X18">
        <v>2</v>
      </c>
      <c r="Y18">
        <v>2</v>
      </c>
      <c r="Z18">
        <v>2</v>
      </c>
      <c r="AA18">
        <v>2</v>
      </c>
      <c r="AB18">
        <v>2</v>
      </c>
      <c r="AC18">
        <v>2</v>
      </c>
      <c r="AD18">
        <v>2</v>
      </c>
      <c r="AE18">
        <v>2</v>
      </c>
      <c r="AF18">
        <v>2</v>
      </c>
      <c r="AG18">
        <v>2</v>
      </c>
      <c r="AH18">
        <v>2</v>
      </c>
      <c r="AI18">
        <v>2</v>
      </c>
      <c r="AJ18">
        <v>2</v>
      </c>
      <c r="AK18">
        <v>2</v>
      </c>
      <c r="AL18">
        <v>2</v>
      </c>
      <c r="AM18" s="9">
        <v>2</v>
      </c>
      <c r="AN18">
        <v>2</v>
      </c>
      <c r="AO18" s="8"/>
      <c r="BA18" s="54"/>
      <c r="BN18" s="54"/>
      <c r="BO18" s="35"/>
      <c r="CB18" s="54"/>
      <c r="CC18" s="54"/>
      <c r="CD18" s="35"/>
    </row>
    <row r="19" spans="1:84" x14ac:dyDescent="0.45">
      <c r="A19" s="22">
        <v>17</v>
      </c>
      <c r="B19" s="50">
        <v>45920</v>
      </c>
      <c r="C19" s="3"/>
      <c r="D19" s="35">
        <v>4</v>
      </c>
      <c r="E19" s="54"/>
      <c r="F19">
        <v>2</v>
      </c>
      <c r="G19">
        <v>3</v>
      </c>
      <c r="H19" s="1">
        <v>5</v>
      </c>
      <c r="I19" s="8">
        <v>4</v>
      </c>
      <c r="N19" s="54"/>
      <c r="O19">
        <v>8</v>
      </c>
      <c r="R19" s="54" t="s">
        <v>515</v>
      </c>
      <c r="S19">
        <v>2</v>
      </c>
      <c r="T19">
        <v>2</v>
      </c>
      <c r="U19">
        <v>1</v>
      </c>
      <c r="V19">
        <v>1</v>
      </c>
      <c r="W19">
        <v>2</v>
      </c>
      <c r="X19">
        <v>2</v>
      </c>
      <c r="Y19">
        <v>2</v>
      </c>
      <c r="Z19">
        <v>3</v>
      </c>
      <c r="AA19">
        <v>3</v>
      </c>
      <c r="AB19">
        <v>1</v>
      </c>
      <c r="AC19">
        <v>2</v>
      </c>
      <c r="AD19">
        <v>2</v>
      </c>
      <c r="AE19">
        <v>3</v>
      </c>
      <c r="AF19">
        <v>2</v>
      </c>
      <c r="AG19">
        <v>2</v>
      </c>
      <c r="AH19">
        <v>2</v>
      </c>
      <c r="AI19">
        <v>2</v>
      </c>
      <c r="AJ19">
        <v>2</v>
      </c>
      <c r="AK19">
        <v>1</v>
      </c>
      <c r="AL19">
        <v>1</v>
      </c>
      <c r="AM19" s="9">
        <v>2</v>
      </c>
      <c r="AN19">
        <v>2</v>
      </c>
      <c r="AO19" s="8"/>
      <c r="BA19" s="54"/>
      <c r="BN19" s="54"/>
      <c r="BO19" s="35"/>
      <c r="CB19" s="54"/>
      <c r="CC19" s="54"/>
      <c r="CD19" s="35"/>
    </row>
    <row r="20" spans="1:84" x14ac:dyDescent="0.45">
      <c r="A20" s="22">
        <v>18</v>
      </c>
      <c r="B20" s="50">
        <v>45923</v>
      </c>
      <c r="C20" s="3"/>
      <c r="D20" s="35">
        <v>4</v>
      </c>
      <c r="E20" s="54"/>
      <c r="F20">
        <v>2</v>
      </c>
      <c r="G20">
        <v>3</v>
      </c>
      <c r="H20" s="1">
        <v>4</v>
      </c>
      <c r="I20" s="8">
        <v>4</v>
      </c>
      <c r="N20" s="54"/>
      <c r="O20">
        <v>6</v>
      </c>
      <c r="R20" s="54"/>
      <c r="S20">
        <v>2</v>
      </c>
      <c r="T20">
        <v>1</v>
      </c>
      <c r="U20">
        <v>1</v>
      </c>
      <c r="V20">
        <v>4</v>
      </c>
      <c r="W20">
        <v>3</v>
      </c>
      <c r="X20">
        <v>2</v>
      </c>
      <c r="Y20">
        <v>2</v>
      </c>
      <c r="Z20">
        <v>1</v>
      </c>
      <c r="AA20">
        <v>2</v>
      </c>
      <c r="AB20">
        <v>2</v>
      </c>
      <c r="AC20">
        <v>2</v>
      </c>
      <c r="AD20">
        <v>3</v>
      </c>
      <c r="AE20">
        <v>3</v>
      </c>
      <c r="AF20">
        <v>2</v>
      </c>
      <c r="AG20">
        <v>2</v>
      </c>
      <c r="AH20">
        <v>2</v>
      </c>
      <c r="AI20">
        <v>2</v>
      </c>
      <c r="AJ20">
        <v>2</v>
      </c>
      <c r="AK20">
        <v>2</v>
      </c>
      <c r="AL20">
        <v>2</v>
      </c>
      <c r="AM20" s="9">
        <v>1</v>
      </c>
      <c r="AN20">
        <v>2</v>
      </c>
      <c r="AO20" s="8"/>
      <c r="BA20" s="54"/>
      <c r="BN20" s="54"/>
      <c r="BO20" s="35"/>
      <c r="CB20" s="54"/>
      <c r="CC20" s="54"/>
      <c r="CD20" s="35"/>
    </row>
    <row r="21" spans="1:84" x14ac:dyDescent="0.45">
      <c r="A21" s="22">
        <v>19</v>
      </c>
      <c r="B21" s="50">
        <v>45926</v>
      </c>
      <c r="C21" s="3"/>
      <c r="D21" s="35">
        <v>4</v>
      </c>
      <c r="E21" s="54"/>
      <c r="F21">
        <v>2</v>
      </c>
      <c r="G21">
        <v>3</v>
      </c>
      <c r="H21" s="1">
        <v>3</v>
      </c>
      <c r="I21" s="8">
        <v>4</v>
      </c>
      <c r="N21" s="54"/>
      <c r="O21">
        <v>8</v>
      </c>
      <c r="R21" s="54" t="s">
        <v>524</v>
      </c>
      <c r="S21">
        <v>2</v>
      </c>
      <c r="T21">
        <v>2</v>
      </c>
      <c r="U21">
        <v>1</v>
      </c>
      <c r="V21">
        <v>2</v>
      </c>
      <c r="W21">
        <v>1</v>
      </c>
      <c r="X21">
        <v>2</v>
      </c>
      <c r="Y21">
        <v>2</v>
      </c>
      <c r="Z21">
        <v>2</v>
      </c>
      <c r="AM21" s="9"/>
      <c r="AO21" s="8"/>
      <c r="BA21" s="54"/>
      <c r="BN21" s="54"/>
      <c r="BO21" s="35"/>
      <c r="CB21" s="54"/>
      <c r="CC21" s="54"/>
      <c r="CD21" s="35"/>
    </row>
    <row r="22" spans="1:84" x14ac:dyDescent="0.45">
      <c r="A22" s="22">
        <v>20</v>
      </c>
      <c r="B22" s="50">
        <v>45927</v>
      </c>
      <c r="C22" s="3"/>
      <c r="D22" s="35">
        <v>2</v>
      </c>
      <c r="E22" s="54"/>
      <c r="F22">
        <v>2</v>
      </c>
      <c r="G22">
        <v>3</v>
      </c>
      <c r="H22" s="1">
        <v>4</v>
      </c>
      <c r="I22" s="8">
        <v>4</v>
      </c>
      <c r="N22" s="54"/>
      <c r="O22">
        <v>8</v>
      </c>
      <c r="R22" s="54" t="s">
        <v>321</v>
      </c>
      <c r="T22">
        <v>2</v>
      </c>
      <c r="U22">
        <v>2</v>
      </c>
      <c r="V22">
        <v>3</v>
      </c>
      <c r="W22">
        <v>2</v>
      </c>
      <c r="X22">
        <v>5</v>
      </c>
      <c r="Y22">
        <v>3</v>
      </c>
      <c r="Z22">
        <v>2</v>
      </c>
      <c r="AA22">
        <v>3</v>
      </c>
      <c r="AB22">
        <v>5</v>
      </c>
      <c r="AC22">
        <v>2</v>
      </c>
      <c r="AD22">
        <v>2</v>
      </c>
      <c r="AE22">
        <v>3</v>
      </c>
      <c r="AF22">
        <v>2</v>
      </c>
      <c r="AG22">
        <v>2</v>
      </c>
      <c r="AH22">
        <v>2</v>
      </c>
      <c r="AI22">
        <v>2</v>
      </c>
      <c r="AJ22">
        <v>2</v>
      </c>
      <c r="AK22">
        <v>3</v>
      </c>
      <c r="AL22">
        <v>2</v>
      </c>
      <c r="AM22" s="9">
        <v>2</v>
      </c>
      <c r="AN22">
        <v>2</v>
      </c>
      <c r="AO22" s="8"/>
      <c r="BA22" s="54"/>
      <c r="BN22" s="54"/>
      <c r="BO22" s="35"/>
      <c r="CB22" s="54"/>
      <c r="CC22" s="54"/>
      <c r="CD22" s="35"/>
    </row>
    <row r="23" spans="1:84" x14ac:dyDescent="0.45">
      <c r="A23" s="22">
        <v>21</v>
      </c>
      <c r="B23" s="50">
        <v>45930</v>
      </c>
      <c r="C23" s="3"/>
      <c r="D23" s="35">
        <v>4</v>
      </c>
      <c r="E23" s="54"/>
      <c r="F23">
        <v>1</v>
      </c>
      <c r="G23">
        <v>3</v>
      </c>
      <c r="H23" s="1">
        <v>1</v>
      </c>
      <c r="I23" s="8">
        <v>2</v>
      </c>
      <c r="N23" s="54"/>
      <c r="O23">
        <v>7</v>
      </c>
      <c r="R23" s="54"/>
      <c r="U23">
        <v>1</v>
      </c>
      <c r="AH23">
        <v>1</v>
      </c>
      <c r="AM23" s="9"/>
      <c r="AN23">
        <v>2</v>
      </c>
      <c r="AO23" s="8"/>
      <c r="BA23" s="54"/>
      <c r="BN23" s="54"/>
      <c r="BO23" s="35"/>
      <c r="CB23" s="54"/>
      <c r="CC23" s="54"/>
      <c r="CD23" s="35"/>
    </row>
    <row r="24" spans="1:84" x14ac:dyDescent="0.45">
      <c r="A24" s="22">
        <v>22</v>
      </c>
      <c r="B24" s="50">
        <v>45932</v>
      </c>
      <c r="C24" s="3"/>
      <c r="D24" s="35">
        <v>4</v>
      </c>
      <c r="E24" s="54"/>
      <c r="F24">
        <v>2</v>
      </c>
      <c r="G24">
        <v>3</v>
      </c>
      <c r="H24" s="1">
        <v>4</v>
      </c>
      <c r="I24" s="8">
        <v>1</v>
      </c>
      <c r="N24" s="54"/>
      <c r="O24">
        <v>8</v>
      </c>
      <c r="R24" s="54" t="s">
        <v>321</v>
      </c>
      <c r="S24">
        <v>2</v>
      </c>
      <c r="T24">
        <v>2</v>
      </c>
      <c r="U24">
        <v>2</v>
      </c>
      <c r="V24">
        <v>2</v>
      </c>
      <c r="W24">
        <v>2</v>
      </c>
      <c r="X24">
        <v>2</v>
      </c>
      <c r="Y24">
        <v>2</v>
      </c>
      <c r="Z24">
        <v>2</v>
      </c>
      <c r="AA24">
        <v>2</v>
      </c>
      <c r="AB24">
        <v>2</v>
      </c>
      <c r="AC24">
        <v>2</v>
      </c>
      <c r="AD24">
        <v>2</v>
      </c>
      <c r="AE24">
        <v>2</v>
      </c>
      <c r="AF24">
        <v>2</v>
      </c>
      <c r="AG24">
        <v>2</v>
      </c>
      <c r="AH24">
        <v>2</v>
      </c>
      <c r="AI24">
        <v>2</v>
      </c>
      <c r="AJ24">
        <v>2</v>
      </c>
      <c r="AK24">
        <v>2</v>
      </c>
      <c r="AL24">
        <v>2</v>
      </c>
      <c r="AM24" s="9">
        <v>2</v>
      </c>
      <c r="AN24">
        <v>2</v>
      </c>
      <c r="AO24" s="8"/>
      <c r="BA24" s="54"/>
      <c r="BN24" s="54"/>
      <c r="BO24" s="35"/>
      <c r="CB24" s="54"/>
      <c r="CC24" s="54"/>
      <c r="CD24" s="35"/>
    </row>
    <row r="25" spans="1:84" x14ac:dyDescent="0.45">
      <c r="A25" s="22">
        <v>23</v>
      </c>
      <c r="B25" s="50">
        <v>45935</v>
      </c>
      <c r="C25" s="3"/>
      <c r="D25" s="35">
        <v>4</v>
      </c>
      <c r="E25" s="54"/>
      <c r="F25">
        <v>2</v>
      </c>
      <c r="G25">
        <v>3</v>
      </c>
      <c r="H25" s="1">
        <v>3</v>
      </c>
      <c r="I25" s="8">
        <v>4</v>
      </c>
      <c r="N25" s="54"/>
      <c r="O25">
        <v>8</v>
      </c>
      <c r="R25" s="54" t="s">
        <v>539</v>
      </c>
      <c r="S25">
        <v>1</v>
      </c>
      <c r="T25">
        <v>1</v>
      </c>
      <c r="U25">
        <v>1</v>
      </c>
      <c r="V25">
        <v>1</v>
      </c>
      <c r="W25">
        <v>1</v>
      </c>
      <c r="X25">
        <v>1</v>
      </c>
      <c r="Y25">
        <v>1</v>
      </c>
      <c r="Z25">
        <v>1</v>
      </c>
      <c r="AA25">
        <v>1</v>
      </c>
      <c r="AB25">
        <v>1</v>
      </c>
      <c r="AC25">
        <v>1</v>
      </c>
      <c r="AD25">
        <v>1</v>
      </c>
      <c r="AE25">
        <v>1</v>
      </c>
      <c r="AF25">
        <v>1</v>
      </c>
      <c r="AG25">
        <v>1</v>
      </c>
      <c r="AH25">
        <v>1</v>
      </c>
      <c r="AI25">
        <v>1</v>
      </c>
      <c r="AJ25">
        <v>1</v>
      </c>
      <c r="AK25">
        <v>1</v>
      </c>
      <c r="AL25">
        <v>1</v>
      </c>
      <c r="AM25" s="9">
        <v>1</v>
      </c>
      <c r="AN25">
        <v>1</v>
      </c>
      <c r="AO25" s="8">
        <v>1</v>
      </c>
      <c r="AP25">
        <v>2</v>
      </c>
      <c r="AQ25">
        <v>15</v>
      </c>
      <c r="BA25" s="54" t="s">
        <v>540</v>
      </c>
      <c r="BB25">
        <v>2</v>
      </c>
      <c r="BN25" s="54"/>
      <c r="BO25" s="35">
        <v>1</v>
      </c>
      <c r="BP25">
        <v>2</v>
      </c>
      <c r="CB25" s="54"/>
      <c r="CC25" s="54" t="s">
        <v>541</v>
      </c>
      <c r="CD25" s="35" t="s">
        <v>418</v>
      </c>
      <c r="CE25">
        <v>19547</v>
      </c>
      <c r="CF25" t="s">
        <v>542</v>
      </c>
    </row>
    <row r="26" spans="1:84" x14ac:dyDescent="0.45">
      <c r="A26" s="22">
        <v>24</v>
      </c>
      <c r="B26" s="50">
        <v>45935</v>
      </c>
      <c r="C26" s="3"/>
      <c r="D26" s="35">
        <v>4</v>
      </c>
      <c r="E26" s="54"/>
      <c r="F26">
        <v>2</v>
      </c>
      <c r="G26">
        <v>3</v>
      </c>
      <c r="H26" s="1">
        <v>1</v>
      </c>
      <c r="I26" s="8">
        <v>4</v>
      </c>
      <c r="N26" s="54"/>
      <c r="O26">
        <v>7</v>
      </c>
      <c r="R26" s="54"/>
      <c r="S26">
        <v>5</v>
      </c>
      <c r="T26">
        <v>5</v>
      </c>
      <c r="U26">
        <v>1</v>
      </c>
      <c r="V26">
        <v>2</v>
      </c>
      <c r="W26">
        <v>2</v>
      </c>
      <c r="X26">
        <v>1</v>
      </c>
      <c r="Y26">
        <v>1</v>
      </c>
      <c r="Z26">
        <v>2</v>
      </c>
      <c r="AA26">
        <v>1</v>
      </c>
      <c r="AB26">
        <v>3</v>
      </c>
      <c r="AC26">
        <v>2</v>
      </c>
      <c r="AD26">
        <v>5</v>
      </c>
      <c r="AE26">
        <v>3</v>
      </c>
      <c r="AF26">
        <v>5</v>
      </c>
      <c r="AG26">
        <v>5</v>
      </c>
      <c r="AH26">
        <v>2</v>
      </c>
      <c r="AI26">
        <v>2</v>
      </c>
      <c r="AJ26">
        <v>2</v>
      </c>
      <c r="AK26">
        <v>2</v>
      </c>
      <c r="AL26">
        <v>1</v>
      </c>
      <c r="AM26" s="9">
        <v>1</v>
      </c>
      <c r="AN26">
        <v>2</v>
      </c>
      <c r="AO26" s="8">
        <v>1</v>
      </c>
      <c r="AP26">
        <v>5</v>
      </c>
      <c r="BA26" s="54" t="s">
        <v>543</v>
      </c>
      <c r="BB26">
        <v>15</v>
      </c>
      <c r="BN26" s="54" t="s">
        <v>544</v>
      </c>
      <c r="BO26" s="35">
        <v>1</v>
      </c>
      <c r="BP26">
        <v>15</v>
      </c>
      <c r="CB26" s="54" t="s">
        <v>545</v>
      </c>
      <c r="CC26" s="54" t="s">
        <v>546</v>
      </c>
      <c r="CD26" s="35" t="s">
        <v>418</v>
      </c>
      <c r="CE26">
        <v>19908</v>
      </c>
      <c r="CF26" t="s">
        <v>547</v>
      </c>
    </row>
    <row r="27" spans="1:84" x14ac:dyDescent="0.45">
      <c r="A27" s="22">
        <v>25</v>
      </c>
      <c r="B27" s="50">
        <v>45936</v>
      </c>
      <c r="C27" s="3"/>
      <c r="D27" s="35">
        <v>4</v>
      </c>
      <c r="E27" s="54"/>
      <c r="F27">
        <v>2</v>
      </c>
      <c r="G27">
        <v>3</v>
      </c>
      <c r="H27" s="1">
        <v>3</v>
      </c>
      <c r="I27" s="8">
        <v>4</v>
      </c>
      <c r="N27" s="54"/>
      <c r="O27">
        <v>8</v>
      </c>
      <c r="R27" s="54" t="s">
        <v>549</v>
      </c>
      <c r="S27">
        <v>1</v>
      </c>
      <c r="T27">
        <v>1</v>
      </c>
      <c r="U27">
        <v>1</v>
      </c>
      <c r="V27">
        <v>1</v>
      </c>
      <c r="W27">
        <v>1</v>
      </c>
      <c r="X27">
        <v>1</v>
      </c>
      <c r="Y27">
        <v>1</v>
      </c>
      <c r="Z27">
        <v>1</v>
      </c>
      <c r="AA27">
        <v>1</v>
      </c>
      <c r="AB27">
        <v>1</v>
      </c>
      <c r="AC27">
        <v>1</v>
      </c>
      <c r="AD27">
        <v>1</v>
      </c>
      <c r="AE27">
        <v>1</v>
      </c>
      <c r="AF27">
        <v>1</v>
      </c>
      <c r="AG27">
        <v>1</v>
      </c>
      <c r="AH27">
        <v>1</v>
      </c>
      <c r="AI27">
        <v>1</v>
      </c>
      <c r="AJ27">
        <v>1</v>
      </c>
      <c r="AK27">
        <v>1</v>
      </c>
      <c r="AL27">
        <v>1</v>
      </c>
      <c r="AM27" s="9">
        <v>1</v>
      </c>
      <c r="AN27">
        <v>1</v>
      </c>
      <c r="AO27" s="8">
        <v>1</v>
      </c>
      <c r="AP27">
        <v>2</v>
      </c>
      <c r="BA27" s="54"/>
      <c r="BB27">
        <v>1</v>
      </c>
      <c r="BC27">
        <v>2</v>
      </c>
      <c r="BN27" s="54"/>
      <c r="BO27" s="35">
        <v>1</v>
      </c>
      <c r="BP27">
        <v>1</v>
      </c>
      <c r="BQ27">
        <v>2</v>
      </c>
      <c r="CB27" s="54"/>
      <c r="CC27" s="54"/>
      <c r="CD27" s="35"/>
    </row>
    <row r="28" spans="1:84" x14ac:dyDescent="0.45">
      <c r="A28" s="22">
        <v>26</v>
      </c>
      <c r="B28" s="50">
        <v>45941</v>
      </c>
      <c r="C28" s="3"/>
      <c r="D28" s="35">
        <v>4</v>
      </c>
      <c r="E28" s="54"/>
      <c r="F28">
        <v>2</v>
      </c>
      <c r="G28">
        <v>3</v>
      </c>
      <c r="H28" s="1">
        <v>4</v>
      </c>
      <c r="I28" s="8">
        <v>4</v>
      </c>
      <c r="N28" s="54"/>
      <c r="O28">
        <v>8</v>
      </c>
      <c r="R28" s="54" t="s">
        <v>321</v>
      </c>
      <c r="S28">
        <v>5</v>
      </c>
      <c r="T28">
        <v>2</v>
      </c>
      <c r="U28">
        <v>2</v>
      </c>
      <c r="V28">
        <v>5</v>
      </c>
      <c r="W28">
        <v>2</v>
      </c>
      <c r="X28">
        <v>2</v>
      </c>
      <c r="Y28">
        <v>3</v>
      </c>
      <c r="Z28">
        <v>2</v>
      </c>
      <c r="AA28">
        <v>3</v>
      </c>
      <c r="AB28">
        <v>2</v>
      </c>
      <c r="AC28">
        <v>2</v>
      </c>
      <c r="AD28">
        <v>3</v>
      </c>
      <c r="AE28">
        <v>3</v>
      </c>
      <c r="AF28">
        <v>2</v>
      </c>
      <c r="AG28">
        <v>2</v>
      </c>
      <c r="AH28">
        <v>5</v>
      </c>
      <c r="AI28">
        <v>2</v>
      </c>
      <c r="AJ28">
        <v>2</v>
      </c>
      <c r="AK28">
        <v>2</v>
      </c>
      <c r="AL28">
        <v>3</v>
      </c>
      <c r="AM28" s="9">
        <v>2</v>
      </c>
      <c r="AN28">
        <v>2</v>
      </c>
      <c r="AO28" s="8">
        <v>1</v>
      </c>
      <c r="AP28">
        <v>2</v>
      </c>
      <c r="AQ28">
        <v>10</v>
      </c>
      <c r="BA28" s="54"/>
      <c r="BB28">
        <v>15</v>
      </c>
      <c r="BN28" s="54" t="s">
        <v>559</v>
      </c>
      <c r="BO28" s="35">
        <v>2</v>
      </c>
      <c r="BP28">
        <v>2</v>
      </c>
      <c r="CB28" s="54"/>
      <c r="CC28" s="54"/>
      <c r="CD28" s="35"/>
    </row>
    <row r="29" spans="1:84" x14ac:dyDescent="0.45">
      <c r="A29" s="22">
        <v>27</v>
      </c>
      <c r="B29" s="50">
        <v>45942</v>
      </c>
      <c r="C29" s="3"/>
      <c r="D29" s="35">
        <v>4</v>
      </c>
      <c r="E29" s="54"/>
      <c r="F29">
        <v>2</v>
      </c>
      <c r="G29">
        <v>3</v>
      </c>
      <c r="H29" s="1">
        <v>5</v>
      </c>
      <c r="I29" s="8">
        <v>4</v>
      </c>
      <c r="N29" s="54"/>
      <c r="O29">
        <v>8</v>
      </c>
      <c r="R29" s="54"/>
      <c r="S29">
        <v>1</v>
      </c>
      <c r="T29">
        <v>1</v>
      </c>
      <c r="U29">
        <v>1</v>
      </c>
      <c r="V29">
        <v>1</v>
      </c>
      <c r="W29">
        <v>1</v>
      </c>
      <c r="X29">
        <v>1</v>
      </c>
      <c r="Y29">
        <v>1</v>
      </c>
      <c r="Z29">
        <v>1</v>
      </c>
      <c r="AA29">
        <v>1</v>
      </c>
      <c r="AB29">
        <v>1</v>
      </c>
      <c r="AC29">
        <v>1</v>
      </c>
      <c r="AD29">
        <v>1</v>
      </c>
      <c r="AE29">
        <v>1</v>
      </c>
      <c r="AF29">
        <v>1</v>
      </c>
      <c r="AG29">
        <v>1</v>
      </c>
      <c r="AH29">
        <v>1</v>
      </c>
      <c r="AI29">
        <v>1</v>
      </c>
      <c r="AJ29">
        <v>1</v>
      </c>
      <c r="AK29">
        <v>1</v>
      </c>
      <c r="AL29">
        <v>1</v>
      </c>
      <c r="AM29" s="9">
        <v>1</v>
      </c>
      <c r="AN29">
        <v>1</v>
      </c>
      <c r="AO29" s="8">
        <v>1</v>
      </c>
      <c r="AP29">
        <v>2</v>
      </c>
      <c r="AQ29">
        <v>14</v>
      </c>
      <c r="BA29" s="54"/>
      <c r="BB29">
        <v>2</v>
      </c>
      <c r="BN29" s="54"/>
      <c r="BO29" s="35">
        <v>1</v>
      </c>
      <c r="BP29">
        <v>2</v>
      </c>
      <c r="CB29" s="54"/>
      <c r="CC29" s="54" t="s">
        <v>560</v>
      </c>
      <c r="CD29" s="35" t="s">
        <v>418</v>
      </c>
      <c r="CE29">
        <v>19547</v>
      </c>
    </row>
    <row r="30" spans="1:84" x14ac:dyDescent="0.45">
      <c r="A30" s="22">
        <v>28</v>
      </c>
      <c r="B30" s="50">
        <v>45948</v>
      </c>
      <c r="C30" s="3"/>
      <c r="D30" s="35">
        <v>4</v>
      </c>
      <c r="E30" s="54"/>
      <c r="F30">
        <v>2</v>
      </c>
      <c r="G30">
        <v>3</v>
      </c>
      <c r="H30" s="1">
        <v>5</v>
      </c>
      <c r="I30" s="8">
        <v>4</v>
      </c>
      <c r="N30" s="54"/>
      <c r="O30">
        <v>8</v>
      </c>
      <c r="R30" s="54" t="s">
        <v>332</v>
      </c>
      <c r="S30">
        <v>5</v>
      </c>
      <c r="T30">
        <v>2</v>
      </c>
      <c r="U30">
        <v>2</v>
      </c>
      <c r="V30">
        <v>3</v>
      </c>
      <c r="W30">
        <v>3</v>
      </c>
      <c r="X30">
        <v>2</v>
      </c>
      <c r="Y30">
        <v>2</v>
      </c>
      <c r="Z30">
        <v>2</v>
      </c>
      <c r="AA30">
        <v>3</v>
      </c>
      <c r="AB30">
        <v>2</v>
      </c>
      <c r="AC30">
        <v>2</v>
      </c>
      <c r="AD30">
        <v>2</v>
      </c>
      <c r="AE30">
        <v>2</v>
      </c>
      <c r="AF30">
        <v>5</v>
      </c>
      <c r="AG30">
        <v>5</v>
      </c>
      <c r="AH30">
        <v>5</v>
      </c>
      <c r="AI30">
        <v>2</v>
      </c>
      <c r="AJ30">
        <v>2</v>
      </c>
      <c r="AK30">
        <v>2</v>
      </c>
      <c r="AL30">
        <v>2</v>
      </c>
      <c r="AM30" s="9">
        <v>2</v>
      </c>
      <c r="AN30">
        <v>2</v>
      </c>
      <c r="AO30" s="8">
        <v>1</v>
      </c>
      <c r="AP30">
        <v>2</v>
      </c>
      <c r="AQ30">
        <v>8</v>
      </c>
      <c r="BA30" s="54"/>
      <c r="BB30">
        <v>2</v>
      </c>
      <c r="BN30" s="54"/>
      <c r="BO30" s="35">
        <v>2</v>
      </c>
      <c r="BP30">
        <v>8</v>
      </c>
      <c r="CB30" s="54"/>
      <c r="CC30" s="54"/>
      <c r="CD30" s="35"/>
    </row>
    <row r="31" spans="1:84" x14ac:dyDescent="0.45">
      <c r="A31" s="22">
        <v>29</v>
      </c>
      <c r="B31" s="50"/>
      <c r="C31" s="3"/>
      <c r="D31" s="35"/>
      <c r="E31" s="54"/>
      <c r="I31" s="8"/>
      <c r="N31" s="54"/>
      <c r="R31" s="54"/>
      <c r="AM31" s="9"/>
      <c r="AO31" s="8"/>
      <c r="BA31" s="54"/>
      <c r="BN31" s="54"/>
      <c r="BO31" s="35"/>
      <c r="CB31" s="54"/>
      <c r="CC31" s="54"/>
      <c r="CD31" s="35"/>
    </row>
    <row r="32" spans="1:84" x14ac:dyDescent="0.45">
      <c r="A32" s="22">
        <v>30</v>
      </c>
      <c r="B32" s="50"/>
      <c r="C32" s="3"/>
      <c r="D32" s="35"/>
      <c r="E32" s="54"/>
      <c r="I32" s="8"/>
      <c r="N32" s="54"/>
      <c r="R32" s="54"/>
      <c r="AM32" s="9"/>
      <c r="AO32" s="8"/>
      <c r="BA32" s="54"/>
      <c r="BN32" s="54"/>
      <c r="BO32" s="35"/>
      <c r="CB32" s="54"/>
      <c r="CC32" s="54"/>
      <c r="CD32" s="35"/>
    </row>
    <row r="33" spans="1:82" x14ac:dyDescent="0.45">
      <c r="A33" s="22">
        <v>31</v>
      </c>
      <c r="B33" s="50"/>
      <c r="C33" s="3"/>
      <c r="D33" s="35"/>
      <c r="E33" s="54"/>
      <c r="I33" s="8"/>
      <c r="N33" s="54"/>
      <c r="R33" s="54"/>
      <c r="AM33" s="9"/>
      <c r="AO33" s="8"/>
      <c r="BA33" s="54"/>
      <c r="BN33" s="54"/>
      <c r="BO33" s="35"/>
      <c r="CB33" s="54"/>
      <c r="CC33" s="54"/>
      <c r="CD33" s="35"/>
    </row>
    <row r="34" spans="1:82" x14ac:dyDescent="0.45">
      <c r="A34" s="22">
        <v>32</v>
      </c>
      <c r="B34" s="50"/>
      <c r="C34" s="3"/>
      <c r="D34" s="35"/>
      <c r="E34" s="54"/>
      <c r="I34" s="8"/>
      <c r="N34" s="54"/>
      <c r="R34" s="54"/>
      <c r="AM34" s="9"/>
      <c r="AO34" s="8"/>
      <c r="BA34" s="54"/>
      <c r="BN34" s="54"/>
      <c r="BO34" s="35"/>
      <c r="CB34" s="54"/>
      <c r="CC34" s="54"/>
      <c r="CD34" s="35"/>
    </row>
    <row r="35" spans="1:82" x14ac:dyDescent="0.45">
      <c r="A35" s="22">
        <v>33</v>
      </c>
      <c r="B35" s="50"/>
      <c r="C35" s="3"/>
      <c r="D35" s="35"/>
      <c r="E35" s="54"/>
      <c r="I35" s="8"/>
      <c r="N35" s="54"/>
      <c r="R35" s="54"/>
      <c r="AM35" s="9"/>
      <c r="AO35" s="8"/>
      <c r="BA35" s="54"/>
      <c r="BN35" s="54"/>
      <c r="BO35" s="35"/>
      <c r="CB35" s="54"/>
      <c r="CC35" s="54"/>
      <c r="CD35" s="35"/>
    </row>
    <row r="36" spans="1:82" x14ac:dyDescent="0.45">
      <c r="A36" s="22">
        <v>34</v>
      </c>
      <c r="B36" s="50"/>
      <c r="C36" s="3"/>
      <c r="D36" s="35"/>
      <c r="E36" s="54"/>
      <c r="I36" s="8"/>
      <c r="N36" s="54"/>
      <c r="R36" s="54"/>
      <c r="AM36" s="9"/>
      <c r="AO36" s="8"/>
      <c r="BA36" s="54"/>
      <c r="BN36" s="54"/>
      <c r="BO36" s="35"/>
      <c r="CB36" s="54"/>
      <c r="CC36" s="54"/>
      <c r="CD36" s="35"/>
    </row>
    <row r="37" spans="1:82" x14ac:dyDescent="0.45">
      <c r="A37" s="22">
        <v>35</v>
      </c>
      <c r="B37" s="50"/>
      <c r="C37" s="3"/>
      <c r="D37" s="35"/>
      <c r="E37" s="54"/>
      <c r="I37" s="8"/>
      <c r="N37" s="54"/>
      <c r="R37" s="54"/>
      <c r="AM37" s="9"/>
      <c r="AO37" s="8"/>
      <c r="BA37" s="54"/>
      <c r="BN37" s="54"/>
      <c r="BO37" s="35"/>
      <c r="CB37" s="54"/>
      <c r="CC37" s="54"/>
      <c r="CD37" s="35"/>
    </row>
    <row r="38" spans="1:82" x14ac:dyDescent="0.45">
      <c r="A38" s="22">
        <v>36</v>
      </c>
      <c r="B38" s="50"/>
      <c r="C38" s="3"/>
      <c r="D38" s="35"/>
      <c r="E38" s="54"/>
      <c r="I38" s="8"/>
      <c r="N38" s="54"/>
      <c r="R38" s="54"/>
      <c r="AM38" s="9"/>
      <c r="AO38" s="8"/>
      <c r="BA38" s="54"/>
      <c r="BN38" s="54"/>
      <c r="BO38" s="35"/>
      <c r="CB38" s="54"/>
      <c r="CC38" s="54"/>
      <c r="CD38" s="35"/>
    </row>
    <row r="39" spans="1:82" x14ac:dyDescent="0.45">
      <c r="A39" s="22">
        <v>37</v>
      </c>
      <c r="B39" s="50"/>
      <c r="C39" s="3"/>
      <c r="D39" s="35"/>
      <c r="E39" s="54"/>
      <c r="I39" s="8"/>
      <c r="N39" s="54"/>
      <c r="R39" s="54"/>
      <c r="AM39" s="9"/>
      <c r="AO39" s="8"/>
      <c r="BA39" s="54"/>
      <c r="BN39" s="54"/>
      <c r="BO39" s="35"/>
      <c r="CB39" s="54"/>
      <c r="CC39" s="54"/>
      <c r="CD39" s="35"/>
    </row>
    <row r="40" spans="1:82" x14ac:dyDescent="0.45">
      <c r="A40" s="22">
        <v>38</v>
      </c>
      <c r="B40" s="50"/>
      <c r="C40" s="3"/>
      <c r="D40" s="35"/>
      <c r="E40" s="54"/>
      <c r="I40" s="8"/>
      <c r="N40" s="54"/>
      <c r="R40" s="54"/>
      <c r="AM40" s="9"/>
      <c r="AO40" s="8"/>
      <c r="BA40" s="54"/>
      <c r="BN40" s="54"/>
      <c r="BO40" s="35"/>
      <c r="CB40" s="54"/>
      <c r="CC40" s="54"/>
      <c r="CD40" s="35"/>
    </row>
    <row r="41" spans="1:82" x14ac:dyDescent="0.45">
      <c r="A41" s="22">
        <v>39</v>
      </c>
      <c r="B41" s="50"/>
      <c r="C41" s="3"/>
      <c r="D41" s="35"/>
      <c r="E41" s="54"/>
      <c r="I41" s="8"/>
      <c r="N41" s="54"/>
      <c r="R41" s="54"/>
      <c r="AM41" s="9"/>
      <c r="AO41" s="8"/>
      <c r="BA41" s="54"/>
      <c r="BN41" s="54"/>
      <c r="BO41" s="35"/>
      <c r="CB41" s="54"/>
      <c r="CC41" s="54"/>
      <c r="CD41" s="35"/>
    </row>
    <row r="42" spans="1:82" x14ac:dyDescent="0.45">
      <c r="A42" s="22">
        <v>40</v>
      </c>
      <c r="B42" s="50"/>
      <c r="C42" s="3"/>
      <c r="D42" s="35"/>
      <c r="E42" s="54"/>
      <c r="I42" s="8"/>
      <c r="N42" s="54"/>
      <c r="R42" s="54"/>
      <c r="AM42" s="9"/>
      <c r="AO42" s="8"/>
      <c r="BA42" s="54"/>
      <c r="BN42" s="54"/>
      <c r="BO42" s="35"/>
      <c r="CB42" s="54"/>
      <c r="CC42" s="54"/>
      <c r="CD42" s="35"/>
    </row>
    <row r="43" spans="1:82" x14ac:dyDescent="0.45">
      <c r="A43" s="22">
        <v>41</v>
      </c>
      <c r="B43" s="50"/>
      <c r="C43" s="3"/>
      <c r="D43" s="35"/>
      <c r="E43" s="54"/>
      <c r="I43" s="8"/>
      <c r="N43" s="54"/>
      <c r="R43" s="54"/>
      <c r="AM43" s="9"/>
      <c r="AO43" s="8"/>
      <c r="BA43" s="54"/>
      <c r="BN43" s="54"/>
      <c r="BO43" s="35"/>
      <c r="CB43" s="54"/>
      <c r="CC43" s="54"/>
      <c r="CD43" s="35"/>
    </row>
    <row r="44" spans="1:82" x14ac:dyDescent="0.45">
      <c r="A44" s="22">
        <v>42</v>
      </c>
      <c r="B44" s="50"/>
      <c r="C44" s="3"/>
      <c r="D44" s="35"/>
      <c r="E44" s="54"/>
      <c r="I44" s="8"/>
      <c r="N44" s="54"/>
      <c r="R44" s="54"/>
      <c r="AM44" s="9"/>
      <c r="AO44" s="8"/>
      <c r="BA44" s="54"/>
      <c r="BN44" s="54"/>
      <c r="BO44" s="35"/>
      <c r="CB44" s="54"/>
      <c r="CC44" s="54"/>
      <c r="CD44" s="35"/>
    </row>
    <row r="45" spans="1:82" x14ac:dyDescent="0.45">
      <c r="A45" s="22">
        <v>43</v>
      </c>
      <c r="B45" s="50"/>
      <c r="C45" s="3"/>
      <c r="D45" s="35"/>
      <c r="E45" s="54"/>
      <c r="I45" s="8"/>
      <c r="N45" s="54"/>
      <c r="R45" s="54"/>
      <c r="AM45" s="9"/>
      <c r="AO45" s="8"/>
      <c r="BA45" s="54"/>
      <c r="BN45" s="54"/>
      <c r="BO45" s="35"/>
      <c r="CB45" s="54"/>
      <c r="CC45" s="54"/>
      <c r="CD45" s="35"/>
    </row>
    <row r="46" spans="1:82" x14ac:dyDescent="0.45">
      <c r="A46" s="22">
        <v>44</v>
      </c>
      <c r="B46" s="50"/>
      <c r="C46" s="3"/>
      <c r="D46" s="35"/>
      <c r="E46" s="54"/>
      <c r="I46" s="8"/>
      <c r="N46" s="54"/>
      <c r="R46" s="54"/>
      <c r="AM46" s="9"/>
      <c r="AO46" s="8"/>
      <c r="BA46" s="54"/>
      <c r="BN46" s="54"/>
      <c r="BO46" s="35"/>
      <c r="CB46" s="54"/>
      <c r="CC46" s="54"/>
      <c r="CD46" s="35"/>
    </row>
    <row r="47" spans="1:82" x14ac:dyDescent="0.45">
      <c r="A47" s="22">
        <v>45</v>
      </c>
      <c r="B47" s="50"/>
      <c r="C47" s="3"/>
      <c r="D47" s="35"/>
      <c r="E47" s="54"/>
      <c r="I47" s="8"/>
      <c r="N47" s="54"/>
      <c r="R47" s="54"/>
      <c r="AM47" s="9"/>
      <c r="AO47" s="8"/>
      <c r="BA47" s="54"/>
      <c r="BN47" s="54"/>
      <c r="BO47" s="35"/>
      <c r="CB47" s="54"/>
      <c r="CC47" s="54"/>
      <c r="CD47" s="35"/>
    </row>
    <row r="48" spans="1:82" x14ac:dyDescent="0.45">
      <c r="A48" s="22">
        <v>46</v>
      </c>
      <c r="B48" s="50"/>
      <c r="C48" s="3"/>
      <c r="D48" s="35"/>
      <c r="E48" s="54"/>
      <c r="I48" s="8"/>
      <c r="N48" s="54"/>
      <c r="R48" s="54"/>
      <c r="AM48" s="9"/>
      <c r="AO48" s="8"/>
      <c r="BA48" s="54"/>
      <c r="BN48" s="54"/>
      <c r="BO48" s="35"/>
      <c r="CB48" s="54"/>
      <c r="CC48" s="54"/>
      <c r="CD48" s="35"/>
    </row>
    <row r="49" spans="1:82" x14ac:dyDescent="0.45">
      <c r="A49" s="22">
        <v>47</v>
      </c>
      <c r="B49" s="50"/>
      <c r="C49" s="3"/>
      <c r="D49" s="35"/>
      <c r="E49" s="54"/>
      <c r="I49" s="8"/>
      <c r="N49" s="54"/>
      <c r="R49" s="54"/>
      <c r="AM49" s="9"/>
      <c r="AO49" s="8"/>
      <c r="BA49" s="54"/>
      <c r="BN49" s="54"/>
      <c r="BO49" s="35"/>
      <c r="CB49" s="54"/>
      <c r="CC49" s="54"/>
      <c r="CD49" s="35"/>
    </row>
    <row r="50" spans="1:82" x14ac:dyDescent="0.45">
      <c r="A50" s="22">
        <v>48</v>
      </c>
      <c r="B50" s="50"/>
      <c r="C50" s="3"/>
      <c r="D50" s="35"/>
      <c r="E50" s="54"/>
      <c r="I50" s="8"/>
      <c r="N50" s="54"/>
      <c r="R50" s="54"/>
      <c r="AM50" s="9"/>
      <c r="AO50" s="8"/>
      <c r="BA50" s="54"/>
      <c r="BN50" s="54"/>
      <c r="BO50" s="35"/>
      <c r="CB50" s="54"/>
      <c r="CC50" s="54"/>
      <c r="CD50" s="35"/>
    </row>
    <row r="51" spans="1:82" x14ac:dyDescent="0.45">
      <c r="A51" s="22">
        <v>49</v>
      </c>
      <c r="B51" s="50"/>
      <c r="C51" s="3"/>
      <c r="D51" s="35"/>
      <c r="E51" s="54"/>
      <c r="I51" s="8"/>
      <c r="N51" s="54"/>
      <c r="R51" s="54"/>
      <c r="AM51" s="9"/>
      <c r="AO51" s="8"/>
      <c r="BA51" s="54"/>
      <c r="BN51" s="54"/>
      <c r="BO51" s="35"/>
      <c r="CB51" s="54"/>
      <c r="CC51" s="54"/>
      <c r="CD51" s="35"/>
    </row>
    <row r="52" spans="1:82" x14ac:dyDescent="0.45">
      <c r="A52" s="22">
        <v>50</v>
      </c>
      <c r="B52" s="50"/>
      <c r="C52" s="3"/>
      <c r="D52" s="35"/>
      <c r="E52" s="54"/>
      <c r="I52" s="8"/>
      <c r="N52" s="54"/>
      <c r="R52" s="54"/>
      <c r="AM52" s="9"/>
      <c r="AO52" s="8"/>
      <c r="BA52" s="54"/>
      <c r="BN52" s="54"/>
      <c r="BO52" s="35"/>
      <c r="CB52" s="54"/>
      <c r="CC52" s="54"/>
      <c r="CD52" s="35"/>
    </row>
    <row r="53" spans="1:82" x14ac:dyDescent="0.45">
      <c r="A53" s="22">
        <v>51</v>
      </c>
      <c r="B53" s="50"/>
      <c r="C53" s="3"/>
      <c r="D53" s="35"/>
      <c r="E53" s="54"/>
      <c r="I53" s="8"/>
      <c r="N53" s="54"/>
      <c r="R53" s="54"/>
      <c r="AM53" s="9"/>
      <c r="AO53" s="8"/>
      <c r="BA53" s="54"/>
      <c r="BN53" s="54"/>
      <c r="BO53" s="35"/>
      <c r="CB53" s="54"/>
      <c r="CC53" s="54"/>
      <c r="CD53" s="35"/>
    </row>
    <row r="54" spans="1:82" x14ac:dyDescent="0.45">
      <c r="A54" s="22">
        <v>52</v>
      </c>
      <c r="B54" s="50"/>
      <c r="C54" s="3"/>
      <c r="D54" s="35"/>
      <c r="E54" s="54"/>
      <c r="I54" s="8"/>
      <c r="N54" s="54"/>
      <c r="R54" s="54"/>
      <c r="AM54" s="9"/>
      <c r="AO54" s="8"/>
      <c r="BA54" s="54"/>
      <c r="BN54" s="54"/>
      <c r="BO54" s="35"/>
      <c r="CB54" s="54"/>
      <c r="CC54" s="54"/>
      <c r="CD54" s="35"/>
    </row>
    <row r="55" spans="1:82" x14ac:dyDescent="0.45">
      <c r="A55" s="22">
        <v>53</v>
      </c>
      <c r="B55" s="50"/>
      <c r="C55" s="3"/>
      <c r="D55" s="35"/>
      <c r="E55" s="54"/>
      <c r="I55" s="8"/>
      <c r="N55" s="54"/>
      <c r="R55" s="54"/>
      <c r="AM55" s="9"/>
      <c r="AO55" s="8"/>
      <c r="BA55" s="54"/>
      <c r="BN55" s="54"/>
      <c r="BO55" s="35"/>
      <c r="CB55" s="54"/>
      <c r="CC55" s="54"/>
      <c r="CD55" s="35"/>
    </row>
    <row r="56" spans="1:82" x14ac:dyDescent="0.45">
      <c r="A56" s="22">
        <v>54</v>
      </c>
      <c r="B56" s="50"/>
      <c r="C56" s="3"/>
      <c r="D56" s="35"/>
      <c r="E56" s="54"/>
      <c r="I56" s="8"/>
      <c r="N56" s="54"/>
      <c r="R56" s="54"/>
      <c r="AM56" s="9"/>
      <c r="AO56" s="8"/>
      <c r="BA56" s="54"/>
      <c r="BN56" s="54"/>
      <c r="BO56" s="35"/>
      <c r="CB56" s="54"/>
      <c r="CC56" s="54"/>
      <c r="CD56" s="35"/>
    </row>
    <row r="57" spans="1:82" x14ac:dyDescent="0.45">
      <c r="A57" s="22">
        <v>55</v>
      </c>
      <c r="B57" s="50"/>
      <c r="C57" s="3"/>
      <c r="D57" s="35"/>
      <c r="E57" s="54"/>
      <c r="I57" s="8"/>
      <c r="N57" s="54"/>
      <c r="R57" s="54"/>
      <c r="AM57" s="9"/>
      <c r="AO57" s="8"/>
      <c r="BA57" s="54"/>
      <c r="BN57" s="54"/>
      <c r="BO57" s="35"/>
      <c r="CB57" s="54"/>
      <c r="CC57" s="54"/>
      <c r="CD57" s="35"/>
    </row>
    <row r="58" spans="1:82" x14ac:dyDescent="0.45">
      <c r="A58" s="22">
        <v>56</v>
      </c>
      <c r="B58" s="50"/>
      <c r="C58" s="3"/>
      <c r="D58" s="35"/>
      <c r="E58" s="54"/>
      <c r="I58" s="8"/>
      <c r="N58" s="54"/>
      <c r="R58" s="54"/>
      <c r="AM58" s="9"/>
      <c r="AO58" s="8"/>
      <c r="BA58" s="54"/>
      <c r="BN58" s="54"/>
      <c r="BO58" s="35"/>
      <c r="CB58" s="54"/>
      <c r="CC58" s="54"/>
      <c r="CD58" s="35"/>
    </row>
    <row r="59" spans="1:82" x14ac:dyDescent="0.45">
      <c r="A59" s="22">
        <v>57</v>
      </c>
      <c r="B59" s="50"/>
      <c r="C59" s="3"/>
      <c r="D59" s="35"/>
      <c r="E59" s="54"/>
      <c r="I59" s="8"/>
      <c r="N59" s="54"/>
      <c r="R59" s="54"/>
      <c r="AM59" s="9"/>
      <c r="AO59" s="8"/>
      <c r="BA59" s="54"/>
      <c r="BN59" s="54"/>
      <c r="BO59" s="35"/>
      <c r="CB59" s="54"/>
      <c r="CC59" s="54"/>
      <c r="CD59" s="35"/>
    </row>
    <row r="60" spans="1:82" x14ac:dyDescent="0.45">
      <c r="A60" s="22">
        <v>58</v>
      </c>
      <c r="B60" s="50"/>
      <c r="C60" s="3"/>
      <c r="D60" s="35"/>
      <c r="E60" s="54"/>
      <c r="I60" s="8"/>
      <c r="N60" s="54"/>
      <c r="R60" s="54"/>
      <c r="AM60" s="9"/>
      <c r="AO60" s="8"/>
      <c r="BA60" s="54"/>
      <c r="BN60" s="54"/>
      <c r="BO60" s="35"/>
      <c r="CB60" s="54"/>
      <c r="CC60" s="54"/>
      <c r="CD60" s="35"/>
    </row>
    <row r="61" spans="1:82" x14ac:dyDescent="0.45">
      <c r="A61" s="22">
        <v>59</v>
      </c>
      <c r="B61" s="50"/>
      <c r="C61" s="3"/>
      <c r="D61" s="35"/>
      <c r="E61" s="54"/>
      <c r="I61" s="8"/>
      <c r="N61" s="54"/>
      <c r="R61" s="54"/>
      <c r="AM61" s="9"/>
      <c r="AO61" s="8"/>
      <c r="BA61" s="54"/>
      <c r="BN61" s="54"/>
      <c r="BO61" s="35"/>
      <c r="CB61" s="54"/>
      <c r="CC61" s="54"/>
      <c r="CD61" s="35"/>
    </row>
    <row r="62" spans="1:82" x14ac:dyDescent="0.45">
      <c r="A62" s="22">
        <v>60</v>
      </c>
      <c r="B62" s="50"/>
      <c r="C62" s="3"/>
      <c r="D62" s="35"/>
      <c r="E62" s="54"/>
      <c r="I62" s="8"/>
      <c r="N62" s="54"/>
      <c r="R62" s="54"/>
      <c r="AM62" s="9"/>
      <c r="AO62" s="8"/>
      <c r="BA62" s="54"/>
      <c r="BN62" s="54"/>
      <c r="BO62" s="35"/>
      <c r="CB62" s="54"/>
      <c r="CC62" s="54"/>
      <c r="CD62" s="35"/>
    </row>
    <row r="63" spans="1:82" x14ac:dyDescent="0.45">
      <c r="A63" s="22">
        <v>61</v>
      </c>
      <c r="B63" s="50"/>
      <c r="C63" s="3"/>
      <c r="D63" s="35"/>
      <c r="E63" s="54"/>
      <c r="I63" s="8"/>
      <c r="N63" s="54"/>
      <c r="R63" s="54"/>
      <c r="AM63" s="9"/>
      <c r="AO63" s="8"/>
      <c r="BA63" s="54"/>
      <c r="BN63" s="54"/>
      <c r="BO63" s="35"/>
      <c r="CB63" s="54"/>
      <c r="CC63" s="54"/>
      <c r="CD63" s="35"/>
    </row>
    <row r="64" spans="1:82" x14ac:dyDescent="0.45">
      <c r="A64" s="22">
        <v>62</v>
      </c>
      <c r="B64" s="50"/>
      <c r="C64" s="3"/>
      <c r="D64" s="35"/>
      <c r="E64" s="54"/>
      <c r="I64" s="8"/>
      <c r="N64" s="54"/>
      <c r="R64" s="54"/>
      <c r="AM64" s="9"/>
      <c r="AO64" s="8"/>
      <c r="BA64" s="54"/>
      <c r="BN64" s="54"/>
      <c r="BO64" s="35"/>
      <c r="CB64" s="54"/>
      <c r="CC64" s="54"/>
      <c r="CD64" s="35"/>
    </row>
    <row r="65" spans="1:82" x14ac:dyDescent="0.45">
      <c r="A65" s="22">
        <v>63</v>
      </c>
      <c r="B65" s="50"/>
      <c r="C65" s="3"/>
      <c r="D65" s="35"/>
      <c r="E65" s="54"/>
      <c r="I65" s="8"/>
      <c r="N65" s="54"/>
      <c r="R65" s="54"/>
      <c r="AM65" s="9"/>
      <c r="AO65" s="8"/>
      <c r="BA65" s="54"/>
      <c r="BN65" s="54"/>
      <c r="BO65" s="35"/>
      <c r="CB65" s="54"/>
      <c r="CC65" s="54"/>
      <c r="CD65" s="35"/>
    </row>
    <row r="66" spans="1:82" x14ac:dyDescent="0.45">
      <c r="A66" s="22">
        <v>64</v>
      </c>
      <c r="B66" s="50"/>
      <c r="C66" s="3"/>
      <c r="D66" s="35"/>
      <c r="E66" s="54"/>
      <c r="I66" s="8"/>
      <c r="N66" s="54"/>
      <c r="R66" s="54"/>
      <c r="AM66" s="9"/>
      <c r="AO66" s="8"/>
      <c r="BA66" s="54"/>
      <c r="BN66" s="54"/>
      <c r="BO66" s="35"/>
      <c r="CB66" s="54"/>
      <c r="CC66" s="54"/>
      <c r="CD66" s="35"/>
    </row>
    <row r="67" spans="1:82" x14ac:dyDescent="0.45">
      <c r="A67" s="22">
        <v>65</v>
      </c>
      <c r="B67" s="50"/>
      <c r="C67" s="3"/>
      <c r="D67" s="35"/>
      <c r="E67" s="54"/>
      <c r="I67" s="8"/>
      <c r="N67" s="54"/>
      <c r="R67" s="54"/>
      <c r="AM67" s="9"/>
      <c r="AO67" s="8"/>
      <c r="BA67" s="54"/>
      <c r="BN67" s="54"/>
      <c r="BO67" s="35"/>
      <c r="CB67" s="54"/>
      <c r="CC67" s="54"/>
      <c r="CD67" s="35"/>
    </row>
    <row r="68" spans="1:82" x14ac:dyDescent="0.45">
      <c r="A68" s="22">
        <v>66</v>
      </c>
      <c r="B68" s="50"/>
      <c r="C68" s="3"/>
      <c r="D68" s="35"/>
      <c r="E68" s="54"/>
      <c r="I68" s="8"/>
      <c r="N68" s="54"/>
      <c r="R68" s="54"/>
      <c r="AM68" s="9"/>
      <c r="AO68" s="8"/>
      <c r="BA68" s="54"/>
      <c r="BN68" s="54"/>
      <c r="BO68" s="35"/>
      <c r="CB68" s="54"/>
      <c r="CC68" s="54"/>
      <c r="CD68" s="35"/>
    </row>
    <row r="69" spans="1:82" x14ac:dyDescent="0.45">
      <c r="A69" s="22">
        <v>67</v>
      </c>
      <c r="B69" s="50"/>
      <c r="C69" s="3"/>
      <c r="D69" s="35"/>
      <c r="E69" s="54"/>
      <c r="I69" s="8"/>
      <c r="N69" s="54"/>
      <c r="R69" s="54"/>
      <c r="AM69" s="9"/>
      <c r="AO69" s="8"/>
      <c r="BA69" s="54"/>
      <c r="BN69" s="54"/>
      <c r="BO69" s="35"/>
      <c r="CB69" s="54"/>
      <c r="CC69" s="54"/>
      <c r="CD69" s="35"/>
    </row>
    <row r="70" spans="1:82" x14ac:dyDescent="0.45">
      <c r="A70" s="22">
        <v>68</v>
      </c>
      <c r="B70" s="50"/>
      <c r="C70" s="3"/>
      <c r="D70" s="35"/>
      <c r="E70" s="54"/>
      <c r="I70" s="8"/>
      <c r="N70" s="54"/>
      <c r="R70" s="54"/>
      <c r="AM70" s="9"/>
      <c r="AO70" s="8"/>
      <c r="BA70" s="54"/>
      <c r="BN70" s="54"/>
      <c r="BO70" s="35"/>
      <c r="CB70" s="54"/>
      <c r="CC70" s="54"/>
      <c r="CD70" s="35"/>
    </row>
    <row r="71" spans="1:82" x14ac:dyDescent="0.45">
      <c r="A71" s="22">
        <v>69</v>
      </c>
      <c r="B71" s="50"/>
      <c r="C71" s="3"/>
      <c r="D71" s="35"/>
      <c r="E71" s="54"/>
      <c r="I71" s="8"/>
      <c r="N71" s="54"/>
      <c r="R71" s="54"/>
      <c r="AM71" s="9"/>
      <c r="AO71" s="8"/>
      <c r="BA71" s="54"/>
      <c r="BN71" s="54"/>
      <c r="BO71" s="35"/>
      <c r="CB71" s="54"/>
      <c r="CC71" s="54"/>
      <c r="CD71" s="35"/>
    </row>
    <row r="72" spans="1:82" x14ac:dyDescent="0.45">
      <c r="A72" s="22">
        <v>70</v>
      </c>
      <c r="B72" s="50"/>
      <c r="C72" s="3"/>
      <c r="D72" s="35"/>
      <c r="E72" s="54"/>
      <c r="I72" s="8"/>
      <c r="N72" s="54"/>
      <c r="R72" s="54"/>
      <c r="AM72" s="9"/>
      <c r="AO72" s="8"/>
      <c r="BA72" s="54"/>
      <c r="BN72" s="54"/>
      <c r="BO72" s="35"/>
      <c r="CB72" s="54"/>
      <c r="CC72" s="54"/>
      <c r="CD72" s="35"/>
    </row>
    <row r="73" spans="1:82" x14ac:dyDescent="0.45">
      <c r="A73" s="22">
        <v>71</v>
      </c>
      <c r="B73" s="50"/>
      <c r="C73" s="3"/>
      <c r="D73" s="35"/>
      <c r="E73" s="54"/>
      <c r="I73" s="8"/>
      <c r="N73" s="54"/>
      <c r="R73" s="54"/>
      <c r="AM73" s="9"/>
      <c r="AO73" s="8"/>
      <c r="BA73" s="54"/>
      <c r="BN73" s="54"/>
      <c r="BO73" s="35"/>
      <c r="CB73" s="54"/>
      <c r="CC73" s="54"/>
      <c r="CD73" s="35"/>
    </row>
    <row r="74" spans="1:82" x14ac:dyDescent="0.45">
      <c r="A74" s="22">
        <v>72</v>
      </c>
      <c r="B74" s="50"/>
      <c r="C74" s="3"/>
      <c r="D74" s="35"/>
      <c r="E74" s="54"/>
      <c r="I74" s="8"/>
      <c r="N74" s="54"/>
      <c r="R74" s="54"/>
      <c r="AM74" s="9"/>
      <c r="AO74" s="8"/>
      <c r="BA74" s="54"/>
      <c r="BN74" s="54"/>
      <c r="BO74" s="35"/>
      <c r="CB74" s="54"/>
      <c r="CC74" s="54"/>
      <c r="CD74" s="35"/>
    </row>
    <row r="75" spans="1:82" x14ac:dyDescent="0.45">
      <c r="A75" s="22">
        <v>73</v>
      </c>
      <c r="B75" s="50"/>
      <c r="C75" s="3"/>
      <c r="D75" s="35"/>
      <c r="E75" s="54"/>
      <c r="I75" s="8"/>
      <c r="N75" s="54"/>
      <c r="R75" s="54"/>
      <c r="AM75" s="9"/>
      <c r="AO75" s="8"/>
      <c r="BA75" s="54"/>
      <c r="BN75" s="54"/>
      <c r="BO75" s="35"/>
      <c r="CB75" s="54"/>
      <c r="CC75" s="54"/>
      <c r="CD75" s="35"/>
    </row>
    <row r="76" spans="1:82" x14ac:dyDescent="0.45">
      <c r="A76" s="22">
        <v>74</v>
      </c>
      <c r="B76" s="50"/>
      <c r="C76" s="3"/>
      <c r="D76" s="35"/>
      <c r="E76" s="54"/>
      <c r="I76" s="8"/>
      <c r="N76" s="54"/>
      <c r="R76" s="54"/>
      <c r="AM76" s="9"/>
      <c r="AO76" s="8"/>
      <c r="BA76" s="54"/>
      <c r="BN76" s="54"/>
      <c r="BO76" s="35"/>
      <c r="CB76" s="54"/>
      <c r="CC76" s="54"/>
      <c r="CD76" s="35"/>
    </row>
    <row r="77" spans="1:82" x14ac:dyDescent="0.45">
      <c r="A77" s="22">
        <v>75</v>
      </c>
      <c r="B77" s="50"/>
      <c r="C77" s="3"/>
      <c r="D77" s="35"/>
      <c r="E77" s="54"/>
      <c r="I77" s="8"/>
      <c r="N77" s="54"/>
      <c r="R77" s="54"/>
      <c r="AM77" s="9"/>
      <c r="AO77" s="8"/>
      <c r="BA77" s="54"/>
      <c r="BN77" s="54"/>
      <c r="BO77" s="35"/>
      <c r="CB77" s="54"/>
      <c r="CC77" s="54"/>
      <c r="CD77" s="35"/>
    </row>
    <row r="78" spans="1:82" x14ac:dyDescent="0.45">
      <c r="A78" s="22">
        <v>76</v>
      </c>
      <c r="B78" s="50"/>
      <c r="C78" s="3"/>
      <c r="D78" s="35"/>
      <c r="E78" s="54"/>
      <c r="I78" s="8"/>
      <c r="N78" s="54"/>
      <c r="R78" s="54"/>
      <c r="AM78" s="9"/>
      <c r="AO78" s="8"/>
      <c r="BA78" s="54"/>
      <c r="BN78" s="54"/>
      <c r="BO78" s="35"/>
      <c r="CB78" s="54"/>
      <c r="CC78" s="54"/>
      <c r="CD78" s="35"/>
    </row>
    <row r="79" spans="1:82" x14ac:dyDescent="0.45">
      <c r="A79" s="22">
        <v>77</v>
      </c>
      <c r="B79" s="50"/>
      <c r="C79" s="3"/>
      <c r="D79" s="35"/>
      <c r="E79" s="54"/>
      <c r="I79" s="8"/>
      <c r="N79" s="54"/>
      <c r="R79" s="54"/>
      <c r="AM79" s="9"/>
      <c r="AO79" s="8"/>
      <c r="BA79" s="54"/>
      <c r="BN79" s="54"/>
      <c r="BO79" s="35"/>
      <c r="CB79" s="54"/>
      <c r="CC79" s="54"/>
      <c r="CD79" s="35"/>
    </row>
    <row r="80" spans="1:82" x14ac:dyDescent="0.45">
      <c r="A80" s="22">
        <v>78</v>
      </c>
      <c r="B80" s="50"/>
      <c r="C80" s="3"/>
      <c r="D80" s="35"/>
      <c r="E80" s="54"/>
      <c r="I80" s="8"/>
      <c r="N80" s="54"/>
      <c r="R80" s="54"/>
      <c r="AM80" s="9"/>
      <c r="AO80" s="8"/>
      <c r="BA80" s="54"/>
      <c r="BN80" s="54"/>
      <c r="BO80" s="35"/>
      <c r="CB80" s="54"/>
      <c r="CC80" s="54"/>
      <c r="CD80" s="35"/>
    </row>
    <row r="81" spans="1:84" x14ac:dyDescent="0.45">
      <c r="A81" s="22">
        <v>79</v>
      </c>
      <c r="B81" s="50"/>
      <c r="C81" s="3"/>
      <c r="D81" s="35"/>
      <c r="E81" s="54"/>
      <c r="I81" s="8"/>
      <c r="N81" s="54"/>
      <c r="R81" s="54"/>
      <c r="AM81" s="9"/>
      <c r="AO81" s="8"/>
      <c r="BA81" s="54"/>
      <c r="BN81" s="54"/>
      <c r="BO81" s="35"/>
      <c r="CB81" s="54"/>
      <c r="CC81" s="54"/>
      <c r="CD81" s="35"/>
    </row>
    <row r="82" spans="1:84" x14ac:dyDescent="0.45">
      <c r="A82" s="22">
        <v>80</v>
      </c>
      <c r="B82" s="50"/>
      <c r="C82" s="3"/>
      <c r="D82" s="35"/>
      <c r="E82" s="54"/>
      <c r="I82" s="8"/>
      <c r="N82" s="54"/>
      <c r="R82" s="54"/>
      <c r="AM82" s="9"/>
      <c r="AO82" s="8"/>
      <c r="BA82" s="54"/>
      <c r="BN82" s="54"/>
      <c r="BO82" s="35"/>
      <c r="CB82" s="54"/>
      <c r="CC82" s="54"/>
      <c r="CD82" s="35"/>
    </row>
    <row r="83" spans="1:84" x14ac:dyDescent="0.45">
      <c r="A83" s="22">
        <v>81</v>
      </c>
      <c r="B83" s="50"/>
      <c r="C83" s="3"/>
      <c r="D83" s="35"/>
      <c r="E83" s="54"/>
      <c r="I83" s="8"/>
      <c r="N83" s="54"/>
      <c r="R83" s="54"/>
      <c r="AM83" s="9"/>
      <c r="AO83" s="8"/>
      <c r="BA83" s="54"/>
      <c r="BN83" s="54"/>
      <c r="BO83" s="35"/>
      <c r="CB83" s="54"/>
      <c r="CC83" s="54"/>
      <c r="CD83" s="35"/>
    </row>
    <row r="84" spans="1:84" x14ac:dyDescent="0.45">
      <c r="A84" s="22">
        <v>82</v>
      </c>
      <c r="B84" s="50"/>
      <c r="C84" s="3"/>
      <c r="D84" s="35"/>
      <c r="E84" s="54"/>
      <c r="I84" s="8"/>
      <c r="N84" s="54"/>
      <c r="R84" s="54"/>
      <c r="AM84" s="9"/>
      <c r="AO84" s="8"/>
      <c r="BA84" s="54"/>
      <c r="BN84" s="54"/>
      <c r="BO84" s="35"/>
      <c r="CB84" s="54"/>
      <c r="CC84" s="54"/>
      <c r="CD84" s="35"/>
    </row>
    <row r="85" spans="1:84" x14ac:dyDescent="0.45">
      <c r="A85" s="22">
        <v>83</v>
      </c>
      <c r="B85" s="50"/>
      <c r="C85" s="3"/>
      <c r="D85" s="35"/>
      <c r="E85" s="54"/>
      <c r="I85" s="8"/>
      <c r="N85" s="54"/>
      <c r="R85" s="54"/>
      <c r="AM85" s="9"/>
      <c r="AO85" s="8"/>
      <c r="BA85" s="54"/>
      <c r="BN85" s="54"/>
      <c r="BO85" s="35"/>
      <c r="CB85" s="54"/>
      <c r="CC85" s="54"/>
      <c r="CD85" s="35"/>
    </row>
    <row r="86" spans="1:84" x14ac:dyDescent="0.45">
      <c r="A86" s="22">
        <v>84</v>
      </c>
      <c r="B86" s="50"/>
      <c r="C86" s="3"/>
      <c r="D86" s="35"/>
      <c r="E86" s="54"/>
      <c r="I86" s="8"/>
      <c r="N86" s="54"/>
      <c r="R86" s="54"/>
      <c r="AM86" s="9"/>
      <c r="AO86" s="8"/>
      <c r="BA86" s="54"/>
      <c r="BN86" s="54"/>
      <c r="BO86" s="35"/>
      <c r="CB86" s="54"/>
      <c r="CC86" s="54"/>
      <c r="CD86" s="35"/>
    </row>
    <row r="87" spans="1:84" x14ac:dyDescent="0.45">
      <c r="A87" s="22">
        <v>85</v>
      </c>
      <c r="B87" s="50"/>
      <c r="C87" s="3"/>
      <c r="D87" s="35"/>
      <c r="E87" s="54"/>
      <c r="I87" s="8"/>
      <c r="N87" s="54"/>
      <c r="R87" s="54"/>
      <c r="AM87" s="9"/>
      <c r="AO87" s="8"/>
      <c r="BA87" s="54"/>
      <c r="BN87" s="54"/>
      <c r="BO87" s="35"/>
      <c r="CB87" s="54"/>
      <c r="CC87" s="54"/>
      <c r="CD87" s="35"/>
    </row>
    <row r="88" spans="1:84" x14ac:dyDescent="0.45">
      <c r="A88" s="22">
        <v>86</v>
      </c>
      <c r="B88" s="50"/>
      <c r="C88" s="3"/>
      <c r="D88" s="35"/>
      <c r="E88" s="54"/>
      <c r="I88" s="8"/>
      <c r="N88" s="54"/>
      <c r="R88" s="54"/>
      <c r="AM88" s="9"/>
      <c r="AO88" s="8"/>
      <c r="BA88" s="54"/>
      <c r="BN88" s="54"/>
      <c r="BO88" s="35"/>
      <c r="CB88" s="54"/>
      <c r="CC88" s="54"/>
      <c r="CD88" s="35"/>
    </row>
    <row r="89" spans="1:84" x14ac:dyDescent="0.45">
      <c r="A89" s="22">
        <v>87</v>
      </c>
      <c r="B89" s="50"/>
      <c r="C89" s="3"/>
      <c r="D89" s="35"/>
      <c r="E89" s="54"/>
      <c r="I89" s="8"/>
      <c r="N89" s="54"/>
      <c r="R89" s="54"/>
      <c r="AM89" s="9"/>
      <c r="AO89" s="8"/>
      <c r="BA89" s="54"/>
      <c r="BN89" s="54"/>
      <c r="BO89" s="35"/>
      <c r="CB89" s="54"/>
      <c r="CC89" s="54"/>
      <c r="CD89" s="35"/>
    </row>
    <row r="90" spans="1:84" x14ac:dyDescent="0.45">
      <c r="A90" s="22">
        <v>88</v>
      </c>
      <c r="B90" s="50"/>
      <c r="C90" s="3"/>
      <c r="D90" s="35"/>
      <c r="E90" s="54"/>
      <c r="I90" s="8"/>
      <c r="N90" s="54"/>
      <c r="R90" s="54"/>
      <c r="AM90" s="9"/>
      <c r="AO90" s="8"/>
      <c r="BA90" s="54"/>
      <c r="BN90" s="54"/>
      <c r="BO90" s="35"/>
      <c r="CB90" s="54"/>
      <c r="CC90" s="54"/>
      <c r="CD90" s="35"/>
      <c r="CF90" t="s">
        <v>432</v>
      </c>
    </row>
    <row r="91" spans="1:84" x14ac:dyDescent="0.45">
      <c r="A91" s="22">
        <v>89</v>
      </c>
      <c r="B91" s="50"/>
      <c r="C91" s="3"/>
      <c r="D91" s="35"/>
      <c r="E91" s="54"/>
      <c r="I91" s="8"/>
      <c r="N91" s="54"/>
      <c r="R91" s="54"/>
      <c r="AM91" s="9"/>
      <c r="AO91" s="8"/>
      <c r="BA91" s="54"/>
      <c r="BN91" s="54"/>
      <c r="BO91" s="35"/>
      <c r="CB91" s="54"/>
      <c r="CC91" s="54"/>
      <c r="CD91" s="35"/>
    </row>
    <row r="92" spans="1:84" x14ac:dyDescent="0.45">
      <c r="A92" s="22">
        <v>90</v>
      </c>
      <c r="B92" s="50"/>
      <c r="C92" s="3"/>
      <c r="D92" s="35"/>
      <c r="E92" s="54"/>
      <c r="I92" s="8"/>
      <c r="N92" s="54"/>
      <c r="R92" s="54"/>
      <c r="AM92" s="9"/>
      <c r="AO92" s="8"/>
      <c r="BA92" s="54"/>
      <c r="BN92" s="54"/>
      <c r="BO92" s="35"/>
      <c r="CB92" s="54"/>
      <c r="CC92" s="54"/>
      <c r="CD92" s="35"/>
    </row>
    <row r="93" spans="1:84" x14ac:dyDescent="0.45">
      <c r="A93" s="22">
        <v>91</v>
      </c>
      <c r="B93" s="50"/>
      <c r="C93" s="3"/>
      <c r="D93" s="35"/>
      <c r="E93" s="54"/>
      <c r="I93" s="8"/>
      <c r="N93" s="54"/>
      <c r="R93" s="54"/>
      <c r="AM93" s="9"/>
      <c r="AO93" s="8"/>
      <c r="BA93" s="54"/>
      <c r="BN93" s="54"/>
      <c r="BO93" s="35"/>
      <c r="CB93" s="54"/>
      <c r="CC93" s="54"/>
      <c r="CD93" s="35"/>
    </row>
    <row r="94" spans="1:84" x14ac:dyDescent="0.45">
      <c r="A94" s="22">
        <v>92</v>
      </c>
      <c r="B94" s="50"/>
      <c r="C94" s="3"/>
      <c r="D94" s="35"/>
      <c r="E94" s="54"/>
      <c r="I94" s="8"/>
      <c r="N94" s="54"/>
      <c r="R94" s="54"/>
      <c r="AM94" s="9"/>
      <c r="AO94" s="8"/>
      <c r="BA94" s="54"/>
      <c r="BN94" s="54"/>
      <c r="BO94" s="35"/>
      <c r="CB94" s="54"/>
      <c r="CC94" s="54"/>
      <c r="CD94" s="35"/>
    </row>
    <row r="95" spans="1:84" x14ac:dyDescent="0.45">
      <c r="A95" s="22">
        <v>93</v>
      </c>
      <c r="B95" s="50"/>
      <c r="C95" s="3"/>
      <c r="D95" s="35"/>
      <c r="E95" s="54"/>
      <c r="I95" s="8"/>
      <c r="N95" s="54"/>
      <c r="R95" s="54"/>
      <c r="AM95" s="9"/>
      <c r="AO95" s="8"/>
      <c r="BA95" s="54"/>
      <c r="BN95" s="54"/>
      <c r="BO95" s="35"/>
      <c r="CB95" s="54"/>
      <c r="CC95" s="54"/>
      <c r="CD95" s="35"/>
    </row>
    <row r="96" spans="1:84" x14ac:dyDescent="0.45">
      <c r="A96" s="22">
        <v>94</v>
      </c>
      <c r="B96" s="50"/>
      <c r="C96" s="3"/>
      <c r="D96" s="35"/>
      <c r="E96" s="54"/>
      <c r="I96" s="8"/>
      <c r="N96" s="54"/>
      <c r="R96" s="54"/>
      <c r="AM96" s="9"/>
      <c r="AO96" s="8"/>
      <c r="BA96" s="54"/>
      <c r="BN96" s="54"/>
      <c r="BO96" s="35"/>
      <c r="CB96" s="54"/>
      <c r="CC96" s="54"/>
      <c r="CD96" s="35"/>
    </row>
    <row r="97" spans="1:82" x14ac:dyDescent="0.45">
      <c r="A97" s="22">
        <v>95</v>
      </c>
      <c r="B97" s="50"/>
      <c r="C97" s="3"/>
      <c r="D97" s="35"/>
      <c r="E97" s="54"/>
      <c r="I97" s="8"/>
      <c r="N97" s="54"/>
      <c r="R97" s="54"/>
      <c r="AM97" s="9"/>
      <c r="AO97" s="8"/>
      <c r="BA97" s="54"/>
      <c r="BN97" s="54"/>
      <c r="BO97" s="35"/>
      <c r="CB97" s="54"/>
      <c r="CC97" s="54"/>
      <c r="CD97" s="35"/>
    </row>
    <row r="98" spans="1:82" x14ac:dyDescent="0.45">
      <c r="A98" s="22">
        <v>96</v>
      </c>
      <c r="B98" s="50"/>
      <c r="C98" s="3"/>
      <c r="D98" s="35"/>
      <c r="E98" s="54"/>
      <c r="I98" s="8"/>
      <c r="N98" s="54"/>
      <c r="R98" s="54"/>
      <c r="AM98" s="9"/>
      <c r="AO98" s="8"/>
      <c r="BA98" s="54"/>
      <c r="BN98" s="54"/>
      <c r="BO98" s="35"/>
      <c r="CB98" s="54"/>
      <c r="CC98" s="54"/>
      <c r="CD98" s="35"/>
    </row>
    <row r="99" spans="1:82" x14ac:dyDescent="0.45">
      <c r="A99" s="22">
        <v>97</v>
      </c>
      <c r="B99" s="50"/>
      <c r="C99" s="3"/>
      <c r="D99" s="35"/>
      <c r="E99" s="54"/>
      <c r="I99" s="8"/>
      <c r="N99" s="54"/>
      <c r="R99" s="54"/>
      <c r="AM99" s="9"/>
      <c r="AO99" s="8"/>
      <c r="BA99" s="54"/>
      <c r="BN99" s="54"/>
      <c r="BO99" s="35"/>
      <c r="CB99" s="54"/>
      <c r="CC99" s="54"/>
      <c r="CD99" s="35"/>
    </row>
    <row r="100" spans="1:82" x14ac:dyDescent="0.45">
      <c r="A100" s="22">
        <v>98</v>
      </c>
      <c r="B100" s="50"/>
      <c r="C100" s="3"/>
      <c r="D100" s="35"/>
      <c r="E100" s="54"/>
      <c r="I100" s="8"/>
      <c r="N100" s="54"/>
      <c r="R100" s="54"/>
      <c r="AM100" s="9"/>
      <c r="AO100" s="8"/>
      <c r="BA100" s="54"/>
      <c r="BN100" s="54"/>
      <c r="BO100" s="35"/>
      <c r="CB100" s="54"/>
      <c r="CC100" s="54"/>
      <c r="CD100" s="35"/>
    </row>
    <row r="101" spans="1:82" x14ac:dyDescent="0.45">
      <c r="A101" s="22">
        <v>99</v>
      </c>
      <c r="B101" s="50"/>
      <c r="C101" s="3"/>
      <c r="D101" s="35"/>
      <c r="E101" s="54"/>
      <c r="I101" s="8"/>
      <c r="N101" s="54"/>
      <c r="R101" s="54"/>
      <c r="AM101" s="9"/>
      <c r="AO101" s="8"/>
      <c r="BA101" s="54"/>
      <c r="BN101" s="54"/>
      <c r="BO101" s="35"/>
      <c r="CB101" s="54"/>
      <c r="CC101" s="54"/>
      <c r="CD101" s="35"/>
    </row>
    <row r="102" spans="1:82" x14ac:dyDescent="0.45">
      <c r="A102" s="22">
        <v>100</v>
      </c>
      <c r="B102" s="50"/>
      <c r="C102" s="3"/>
      <c r="D102" s="35"/>
      <c r="E102" s="54"/>
      <c r="I102" s="8"/>
      <c r="N102" s="54"/>
      <c r="R102" s="54"/>
      <c r="AM102" s="9"/>
      <c r="AO102" s="8"/>
      <c r="BA102" s="54"/>
      <c r="BN102" s="54"/>
      <c r="BO102" s="35"/>
      <c r="CB102" s="54"/>
      <c r="CC102" s="54"/>
      <c r="CD102" s="35"/>
    </row>
    <row r="103" spans="1:82" x14ac:dyDescent="0.45">
      <c r="A103" s="22">
        <v>101</v>
      </c>
      <c r="B103" s="50"/>
      <c r="C103" s="3"/>
      <c r="D103" s="35"/>
      <c r="E103" s="54"/>
      <c r="I103" s="8"/>
      <c r="N103" s="54"/>
      <c r="R103" s="54"/>
      <c r="AM103" s="9"/>
      <c r="AO103" s="8"/>
      <c r="BA103" s="54"/>
      <c r="BN103" s="54"/>
      <c r="BO103" s="35"/>
      <c r="CB103" s="54"/>
      <c r="CC103" s="54"/>
      <c r="CD103" s="35"/>
    </row>
    <row r="104" spans="1:82" x14ac:dyDescent="0.45">
      <c r="A104" s="22">
        <v>102</v>
      </c>
      <c r="B104" s="50"/>
      <c r="C104" s="3"/>
      <c r="D104" s="35"/>
      <c r="E104" s="54"/>
      <c r="I104" s="8"/>
      <c r="N104" s="54"/>
      <c r="R104" s="54"/>
      <c r="AM104" s="9"/>
      <c r="AO104" s="8"/>
      <c r="BA104" s="54"/>
      <c r="BN104" s="54"/>
      <c r="BO104" s="35"/>
      <c r="CB104" s="54"/>
      <c r="CC104" s="54"/>
      <c r="CD104" s="35"/>
    </row>
    <row r="105" spans="1:82" x14ac:dyDescent="0.45">
      <c r="A105" s="22">
        <v>103</v>
      </c>
      <c r="B105" s="50"/>
      <c r="C105" s="3"/>
      <c r="D105" s="35"/>
      <c r="E105" s="54"/>
      <c r="I105" s="8"/>
      <c r="N105" s="54"/>
      <c r="R105" s="54"/>
      <c r="AM105" s="9"/>
      <c r="AO105" s="8"/>
      <c r="BA105" s="54"/>
      <c r="BN105" s="54"/>
      <c r="BO105" s="35"/>
      <c r="CB105" s="54"/>
      <c r="CC105" s="54"/>
      <c r="CD105" s="35"/>
    </row>
    <row r="106" spans="1:82" x14ac:dyDescent="0.45">
      <c r="A106" s="22">
        <v>104</v>
      </c>
      <c r="B106" s="50"/>
      <c r="C106" s="3"/>
      <c r="D106" s="35"/>
      <c r="E106" s="54"/>
      <c r="I106" s="8"/>
      <c r="N106" s="54"/>
      <c r="R106" s="54"/>
      <c r="AM106" s="9"/>
      <c r="AO106" s="8"/>
      <c r="BA106" s="54"/>
      <c r="BN106" s="54"/>
      <c r="BO106" s="35"/>
      <c r="CB106" s="54"/>
      <c r="CC106" s="54"/>
      <c r="CD106" s="35"/>
    </row>
    <row r="107" spans="1:82" x14ac:dyDescent="0.45">
      <c r="A107" s="22">
        <v>105</v>
      </c>
      <c r="B107" s="50"/>
      <c r="C107" s="3"/>
      <c r="D107" s="35"/>
      <c r="E107" s="54"/>
      <c r="I107" s="8"/>
      <c r="N107" s="54"/>
      <c r="R107" s="54"/>
      <c r="AM107" s="9"/>
      <c r="AO107" s="8"/>
      <c r="BA107" s="54"/>
      <c r="BN107" s="54"/>
      <c r="BO107" s="35"/>
      <c r="CB107" s="54"/>
      <c r="CC107" s="54"/>
      <c r="CD107" s="35"/>
    </row>
    <row r="108" spans="1:82" x14ac:dyDescent="0.45">
      <c r="A108" s="22">
        <v>106</v>
      </c>
      <c r="B108" s="50"/>
      <c r="C108" s="3"/>
      <c r="D108" s="35"/>
      <c r="E108" s="54"/>
      <c r="I108" s="8"/>
      <c r="N108" s="54"/>
      <c r="R108" s="54"/>
      <c r="AM108" s="9"/>
      <c r="AO108" s="8"/>
      <c r="BA108" s="54"/>
      <c r="BN108" s="54"/>
      <c r="BO108" s="35"/>
      <c r="CB108" s="54"/>
      <c r="CC108" s="54"/>
      <c r="CD108" s="35"/>
    </row>
    <row r="109" spans="1:82" x14ac:dyDescent="0.45">
      <c r="A109" s="22">
        <v>107</v>
      </c>
      <c r="B109" s="50"/>
      <c r="C109" s="3"/>
      <c r="D109" s="35"/>
      <c r="E109" s="54"/>
      <c r="I109" s="8"/>
      <c r="N109" s="54"/>
      <c r="R109" s="54"/>
      <c r="AM109" s="9"/>
      <c r="AO109" s="8"/>
      <c r="BA109" s="54"/>
      <c r="BN109" s="54"/>
      <c r="BO109" s="35"/>
      <c r="CB109" s="54"/>
      <c r="CC109" s="54"/>
      <c r="CD109" s="35"/>
    </row>
    <row r="110" spans="1:82" x14ac:dyDescent="0.45">
      <c r="A110" s="22">
        <v>108</v>
      </c>
      <c r="B110" s="50"/>
      <c r="C110" s="3"/>
      <c r="D110" s="35"/>
      <c r="E110" s="54"/>
      <c r="I110" s="8"/>
      <c r="N110" s="54"/>
      <c r="R110" s="54"/>
      <c r="AM110" s="9"/>
      <c r="AO110" s="8"/>
      <c r="BA110" s="54"/>
      <c r="BN110" s="54"/>
      <c r="BO110" s="35"/>
      <c r="CB110" s="54"/>
      <c r="CC110" s="54"/>
      <c r="CD110" s="35"/>
    </row>
    <row r="111" spans="1:82" x14ac:dyDescent="0.45">
      <c r="A111" s="22">
        <v>109</v>
      </c>
      <c r="B111" s="50"/>
      <c r="C111" s="3"/>
      <c r="D111" s="35"/>
      <c r="E111" s="54"/>
      <c r="I111" s="8"/>
      <c r="N111" s="54"/>
      <c r="R111" s="54"/>
      <c r="AM111" s="9"/>
      <c r="AO111" s="8"/>
      <c r="BA111" s="54"/>
      <c r="BN111" s="54"/>
      <c r="BO111" s="35"/>
      <c r="CB111" s="54"/>
      <c r="CC111" s="54"/>
      <c r="CD111" s="35"/>
    </row>
    <row r="112" spans="1:82" x14ac:dyDescent="0.45">
      <c r="A112" s="22">
        <v>110</v>
      </c>
      <c r="B112" s="50"/>
      <c r="C112" s="3"/>
      <c r="D112" s="35"/>
      <c r="E112" s="54"/>
      <c r="I112" s="8"/>
      <c r="N112" s="54"/>
      <c r="R112" s="54"/>
      <c r="AM112" s="9"/>
      <c r="AO112" s="8"/>
      <c r="BA112" s="54"/>
      <c r="BN112" s="54"/>
      <c r="BO112" s="35"/>
      <c r="CB112" s="54"/>
      <c r="CC112" s="54"/>
      <c r="CD112" s="35"/>
    </row>
    <row r="113" spans="1:82" x14ac:dyDescent="0.45">
      <c r="A113" s="22">
        <v>111</v>
      </c>
      <c r="B113" s="50"/>
      <c r="C113" s="3"/>
      <c r="D113" s="35"/>
      <c r="E113" s="54"/>
      <c r="I113" s="8"/>
      <c r="N113" s="54"/>
      <c r="R113" s="54"/>
      <c r="AM113" s="9"/>
      <c r="AO113" s="8"/>
      <c r="BA113" s="54"/>
      <c r="BN113" s="54"/>
      <c r="BO113" s="35"/>
      <c r="CB113" s="54"/>
      <c r="CC113" s="54"/>
      <c r="CD113" s="35"/>
    </row>
    <row r="114" spans="1:82" x14ac:dyDescent="0.45">
      <c r="A114" s="22">
        <v>112</v>
      </c>
      <c r="B114" s="50"/>
      <c r="C114" s="3"/>
      <c r="D114" s="35"/>
      <c r="E114" s="54"/>
      <c r="I114" s="8"/>
      <c r="N114" s="54"/>
      <c r="R114" s="54"/>
      <c r="AM114" s="9"/>
      <c r="AO114" s="8"/>
      <c r="BA114" s="54"/>
      <c r="BN114" s="54"/>
      <c r="BO114" s="35"/>
      <c r="CB114" s="54"/>
      <c r="CC114" s="54"/>
      <c r="CD114" s="35"/>
    </row>
    <row r="115" spans="1:82" x14ac:dyDescent="0.45">
      <c r="A115" s="22">
        <v>113</v>
      </c>
      <c r="B115" s="50"/>
      <c r="C115" s="3"/>
      <c r="D115" s="35"/>
      <c r="E115" s="54"/>
      <c r="I115" s="8"/>
      <c r="N115" s="54"/>
      <c r="R115" s="54"/>
      <c r="AM115" s="9"/>
      <c r="AO115" s="8"/>
      <c r="BA115" s="54"/>
      <c r="BN115" s="54"/>
      <c r="BO115" s="35"/>
      <c r="CB115" s="54"/>
      <c r="CC115" s="54"/>
      <c r="CD115" s="35"/>
    </row>
    <row r="116" spans="1:82" x14ac:dyDescent="0.45">
      <c r="A116" s="22">
        <v>114</v>
      </c>
      <c r="B116" s="50"/>
      <c r="C116" s="3"/>
      <c r="D116" s="35"/>
      <c r="E116" s="54"/>
      <c r="I116" s="8"/>
      <c r="N116" s="54"/>
      <c r="R116" s="54"/>
      <c r="AM116" s="9"/>
      <c r="AO116" s="8"/>
      <c r="BA116" s="54"/>
      <c r="BN116" s="54"/>
      <c r="BO116" s="35"/>
      <c r="CB116" s="54"/>
      <c r="CC116" s="54"/>
      <c r="CD116" s="35"/>
    </row>
    <row r="117" spans="1:82" x14ac:dyDescent="0.45">
      <c r="A117" s="22">
        <v>115</v>
      </c>
      <c r="B117" s="50"/>
      <c r="C117" s="3"/>
      <c r="D117" s="35"/>
      <c r="E117" s="54"/>
      <c r="I117" s="8"/>
      <c r="N117" s="54"/>
      <c r="R117" s="54"/>
      <c r="AM117" s="9"/>
      <c r="AO117" s="8"/>
      <c r="BA117" s="54"/>
      <c r="BN117" s="54"/>
      <c r="BO117" s="35"/>
      <c r="CB117" s="54"/>
      <c r="CC117" s="54"/>
      <c r="CD117" s="35"/>
    </row>
    <row r="118" spans="1:82" x14ac:dyDescent="0.45">
      <c r="A118" s="22">
        <v>116</v>
      </c>
      <c r="B118" s="50"/>
      <c r="C118" s="3"/>
      <c r="D118" s="35"/>
      <c r="E118" s="54"/>
      <c r="I118" s="8"/>
      <c r="N118" s="54"/>
      <c r="R118" s="54"/>
      <c r="AM118" s="9"/>
      <c r="AO118" s="8"/>
      <c r="BA118" s="54"/>
      <c r="BN118" s="54"/>
      <c r="BO118" s="35"/>
      <c r="CB118" s="54"/>
      <c r="CC118" s="54"/>
      <c r="CD118" s="35"/>
    </row>
    <row r="119" spans="1:82" x14ac:dyDescent="0.45">
      <c r="A119" s="22">
        <v>117</v>
      </c>
      <c r="B119" s="50"/>
      <c r="C119" s="3"/>
      <c r="D119" s="35"/>
      <c r="E119" s="54"/>
      <c r="I119" s="8"/>
      <c r="N119" s="54"/>
      <c r="R119" s="54"/>
      <c r="AM119" s="9"/>
      <c r="AO119" s="8"/>
      <c r="BA119" s="54"/>
      <c r="BN119" s="54"/>
      <c r="BO119" s="35"/>
      <c r="CB119" s="54"/>
      <c r="CC119" s="54"/>
      <c r="CD119" s="35"/>
    </row>
    <row r="120" spans="1:82" x14ac:dyDescent="0.45">
      <c r="A120" s="22">
        <v>118</v>
      </c>
      <c r="B120" s="50"/>
      <c r="C120" s="3"/>
      <c r="D120" s="35"/>
      <c r="E120" s="54"/>
      <c r="I120" s="8"/>
      <c r="N120" s="54"/>
      <c r="R120" s="54"/>
      <c r="AM120" s="9"/>
      <c r="AO120" s="8"/>
      <c r="BA120" s="54"/>
      <c r="BN120" s="54"/>
      <c r="BO120" s="35"/>
      <c r="CB120" s="54"/>
      <c r="CC120" s="54"/>
      <c r="CD120" s="35"/>
    </row>
    <row r="121" spans="1:82" x14ac:dyDescent="0.45">
      <c r="A121" s="22">
        <v>119</v>
      </c>
      <c r="B121" s="50"/>
      <c r="C121" s="3"/>
      <c r="D121" s="35"/>
      <c r="E121" s="54"/>
      <c r="I121" s="8"/>
      <c r="N121" s="54"/>
      <c r="R121" s="54"/>
      <c r="AM121" s="9"/>
      <c r="AO121" s="8"/>
      <c r="BA121" s="54"/>
      <c r="BN121" s="54"/>
      <c r="BO121" s="35"/>
      <c r="CB121" s="54"/>
      <c r="CC121" s="54"/>
      <c r="CD121" s="35"/>
    </row>
    <row r="122" spans="1:82" x14ac:dyDescent="0.45">
      <c r="A122" s="22">
        <v>120</v>
      </c>
      <c r="B122" s="50"/>
      <c r="C122" s="3"/>
      <c r="D122" s="35"/>
      <c r="E122" s="54"/>
      <c r="I122" s="8"/>
      <c r="N122" s="54"/>
      <c r="R122" s="54"/>
      <c r="AM122" s="9"/>
      <c r="AO122" s="8"/>
      <c r="BA122" s="54"/>
      <c r="BN122" s="54"/>
      <c r="BO122" s="35"/>
      <c r="CB122" s="54"/>
      <c r="CC122" s="54"/>
      <c r="CD122" s="35"/>
    </row>
    <row r="123" spans="1:82" x14ac:dyDescent="0.45">
      <c r="A123" s="22">
        <v>121</v>
      </c>
      <c r="B123" s="50"/>
      <c r="C123" s="3"/>
      <c r="D123" s="35"/>
      <c r="E123" s="54"/>
      <c r="I123" s="8"/>
      <c r="N123" s="54"/>
      <c r="R123" s="54"/>
      <c r="AM123" s="9"/>
      <c r="AO123" s="8"/>
      <c r="BA123" s="54"/>
      <c r="BN123" s="54"/>
      <c r="BO123" s="35"/>
      <c r="CB123" s="54"/>
      <c r="CC123" s="54"/>
      <c r="CD123" s="35"/>
    </row>
    <row r="124" spans="1:82" x14ac:dyDescent="0.45">
      <c r="A124" s="22">
        <v>122</v>
      </c>
      <c r="B124" s="50"/>
      <c r="C124" s="3"/>
      <c r="D124" s="35"/>
      <c r="E124" s="54"/>
      <c r="I124" s="8"/>
      <c r="N124" s="54"/>
      <c r="R124" s="54"/>
      <c r="AM124" s="9"/>
      <c r="AO124" s="8"/>
      <c r="BA124" s="54"/>
      <c r="BN124" s="54"/>
      <c r="BO124" s="35"/>
      <c r="CB124" s="54"/>
      <c r="CC124" s="54"/>
      <c r="CD124" s="35"/>
    </row>
    <row r="125" spans="1:82" x14ac:dyDescent="0.45">
      <c r="A125" s="22">
        <v>123</v>
      </c>
      <c r="B125" s="50"/>
      <c r="C125" s="3"/>
      <c r="D125" s="35"/>
      <c r="E125" s="54"/>
      <c r="I125" s="8"/>
      <c r="N125" s="54"/>
      <c r="R125" s="54"/>
      <c r="AM125" s="9"/>
      <c r="AO125" s="8"/>
      <c r="BA125" s="54"/>
      <c r="BN125" s="54"/>
      <c r="BO125" s="35"/>
      <c r="CB125" s="54"/>
      <c r="CC125" s="54"/>
      <c r="CD125" s="35"/>
    </row>
    <row r="126" spans="1:82" x14ac:dyDescent="0.45">
      <c r="A126" s="22">
        <v>124</v>
      </c>
      <c r="B126" s="50"/>
      <c r="C126" s="3"/>
      <c r="D126" s="35"/>
      <c r="E126" s="54"/>
      <c r="I126" s="8"/>
      <c r="N126" s="54"/>
      <c r="R126" s="54"/>
      <c r="AM126" s="9"/>
      <c r="AO126" s="8"/>
      <c r="BA126" s="54"/>
      <c r="BN126" s="54"/>
      <c r="BO126" s="35"/>
      <c r="CB126" s="54"/>
      <c r="CC126" s="54"/>
      <c r="CD126" s="35"/>
    </row>
    <row r="127" spans="1:82" x14ac:dyDescent="0.45">
      <c r="A127" s="22">
        <v>125</v>
      </c>
      <c r="B127" s="50"/>
      <c r="C127" s="3"/>
      <c r="D127" s="35"/>
      <c r="E127" s="54"/>
      <c r="I127" s="8"/>
      <c r="N127" s="54"/>
      <c r="R127" s="54"/>
      <c r="AM127" s="9"/>
      <c r="AO127" s="8"/>
      <c r="BA127" s="54"/>
      <c r="BN127" s="54"/>
      <c r="BO127" s="35"/>
      <c r="CB127" s="54"/>
      <c r="CC127" s="54"/>
      <c r="CD127" s="35"/>
    </row>
    <row r="128" spans="1:82" x14ac:dyDescent="0.45">
      <c r="A128" s="22">
        <v>126</v>
      </c>
      <c r="B128" s="50"/>
      <c r="C128" s="3"/>
      <c r="D128" s="35"/>
      <c r="E128" s="54"/>
      <c r="I128" s="8"/>
      <c r="N128" s="54"/>
      <c r="R128" s="54"/>
      <c r="AM128" s="9"/>
      <c r="AO128" s="8"/>
      <c r="BA128" s="54"/>
      <c r="BN128" s="54"/>
      <c r="BO128" s="35"/>
      <c r="CB128" s="54"/>
      <c r="CC128" s="54"/>
      <c r="CD128" s="35"/>
    </row>
    <row r="129" spans="1:82" x14ac:dyDescent="0.45">
      <c r="A129" s="22">
        <v>127</v>
      </c>
      <c r="B129" s="50"/>
      <c r="C129" s="3"/>
      <c r="D129" s="35"/>
      <c r="E129" s="54"/>
      <c r="I129" s="8"/>
      <c r="N129" s="54"/>
      <c r="R129" s="54"/>
      <c r="AM129" s="9"/>
      <c r="AO129" s="8"/>
      <c r="BA129" s="54"/>
      <c r="BN129" s="54"/>
      <c r="BO129" s="35"/>
      <c r="CB129" s="54"/>
      <c r="CC129" s="54"/>
      <c r="CD129" s="35"/>
    </row>
    <row r="130" spans="1:82" x14ac:dyDescent="0.45">
      <c r="A130" s="22">
        <v>128</v>
      </c>
      <c r="B130" s="50"/>
      <c r="C130" s="3"/>
      <c r="D130" s="35"/>
      <c r="E130" s="54"/>
      <c r="I130" s="8"/>
      <c r="N130" s="54"/>
      <c r="R130" s="54"/>
      <c r="AM130" s="9"/>
      <c r="AO130" s="8"/>
      <c r="BA130" s="54"/>
      <c r="BN130" s="54"/>
      <c r="BO130" s="35"/>
      <c r="CB130" s="54"/>
      <c r="CC130" s="54"/>
      <c r="CD130" s="35"/>
    </row>
    <row r="131" spans="1:82" x14ac:dyDescent="0.45">
      <c r="A131" s="22">
        <v>129</v>
      </c>
      <c r="B131" s="50"/>
      <c r="C131" s="3"/>
      <c r="D131" s="35"/>
      <c r="E131" s="54"/>
      <c r="I131" s="8"/>
      <c r="N131" s="54"/>
      <c r="R131" s="54"/>
      <c r="AM131" s="9"/>
      <c r="AO131" s="8"/>
      <c r="BA131" s="54"/>
      <c r="BN131" s="54"/>
      <c r="BO131" s="35"/>
      <c r="CB131" s="54"/>
      <c r="CC131" s="54"/>
      <c r="CD131" s="35"/>
    </row>
    <row r="132" spans="1:82" x14ac:dyDescent="0.45">
      <c r="A132" s="22">
        <v>130</v>
      </c>
      <c r="B132" s="50"/>
      <c r="C132" s="3"/>
      <c r="D132" s="35"/>
      <c r="E132" s="54"/>
      <c r="I132" s="8"/>
      <c r="N132" s="54"/>
      <c r="R132" s="54"/>
      <c r="AM132" s="9"/>
      <c r="AO132" s="8"/>
      <c r="BA132" s="54"/>
      <c r="BN132" s="54"/>
      <c r="BO132" s="35"/>
      <c r="CB132" s="54"/>
      <c r="CC132" s="54"/>
      <c r="CD132" s="35"/>
    </row>
    <row r="133" spans="1:82" x14ac:dyDescent="0.45">
      <c r="A133" s="22">
        <v>131</v>
      </c>
      <c r="B133" s="50"/>
      <c r="C133" s="3"/>
      <c r="D133" s="35"/>
      <c r="E133" s="54"/>
      <c r="I133" s="8"/>
      <c r="N133" s="54"/>
      <c r="R133" s="54"/>
      <c r="AM133" s="9"/>
      <c r="AO133" s="8"/>
      <c r="BA133" s="54"/>
      <c r="BN133" s="54"/>
      <c r="BO133" s="35"/>
      <c r="CB133" s="54"/>
      <c r="CC133" s="54"/>
      <c r="CD133" s="35"/>
    </row>
    <row r="134" spans="1:82" x14ac:dyDescent="0.45">
      <c r="A134" s="22">
        <v>132</v>
      </c>
      <c r="B134" s="50"/>
      <c r="C134" s="3"/>
      <c r="D134" s="35"/>
      <c r="E134" s="54"/>
      <c r="I134" s="8"/>
      <c r="N134" s="54"/>
      <c r="R134" s="54"/>
      <c r="AM134" s="9"/>
      <c r="AO134" s="8"/>
      <c r="BA134" s="54"/>
      <c r="BN134" s="54"/>
      <c r="BO134" s="35"/>
      <c r="CB134" s="54"/>
      <c r="CC134" s="54"/>
      <c r="CD134" s="35"/>
    </row>
    <row r="135" spans="1:82" x14ac:dyDescent="0.45">
      <c r="A135" s="22">
        <v>133</v>
      </c>
      <c r="B135" s="50"/>
      <c r="C135" s="3"/>
      <c r="D135" s="35"/>
      <c r="E135" s="54"/>
      <c r="I135" s="8"/>
      <c r="N135" s="54"/>
      <c r="R135" s="54"/>
      <c r="AM135" s="9"/>
      <c r="AO135" s="8"/>
      <c r="BA135" s="54"/>
      <c r="BN135" s="54"/>
      <c r="BO135" s="35"/>
      <c r="CB135" s="54"/>
      <c r="CC135" s="54"/>
      <c r="CD135" s="35"/>
    </row>
    <row r="136" spans="1:82" x14ac:dyDescent="0.45">
      <c r="A136" s="22">
        <v>134</v>
      </c>
      <c r="B136" s="50"/>
      <c r="C136" s="3"/>
      <c r="D136" s="35"/>
      <c r="E136" s="54"/>
      <c r="I136" s="8"/>
      <c r="N136" s="54"/>
      <c r="R136" s="54"/>
      <c r="AM136" s="9"/>
      <c r="AO136" s="8"/>
      <c r="BA136" s="54"/>
      <c r="BN136" s="54"/>
      <c r="BO136" s="35"/>
      <c r="CB136" s="54"/>
      <c r="CC136" s="54"/>
      <c r="CD136" s="35"/>
    </row>
    <row r="137" spans="1:82" x14ac:dyDescent="0.45">
      <c r="A137" s="22">
        <v>135</v>
      </c>
      <c r="B137" s="50"/>
      <c r="C137" s="3"/>
      <c r="D137" s="35"/>
      <c r="E137" s="54"/>
      <c r="I137" s="8"/>
      <c r="N137" s="54"/>
      <c r="R137" s="54"/>
      <c r="AM137" s="9"/>
      <c r="AO137" s="8"/>
      <c r="BA137" s="54"/>
      <c r="BN137" s="54"/>
      <c r="BO137" s="35"/>
      <c r="CB137" s="54"/>
      <c r="CC137" s="54"/>
      <c r="CD137" s="35"/>
    </row>
    <row r="138" spans="1:82" x14ac:dyDescent="0.45">
      <c r="A138" s="22">
        <v>136</v>
      </c>
      <c r="B138" s="50"/>
      <c r="C138" s="3"/>
      <c r="D138" s="35"/>
      <c r="E138" s="54"/>
      <c r="I138" s="8"/>
      <c r="N138" s="54"/>
      <c r="R138" s="54"/>
      <c r="AM138" s="9"/>
      <c r="AO138" s="8"/>
      <c r="BA138" s="54"/>
      <c r="BN138" s="54"/>
      <c r="BO138" s="35"/>
      <c r="CB138" s="54"/>
      <c r="CC138" s="54"/>
      <c r="CD138" s="35"/>
    </row>
    <row r="139" spans="1:82" x14ac:dyDescent="0.45">
      <c r="A139" s="22">
        <v>137</v>
      </c>
      <c r="B139" s="50"/>
      <c r="C139" s="3"/>
      <c r="D139" s="35"/>
      <c r="E139" s="54"/>
      <c r="I139" s="8"/>
      <c r="N139" s="54"/>
      <c r="R139" s="54"/>
      <c r="AM139" s="9"/>
      <c r="AO139" s="8"/>
      <c r="BA139" s="54"/>
      <c r="BN139" s="54"/>
      <c r="BO139" s="35"/>
      <c r="CB139" s="54"/>
      <c r="CC139" s="54"/>
      <c r="CD139" s="35"/>
    </row>
    <row r="140" spans="1:82" x14ac:dyDescent="0.45">
      <c r="A140" s="22">
        <v>138</v>
      </c>
      <c r="B140" s="50"/>
      <c r="C140" s="3"/>
      <c r="D140" s="35"/>
      <c r="E140" s="54"/>
      <c r="I140" s="8"/>
      <c r="N140" s="54"/>
      <c r="R140" s="54"/>
      <c r="AM140" s="9"/>
      <c r="AO140" s="8"/>
      <c r="BA140" s="54"/>
      <c r="BN140" s="54"/>
      <c r="BO140" s="35"/>
      <c r="CB140" s="54"/>
      <c r="CC140" s="54"/>
      <c r="CD140" s="35"/>
    </row>
    <row r="141" spans="1:82" x14ac:dyDescent="0.45">
      <c r="A141" s="22">
        <v>139</v>
      </c>
      <c r="B141" s="50"/>
      <c r="C141" s="3"/>
      <c r="D141" s="35"/>
      <c r="E141" s="54"/>
      <c r="I141" s="8"/>
      <c r="N141" s="54"/>
      <c r="R141" s="54"/>
      <c r="AM141" s="9"/>
      <c r="AO141" s="8"/>
      <c r="BA141" s="54"/>
      <c r="BN141" s="54"/>
      <c r="BO141" s="35"/>
      <c r="CB141" s="54"/>
      <c r="CC141" s="54"/>
      <c r="CD141" s="35"/>
    </row>
    <row r="142" spans="1:82" x14ac:dyDescent="0.45">
      <c r="A142" s="22">
        <v>140</v>
      </c>
      <c r="B142" s="50"/>
      <c r="C142" s="3"/>
      <c r="D142" s="35"/>
      <c r="E142" s="54"/>
      <c r="I142" s="8"/>
      <c r="N142" s="54"/>
      <c r="R142" s="54"/>
      <c r="AM142" s="9"/>
      <c r="AO142" s="8"/>
      <c r="BA142" s="54"/>
      <c r="BN142" s="54"/>
      <c r="BO142" s="35"/>
      <c r="CB142" s="54"/>
      <c r="CC142" s="54"/>
      <c r="CD142" s="35"/>
    </row>
    <row r="143" spans="1:82" x14ac:dyDescent="0.45">
      <c r="A143" s="22">
        <v>141</v>
      </c>
      <c r="B143" s="50"/>
      <c r="C143" s="3"/>
      <c r="D143" s="35"/>
      <c r="E143" s="54"/>
      <c r="I143" s="8"/>
      <c r="N143" s="54"/>
      <c r="R143" s="54"/>
      <c r="AM143" s="9"/>
      <c r="AO143" s="8"/>
      <c r="BA143" s="54"/>
      <c r="BN143" s="54"/>
      <c r="BO143" s="35"/>
      <c r="CB143" s="54"/>
      <c r="CC143" s="54"/>
      <c r="CD143" s="35"/>
    </row>
    <row r="144" spans="1:82" x14ac:dyDescent="0.45">
      <c r="A144" s="22">
        <v>142</v>
      </c>
      <c r="B144" s="50"/>
      <c r="C144" s="3"/>
      <c r="D144" s="35"/>
      <c r="E144" s="54"/>
      <c r="I144" s="8"/>
      <c r="N144" s="54"/>
      <c r="R144" s="54"/>
      <c r="AM144" s="9"/>
      <c r="AO144" s="8"/>
      <c r="BA144" s="54"/>
      <c r="BN144" s="54"/>
      <c r="BO144" s="35"/>
      <c r="CB144" s="54"/>
      <c r="CC144" s="54"/>
      <c r="CD144" s="35"/>
    </row>
    <row r="145" spans="1:82" x14ac:dyDescent="0.45">
      <c r="A145" s="22">
        <v>143</v>
      </c>
      <c r="B145" s="50"/>
      <c r="C145" s="3"/>
      <c r="D145" s="35"/>
      <c r="E145" s="54"/>
      <c r="I145" s="8"/>
      <c r="N145" s="54"/>
      <c r="R145" s="54"/>
      <c r="AM145" s="9"/>
      <c r="AO145" s="8"/>
      <c r="BA145" s="54"/>
      <c r="BN145" s="54"/>
      <c r="BO145" s="35"/>
      <c r="CB145" s="54"/>
      <c r="CC145" s="54"/>
      <c r="CD145" s="35"/>
    </row>
    <row r="146" spans="1:82" x14ac:dyDescent="0.45">
      <c r="A146" s="22">
        <v>144</v>
      </c>
      <c r="B146" s="50"/>
      <c r="C146" s="3"/>
      <c r="D146" s="35"/>
      <c r="E146" s="54"/>
      <c r="I146" s="8"/>
      <c r="N146" s="54"/>
      <c r="R146" s="54"/>
      <c r="AM146" s="9"/>
      <c r="AO146" s="8"/>
      <c r="BA146" s="54"/>
      <c r="BN146" s="54"/>
      <c r="BO146" s="35"/>
      <c r="CB146" s="54"/>
      <c r="CC146" s="54"/>
      <c r="CD146" s="35"/>
    </row>
    <row r="147" spans="1:82" x14ac:dyDescent="0.45">
      <c r="A147" s="22">
        <v>145</v>
      </c>
      <c r="B147" s="50"/>
      <c r="C147" s="3"/>
      <c r="D147" s="35"/>
      <c r="E147" s="54"/>
      <c r="I147" s="8"/>
      <c r="N147" s="54"/>
      <c r="R147" s="54"/>
      <c r="AM147" s="9"/>
      <c r="AO147" s="8"/>
      <c r="BA147" s="54"/>
      <c r="BN147" s="54"/>
      <c r="BO147" s="35"/>
      <c r="CB147" s="54"/>
      <c r="CC147" s="54"/>
      <c r="CD147" s="35"/>
    </row>
    <row r="148" spans="1:82" x14ac:dyDescent="0.45">
      <c r="A148" s="22">
        <v>146</v>
      </c>
      <c r="B148" s="50"/>
      <c r="C148" s="3"/>
      <c r="D148" s="35"/>
      <c r="E148" s="54"/>
      <c r="I148" s="8"/>
      <c r="N148" s="54"/>
      <c r="R148" s="54"/>
      <c r="AM148" s="9"/>
      <c r="AO148" s="8"/>
      <c r="BA148" s="54"/>
      <c r="BN148" s="54"/>
      <c r="BO148" s="35"/>
      <c r="CB148" s="54"/>
      <c r="CC148" s="54"/>
      <c r="CD148" s="35"/>
    </row>
    <row r="149" spans="1:82" x14ac:dyDescent="0.45">
      <c r="A149" s="22">
        <v>147</v>
      </c>
      <c r="B149" s="50"/>
      <c r="C149" s="3"/>
      <c r="D149" s="35"/>
      <c r="E149" s="54"/>
      <c r="I149" s="8"/>
      <c r="N149" s="54"/>
      <c r="R149" s="54"/>
      <c r="AM149" s="9"/>
      <c r="AO149" s="8"/>
      <c r="BA149" s="54"/>
      <c r="BN149" s="54"/>
      <c r="BO149" s="35"/>
      <c r="CB149" s="54"/>
      <c r="CC149" s="54"/>
      <c r="CD149" s="35"/>
    </row>
    <row r="150" spans="1:82" x14ac:dyDescent="0.45">
      <c r="A150" s="22">
        <v>148</v>
      </c>
      <c r="B150" s="50"/>
      <c r="C150" s="3"/>
      <c r="D150" s="35"/>
      <c r="E150" s="54"/>
      <c r="I150" s="8"/>
      <c r="N150" s="54"/>
      <c r="R150" s="54"/>
      <c r="AM150" s="9"/>
      <c r="AO150" s="8"/>
      <c r="BA150" s="54"/>
      <c r="BN150" s="54"/>
      <c r="BO150" s="35"/>
      <c r="CB150" s="54"/>
      <c r="CC150" s="54"/>
      <c r="CD150" s="35"/>
    </row>
    <row r="151" spans="1:82" x14ac:dyDescent="0.45">
      <c r="A151" s="22">
        <v>149</v>
      </c>
      <c r="B151" s="50"/>
      <c r="C151" s="3"/>
      <c r="D151" s="35"/>
      <c r="E151" s="54"/>
      <c r="I151" s="8"/>
      <c r="N151" s="54"/>
      <c r="R151" s="54"/>
      <c r="AM151" s="9"/>
      <c r="AO151" s="8"/>
      <c r="BA151" s="54"/>
      <c r="BN151" s="54"/>
      <c r="BO151" s="35"/>
      <c r="CB151" s="54"/>
      <c r="CC151" s="54"/>
      <c r="CD151" s="35"/>
    </row>
    <row r="152" spans="1:82" x14ac:dyDescent="0.45">
      <c r="A152" s="22">
        <v>150</v>
      </c>
      <c r="B152" s="50"/>
      <c r="C152" s="3"/>
      <c r="D152" s="35"/>
      <c r="E152" s="54"/>
      <c r="I152" s="8"/>
      <c r="N152" s="54"/>
      <c r="R152" s="54"/>
      <c r="AM152" s="9"/>
      <c r="AO152" s="8"/>
      <c r="BA152" s="54"/>
      <c r="BN152" s="54"/>
      <c r="BO152" s="35"/>
      <c r="CB152" s="54"/>
      <c r="CC152" s="54"/>
      <c r="CD152" s="35"/>
    </row>
    <row r="153" spans="1:82" x14ac:dyDescent="0.45">
      <c r="A153" s="22">
        <v>151</v>
      </c>
      <c r="B153" s="50"/>
      <c r="C153" s="3"/>
      <c r="D153" s="35"/>
      <c r="E153" s="54"/>
      <c r="I153" s="8"/>
      <c r="N153" s="54"/>
      <c r="R153" s="54"/>
      <c r="AM153" s="9"/>
      <c r="AO153" s="8"/>
      <c r="BA153" s="54"/>
      <c r="BN153" s="54"/>
      <c r="BO153" s="35"/>
      <c r="CB153" s="54"/>
      <c r="CC153" s="54"/>
      <c r="CD153" s="35"/>
    </row>
    <row r="154" spans="1:82" x14ac:dyDescent="0.45">
      <c r="A154" s="22">
        <v>152</v>
      </c>
      <c r="B154" s="50"/>
      <c r="C154" s="3"/>
      <c r="D154" s="35"/>
      <c r="E154" s="54"/>
      <c r="I154" s="8"/>
      <c r="N154" s="54"/>
      <c r="R154" s="54"/>
      <c r="AM154" s="9"/>
      <c r="AO154" s="8"/>
      <c r="BA154" s="54"/>
      <c r="BN154" s="54"/>
      <c r="BO154" s="35"/>
      <c r="CB154" s="54"/>
      <c r="CC154" s="54"/>
      <c r="CD154" s="35"/>
    </row>
    <row r="155" spans="1:82" x14ac:dyDescent="0.45">
      <c r="A155" s="22">
        <v>153</v>
      </c>
      <c r="B155" s="50"/>
      <c r="C155" s="3"/>
      <c r="D155" s="35"/>
      <c r="E155" s="54"/>
      <c r="I155" s="8"/>
      <c r="N155" s="54"/>
      <c r="R155" s="54"/>
      <c r="AM155" s="9"/>
      <c r="AO155" s="8"/>
      <c r="BA155" s="54"/>
      <c r="BN155" s="54"/>
      <c r="BO155" s="35"/>
      <c r="CB155" s="54"/>
      <c r="CC155" s="54"/>
      <c r="CD155" s="35"/>
    </row>
    <row r="156" spans="1:82" x14ac:dyDescent="0.45">
      <c r="A156" s="22">
        <v>154</v>
      </c>
      <c r="B156" s="50"/>
      <c r="C156" s="3"/>
      <c r="D156" s="35"/>
      <c r="E156" s="54"/>
      <c r="I156" s="8"/>
      <c r="N156" s="54"/>
      <c r="R156" s="54"/>
      <c r="AM156" s="9"/>
      <c r="AO156" s="8"/>
      <c r="BA156" s="54"/>
      <c r="BN156" s="54"/>
      <c r="BO156" s="35"/>
      <c r="CB156" s="54"/>
      <c r="CC156" s="54"/>
      <c r="CD156" s="35"/>
    </row>
    <row r="157" spans="1:82" x14ac:dyDescent="0.45">
      <c r="A157" s="22">
        <v>155</v>
      </c>
      <c r="B157" s="50"/>
      <c r="C157" s="3"/>
      <c r="D157" s="35"/>
      <c r="E157" s="54"/>
      <c r="I157" s="8"/>
      <c r="N157" s="54"/>
      <c r="R157" s="54"/>
      <c r="AM157" s="9"/>
      <c r="AO157" s="8"/>
      <c r="BA157" s="54"/>
      <c r="BN157" s="54"/>
      <c r="BO157" s="35"/>
      <c r="CB157" s="54"/>
      <c r="CC157" s="54"/>
      <c r="CD157" s="35"/>
    </row>
    <row r="158" spans="1:82" x14ac:dyDescent="0.45">
      <c r="A158" s="22">
        <v>156</v>
      </c>
      <c r="B158" s="50"/>
      <c r="C158" s="3"/>
      <c r="D158" s="35"/>
      <c r="E158" s="54"/>
      <c r="I158" s="8"/>
      <c r="N158" s="54"/>
      <c r="R158" s="54"/>
      <c r="AM158" s="9"/>
      <c r="AO158" s="8"/>
      <c r="BA158" s="54"/>
      <c r="BN158" s="54"/>
      <c r="BO158" s="35"/>
      <c r="CB158" s="54"/>
      <c r="CC158" s="54"/>
      <c r="CD158" s="35"/>
    </row>
    <row r="159" spans="1:82" x14ac:dyDescent="0.45">
      <c r="A159" s="22">
        <v>157</v>
      </c>
      <c r="B159" s="50"/>
      <c r="C159" s="3"/>
      <c r="D159" s="35"/>
      <c r="E159" s="54"/>
      <c r="I159" s="8"/>
      <c r="N159" s="54"/>
      <c r="R159" s="54"/>
      <c r="AM159" s="9"/>
      <c r="AO159" s="8"/>
      <c r="BA159" s="54"/>
      <c r="BN159" s="54"/>
      <c r="BO159" s="35"/>
      <c r="CB159" s="54"/>
      <c r="CC159" s="54"/>
      <c r="CD159" s="35"/>
    </row>
    <row r="160" spans="1:82" x14ac:dyDescent="0.45">
      <c r="A160" s="22">
        <v>158</v>
      </c>
      <c r="B160" s="50"/>
      <c r="C160" s="3"/>
      <c r="D160" s="35"/>
      <c r="E160" s="54"/>
      <c r="I160" s="8"/>
      <c r="N160" s="54"/>
      <c r="R160" s="54"/>
      <c r="AM160" s="9"/>
      <c r="AO160" s="8"/>
      <c r="BA160" s="54"/>
      <c r="BN160" s="54"/>
      <c r="BO160" s="35"/>
      <c r="CB160" s="54"/>
      <c r="CC160" s="54"/>
      <c r="CD160" s="35"/>
    </row>
    <row r="161" spans="1:82" x14ac:dyDescent="0.45">
      <c r="A161" s="22">
        <v>159</v>
      </c>
      <c r="B161" s="50"/>
      <c r="C161" s="3"/>
      <c r="D161" s="35"/>
      <c r="E161" s="54"/>
      <c r="I161" s="8"/>
      <c r="N161" s="54"/>
      <c r="R161" s="54"/>
      <c r="AM161" s="9"/>
      <c r="AO161" s="8"/>
      <c r="BA161" s="54"/>
      <c r="BN161" s="54"/>
      <c r="BO161" s="35"/>
      <c r="CB161" s="54"/>
      <c r="CC161" s="54"/>
      <c r="CD161" s="35"/>
    </row>
    <row r="162" spans="1:82" x14ac:dyDescent="0.45">
      <c r="A162" s="22">
        <v>160</v>
      </c>
      <c r="B162" s="50"/>
      <c r="C162" s="3"/>
      <c r="D162" s="35"/>
      <c r="E162" s="54"/>
      <c r="I162" s="8"/>
      <c r="N162" s="54"/>
      <c r="R162" s="54"/>
      <c r="AM162" s="9"/>
      <c r="AO162" s="8"/>
      <c r="BA162" s="54"/>
      <c r="BN162" s="54"/>
      <c r="BO162" s="35"/>
      <c r="CB162" s="54"/>
      <c r="CC162" s="54"/>
      <c r="CD162" s="35"/>
    </row>
    <row r="163" spans="1:82" x14ac:dyDescent="0.45">
      <c r="A163" s="22">
        <v>161</v>
      </c>
      <c r="B163" s="50"/>
      <c r="C163" s="3"/>
      <c r="D163" s="35"/>
      <c r="E163" s="54"/>
      <c r="I163" s="8"/>
      <c r="N163" s="54"/>
      <c r="R163" s="54"/>
      <c r="AM163" s="9"/>
      <c r="AO163" s="8"/>
      <c r="BA163" s="54"/>
      <c r="BN163" s="54"/>
      <c r="BO163" s="35"/>
      <c r="CB163" s="54"/>
      <c r="CC163" s="54"/>
      <c r="CD163" s="35"/>
    </row>
    <row r="164" spans="1:82" x14ac:dyDescent="0.45">
      <c r="A164" s="22">
        <v>162</v>
      </c>
      <c r="B164" s="50"/>
      <c r="C164" s="3"/>
      <c r="D164" s="35"/>
      <c r="E164" s="54"/>
      <c r="I164" s="8"/>
      <c r="N164" s="54"/>
      <c r="R164" s="54"/>
      <c r="AM164" s="9"/>
      <c r="AO164" s="8"/>
      <c r="BA164" s="54"/>
      <c r="BN164" s="54"/>
      <c r="BO164" s="35"/>
      <c r="CB164" s="54"/>
      <c r="CC164" s="54"/>
      <c r="CD164" s="35"/>
    </row>
    <row r="165" spans="1:82" x14ac:dyDescent="0.45">
      <c r="A165" s="22">
        <v>163</v>
      </c>
      <c r="B165" s="50"/>
      <c r="C165" s="3"/>
      <c r="D165" s="35"/>
      <c r="E165" s="54"/>
      <c r="I165" s="8"/>
      <c r="N165" s="54"/>
      <c r="R165" s="54"/>
      <c r="AM165" s="9"/>
      <c r="AO165" s="8"/>
      <c r="BA165" s="54"/>
      <c r="BN165" s="54"/>
      <c r="BO165" s="35"/>
      <c r="CB165" s="54"/>
      <c r="CC165" s="54"/>
      <c r="CD165" s="35"/>
    </row>
    <row r="166" spans="1:82" x14ac:dyDescent="0.45">
      <c r="A166" s="22">
        <v>164</v>
      </c>
      <c r="B166" s="50"/>
      <c r="C166" s="3"/>
      <c r="D166" s="35"/>
      <c r="E166" s="54"/>
      <c r="I166" s="8"/>
      <c r="N166" s="54"/>
      <c r="R166" s="54"/>
      <c r="AM166" s="9"/>
      <c r="AO166" s="8"/>
      <c r="BA166" s="54"/>
      <c r="BN166" s="54"/>
      <c r="BO166" s="35"/>
      <c r="CB166" s="54"/>
      <c r="CC166" s="54"/>
      <c r="CD166" s="35"/>
    </row>
    <row r="167" spans="1:82" x14ac:dyDescent="0.45">
      <c r="A167" s="22">
        <v>165</v>
      </c>
      <c r="B167" s="50"/>
      <c r="C167" s="3"/>
      <c r="D167" s="35"/>
      <c r="E167" s="54"/>
      <c r="I167" s="8"/>
      <c r="N167" s="54"/>
      <c r="R167" s="54"/>
      <c r="AM167" s="9"/>
      <c r="AO167" s="8"/>
      <c r="BA167" s="54"/>
      <c r="BN167" s="54"/>
      <c r="BO167" s="35"/>
      <c r="CB167" s="54"/>
      <c r="CC167" s="54"/>
      <c r="CD167" s="35"/>
    </row>
    <row r="168" spans="1:82" x14ac:dyDescent="0.45">
      <c r="A168" s="22">
        <v>166</v>
      </c>
      <c r="B168" s="50"/>
      <c r="C168" s="3"/>
      <c r="D168" s="35"/>
      <c r="E168" s="54"/>
      <c r="I168" s="8"/>
      <c r="N168" s="54"/>
      <c r="R168" s="54"/>
      <c r="AM168" s="9"/>
      <c r="AO168" s="8"/>
      <c r="BA168" s="54"/>
      <c r="BN168" s="54"/>
      <c r="BO168" s="35"/>
      <c r="CB168" s="54"/>
      <c r="CC168" s="54"/>
      <c r="CD168" s="35"/>
    </row>
    <row r="169" spans="1:82" x14ac:dyDescent="0.45">
      <c r="A169" s="22">
        <v>167</v>
      </c>
      <c r="B169" s="50"/>
      <c r="C169" s="3"/>
      <c r="D169" s="35"/>
      <c r="E169" s="54"/>
      <c r="I169" s="8"/>
      <c r="N169" s="54"/>
      <c r="R169" s="54"/>
      <c r="AM169" s="9"/>
      <c r="AO169" s="8"/>
      <c r="BA169" s="54"/>
      <c r="BN169" s="54"/>
      <c r="BO169" s="35"/>
      <c r="CB169" s="54"/>
      <c r="CC169" s="54"/>
      <c r="CD169" s="35"/>
    </row>
    <row r="170" spans="1:82" x14ac:dyDescent="0.45">
      <c r="A170" s="22">
        <v>168</v>
      </c>
      <c r="B170" s="50"/>
      <c r="C170" s="3"/>
      <c r="D170" s="35"/>
      <c r="E170" s="54"/>
      <c r="I170" s="8"/>
      <c r="N170" s="54"/>
      <c r="R170" s="54"/>
      <c r="AM170" s="9"/>
      <c r="AO170" s="8"/>
      <c r="BA170" s="54"/>
      <c r="BN170" s="54"/>
      <c r="BO170" s="35"/>
      <c r="CB170" s="54"/>
      <c r="CC170" s="54"/>
      <c r="CD170" s="35"/>
    </row>
    <row r="171" spans="1:82" x14ac:dyDescent="0.45">
      <c r="A171" s="22">
        <v>169</v>
      </c>
      <c r="B171" s="50"/>
      <c r="C171" s="3"/>
      <c r="D171" s="35"/>
      <c r="E171" s="54"/>
      <c r="I171" s="8"/>
      <c r="N171" s="54"/>
      <c r="R171" s="54"/>
      <c r="AM171" s="9"/>
      <c r="AO171" s="8"/>
      <c r="BA171" s="54"/>
      <c r="BN171" s="54"/>
      <c r="BO171" s="35"/>
      <c r="CB171" s="54"/>
      <c r="CC171" s="54"/>
      <c r="CD171" s="35"/>
    </row>
    <row r="172" spans="1:82" x14ac:dyDescent="0.45">
      <c r="A172" s="22">
        <v>170</v>
      </c>
      <c r="B172" s="50"/>
      <c r="C172" s="3"/>
      <c r="D172" s="35"/>
      <c r="E172" s="54"/>
      <c r="I172" s="8"/>
      <c r="N172" s="54"/>
      <c r="R172" s="54"/>
      <c r="AM172" s="9"/>
      <c r="AO172" s="8"/>
      <c r="BA172" s="54"/>
      <c r="BN172" s="54"/>
      <c r="BO172" s="35"/>
      <c r="CB172" s="54"/>
      <c r="CC172" s="54"/>
      <c r="CD172" s="35"/>
    </row>
    <row r="173" spans="1:82" x14ac:dyDescent="0.45">
      <c r="A173" s="22">
        <v>171</v>
      </c>
      <c r="B173" s="50"/>
      <c r="C173" s="3"/>
      <c r="D173" s="35"/>
      <c r="E173" s="54"/>
      <c r="I173" s="8"/>
      <c r="N173" s="54"/>
      <c r="R173" s="54"/>
      <c r="AM173" s="9"/>
      <c r="AO173" s="8"/>
      <c r="BA173" s="54"/>
      <c r="BN173" s="54"/>
      <c r="BO173" s="35"/>
      <c r="CB173" s="54"/>
      <c r="CC173" s="54"/>
      <c r="CD173" s="35"/>
    </row>
    <row r="174" spans="1:82" x14ac:dyDescent="0.45">
      <c r="A174" s="22">
        <v>172</v>
      </c>
      <c r="B174" s="50"/>
      <c r="C174" s="3"/>
      <c r="D174" s="35"/>
      <c r="E174" s="54"/>
      <c r="I174" s="8"/>
      <c r="N174" s="54"/>
      <c r="R174" s="54"/>
      <c r="AM174" s="9"/>
      <c r="AO174" s="8"/>
      <c r="BA174" s="54"/>
      <c r="BN174" s="54"/>
      <c r="BO174" s="35"/>
      <c r="CB174" s="54"/>
      <c r="CC174" s="54"/>
      <c r="CD174" s="35"/>
    </row>
    <row r="175" spans="1:82" x14ac:dyDescent="0.45">
      <c r="A175" s="22">
        <v>173</v>
      </c>
      <c r="B175" s="50"/>
      <c r="C175" s="3"/>
      <c r="D175" s="35"/>
      <c r="E175" s="54"/>
      <c r="I175" s="8"/>
      <c r="N175" s="54"/>
      <c r="R175" s="54"/>
      <c r="AM175" s="9"/>
      <c r="AO175" s="8"/>
      <c r="BA175" s="54"/>
      <c r="BN175" s="54"/>
      <c r="BO175" s="35"/>
      <c r="CB175" s="54"/>
      <c r="CC175" s="54"/>
      <c r="CD175" s="35"/>
    </row>
    <row r="176" spans="1:82" x14ac:dyDescent="0.45">
      <c r="A176" s="22">
        <v>174</v>
      </c>
      <c r="B176" s="50"/>
      <c r="C176" s="3"/>
      <c r="D176" s="35"/>
      <c r="E176" s="54"/>
      <c r="I176" s="8"/>
      <c r="N176" s="54"/>
      <c r="R176" s="54"/>
      <c r="AM176" s="9"/>
      <c r="AO176" s="8"/>
      <c r="BA176" s="54"/>
      <c r="BN176" s="54"/>
      <c r="BO176" s="35"/>
      <c r="CB176" s="54"/>
      <c r="CC176" s="54"/>
      <c r="CD176" s="35"/>
    </row>
    <row r="177" spans="1:82" x14ac:dyDescent="0.45">
      <c r="A177" s="22">
        <v>175</v>
      </c>
      <c r="B177" s="50"/>
      <c r="C177" s="3"/>
      <c r="D177" s="35"/>
      <c r="E177" s="54"/>
      <c r="I177" s="8"/>
      <c r="N177" s="54"/>
      <c r="R177" s="54"/>
      <c r="AM177" s="9"/>
      <c r="AO177" s="8"/>
      <c r="BA177" s="54"/>
      <c r="BN177" s="54"/>
      <c r="BO177" s="35"/>
      <c r="CB177" s="54"/>
      <c r="CC177" s="54"/>
      <c r="CD177" s="35"/>
    </row>
    <row r="178" spans="1:82" x14ac:dyDescent="0.45">
      <c r="A178" s="22">
        <v>176</v>
      </c>
      <c r="B178" s="50"/>
      <c r="C178" s="3"/>
      <c r="D178" s="35"/>
      <c r="E178" s="54"/>
      <c r="I178" s="8"/>
      <c r="N178" s="54"/>
      <c r="R178" s="54"/>
      <c r="AM178" s="9"/>
      <c r="AO178" s="8"/>
      <c r="BA178" s="54"/>
      <c r="BN178" s="54"/>
      <c r="BO178" s="35"/>
      <c r="CB178" s="54"/>
      <c r="CC178" s="54"/>
      <c r="CD178" s="35"/>
    </row>
    <row r="179" spans="1:82" x14ac:dyDescent="0.45">
      <c r="A179" s="22">
        <v>177</v>
      </c>
      <c r="B179" s="50"/>
      <c r="C179" s="3"/>
      <c r="D179" s="35"/>
      <c r="E179" s="54"/>
      <c r="I179" s="8"/>
      <c r="N179" s="54"/>
      <c r="R179" s="54"/>
      <c r="AM179" s="9"/>
      <c r="AO179" s="8"/>
      <c r="BA179" s="54"/>
      <c r="BN179" s="54"/>
      <c r="BO179" s="35"/>
      <c r="CB179" s="54"/>
      <c r="CC179" s="54"/>
      <c r="CD179" s="35"/>
    </row>
    <row r="180" spans="1:82" x14ac:dyDescent="0.45">
      <c r="A180" s="22">
        <v>178</v>
      </c>
      <c r="B180" s="50"/>
      <c r="C180" s="3"/>
      <c r="D180" s="35"/>
      <c r="E180" s="54"/>
      <c r="I180" s="8"/>
      <c r="N180" s="54"/>
      <c r="R180" s="54"/>
      <c r="AM180" s="9"/>
      <c r="AO180" s="8"/>
      <c r="BA180" s="54"/>
      <c r="BN180" s="54"/>
      <c r="BO180" s="35"/>
      <c r="CB180" s="54"/>
      <c r="CC180" s="54"/>
      <c r="CD180" s="35"/>
    </row>
    <row r="181" spans="1:82" x14ac:dyDescent="0.45">
      <c r="A181" s="22">
        <v>179</v>
      </c>
      <c r="B181" s="50"/>
      <c r="C181" s="3"/>
      <c r="D181" s="35"/>
      <c r="E181" s="54"/>
      <c r="I181" s="8"/>
      <c r="N181" s="54"/>
      <c r="R181" s="54"/>
      <c r="AM181" s="9"/>
      <c r="AO181" s="8"/>
      <c r="BA181" s="54"/>
      <c r="BN181" s="54"/>
      <c r="BO181" s="35"/>
      <c r="CB181" s="54"/>
      <c r="CC181" s="54"/>
      <c r="CD181" s="35"/>
    </row>
    <row r="182" spans="1:82" x14ac:dyDescent="0.45">
      <c r="A182" s="22">
        <v>180</v>
      </c>
      <c r="B182" s="50"/>
      <c r="C182" s="3"/>
      <c r="D182" s="35"/>
      <c r="E182" s="54"/>
      <c r="I182" s="8"/>
      <c r="N182" s="54"/>
      <c r="R182" s="54"/>
      <c r="AM182" s="9"/>
      <c r="AO182" s="8"/>
      <c r="BA182" s="54"/>
      <c r="BN182" s="54"/>
      <c r="BO182" s="35"/>
      <c r="CB182" s="54"/>
      <c r="CC182" s="54"/>
      <c r="CD182" s="35"/>
    </row>
    <row r="183" spans="1:82" x14ac:dyDescent="0.45">
      <c r="A183" s="22">
        <v>181</v>
      </c>
      <c r="B183" s="50"/>
      <c r="C183" s="3"/>
      <c r="D183" s="35"/>
      <c r="E183" s="54"/>
      <c r="I183" s="8"/>
      <c r="N183" s="54"/>
      <c r="R183" s="54"/>
      <c r="AM183" s="9"/>
      <c r="AO183" s="8"/>
      <c r="BA183" s="54"/>
      <c r="BN183" s="54"/>
      <c r="BO183" s="35"/>
      <c r="CB183" s="54"/>
      <c r="CC183" s="54"/>
      <c r="CD183" s="35"/>
    </row>
    <row r="184" spans="1:82" x14ac:dyDescent="0.45">
      <c r="A184" s="22">
        <v>182</v>
      </c>
      <c r="B184" s="50"/>
      <c r="C184" s="3"/>
      <c r="D184" s="35"/>
      <c r="E184" s="54"/>
      <c r="I184" s="8"/>
      <c r="N184" s="54"/>
      <c r="R184" s="54"/>
      <c r="AM184" s="9"/>
      <c r="AO184" s="8"/>
      <c r="BA184" s="54"/>
      <c r="BN184" s="54"/>
      <c r="BO184" s="35"/>
      <c r="CB184" s="54"/>
      <c r="CC184" s="54"/>
      <c r="CD184" s="35"/>
    </row>
    <row r="185" spans="1:82" x14ac:dyDescent="0.45">
      <c r="A185" s="22">
        <v>183</v>
      </c>
      <c r="B185" s="50"/>
      <c r="C185" s="3"/>
      <c r="D185" s="35"/>
      <c r="E185" s="54"/>
      <c r="I185" s="8"/>
      <c r="N185" s="54"/>
      <c r="R185" s="54"/>
      <c r="AM185" s="9"/>
      <c r="AO185" s="8"/>
      <c r="BA185" s="54"/>
      <c r="BN185" s="54"/>
      <c r="BO185" s="35"/>
      <c r="CB185" s="54"/>
      <c r="CC185" s="54"/>
      <c r="CD185" s="35"/>
    </row>
    <row r="186" spans="1:82" x14ac:dyDescent="0.45">
      <c r="A186" s="22">
        <v>184</v>
      </c>
      <c r="B186" s="50"/>
      <c r="C186" s="3"/>
      <c r="D186" s="35"/>
      <c r="E186" s="54"/>
      <c r="I186" s="8"/>
      <c r="N186" s="54"/>
      <c r="R186" s="54"/>
      <c r="AM186" s="9"/>
      <c r="AO186" s="8"/>
      <c r="BA186" s="54"/>
      <c r="BN186" s="54"/>
      <c r="BO186" s="35"/>
      <c r="CB186" s="54"/>
      <c r="CC186" s="54"/>
      <c r="CD186" s="35"/>
    </row>
    <row r="187" spans="1:82" x14ac:dyDescent="0.45">
      <c r="A187" s="22">
        <v>185</v>
      </c>
      <c r="B187" s="50"/>
      <c r="C187" s="3"/>
      <c r="D187" s="35"/>
      <c r="E187" s="54"/>
      <c r="I187" s="8"/>
      <c r="N187" s="54"/>
      <c r="R187" s="54"/>
      <c r="AM187" s="9"/>
      <c r="AO187" s="8"/>
      <c r="BA187" s="54"/>
      <c r="BN187" s="54"/>
      <c r="BO187" s="35"/>
      <c r="CB187" s="54"/>
      <c r="CC187" s="54"/>
      <c r="CD187" s="35"/>
    </row>
    <row r="188" spans="1:82" x14ac:dyDescent="0.45">
      <c r="A188" s="22">
        <v>186</v>
      </c>
      <c r="B188" s="50"/>
      <c r="C188" s="3"/>
      <c r="D188" s="35"/>
      <c r="E188" s="54"/>
      <c r="I188" s="8"/>
      <c r="N188" s="54"/>
      <c r="R188" s="54"/>
      <c r="AM188" s="9"/>
      <c r="AO188" s="8"/>
      <c r="BA188" s="54"/>
      <c r="BN188" s="54"/>
      <c r="BO188" s="35"/>
      <c r="CB188" s="54"/>
      <c r="CC188" s="54"/>
      <c r="CD188" s="35"/>
    </row>
    <row r="189" spans="1:82" x14ac:dyDescent="0.45">
      <c r="A189" s="22">
        <v>187</v>
      </c>
      <c r="B189" s="50"/>
      <c r="C189" s="3"/>
      <c r="D189" s="35"/>
      <c r="E189" s="54"/>
      <c r="I189" s="8"/>
      <c r="N189" s="54"/>
      <c r="R189" s="54"/>
      <c r="AM189" s="9"/>
      <c r="AO189" s="8"/>
      <c r="BA189" s="54"/>
      <c r="BN189" s="54"/>
      <c r="BO189" s="35"/>
      <c r="CB189" s="54"/>
      <c r="CC189" s="54"/>
      <c r="CD189" s="35"/>
    </row>
    <row r="190" spans="1:82" x14ac:dyDescent="0.45">
      <c r="A190" s="22">
        <v>188</v>
      </c>
      <c r="B190" s="50"/>
      <c r="C190" s="3"/>
      <c r="D190" s="35"/>
      <c r="E190" s="54"/>
      <c r="I190" s="8"/>
      <c r="N190" s="54"/>
      <c r="R190" s="54"/>
      <c r="AM190" s="9"/>
      <c r="AO190" s="8"/>
      <c r="BA190" s="54"/>
      <c r="BN190" s="54"/>
      <c r="BO190" s="35"/>
      <c r="CB190" s="54"/>
      <c r="CC190" s="54"/>
      <c r="CD190" s="35"/>
    </row>
    <row r="191" spans="1:82" x14ac:dyDescent="0.45">
      <c r="A191" s="22">
        <v>189</v>
      </c>
      <c r="B191" s="50"/>
      <c r="C191" s="3"/>
      <c r="D191" s="35"/>
      <c r="E191" s="54"/>
      <c r="I191" s="8"/>
      <c r="N191" s="54"/>
      <c r="R191" s="54"/>
      <c r="AM191" s="9"/>
      <c r="AO191" s="8"/>
      <c r="BA191" s="54"/>
      <c r="BN191" s="54"/>
      <c r="BO191" s="35"/>
      <c r="CB191" s="54"/>
      <c r="CC191" s="54"/>
      <c r="CD191" s="35"/>
    </row>
    <row r="192" spans="1:82" x14ac:dyDescent="0.45">
      <c r="A192" s="22">
        <v>190</v>
      </c>
      <c r="B192" s="50"/>
      <c r="C192" s="3"/>
      <c r="D192" s="35"/>
      <c r="E192" s="54"/>
      <c r="I192" s="8"/>
      <c r="N192" s="54"/>
      <c r="R192" s="54"/>
      <c r="AM192" s="9"/>
      <c r="AO192" s="8"/>
      <c r="BA192" s="54"/>
      <c r="BN192" s="54"/>
      <c r="BO192" s="35"/>
      <c r="CB192" s="54"/>
      <c r="CC192" s="54"/>
      <c r="CD192" s="35"/>
    </row>
    <row r="193" spans="1:82" x14ac:dyDescent="0.45">
      <c r="A193" s="22">
        <v>191</v>
      </c>
      <c r="B193" s="50"/>
      <c r="C193" s="3"/>
      <c r="D193" s="35"/>
      <c r="E193" s="54"/>
      <c r="I193" s="8"/>
      <c r="N193" s="54"/>
      <c r="R193" s="54"/>
      <c r="AM193" s="9"/>
      <c r="AO193" s="8"/>
      <c r="BA193" s="54"/>
      <c r="BN193" s="54"/>
      <c r="BO193" s="35"/>
      <c r="CB193" s="54"/>
      <c r="CC193" s="54"/>
      <c r="CD193" s="35"/>
    </row>
    <row r="194" spans="1:82" x14ac:dyDescent="0.45">
      <c r="A194" s="22">
        <v>192</v>
      </c>
      <c r="B194" s="50"/>
      <c r="C194" s="3"/>
      <c r="D194" s="35"/>
      <c r="E194" s="54"/>
      <c r="I194" s="8"/>
      <c r="N194" s="54"/>
      <c r="R194" s="54"/>
      <c r="AM194" s="9"/>
      <c r="AO194" s="8"/>
      <c r="BA194" s="54"/>
      <c r="BN194" s="54"/>
      <c r="BO194" s="35"/>
      <c r="CB194" s="54"/>
      <c r="CC194" s="54"/>
      <c r="CD194" s="35"/>
    </row>
    <row r="195" spans="1:82" x14ac:dyDescent="0.45">
      <c r="A195" s="22">
        <v>193</v>
      </c>
      <c r="B195" s="50"/>
      <c r="C195" s="3"/>
      <c r="D195" s="35"/>
      <c r="E195" s="54"/>
      <c r="I195" s="8"/>
      <c r="N195" s="54"/>
      <c r="R195" s="54"/>
      <c r="AM195" s="9"/>
      <c r="AO195" s="8"/>
      <c r="BA195" s="54"/>
      <c r="BN195" s="54"/>
      <c r="BO195" s="35"/>
      <c r="CB195" s="54"/>
      <c r="CC195" s="54"/>
      <c r="CD195" s="35"/>
    </row>
    <row r="196" spans="1:82" x14ac:dyDescent="0.45">
      <c r="A196" s="22">
        <v>194</v>
      </c>
      <c r="B196" s="50"/>
      <c r="C196" s="3"/>
      <c r="D196" s="35"/>
      <c r="E196" s="54"/>
      <c r="I196" s="8"/>
      <c r="N196" s="54"/>
      <c r="R196" s="54"/>
      <c r="AM196" s="9"/>
      <c r="AO196" s="8"/>
      <c r="BA196" s="54"/>
      <c r="BN196" s="54"/>
      <c r="BO196" s="35"/>
      <c r="CB196" s="54"/>
      <c r="CC196" s="54"/>
      <c r="CD196" s="35"/>
    </row>
    <row r="197" spans="1:82" x14ac:dyDescent="0.45">
      <c r="A197" s="22">
        <v>195</v>
      </c>
      <c r="B197" s="50"/>
      <c r="C197" s="3"/>
      <c r="D197" s="35"/>
      <c r="E197" s="54"/>
      <c r="I197" s="8"/>
      <c r="N197" s="54"/>
      <c r="R197" s="54"/>
      <c r="AM197" s="9"/>
      <c r="AO197" s="8"/>
      <c r="BA197" s="54"/>
      <c r="BN197" s="54"/>
      <c r="BO197" s="35"/>
      <c r="CB197" s="54"/>
      <c r="CC197" s="54"/>
      <c r="CD197" s="35"/>
    </row>
    <row r="198" spans="1:82" x14ac:dyDescent="0.45">
      <c r="A198" s="22">
        <v>196</v>
      </c>
      <c r="B198" s="50"/>
      <c r="C198" s="3"/>
      <c r="D198" s="35"/>
      <c r="E198" s="54"/>
      <c r="I198" s="8"/>
      <c r="N198" s="54"/>
      <c r="R198" s="54"/>
      <c r="AM198" s="9"/>
      <c r="AO198" s="8"/>
      <c r="BA198" s="54"/>
      <c r="BN198" s="54"/>
      <c r="BO198" s="35"/>
      <c r="CB198" s="54"/>
      <c r="CC198" s="54"/>
      <c r="CD198" s="35"/>
    </row>
    <row r="199" spans="1:82" x14ac:dyDescent="0.45">
      <c r="A199" s="22">
        <v>197</v>
      </c>
      <c r="B199" s="50"/>
      <c r="C199" s="3"/>
      <c r="D199" s="35"/>
      <c r="E199" s="54"/>
      <c r="I199" s="8"/>
      <c r="N199" s="54"/>
      <c r="R199" s="54"/>
      <c r="AM199" s="9"/>
      <c r="AO199" s="8"/>
      <c r="BA199" s="54"/>
      <c r="BN199" s="54"/>
      <c r="BO199" s="35"/>
      <c r="CB199" s="54"/>
      <c r="CC199" s="54"/>
      <c r="CD199" s="35"/>
    </row>
    <row r="200" spans="1:82" x14ac:dyDescent="0.45">
      <c r="A200" s="22">
        <v>198</v>
      </c>
      <c r="B200" s="50"/>
      <c r="C200" s="3"/>
      <c r="D200" s="35"/>
      <c r="E200" s="54"/>
      <c r="I200" s="8"/>
      <c r="N200" s="54"/>
      <c r="R200" s="54"/>
      <c r="AM200" s="9"/>
      <c r="AO200" s="8"/>
      <c r="BA200" s="54"/>
      <c r="BN200" s="54"/>
      <c r="BO200" s="35"/>
      <c r="CB200" s="54"/>
      <c r="CC200" s="54"/>
      <c r="CD200" s="35"/>
    </row>
    <row r="201" spans="1:82" x14ac:dyDescent="0.45">
      <c r="A201" s="22">
        <v>199</v>
      </c>
      <c r="B201" s="50"/>
      <c r="C201" s="3"/>
      <c r="D201" s="35"/>
      <c r="E201" s="54"/>
      <c r="I201" s="8"/>
      <c r="N201" s="54"/>
      <c r="R201" s="54"/>
      <c r="AM201" s="9"/>
      <c r="AO201" s="8"/>
      <c r="BA201" s="54"/>
      <c r="BN201" s="54"/>
      <c r="BO201" s="35"/>
      <c r="CB201" s="54"/>
      <c r="CC201" s="54"/>
      <c r="CD201" s="35"/>
    </row>
    <row r="202" spans="1:82" x14ac:dyDescent="0.45">
      <c r="A202" s="22">
        <v>200</v>
      </c>
      <c r="B202" s="50"/>
      <c r="C202" s="3"/>
      <c r="D202" s="35"/>
      <c r="E202" s="54"/>
      <c r="I202" s="8"/>
      <c r="N202" s="54"/>
      <c r="R202" s="54"/>
      <c r="AM202" s="9"/>
      <c r="AO202" s="8"/>
      <c r="BA202" s="54"/>
      <c r="BN202" s="54"/>
      <c r="BO202" s="35"/>
      <c r="CB202" s="54"/>
      <c r="CC202" s="54"/>
      <c r="CD202" s="35"/>
    </row>
    <row r="203" spans="1:82" x14ac:dyDescent="0.45">
      <c r="A203" s="22">
        <v>201</v>
      </c>
      <c r="B203" s="50"/>
      <c r="C203" s="3"/>
      <c r="D203" s="35"/>
      <c r="E203" s="54"/>
      <c r="I203" s="8"/>
      <c r="N203" s="54"/>
      <c r="R203" s="54"/>
      <c r="AM203" s="9"/>
      <c r="AO203" s="8"/>
      <c r="BA203" s="54"/>
      <c r="BN203" s="54"/>
      <c r="BO203" s="35"/>
      <c r="CB203" s="54"/>
      <c r="CC203" s="54"/>
      <c r="CD203" s="35"/>
    </row>
    <row r="204" spans="1:82" x14ac:dyDescent="0.45">
      <c r="A204" s="22">
        <v>202</v>
      </c>
      <c r="B204" s="50"/>
      <c r="C204" s="3"/>
      <c r="D204" s="35"/>
      <c r="E204" s="54"/>
      <c r="I204" s="8"/>
      <c r="N204" s="54"/>
      <c r="R204" s="54"/>
      <c r="AM204" s="9"/>
      <c r="AO204" s="8"/>
      <c r="BA204" s="54"/>
      <c r="BN204" s="54"/>
      <c r="BO204" s="35"/>
      <c r="CB204" s="54"/>
      <c r="CC204" s="54"/>
      <c r="CD204" s="35"/>
    </row>
    <row r="205" spans="1:82" x14ac:dyDescent="0.45">
      <c r="A205" s="22">
        <v>203</v>
      </c>
      <c r="B205" s="50"/>
      <c r="C205" s="3"/>
      <c r="D205" s="35"/>
      <c r="E205" s="54"/>
      <c r="I205" s="8"/>
      <c r="N205" s="54"/>
      <c r="R205" s="54"/>
      <c r="AM205" s="9"/>
      <c r="AO205" s="8"/>
      <c r="BA205" s="54"/>
      <c r="BN205" s="54"/>
      <c r="BO205" s="35"/>
      <c r="CB205" s="54"/>
      <c r="CC205" s="54"/>
      <c r="CD205" s="35"/>
    </row>
    <row r="206" spans="1:82" x14ac:dyDescent="0.45">
      <c r="A206" s="22">
        <v>204</v>
      </c>
      <c r="B206" s="50"/>
      <c r="C206" s="3"/>
      <c r="D206" s="35"/>
      <c r="E206" s="54"/>
      <c r="I206" s="8"/>
      <c r="N206" s="54"/>
      <c r="R206" s="54"/>
      <c r="AM206" s="9"/>
      <c r="AO206" s="8"/>
      <c r="BA206" s="54"/>
      <c r="BN206" s="54"/>
      <c r="BO206" s="35"/>
      <c r="CB206" s="54"/>
      <c r="CC206" s="54"/>
      <c r="CD206" s="35"/>
    </row>
    <row r="207" spans="1:82" x14ac:dyDescent="0.45">
      <c r="A207" s="22">
        <v>205</v>
      </c>
      <c r="B207" s="50"/>
      <c r="C207" s="3"/>
      <c r="D207" s="35"/>
      <c r="E207" s="54"/>
      <c r="I207" s="8"/>
      <c r="N207" s="54"/>
      <c r="R207" s="54"/>
      <c r="AM207" s="9"/>
      <c r="AO207" s="8"/>
      <c r="BA207" s="54"/>
      <c r="BN207" s="54"/>
      <c r="BO207" s="35"/>
      <c r="CB207" s="54"/>
      <c r="CC207" s="54"/>
      <c r="CD207" s="35"/>
    </row>
    <row r="208" spans="1:82" x14ac:dyDescent="0.45">
      <c r="A208" s="22">
        <v>206</v>
      </c>
      <c r="B208" s="50"/>
      <c r="C208" s="3"/>
      <c r="D208" s="35"/>
      <c r="E208" s="54"/>
      <c r="I208" s="8"/>
      <c r="N208" s="54"/>
      <c r="R208" s="54"/>
      <c r="AM208" s="9"/>
      <c r="AO208" s="8"/>
      <c r="BA208" s="54"/>
      <c r="BN208" s="54"/>
      <c r="BO208" s="35"/>
      <c r="CB208" s="54"/>
      <c r="CC208" s="54"/>
      <c r="CD208" s="35"/>
    </row>
    <row r="209" spans="1:82" x14ac:dyDescent="0.45">
      <c r="A209" s="22">
        <v>207</v>
      </c>
      <c r="B209" s="50"/>
      <c r="C209" s="3"/>
      <c r="D209" s="35"/>
      <c r="E209" s="54"/>
      <c r="I209" s="8"/>
      <c r="N209" s="54"/>
      <c r="R209" s="54"/>
      <c r="AM209" s="9"/>
      <c r="AO209" s="8"/>
      <c r="BA209" s="54"/>
      <c r="BN209" s="54"/>
      <c r="BO209" s="35"/>
      <c r="CB209" s="54"/>
      <c r="CC209" s="54"/>
      <c r="CD209" s="35"/>
    </row>
    <row r="210" spans="1:82" x14ac:dyDescent="0.45">
      <c r="A210" s="22">
        <v>208</v>
      </c>
      <c r="B210" s="50"/>
      <c r="C210" s="3"/>
      <c r="D210" s="35"/>
      <c r="E210" s="54"/>
      <c r="I210" s="8"/>
      <c r="N210" s="54"/>
      <c r="R210" s="54"/>
      <c r="AM210" s="9"/>
      <c r="AO210" s="8"/>
      <c r="BA210" s="54"/>
      <c r="BN210" s="54"/>
      <c r="BO210" s="35"/>
      <c r="CB210" s="54"/>
      <c r="CC210" s="54"/>
      <c r="CD210" s="35"/>
    </row>
    <row r="211" spans="1:82" x14ac:dyDescent="0.45">
      <c r="A211" s="22">
        <v>209</v>
      </c>
      <c r="B211" s="50"/>
      <c r="C211" s="3"/>
      <c r="D211" s="35"/>
      <c r="E211" s="54"/>
      <c r="I211" s="8"/>
      <c r="N211" s="54"/>
      <c r="R211" s="54"/>
      <c r="AM211" s="9"/>
      <c r="AO211" s="8"/>
      <c r="BA211" s="54"/>
      <c r="BN211" s="54"/>
      <c r="BO211" s="35"/>
      <c r="CB211" s="54"/>
      <c r="CC211" s="54"/>
      <c r="CD211" s="35"/>
    </row>
    <row r="212" spans="1:82" x14ac:dyDescent="0.45">
      <c r="A212" s="22">
        <v>210</v>
      </c>
      <c r="B212" s="50"/>
      <c r="C212" s="3"/>
      <c r="D212" s="35"/>
      <c r="E212" s="54"/>
      <c r="I212" s="8"/>
      <c r="N212" s="54"/>
      <c r="R212" s="54"/>
      <c r="AM212" s="9"/>
      <c r="AO212" s="8"/>
      <c r="BA212" s="54"/>
      <c r="BN212" s="54"/>
      <c r="BO212" s="35"/>
      <c r="CB212" s="54"/>
      <c r="CC212" s="54"/>
      <c r="CD212" s="35"/>
    </row>
    <row r="213" spans="1:82" x14ac:dyDescent="0.45">
      <c r="A213" s="22">
        <v>211</v>
      </c>
      <c r="B213" s="50"/>
      <c r="C213" s="3"/>
      <c r="D213" s="35"/>
      <c r="E213" s="54"/>
      <c r="I213" s="8"/>
      <c r="N213" s="54"/>
      <c r="R213" s="54"/>
      <c r="AM213" s="9"/>
      <c r="AO213" s="8"/>
      <c r="BA213" s="54"/>
      <c r="BN213" s="54"/>
      <c r="BO213" s="35"/>
      <c r="CB213" s="54"/>
      <c r="CC213" s="54"/>
      <c r="CD213" s="35"/>
    </row>
    <row r="214" spans="1:82" x14ac:dyDescent="0.45">
      <c r="A214" s="22">
        <v>212</v>
      </c>
      <c r="B214" s="50"/>
      <c r="C214" s="3"/>
      <c r="D214" s="35"/>
      <c r="E214" s="54"/>
      <c r="I214" s="8"/>
      <c r="N214" s="54"/>
      <c r="R214" s="54"/>
      <c r="AM214" s="9"/>
      <c r="AO214" s="8"/>
      <c r="BA214" s="54"/>
      <c r="BN214" s="54"/>
      <c r="BO214" s="35"/>
      <c r="CB214" s="54"/>
      <c r="CC214" s="54"/>
      <c r="CD214" s="35"/>
    </row>
    <row r="215" spans="1:82" x14ac:dyDescent="0.45">
      <c r="A215" s="22">
        <v>213</v>
      </c>
      <c r="B215" s="50"/>
      <c r="C215" s="3"/>
      <c r="D215" s="35"/>
      <c r="E215" s="54"/>
      <c r="I215" s="8"/>
      <c r="N215" s="54"/>
      <c r="R215" s="54"/>
      <c r="AM215" s="9"/>
      <c r="AO215" s="8"/>
      <c r="BA215" s="54"/>
      <c r="BN215" s="54"/>
      <c r="BO215" s="35"/>
      <c r="CB215" s="54"/>
      <c r="CC215" s="54"/>
      <c r="CD215" s="35"/>
    </row>
    <row r="216" spans="1:82" x14ac:dyDescent="0.45">
      <c r="A216" s="22">
        <v>214</v>
      </c>
      <c r="B216" s="50"/>
      <c r="C216" s="3"/>
      <c r="D216" s="35"/>
      <c r="E216" s="54"/>
      <c r="I216" s="8"/>
      <c r="N216" s="54"/>
      <c r="R216" s="54"/>
      <c r="AM216" s="9"/>
      <c r="AO216" s="8"/>
      <c r="BA216" s="54"/>
      <c r="BN216" s="54"/>
      <c r="BO216" s="35"/>
      <c r="CB216" s="54"/>
      <c r="CC216" s="54"/>
      <c r="CD216" s="35"/>
    </row>
    <row r="217" spans="1:82" x14ac:dyDescent="0.45">
      <c r="A217" s="22">
        <v>215</v>
      </c>
      <c r="B217" s="50"/>
      <c r="C217" s="3"/>
      <c r="D217" s="35"/>
      <c r="E217" s="54"/>
      <c r="I217" s="8"/>
      <c r="N217" s="54"/>
      <c r="R217" s="54"/>
      <c r="AM217" s="9"/>
      <c r="AO217" s="8"/>
      <c r="BA217" s="54"/>
      <c r="BN217" s="54"/>
      <c r="BO217" s="35"/>
      <c r="CB217" s="54"/>
      <c r="CC217" s="54"/>
      <c r="CD217" s="35"/>
    </row>
    <row r="218" spans="1:82" x14ac:dyDescent="0.45">
      <c r="A218" s="22">
        <v>216</v>
      </c>
      <c r="B218" s="50"/>
      <c r="C218" s="3"/>
      <c r="D218" s="35"/>
      <c r="E218" s="54"/>
      <c r="I218" s="8"/>
      <c r="N218" s="54"/>
      <c r="R218" s="54"/>
      <c r="AM218" s="9"/>
      <c r="AO218" s="8"/>
      <c r="BA218" s="54"/>
      <c r="BN218" s="54"/>
      <c r="BO218" s="35"/>
      <c r="CB218" s="54"/>
      <c r="CC218" s="54"/>
      <c r="CD218" s="35"/>
    </row>
    <row r="219" spans="1:82" x14ac:dyDescent="0.45">
      <c r="A219" s="22">
        <v>217</v>
      </c>
      <c r="B219" s="50"/>
      <c r="C219" s="3"/>
      <c r="D219" s="35"/>
      <c r="E219" s="54"/>
      <c r="I219" s="8"/>
      <c r="N219" s="54"/>
      <c r="R219" s="54"/>
      <c r="AM219" s="9"/>
      <c r="AO219" s="8"/>
      <c r="BA219" s="54"/>
      <c r="BN219" s="54"/>
      <c r="BO219" s="35"/>
      <c r="CB219" s="54"/>
      <c r="CC219" s="54"/>
      <c r="CD219" s="35"/>
    </row>
    <row r="220" spans="1:82" x14ac:dyDescent="0.45">
      <c r="A220" s="22">
        <v>218</v>
      </c>
      <c r="B220" s="50"/>
      <c r="C220" s="3"/>
      <c r="D220" s="35"/>
      <c r="E220" s="54"/>
      <c r="I220" s="8"/>
      <c r="N220" s="54"/>
      <c r="R220" s="54"/>
      <c r="AM220" s="9"/>
      <c r="AO220" s="8"/>
      <c r="BA220" s="54"/>
      <c r="BN220" s="54"/>
      <c r="BO220" s="35"/>
      <c r="CB220" s="54"/>
      <c r="CC220" s="54"/>
      <c r="CD220" s="35"/>
    </row>
    <row r="221" spans="1:82" x14ac:dyDescent="0.45">
      <c r="A221" s="22">
        <v>219</v>
      </c>
      <c r="B221" s="50"/>
      <c r="C221" s="3"/>
      <c r="D221" s="35"/>
      <c r="E221" s="54"/>
      <c r="I221" s="8"/>
      <c r="N221" s="54"/>
      <c r="R221" s="54"/>
      <c r="AM221" s="9"/>
      <c r="AO221" s="8"/>
      <c r="BA221" s="54"/>
      <c r="BN221" s="54"/>
      <c r="BO221" s="35"/>
      <c r="CB221" s="54"/>
      <c r="CC221" s="54"/>
      <c r="CD221" s="35"/>
    </row>
    <row r="222" spans="1:82" x14ac:dyDescent="0.45">
      <c r="A222" s="22">
        <v>220</v>
      </c>
      <c r="B222" s="50"/>
      <c r="C222" s="3"/>
      <c r="D222" s="35"/>
      <c r="E222" s="54"/>
      <c r="I222" s="8"/>
      <c r="N222" s="54"/>
      <c r="R222" s="54"/>
      <c r="AM222" s="9"/>
      <c r="AO222" s="8"/>
      <c r="BA222" s="54"/>
      <c r="BN222" s="54"/>
      <c r="BO222" s="35"/>
      <c r="CB222" s="54"/>
      <c r="CC222" s="54"/>
      <c r="CD222" s="35"/>
    </row>
    <row r="223" spans="1:82" x14ac:dyDescent="0.45">
      <c r="A223" s="22">
        <v>221</v>
      </c>
      <c r="B223" s="50"/>
      <c r="C223" s="3"/>
      <c r="D223" s="35"/>
      <c r="E223" s="54"/>
      <c r="I223" s="8"/>
      <c r="N223" s="54"/>
      <c r="R223" s="54"/>
      <c r="AM223" s="9"/>
      <c r="AO223" s="8"/>
      <c r="BA223" s="54"/>
      <c r="BN223" s="54"/>
      <c r="BO223" s="35"/>
      <c r="CB223" s="54"/>
      <c r="CC223" s="54"/>
      <c r="CD223" s="35"/>
    </row>
    <row r="224" spans="1:82" x14ac:dyDescent="0.45">
      <c r="A224" s="22">
        <v>222</v>
      </c>
      <c r="B224" s="50"/>
      <c r="C224" s="3"/>
      <c r="D224" s="35"/>
      <c r="E224" s="54"/>
      <c r="I224" s="8"/>
      <c r="N224" s="54"/>
      <c r="R224" s="54"/>
      <c r="AM224" s="9"/>
      <c r="AO224" s="8"/>
      <c r="BA224" s="54"/>
      <c r="BN224" s="54"/>
      <c r="BO224" s="35"/>
      <c r="CB224" s="54"/>
      <c r="CC224" s="54"/>
      <c r="CD224" s="35"/>
    </row>
    <row r="225" spans="1:82" x14ac:dyDescent="0.45">
      <c r="A225" s="22">
        <v>223</v>
      </c>
      <c r="B225" s="50"/>
      <c r="C225" s="3"/>
      <c r="D225" s="35"/>
      <c r="E225" s="54"/>
      <c r="I225" s="8"/>
      <c r="N225" s="54"/>
      <c r="R225" s="54"/>
      <c r="AM225" s="9"/>
      <c r="AO225" s="8"/>
      <c r="BA225" s="54"/>
      <c r="BN225" s="54"/>
      <c r="BO225" s="35"/>
      <c r="CB225" s="54"/>
      <c r="CC225" s="54"/>
      <c r="CD225" s="35"/>
    </row>
    <row r="226" spans="1:82" x14ac:dyDescent="0.45">
      <c r="A226" s="22">
        <v>224</v>
      </c>
      <c r="B226" s="50"/>
      <c r="C226" s="3"/>
      <c r="D226" s="35"/>
      <c r="E226" s="54"/>
      <c r="I226" s="8"/>
      <c r="N226" s="54"/>
      <c r="R226" s="54"/>
      <c r="AM226" s="9"/>
      <c r="AO226" s="8"/>
      <c r="BA226" s="54"/>
      <c r="BN226" s="54"/>
      <c r="BO226" s="35"/>
      <c r="CB226" s="54"/>
      <c r="CC226" s="54"/>
      <c r="CD226" s="35"/>
    </row>
    <row r="227" spans="1:82" x14ac:dyDescent="0.45">
      <c r="A227" s="22">
        <v>225</v>
      </c>
      <c r="B227" s="50"/>
      <c r="C227" s="3"/>
      <c r="D227" s="35"/>
      <c r="E227" s="54"/>
      <c r="I227" s="8"/>
      <c r="N227" s="54"/>
      <c r="R227" s="54"/>
      <c r="AM227" s="9"/>
      <c r="AO227" s="8"/>
      <c r="BA227" s="54"/>
      <c r="BN227" s="54"/>
      <c r="BO227" s="35"/>
      <c r="CB227" s="54"/>
      <c r="CC227" s="54"/>
      <c r="CD227" s="35"/>
    </row>
    <row r="228" spans="1:82" x14ac:dyDescent="0.45">
      <c r="A228" s="22">
        <v>226</v>
      </c>
      <c r="B228" s="50"/>
      <c r="C228" s="3"/>
      <c r="D228" s="35"/>
      <c r="E228" s="54"/>
      <c r="I228" s="8"/>
      <c r="N228" s="54"/>
      <c r="R228" s="54"/>
      <c r="AM228" s="9"/>
      <c r="AO228" s="8"/>
      <c r="BA228" s="54"/>
      <c r="BN228" s="54"/>
      <c r="BO228" s="35"/>
      <c r="CB228" s="54"/>
      <c r="CC228" s="54"/>
      <c r="CD228" s="35"/>
    </row>
    <row r="229" spans="1:82" x14ac:dyDescent="0.45">
      <c r="A229" s="22">
        <v>227</v>
      </c>
      <c r="B229" s="50"/>
      <c r="C229" s="3"/>
      <c r="D229" s="35"/>
      <c r="E229" s="54"/>
      <c r="I229" s="8"/>
      <c r="N229" s="54"/>
      <c r="R229" s="54"/>
      <c r="AM229" s="9"/>
      <c r="AO229" s="8"/>
      <c r="BA229" s="54"/>
      <c r="BN229" s="54"/>
      <c r="BO229" s="35"/>
      <c r="CB229" s="54"/>
      <c r="CC229" s="54"/>
      <c r="CD229" s="35"/>
    </row>
    <row r="230" spans="1:82" x14ac:dyDescent="0.45">
      <c r="A230" s="22">
        <v>228</v>
      </c>
      <c r="B230" s="50"/>
      <c r="C230" s="3"/>
      <c r="D230" s="35"/>
      <c r="E230" s="54"/>
      <c r="I230" s="8"/>
      <c r="N230" s="54"/>
      <c r="R230" s="54"/>
      <c r="AM230" s="9"/>
      <c r="AO230" s="8"/>
      <c r="BA230" s="54"/>
      <c r="BN230" s="54"/>
      <c r="BO230" s="35"/>
      <c r="CB230" s="54"/>
      <c r="CC230" s="54"/>
      <c r="CD230" s="35"/>
    </row>
    <row r="231" spans="1:82" x14ac:dyDescent="0.45">
      <c r="A231" s="22">
        <v>229</v>
      </c>
      <c r="B231" s="50"/>
      <c r="C231" s="3"/>
      <c r="D231" s="35"/>
      <c r="E231" s="54"/>
      <c r="I231" s="8"/>
      <c r="N231" s="54"/>
      <c r="R231" s="54"/>
      <c r="AM231" s="9"/>
      <c r="AO231" s="8"/>
      <c r="BA231" s="54"/>
      <c r="BN231" s="54"/>
      <c r="BO231" s="35"/>
      <c r="CB231" s="54"/>
      <c r="CC231" s="54"/>
      <c r="CD231" s="35"/>
    </row>
    <row r="232" spans="1:82" x14ac:dyDescent="0.45">
      <c r="A232" s="22">
        <v>230</v>
      </c>
      <c r="B232" s="50"/>
      <c r="C232" s="3"/>
      <c r="D232" s="35"/>
      <c r="E232" s="54"/>
      <c r="I232" s="8"/>
      <c r="N232" s="54"/>
      <c r="R232" s="54"/>
      <c r="AM232" s="9"/>
      <c r="AO232" s="8"/>
      <c r="BA232" s="54"/>
      <c r="BN232" s="54"/>
      <c r="BO232" s="35"/>
      <c r="CB232" s="54"/>
      <c r="CC232" s="54"/>
      <c r="CD232" s="35"/>
    </row>
    <row r="233" spans="1:82" x14ac:dyDescent="0.45">
      <c r="A233" s="22">
        <v>231</v>
      </c>
      <c r="B233" s="50"/>
      <c r="C233" s="3"/>
      <c r="D233" s="35"/>
      <c r="E233" s="54"/>
      <c r="I233" s="8"/>
      <c r="N233" s="54"/>
      <c r="R233" s="54"/>
      <c r="AM233" s="9"/>
      <c r="AO233" s="8"/>
      <c r="BA233" s="54"/>
      <c r="BN233" s="54"/>
      <c r="BO233" s="35"/>
      <c r="CB233" s="54"/>
      <c r="CC233" s="54"/>
      <c r="CD233" s="35"/>
    </row>
    <row r="234" spans="1:82" x14ac:dyDescent="0.45">
      <c r="A234" s="22">
        <v>232</v>
      </c>
      <c r="B234" s="50"/>
      <c r="C234" s="3"/>
      <c r="D234" s="35"/>
      <c r="E234" s="54"/>
      <c r="I234" s="8"/>
      <c r="N234" s="54"/>
      <c r="R234" s="54"/>
      <c r="AM234" s="9"/>
      <c r="AO234" s="8"/>
      <c r="BA234" s="54"/>
      <c r="BN234" s="54"/>
      <c r="BO234" s="35"/>
      <c r="CB234" s="54"/>
      <c r="CC234" s="54"/>
      <c r="CD234" s="35"/>
    </row>
    <row r="235" spans="1:82" x14ac:dyDescent="0.45">
      <c r="A235" s="22">
        <v>233</v>
      </c>
      <c r="B235" s="50"/>
      <c r="C235" s="3"/>
      <c r="D235" s="35"/>
      <c r="E235" s="54"/>
      <c r="I235" s="8"/>
      <c r="N235" s="54"/>
      <c r="R235" s="54"/>
      <c r="AM235" s="9"/>
      <c r="AO235" s="8"/>
      <c r="BA235" s="54"/>
      <c r="BN235" s="54"/>
      <c r="BO235" s="35"/>
      <c r="CB235" s="54"/>
      <c r="CC235" s="54"/>
      <c r="CD235" s="35"/>
    </row>
    <row r="236" spans="1:82" x14ac:dyDescent="0.45">
      <c r="A236" s="22">
        <v>234</v>
      </c>
      <c r="B236" s="50"/>
      <c r="C236" s="3"/>
      <c r="D236" s="35"/>
      <c r="E236" s="54"/>
      <c r="I236" s="8"/>
      <c r="N236" s="54"/>
      <c r="R236" s="54"/>
      <c r="AM236" s="9"/>
      <c r="AO236" s="8"/>
      <c r="BA236" s="54"/>
      <c r="BN236" s="54"/>
      <c r="BO236" s="35"/>
      <c r="CB236" s="54"/>
      <c r="CC236" s="54"/>
      <c r="CD236" s="35"/>
    </row>
    <row r="237" spans="1:82" x14ac:dyDescent="0.45">
      <c r="A237" s="22">
        <v>235</v>
      </c>
      <c r="B237" s="50"/>
      <c r="C237" s="3"/>
      <c r="D237" s="35"/>
      <c r="E237" s="54"/>
      <c r="I237" s="8"/>
      <c r="N237" s="54"/>
      <c r="R237" s="54"/>
      <c r="AM237" s="9"/>
      <c r="AO237" s="8"/>
      <c r="BA237" s="54"/>
      <c r="BN237" s="54"/>
      <c r="BO237" s="35"/>
      <c r="CB237" s="54"/>
      <c r="CC237" s="54"/>
      <c r="CD237" s="35"/>
    </row>
    <row r="238" spans="1:82" x14ac:dyDescent="0.45">
      <c r="A238" s="22">
        <v>236</v>
      </c>
      <c r="B238" s="50"/>
      <c r="C238" s="3"/>
      <c r="D238" s="35"/>
      <c r="E238" s="54"/>
      <c r="I238" s="8"/>
      <c r="N238" s="54"/>
      <c r="R238" s="54"/>
      <c r="AM238" s="9"/>
      <c r="AO238" s="8"/>
      <c r="BA238" s="54"/>
      <c r="BN238" s="54"/>
      <c r="BO238" s="35"/>
      <c r="CB238" s="54"/>
      <c r="CC238" s="54"/>
      <c r="CD238" s="35"/>
    </row>
    <row r="239" spans="1:82" x14ac:dyDescent="0.45">
      <c r="A239" s="22">
        <v>237</v>
      </c>
      <c r="B239" s="50"/>
      <c r="C239" s="3"/>
      <c r="D239" s="35"/>
      <c r="E239" s="54"/>
      <c r="I239" s="8"/>
      <c r="N239" s="54"/>
      <c r="R239" s="54"/>
      <c r="AM239" s="9"/>
      <c r="AO239" s="8"/>
      <c r="BA239" s="54"/>
      <c r="BN239" s="54"/>
      <c r="BO239" s="35"/>
      <c r="CB239" s="54"/>
      <c r="CC239" s="54"/>
      <c r="CD239" s="35"/>
    </row>
    <row r="240" spans="1:82" x14ac:dyDescent="0.45">
      <c r="A240" s="22">
        <v>238</v>
      </c>
      <c r="B240" s="50"/>
      <c r="C240" s="3"/>
      <c r="D240" s="35"/>
      <c r="E240" s="54"/>
      <c r="I240" s="8"/>
      <c r="N240" s="54"/>
      <c r="R240" s="54"/>
      <c r="AM240" s="9"/>
      <c r="AO240" s="8"/>
      <c r="BA240" s="54"/>
      <c r="BN240" s="54"/>
      <c r="BO240" s="35"/>
      <c r="CB240" s="54"/>
      <c r="CC240" s="54"/>
      <c r="CD240" s="35"/>
    </row>
    <row r="241" spans="1:82" x14ac:dyDescent="0.45">
      <c r="A241" s="22">
        <v>239</v>
      </c>
      <c r="B241" s="50"/>
      <c r="C241" s="3"/>
      <c r="D241" s="35"/>
      <c r="E241" s="54"/>
      <c r="I241" s="8"/>
      <c r="N241" s="54"/>
      <c r="R241" s="54"/>
      <c r="AM241" s="9"/>
      <c r="AO241" s="8"/>
      <c r="BA241" s="54"/>
      <c r="BN241" s="54"/>
      <c r="BO241" s="35"/>
      <c r="CB241" s="54"/>
      <c r="CC241" s="54"/>
      <c r="CD241" s="35"/>
    </row>
    <row r="242" spans="1:82" x14ac:dyDescent="0.45">
      <c r="A242" s="22">
        <v>240</v>
      </c>
      <c r="B242" s="50"/>
      <c r="C242" s="3"/>
      <c r="D242" s="35"/>
      <c r="E242" s="54"/>
      <c r="I242" s="8"/>
      <c r="N242" s="54"/>
      <c r="R242" s="54"/>
      <c r="AM242" s="9"/>
      <c r="AO242" s="8"/>
      <c r="BA242" s="54"/>
      <c r="BN242" s="54"/>
      <c r="BO242" s="35"/>
      <c r="CB242" s="54"/>
      <c r="CC242" s="54"/>
      <c r="CD242" s="35"/>
    </row>
    <row r="243" spans="1:82" x14ac:dyDescent="0.45">
      <c r="A243" s="22">
        <v>241</v>
      </c>
      <c r="B243" s="50"/>
      <c r="C243" s="3"/>
      <c r="D243" s="35"/>
      <c r="E243" s="54"/>
      <c r="I243" s="8"/>
      <c r="N243" s="54"/>
      <c r="R243" s="54"/>
      <c r="AM243" s="9"/>
      <c r="AO243" s="8"/>
      <c r="BA243" s="54"/>
      <c r="BN243" s="54"/>
      <c r="BO243" s="35"/>
      <c r="CB243" s="54"/>
      <c r="CC243" s="54"/>
      <c r="CD243" s="35"/>
    </row>
    <row r="244" spans="1:82" x14ac:dyDescent="0.45">
      <c r="A244" s="22">
        <v>242</v>
      </c>
      <c r="B244" s="50"/>
      <c r="C244" s="3"/>
      <c r="D244" s="35"/>
      <c r="E244" s="54"/>
      <c r="I244" s="8"/>
      <c r="N244" s="54"/>
      <c r="R244" s="54"/>
      <c r="AM244" s="9"/>
      <c r="AO244" s="8"/>
      <c r="BA244" s="54"/>
      <c r="BN244" s="54"/>
      <c r="BO244" s="35"/>
      <c r="CB244" s="54"/>
      <c r="CC244" s="54"/>
      <c r="CD244" s="35"/>
    </row>
    <row r="245" spans="1:82" x14ac:dyDescent="0.45">
      <c r="A245" s="22">
        <v>243</v>
      </c>
      <c r="B245" s="50"/>
      <c r="C245" s="3"/>
      <c r="D245" s="35"/>
      <c r="E245" s="54"/>
      <c r="I245" s="8"/>
      <c r="N245" s="54"/>
      <c r="R245" s="54"/>
      <c r="AM245" s="9"/>
      <c r="AO245" s="8"/>
      <c r="BA245" s="54"/>
      <c r="BN245" s="54"/>
      <c r="BO245" s="35"/>
      <c r="CB245" s="54"/>
      <c r="CC245" s="54"/>
      <c r="CD245" s="35"/>
    </row>
    <row r="246" spans="1:82" x14ac:dyDescent="0.45">
      <c r="A246" s="22">
        <v>244</v>
      </c>
      <c r="B246" s="50"/>
      <c r="C246" s="3"/>
      <c r="D246" s="35"/>
      <c r="E246" s="54"/>
      <c r="I246" s="8"/>
      <c r="N246" s="54"/>
      <c r="R246" s="54"/>
      <c r="AM246" s="9"/>
      <c r="AO246" s="8"/>
      <c r="BA246" s="54"/>
      <c r="BN246" s="54"/>
      <c r="BO246" s="35"/>
      <c r="CB246" s="54"/>
      <c r="CC246" s="54"/>
      <c r="CD246" s="35"/>
    </row>
    <row r="247" spans="1:82" x14ac:dyDescent="0.45">
      <c r="A247" s="22">
        <v>245</v>
      </c>
      <c r="B247" s="50"/>
      <c r="C247" s="3"/>
      <c r="D247" s="35"/>
      <c r="E247" s="54"/>
      <c r="I247" s="8"/>
      <c r="N247" s="54"/>
      <c r="R247" s="54"/>
      <c r="AM247" s="9"/>
      <c r="AO247" s="8"/>
      <c r="BA247" s="54"/>
      <c r="BN247" s="54"/>
      <c r="BO247" s="35"/>
      <c r="CB247" s="54"/>
      <c r="CC247" s="54"/>
      <c r="CD247" s="35"/>
    </row>
    <row r="248" spans="1:82" x14ac:dyDescent="0.45">
      <c r="A248" s="22">
        <v>246</v>
      </c>
      <c r="B248" s="50"/>
      <c r="C248" s="3"/>
      <c r="D248" s="35"/>
      <c r="E248" s="54"/>
      <c r="I248" s="8"/>
      <c r="N248" s="54"/>
      <c r="R248" s="54"/>
      <c r="AM248" s="9"/>
      <c r="AO248" s="8"/>
      <c r="BA248" s="54"/>
      <c r="BN248" s="54"/>
      <c r="BO248" s="35"/>
      <c r="CB248" s="54"/>
      <c r="CC248" s="54"/>
      <c r="CD248" s="35"/>
    </row>
    <row r="249" spans="1:82" x14ac:dyDescent="0.45">
      <c r="A249" s="22">
        <v>247</v>
      </c>
      <c r="B249" s="50"/>
      <c r="C249" s="3"/>
      <c r="D249" s="35"/>
      <c r="E249" s="54"/>
      <c r="I249" s="8"/>
      <c r="N249" s="54"/>
      <c r="R249" s="54"/>
      <c r="AM249" s="9"/>
      <c r="AO249" s="8"/>
      <c r="BA249" s="54"/>
      <c r="BN249" s="54"/>
      <c r="BO249" s="35"/>
      <c r="CB249" s="54"/>
      <c r="CC249" s="54"/>
      <c r="CD249" s="35"/>
    </row>
    <row r="250" spans="1:82" x14ac:dyDescent="0.45">
      <c r="A250" s="22">
        <v>248</v>
      </c>
      <c r="B250" s="50"/>
      <c r="C250" s="3"/>
      <c r="D250" s="35"/>
      <c r="E250" s="54"/>
      <c r="I250" s="8"/>
      <c r="N250" s="54"/>
      <c r="R250" s="54"/>
      <c r="AM250" s="9"/>
      <c r="AO250" s="8"/>
      <c r="BA250" s="54"/>
      <c r="BN250" s="54"/>
      <c r="BO250" s="35"/>
      <c r="CB250" s="54"/>
      <c r="CC250" s="54"/>
      <c r="CD250" s="35"/>
    </row>
    <row r="251" spans="1:82" x14ac:dyDescent="0.45">
      <c r="A251" s="22">
        <v>249</v>
      </c>
      <c r="B251" s="50"/>
      <c r="C251" s="3"/>
      <c r="D251" s="35"/>
      <c r="E251" s="54"/>
      <c r="I251" s="8"/>
      <c r="N251" s="54"/>
      <c r="R251" s="54"/>
      <c r="AM251" s="9"/>
      <c r="AO251" s="8"/>
      <c r="BA251" s="54"/>
      <c r="BN251" s="54"/>
      <c r="BO251" s="35"/>
      <c r="CB251" s="54"/>
      <c r="CC251" s="54"/>
      <c r="CD251" s="35"/>
    </row>
    <row r="252" spans="1:82" x14ac:dyDescent="0.45">
      <c r="A252" s="22">
        <v>250</v>
      </c>
      <c r="B252" s="50"/>
      <c r="C252" s="3"/>
      <c r="D252" s="35"/>
      <c r="E252" s="54"/>
      <c r="I252" s="8"/>
      <c r="N252" s="54"/>
      <c r="R252" s="54"/>
      <c r="AM252" s="9"/>
      <c r="AO252" s="8"/>
      <c r="BA252" s="54"/>
      <c r="BN252" s="54"/>
      <c r="BO252" s="35"/>
      <c r="CB252" s="54"/>
      <c r="CC252" s="54"/>
      <c r="CD252" s="35"/>
    </row>
    <row r="253" spans="1:82" x14ac:dyDescent="0.45">
      <c r="A253" s="22">
        <v>251</v>
      </c>
      <c r="B253" s="50"/>
      <c r="C253" s="3"/>
      <c r="D253" s="35"/>
      <c r="E253" s="54"/>
      <c r="I253" s="8"/>
      <c r="N253" s="54"/>
      <c r="R253" s="54"/>
      <c r="AM253" s="9"/>
      <c r="AO253" s="8"/>
      <c r="BA253" s="54"/>
      <c r="BN253" s="54"/>
      <c r="BO253" s="35"/>
      <c r="CB253" s="54"/>
      <c r="CC253" s="54"/>
      <c r="CD253" s="35"/>
    </row>
    <row r="254" spans="1:82" x14ac:dyDescent="0.45">
      <c r="A254" s="22">
        <v>252</v>
      </c>
      <c r="B254" s="50"/>
      <c r="C254" s="3"/>
      <c r="D254" s="35"/>
      <c r="E254" s="54"/>
      <c r="I254" s="8"/>
      <c r="N254" s="54"/>
      <c r="R254" s="54"/>
      <c r="AM254" s="9"/>
      <c r="AO254" s="8"/>
      <c r="BA254" s="54"/>
      <c r="BN254" s="54"/>
      <c r="BO254" s="35"/>
      <c r="CB254" s="54"/>
      <c r="CC254" s="54"/>
      <c r="CD254" s="35"/>
    </row>
    <row r="255" spans="1:82" x14ac:dyDescent="0.45">
      <c r="A255" s="22">
        <v>253</v>
      </c>
      <c r="B255" s="50"/>
      <c r="C255" s="3"/>
      <c r="D255" s="35"/>
      <c r="E255" s="54"/>
      <c r="I255" s="8"/>
      <c r="N255" s="54"/>
      <c r="R255" s="54"/>
      <c r="AM255" s="9"/>
      <c r="AO255" s="8"/>
      <c r="BA255" s="54"/>
      <c r="BN255" s="54"/>
      <c r="BO255" s="35"/>
      <c r="CB255" s="54"/>
      <c r="CC255" s="54"/>
      <c r="CD255" s="35"/>
    </row>
    <row r="256" spans="1:82" x14ac:dyDescent="0.45">
      <c r="A256" s="22">
        <v>254</v>
      </c>
      <c r="B256" s="50"/>
      <c r="C256" s="3"/>
      <c r="D256" s="35"/>
      <c r="E256" s="54"/>
      <c r="I256" s="8"/>
      <c r="N256" s="54"/>
      <c r="R256" s="54"/>
      <c r="AM256" s="9"/>
      <c r="AO256" s="8"/>
      <c r="BA256" s="54"/>
      <c r="BN256" s="54"/>
      <c r="BO256" s="35"/>
      <c r="CB256" s="54"/>
      <c r="CC256" s="54"/>
      <c r="CD256" s="35"/>
    </row>
    <row r="257" spans="1:82" x14ac:dyDescent="0.45">
      <c r="A257" s="22">
        <v>255</v>
      </c>
      <c r="B257" s="50"/>
      <c r="C257" s="3"/>
      <c r="D257" s="35"/>
      <c r="E257" s="54"/>
      <c r="I257" s="8"/>
      <c r="N257" s="54"/>
      <c r="R257" s="54"/>
      <c r="AM257" s="9"/>
      <c r="AO257" s="8"/>
      <c r="BA257" s="54"/>
      <c r="BN257" s="54"/>
      <c r="BO257" s="35"/>
      <c r="CB257" s="54"/>
      <c r="CC257" s="54"/>
      <c r="CD257" s="35"/>
    </row>
    <row r="258" spans="1:82" x14ac:dyDescent="0.45">
      <c r="A258" s="22">
        <v>256</v>
      </c>
      <c r="B258" s="50"/>
      <c r="C258" s="3"/>
      <c r="D258" s="35"/>
      <c r="E258" s="54"/>
      <c r="I258" s="8"/>
      <c r="N258" s="54"/>
      <c r="R258" s="54"/>
      <c r="AM258" s="9"/>
      <c r="AO258" s="8"/>
      <c r="BA258" s="54"/>
      <c r="BN258" s="54"/>
      <c r="BO258" s="35"/>
      <c r="CB258" s="54"/>
      <c r="CC258" s="54"/>
      <c r="CD258" s="35"/>
    </row>
    <row r="259" spans="1:82" x14ac:dyDescent="0.45">
      <c r="A259" s="22">
        <v>257</v>
      </c>
      <c r="B259" s="50"/>
      <c r="C259" s="3"/>
      <c r="D259" s="35"/>
      <c r="E259" s="54"/>
      <c r="I259" s="8"/>
      <c r="N259" s="54"/>
      <c r="R259" s="54"/>
      <c r="AM259" s="9"/>
      <c r="AO259" s="8"/>
      <c r="BA259" s="54"/>
      <c r="BN259" s="54"/>
      <c r="BO259" s="35"/>
      <c r="CB259" s="54"/>
      <c r="CC259" s="54"/>
      <c r="CD259" s="35"/>
    </row>
    <row r="260" spans="1:82" x14ac:dyDescent="0.45">
      <c r="A260" s="22">
        <v>258</v>
      </c>
      <c r="B260" s="50"/>
      <c r="C260" s="3"/>
      <c r="D260" s="35"/>
      <c r="E260" s="54"/>
      <c r="I260" s="8"/>
      <c r="N260" s="54"/>
      <c r="R260" s="54"/>
      <c r="AM260" s="9"/>
      <c r="AO260" s="8"/>
      <c r="BA260" s="54"/>
      <c r="BN260" s="54"/>
      <c r="BO260" s="35"/>
      <c r="CB260" s="54"/>
      <c r="CC260" s="54"/>
      <c r="CD260" s="35"/>
    </row>
    <row r="261" spans="1:82" x14ac:dyDescent="0.45">
      <c r="A261" s="22">
        <v>259</v>
      </c>
      <c r="B261" s="50"/>
      <c r="C261" s="3"/>
      <c r="D261" s="35"/>
      <c r="E261" s="54"/>
      <c r="I261" s="8"/>
      <c r="N261" s="54"/>
      <c r="R261" s="54"/>
      <c r="AM261" s="9"/>
      <c r="AO261" s="8"/>
      <c r="BA261" s="54"/>
      <c r="BN261" s="54"/>
      <c r="BO261" s="35"/>
      <c r="CB261" s="54"/>
      <c r="CC261" s="54"/>
      <c r="CD261" s="35"/>
    </row>
    <row r="262" spans="1:82" x14ac:dyDescent="0.45">
      <c r="A262" s="22">
        <v>260</v>
      </c>
      <c r="B262" s="50"/>
      <c r="C262" s="3"/>
      <c r="D262" s="35"/>
      <c r="E262" s="54"/>
      <c r="I262" s="8"/>
      <c r="N262" s="54"/>
      <c r="R262" s="54"/>
      <c r="AM262" s="9"/>
      <c r="AO262" s="8"/>
      <c r="BA262" s="54"/>
      <c r="BN262" s="54"/>
      <c r="BO262" s="35"/>
      <c r="CB262" s="54"/>
      <c r="CC262" s="54"/>
      <c r="CD262" s="35"/>
    </row>
    <row r="263" spans="1:82" x14ac:dyDescent="0.45">
      <c r="A263" s="22">
        <v>261</v>
      </c>
      <c r="B263" s="50"/>
      <c r="C263" s="3"/>
      <c r="D263" s="35"/>
      <c r="E263" s="54"/>
      <c r="I263" s="8"/>
      <c r="N263" s="54"/>
      <c r="R263" s="54"/>
      <c r="AM263" s="9"/>
      <c r="AO263" s="8"/>
      <c r="BA263" s="54"/>
      <c r="BN263" s="54"/>
      <c r="BO263" s="35"/>
      <c r="CB263" s="54"/>
      <c r="CC263" s="54"/>
      <c r="CD263" s="35"/>
    </row>
    <row r="264" spans="1:82" x14ac:dyDescent="0.45">
      <c r="A264" s="22">
        <v>262</v>
      </c>
      <c r="B264" s="50"/>
      <c r="C264" s="3"/>
      <c r="D264" s="35"/>
      <c r="E264" s="54"/>
      <c r="I264" s="8"/>
      <c r="N264" s="54"/>
      <c r="R264" s="54"/>
      <c r="AM264" s="9"/>
      <c r="AO264" s="8"/>
      <c r="BA264" s="54"/>
      <c r="BN264" s="54"/>
      <c r="BO264" s="35"/>
      <c r="CB264" s="54"/>
      <c r="CC264" s="54"/>
      <c r="CD264" s="35"/>
    </row>
    <row r="265" spans="1:82" x14ac:dyDescent="0.45">
      <c r="A265" s="22">
        <v>263</v>
      </c>
      <c r="B265" s="50"/>
      <c r="C265" s="3"/>
      <c r="D265" s="35"/>
      <c r="E265" s="54"/>
      <c r="I265" s="8"/>
      <c r="N265" s="54"/>
      <c r="R265" s="54"/>
      <c r="AM265" s="9"/>
      <c r="AO265" s="8"/>
      <c r="BA265" s="54"/>
      <c r="BN265" s="54"/>
      <c r="BO265" s="35"/>
      <c r="CB265" s="54"/>
      <c r="CC265" s="54"/>
      <c r="CD265" s="35"/>
    </row>
    <row r="266" spans="1:82" x14ac:dyDescent="0.45">
      <c r="A266" s="22">
        <v>264</v>
      </c>
      <c r="B266" s="50"/>
      <c r="C266" s="3"/>
      <c r="D266" s="35"/>
      <c r="E266" s="54"/>
      <c r="I266" s="8"/>
      <c r="N266" s="54"/>
      <c r="R266" s="54"/>
      <c r="AM266" s="9"/>
      <c r="AO266" s="8"/>
      <c r="BA266" s="54"/>
      <c r="BN266" s="54"/>
      <c r="BO266" s="35"/>
      <c r="CB266" s="54"/>
      <c r="CC266" s="54"/>
      <c r="CD266" s="35"/>
    </row>
    <row r="267" spans="1:82" x14ac:dyDescent="0.45">
      <c r="A267" s="22">
        <v>265</v>
      </c>
      <c r="B267" s="50"/>
      <c r="C267" s="3"/>
      <c r="D267" s="35"/>
      <c r="E267" s="54"/>
      <c r="I267" s="8"/>
      <c r="N267" s="54"/>
      <c r="R267" s="54"/>
      <c r="AM267" s="9"/>
      <c r="AO267" s="8"/>
      <c r="BA267" s="54"/>
      <c r="BN267" s="54"/>
      <c r="BO267" s="35"/>
      <c r="CB267" s="54"/>
      <c r="CC267" s="54"/>
      <c r="CD267" s="35"/>
    </row>
    <row r="268" spans="1:82" x14ac:dyDescent="0.45">
      <c r="A268" s="22">
        <v>266</v>
      </c>
      <c r="B268" s="50"/>
      <c r="C268" s="3"/>
      <c r="D268" s="35"/>
      <c r="E268" s="54"/>
      <c r="I268" s="8"/>
      <c r="N268" s="54"/>
      <c r="R268" s="54"/>
      <c r="AM268" s="9"/>
      <c r="AO268" s="8"/>
      <c r="BA268" s="54"/>
      <c r="BN268" s="54"/>
      <c r="BO268" s="35"/>
      <c r="CB268" s="54"/>
      <c r="CC268" s="54"/>
      <c r="CD268" s="35"/>
    </row>
    <row r="269" spans="1:82" x14ac:dyDescent="0.45">
      <c r="A269" s="22">
        <v>267</v>
      </c>
      <c r="B269" s="50"/>
      <c r="C269" s="3"/>
      <c r="D269" s="35"/>
      <c r="E269" s="54"/>
      <c r="I269" s="8"/>
      <c r="N269" s="54"/>
      <c r="R269" s="54"/>
      <c r="AM269" s="9"/>
      <c r="AO269" s="8"/>
      <c r="BA269" s="54"/>
      <c r="BN269" s="54"/>
      <c r="BO269" s="35"/>
      <c r="CB269" s="54"/>
      <c r="CC269" s="54"/>
      <c r="CD269" s="35"/>
    </row>
    <row r="270" spans="1:82" x14ac:dyDescent="0.45">
      <c r="A270" s="22">
        <v>268</v>
      </c>
      <c r="B270" s="50"/>
      <c r="C270" s="3"/>
      <c r="D270" s="35"/>
      <c r="E270" s="54"/>
      <c r="I270" s="8"/>
      <c r="N270" s="54"/>
      <c r="R270" s="54"/>
      <c r="AM270" s="9"/>
      <c r="AO270" s="8"/>
      <c r="BA270" s="54"/>
      <c r="BN270" s="54"/>
      <c r="BO270" s="35"/>
      <c r="CB270" s="54"/>
      <c r="CC270" s="54"/>
      <c r="CD270" s="35"/>
    </row>
    <row r="271" spans="1:82" x14ac:dyDescent="0.45">
      <c r="A271" s="22">
        <v>269</v>
      </c>
      <c r="B271" s="50"/>
      <c r="C271" s="3"/>
      <c r="D271" s="35"/>
      <c r="E271" s="54"/>
      <c r="I271" s="8"/>
      <c r="N271" s="54"/>
      <c r="R271" s="54"/>
      <c r="AM271" s="9"/>
      <c r="AO271" s="8"/>
      <c r="BA271" s="54"/>
      <c r="BN271" s="54"/>
      <c r="BO271" s="35"/>
      <c r="CB271" s="54"/>
      <c r="CC271" s="54"/>
      <c r="CD271" s="35"/>
    </row>
    <row r="272" spans="1:82" x14ac:dyDescent="0.45">
      <c r="A272" s="22">
        <v>270</v>
      </c>
      <c r="B272" s="50"/>
      <c r="C272" s="3"/>
      <c r="D272" s="35"/>
      <c r="E272" s="54"/>
      <c r="I272" s="8"/>
      <c r="N272" s="54"/>
      <c r="R272" s="54"/>
      <c r="AM272" s="9"/>
      <c r="AO272" s="8"/>
      <c r="BA272" s="54"/>
      <c r="BN272" s="54"/>
      <c r="BO272" s="35"/>
      <c r="CB272" s="54"/>
      <c r="CC272" s="54"/>
      <c r="CD272" s="35"/>
    </row>
    <row r="273" spans="1:82" x14ac:dyDescent="0.45">
      <c r="A273" s="22">
        <v>271</v>
      </c>
      <c r="B273" s="50"/>
      <c r="C273" s="3"/>
      <c r="D273" s="35"/>
      <c r="E273" s="54"/>
      <c r="I273" s="8"/>
      <c r="N273" s="54"/>
      <c r="R273" s="54"/>
      <c r="AM273" s="9"/>
      <c r="AO273" s="8"/>
      <c r="BA273" s="54"/>
      <c r="BN273" s="54"/>
      <c r="BO273" s="35"/>
      <c r="CB273" s="54"/>
      <c r="CC273" s="54"/>
      <c r="CD273" s="35"/>
    </row>
    <row r="274" spans="1:82" x14ac:dyDescent="0.45">
      <c r="A274" s="22">
        <v>272</v>
      </c>
      <c r="B274" s="50"/>
      <c r="C274" s="3"/>
      <c r="D274" s="35"/>
      <c r="E274" s="54"/>
      <c r="I274" s="8"/>
      <c r="N274" s="54"/>
      <c r="R274" s="54"/>
      <c r="AM274" s="9"/>
      <c r="AO274" s="8"/>
      <c r="BA274" s="54"/>
      <c r="BN274" s="54"/>
      <c r="BO274" s="35"/>
      <c r="CB274" s="54"/>
      <c r="CC274" s="54"/>
      <c r="CD274" s="35"/>
    </row>
    <row r="275" spans="1:82" x14ac:dyDescent="0.45">
      <c r="A275" s="22">
        <v>273</v>
      </c>
      <c r="B275" s="50"/>
      <c r="C275" s="3"/>
      <c r="D275" s="35"/>
      <c r="E275" s="54"/>
      <c r="I275" s="8"/>
      <c r="N275" s="54"/>
      <c r="R275" s="54"/>
      <c r="AM275" s="9"/>
      <c r="AO275" s="8"/>
      <c r="BA275" s="54"/>
      <c r="BN275" s="54"/>
      <c r="BO275" s="35"/>
      <c r="CB275" s="54"/>
      <c r="CC275" s="54"/>
      <c r="CD275" s="35"/>
    </row>
    <row r="276" spans="1:82" x14ac:dyDescent="0.45">
      <c r="A276" s="22">
        <v>274</v>
      </c>
      <c r="B276" s="50"/>
      <c r="C276" s="3"/>
      <c r="D276" s="35"/>
      <c r="E276" s="54"/>
      <c r="I276" s="8"/>
      <c r="N276" s="54"/>
      <c r="R276" s="54"/>
      <c r="AM276" s="9"/>
      <c r="AO276" s="8"/>
      <c r="BA276" s="54"/>
      <c r="BN276" s="54"/>
      <c r="BO276" s="35"/>
      <c r="CB276" s="54"/>
      <c r="CC276" s="54"/>
      <c r="CD276" s="35"/>
    </row>
    <row r="277" spans="1:82" x14ac:dyDescent="0.45">
      <c r="A277" s="22">
        <v>275</v>
      </c>
      <c r="B277" s="50"/>
      <c r="C277" s="3"/>
      <c r="D277" s="35"/>
      <c r="E277" s="54"/>
      <c r="I277" s="8"/>
      <c r="N277" s="54"/>
      <c r="R277" s="54"/>
      <c r="AM277" s="9"/>
      <c r="AO277" s="8"/>
      <c r="BA277" s="54"/>
      <c r="BN277" s="54"/>
      <c r="BO277" s="35"/>
      <c r="CB277" s="54"/>
      <c r="CC277" s="54"/>
      <c r="CD277" s="35"/>
    </row>
    <row r="278" spans="1:82" x14ac:dyDescent="0.45">
      <c r="A278" s="22">
        <v>276</v>
      </c>
      <c r="B278" s="50"/>
      <c r="C278" s="3"/>
      <c r="D278" s="35"/>
      <c r="E278" s="54"/>
      <c r="I278" s="8"/>
      <c r="N278" s="54"/>
      <c r="R278" s="54"/>
      <c r="AM278" s="9"/>
      <c r="AO278" s="8"/>
      <c r="BA278" s="54"/>
      <c r="BN278" s="54"/>
      <c r="BO278" s="35"/>
      <c r="CB278" s="54"/>
      <c r="CC278" s="54"/>
      <c r="CD278" s="35"/>
    </row>
    <row r="279" spans="1:82" x14ac:dyDescent="0.45">
      <c r="A279" s="22">
        <v>277</v>
      </c>
      <c r="B279" s="50"/>
      <c r="C279" s="3"/>
      <c r="D279" s="35"/>
      <c r="E279" s="54"/>
      <c r="I279" s="8"/>
      <c r="N279" s="54"/>
      <c r="R279" s="54"/>
      <c r="AM279" s="9"/>
      <c r="AO279" s="8"/>
      <c r="BA279" s="54"/>
      <c r="BN279" s="54"/>
      <c r="BO279" s="35"/>
      <c r="CB279" s="54"/>
      <c r="CC279" s="54"/>
      <c r="CD279" s="35"/>
    </row>
    <row r="280" spans="1:82" x14ac:dyDescent="0.45">
      <c r="A280" s="22">
        <v>278</v>
      </c>
      <c r="B280" s="50"/>
      <c r="C280" s="3"/>
      <c r="D280" s="35"/>
      <c r="E280" s="54"/>
      <c r="I280" s="8"/>
      <c r="N280" s="54"/>
      <c r="R280" s="54"/>
      <c r="AM280" s="9"/>
      <c r="AO280" s="8"/>
      <c r="BA280" s="54"/>
      <c r="BN280" s="54"/>
      <c r="BO280" s="35"/>
      <c r="CB280" s="54"/>
      <c r="CC280" s="54"/>
      <c r="CD280" s="35"/>
    </row>
    <row r="281" spans="1:82" x14ac:dyDescent="0.45">
      <c r="A281" s="22">
        <v>279</v>
      </c>
      <c r="B281" s="50"/>
      <c r="C281" s="3"/>
      <c r="D281" s="35"/>
      <c r="E281" s="54"/>
      <c r="I281" s="8"/>
      <c r="N281" s="54"/>
      <c r="R281" s="54"/>
      <c r="AM281" s="9"/>
      <c r="AO281" s="8"/>
      <c r="BA281" s="54"/>
      <c r="BN281" s="54"/>
      <c r="BO281" s="35"/>
      <c r="CB281" s="54"/>
      <c r="CC281" s="54"/>
      <c r="CD281" s="35"/>
    </row>
    <row r="282" spans="1:82" x14ac:dyDescent="0.45">
      <c r="A282" s="22">
        <v>280</v>
      </c>
      <c r="B282" s="50"/>
      <c r="C282" s="3"/>
      <c r="D282" s="35"/>
      <c r="E282" s="54"/>
      <c r="I282" s="8"/>
      <c r="N282" s="54"/>
      <c r="R282" s="54"/>
      <c r="AM282" s="9"/>
      <c r="AO282" s="8"/>
      <c r="BA282" s="54"/>
      <c r="BN282" s="54"/>
      <c r="BO282" s="35"/>
      <c r="CB282" s="54"/>
      <c r="CC282" s="54"/>
      <c r="CD282" s="35"/>
    </row>
    <row r="283" spans="1:82" x14ac:dyDescent="0.45">
      <c r="A283" s="22">
        <v>281</v>
      </c>
      <c r="B283" s="50"/>
      <c r="C283" s="3"/>
      <c r="D283" s="35"/>
      <c r="E283" s="54"/>
      <c r="I283" s="8"/>
      <c r="N283" s="54"/>
      <c r="R283" s="54"/>
      <c r="AM283" s="9"/>
      <c r="AO283" s="8"/>
      <c r="BA283" s="54"/>
      <c r="BN283" s="54"/>
      <c r="BO283" s="35"/>
      <c r="CB283" s="54"/>
      <c r="CC283" s="54"/>
      <c r="CD283" s="35"/>
    </row>
    <row r="284" spans="1:82" x14ac:dyDescent="0.45">
      <c r="A284" s="22">
        <v>282</v>
      </c>
      <c r="B284" s="50"/>
      <c r="C284" s="3"/>
      <c r="D284" s="35"/>
      <c r="E284" s="54"/>
      <c r="I284" s="8"/>
      <c r="N284" s="54"/>
      <c r="R284" s="54"/>
      <c r="AM284" s="9"/>
      <c r="AO284" s="8"/>
      <c r="BA284" s="54"/>
      <c r="BN284" s="54"/>
      <c r="BO284" s="35"/>
      <c r="CB284" s="54"/>
      <c r="CC284" s="54"/>
      <c r="CD284" s="35"/>
    </row>
    <row r="285" spans="1:82" x14ac:dyDescent="0.45">
      <c r="A285" s="22">
        <v>283</v>
      </c>
      <c r="B285" s="50"/>
      <c r="C285" s="3"/>
      <c r="D285" s="35"/>
      <c r="E285" s="54"/>
      <c r="I285" s="8"/>
      <c r="N285" s="54"/>
      <c r="R285" s="54"/>
      <c r="AM285" s="9"/>
      <c r="AO285" s="8"/>
      <c r="BA285" s="54"/>
      <c r="BN285" s="54"/>
      <c r="BO285" s="35"/>
      <c r="CB285" s="54"/>
      <c r="CC285" s="54"/>
      <c r="CD285" s="35"/>
    </row>
    <row r="286" spans="1:82" x14ac:dyDescent="0.45">
      <c r="A286" s="22">
        <v>284</v>
      </c>
      <c r="B286" s="50"/>
      <c r="C286" s="3"/>
      <c r="D286" s="35"/>
      <c r="E286" s="54"/>
      <c r="I286" s="8"/>
      <c r="N286" s="54"/>
      <c r="R286" s="54"/>
      <c r="AM286" s="9"/>
      <c r="AO286" s="8"/>
      <c r="BA286" s="54"/>
      <c r="BN286" s="54"/>
      <c r="BO286" s="35"/>
      <c r="CB286" s="54"/>
      <c r="CC286" s="54"/>
      <c r="CD286" s="35"/>
    </row>
    <row r="287" spans="1:82" x14ac:dyDescent="0.45">
      <c r="A287" s="22">
        <v>285</v>
      </c>
      <c r="B287" s="50"/>
      <c r="C287" s="3"/>
      <c r="D287" s="35"/>
      <c r="E287" s="54"/>
      <c r="I287" s="8"/>
      <c r="N287" s="54"/>
      <c r="R287" s="54"/>
      <c r="AM287" s="9"/>
      <c r="AO287" s="8"/>
      <c r="BA287" s="54"/>
      <c r="BN287" s="54"/>
      <c r="BO287" s="35"/>
      <c r="CB287" s="54"/>
      <c r="CC287" s="54"/>
      <c r="CD287" s="35"/>
    </row>
    <row r="288" spans="1:82" x14ac:dyDescent="0.45">
      <c r="A288" s="22">
        <v>286</v>
      </c>
      <c r="B288" s="50"/>
      <c r="C288" s="3"/>
      <c r="D288" s="35"/>
      <c r="E288" s="54"/>
      <c r="I288" s="8"/>
      <c r="N288" s="54"/>
      <c r="R288" s="54"/>
      <c r="AM288" s="9"/>
      <c r="AO288" s="8"/>
      <c r="BA288" s="54"/>
      <c r="BN288" s="54"/>
      <c r="BO288" s="35"/>
      <c r="CB288" s="54"/>
      <c r="CC288" s="54"/>
      <c r="CD288" s="35"/>
    </row>
    <row r="289" spans="1:82" x14ac:dyDescent="0.45">
      <c r="A289" s="22">
        <v>287</v>
      </c>
      <c r="B289" s="50"/>
      <c r="C289" s="3"/>
      <c r="D289" s="35"/>
      <c r="E289" s="54"/>
      <c r="I289" s="8"/>
      <c r="N289" s="54"/>
      <c r="R289" s="54"/>
      <c r="AM289" s="9"/>
      <c r="AO289" s="8"/>
      <c r="BA289" s="54"/>
      <c r="BN289" s="54"/>
      <c r="BO289" s="35"/>
      <c r="CB289" s="54"/>
      <c r="CC289" s="54"/>
      <c r="CD289" s="35"/>
    </row>
    <row r="290" spans="1:82" x14ac:dyDescent="0.45">
      <c r="A290" s="22">
        <v>288</v>
      </c>
      <c r="B290" s="50"/>
      <c r="C290" s="3"/>
      <c r="D290" s="35"/>
      <c r="E290" s="54"/>
      <c r="I290" s="8"/>
      <c r="N290" s="54"/>
      <c r="R290" s="54"/>
      <c r="AM290" s="9"/>
      <c r="AO290" s="8"/>
      <c r="BA290" s="54"/>
      <c r="BN290" s="54"/>
      <c r="BO290" s="35"/>
      <c r="CB290" s="54"/>
      <c r="CC290" s="54"/>
      <c r="CD290" s="35"/>
    </row>
    <row r="291" spans="1:82" x14ac:dyDescent="0.45">
      <c r="A291" s="22">
        <v>289</v>
      </c>
      <c r="B291" s="50"/>
      <c r="C291" s="3"/>
      <c r="D291" s="35"/>
      <c r="E291" s="54"/>
      <c r="I291" s="8"/>
      <c r="N291" s="54"/>
      <c r="R291" s="54"/>
      <c r="AM291" s="9"/>
      <c r="AO291" s="8"/>
      <c r="BA291" s="54"/>
      <c r="BN291" s="54"/>
      <c r="BO291" s="35"/>
      <c r="CB291" s="54"/>
      <c r="CC291" s="54"/>
      <c r="CD291" s="35"/>
    </row>
    <row r="292" spans="1:82" x14ac:dyDescent="0.45">
      <c r="A292" s="22">
        <v>290</v>
      </c>
      <c r="B292" s="50"/>
      <c r="C292" s="3"/>
      <c r="D292" s="35"/>
      <c r="E292" s="54"/>
      <c r="I292" s="8"/>
      <c r="N292" s="54"/>
      <c r="R292" s="54"/>
      <c r="AM292" s="9"/>
      <c r="AO292" s="8"/>
      <c r="BA292" s="54"/>
      <c r="BN292" s="54"/>
      <c r="BO292" s="35"/>
      <c r="CB292" s="54"/>
      <c r="CC292" s="54"/>
      <c r="CD292" s="35"/>
    </row>
    <row r="293" spans="1:82" x14ac:dyDescent="0.45">
      <c r="A293" s="22">
        <v>291</v>
      </c>
      <c r="B293" s="50"/>
      <c r="C293" s="3"/>
      <c r="D293" s="35"/>
      <c r="E293" s="54"/>
      <c r="I293" s="8"/>
      <c r="N293" s="54"/>
      <c r="R293" s="54"/>
      <c r="AM293" s="9"/>
      <c r="AO293" s="8"/>
      <c r="BA293" s="54"/>
      <c r="BN293" s="54"/>
      <c r="BO293" s="35"/>
      <c r="CB293" s="54"/>
      <c r="CC293" s="54"/>
      <c r="CD293" s="35"/>
    </row>
    <row r="294" spans="1:82" x14ac:dyDescent="0.45">
      <c r="A294" s="22">
        <v>292</v>
      </c>
      <c r="B294" s="50"/>
      <c r="C294" s="3"/>
      <c r="D294" s="35"/>
      <c r="E294" s="54"/>
      <c r="I294" s="8"/>
      <c r="N294" s="54"/>
      <c r="R294" s="54"/>
      <c r="AM294" s="9"/>
      <c r="AO294" s="8"/>
      <c r="BA294" s="54"/>
      <c r="BN294" s="54"/>
      <c r="BO294" s="35"/>
      <c r="CB294" s="54"/>
      <c r="CC294" s="54"/>
      <c r="CD294" s="35"/>
    </row>
    <row r="295" spans="1:82" x14ac:dyDescent="0.45">
      <c r="A295" s="22">
        <v>293</v>
      </c>
      <c r="B295" s="50"/>
      <c r="C295" s="3"/>
      <c r="D295" s="35"/>
      <c r="E295" s="54"/>
      <c r="I295" s="8"/>
      <c r="N295" s="54"/>
      <c r="R295" s="54"/>
      <c r="AM295" s="9"/>
      <c r="AO295" s="8"/>
      <c r="BA295" s="54"/>
      <c r="BN295" s="54"/>
      <c r="BO295" s="35"/>
      <c r="CB295" s="54"/>
      <c r="CC295" s="54"/>
      <c r="CD295" s="35"/>
    </row>
    <row r="296" spans="1:82" x14ac:dyDescent="0.45">
      <c r="A296" s="22">
        <v>294</v>
      </c>
      <c r="B296" s="50"/>
      <c r="C296" s="3"/>
      <c r="D296" s="35"/>
      <c r="E296" s="54"/>
      <c r="I296" s="8"/>
      <c r="N296" s="54"/>
      <c r="R296" s="54"/>
      <c r="AM296" s="9"/>
      <c r="AO296" s="8"/>
      <c r="BA296" s="54"/>
      <c r="BN296" s="54"/>
      <c r="BO296" s="35"/>
      <c r="CB296" s="54"/>
      <c r="CC296" s="54"/>
      <c r="CD296" s="35"/>
    </row>
    <row r="297" spans="1:82" x14ac:dyDescent="0.45">
      <c r="A297" s="22">
        <v>295</v>
      </c>
      <c r="B297" s="50"/>
      <c r="C297" s="3"/>
      <c r="D297" s="35"/>
      <c r="E297" s="54"/>
      <c r="I297" s="8"/>
      <c r="N297" s="54"/>
      <c r="R297" s="54"/>
      <c r="AM297" s="9"/>
      <c r="AO297" s="8"/>
      <c r="BA297" s="54"/>
      <c r="BN297" s="54"/>
      <c r="BO297" s="35"/>
      <c r="CB297" s="54"/>
      <c r="CC297" s="54"/>
      <c r="CD297" s="35"/>
    </row>
    <row r="298" spans="1:82" x14ac:dyDescent="0.45">
      <c r="A298" s="22">
        <v>296</v>
      </c>
      <c r="B298" s="50"/>
      <c r="C298" s="3"/>
      <c r="D298" s="35"/>
      <c r="E298" s="54"/>
      <c r="I298" s="8"/>
      <c r="N298" s="54"/>
      <c r="R298" s="54"/>
      <c r="AM298" s="9"/>
      <c r="AO298" s="8"/>
      <c r="BA298" s="54"/>
      <c r="BN298" s="54"/>
      <c r="BO298" s="35"/>
      <c r="CB298" s="54"/>
      <c r="CC298" s="54"/>
      <c r="CD298" s="35"/>
    </row>
    <row r="299" spans="1:82" x14ac:dyDescent="0.45">
      <c r="A299" s="22">
        <v>297</v>
      </c>
      <c r="B299" s="50"/>
      <c r="C299" s="3"/>
      <c r="D299" s="35"/>
      <c r="E299" s="54"/>
      <c r="I299" s="8"/>
      <c r="N299" s="54"/>
      <c r="R299" s="54"/>
      <c r="AM299" s="9"/>
      <c r="AO299" s="8"/>
      <c r="BA299" s="54"/>
      <c r="BN299" s="54"/>
      <c r="BO299" s="35"/>
      <c r="CB299" s="54"/>
      <c r="CC299" s="54"/>
      <c r="CD299" s="35"/>
    </row>
    <row r="300" spans="1:82" x14ac:dyDescent="0.45">
      <c r="A300" s="22">
        <v>298</v>
      </c>
      <c r="B300" s="50"/>
      <c r="C300" s="3"/>
      <c r="D300" s="35"/>
      <c r="E300" s="54"/>
      <c r="I300" s="8"/>
      <c r="N300" s="54"/>
      <c r="R300" s="54"/>
      <c r="AM300" s="9"/>
      <c r="AO300" s="8"/>
      <c r="BA300" s="54"/>
      <c r="BN300" s="54"/>
      <c r="BO300" s="35"/>
      <c r="CB300" s="54"/>
      <c r="CC300" s="54"/>
      <c r="CD300" s="35"/>
    </row>
    <row r="301" spans="1:82" x14ac:dyDescent="0.45">
      <c r="A301" s="22">
        <v>299</v>
      </c>
      <c r="B301" s="50"/>
      <c r="C301" s="3"/>
      <c r="D301" s="35"/>
      <c r="E301" s="54"/>
      <c r="I301" s="8"/>
      <c r="N301" s="54"/>
      <c r="R301" s="54"/>
      <c r="AM301" s="9"/>
      <c r="AO301" s="8"/>
      <c r="BA301" s="54"/>
      <c r="BN301" s="54"/>
      <c r="BO301" s="35"/>
      <c r="CB301" s="54"/>
      <c r="CC301" s="54"/>
      <c r="CD301" s="35"/>
    </row>
    <row r="302" spans="1:82" x14ac:dyDescent="0.45">
      <c r="A302" s="22">
        <v>300</v>
      </c>
      <c r="B302" s="50"/>
      <c r="C302" s="3"/>
      <c r="D302" s="35"/>
      <c r="E302" s="54"/>
      <c r="I302" s="8"/>
      <c r="N302" s="54"/>
      <c r="R302" s="54"/>
      <c r="AM302" s="9"/>
      <c r="AO302" s="8"/>
      <c r="BA302" s="54"/>
      <c r="BN302" s="54"/>
      <c r="BO302" s="35"/>
      <c r="CB302" s="54"/>
      <c r="CC302" s="54"/>
      <c r="CD302" s="35"/>
    </row>
    <row r="303" spans="1:82" x14ac:dyDescent="0.45">
      <c r="A303" s="22">
        <v>301</v>
      </c>
      <c r="B303" s="50"/>
      <c r="C303" s="3"/>
      <c r="D303" s="35"/>
      <c r="E303" s="54"/>
      <c r="I303" s="8"/>
      <c r="N303" s="54"/>
      <c r="R303" s="54"/>
      <c r="AM303" s="9"/>
      <c r="AO303" s="8"/>
      <c r="BA303" s="54"/>
      <c r="BN303" s="54"/>
      <c r="BO303" s="35"/>
      <c r="CB303" s="54"/>
      <c r="CC303" s="54"/>
      <c r="CD303" s="35"/>
    </row>
    <row r="304" spans="1:82" x14ac:dyDescent="0.45">
      <c r="A304" s="22">
        <v>302</v>
      </c>
      <c r="B304" s="50"/>
      <c r="C304" s="3"/>
      <c r="D304" s="35"/>
      <c r="E304" s="54"/>
      <c r="I304" s="8"/>
      <c r="N304" s="54"/>
      <c r="R304" s="54"/>
      <c r="AM304" s="9"/>
      <c r="AO304" s="8"/>
      <c r="BA304" s="54"/>
      <c r="BN304" s="54"/>
      <c r="BO304" s="35"/>
      <c r="CB304" s="54"/>
      <c r="CC304" s="54"/>
      <c r="CD304" s="35"/>
    </row>
    <row r="305" spans="1:82" x14ac:dyDescent="0.45">
      <c r="A305" s="22">
        <v>303</v>
      </c>
      <c r="B305" s="50"/>
      <c r="C305" s="3"/>
      <c r="D305" s="35"/>
      <c r="E305" s="54"/>
      <c r="I305" s="8"/>
      <c r="N305" s="54"/>
      <c r="R305" s="54"/>
      <c r="AM305" s="9"/>
      <c r="AO305" s="8"/>
      <c r="BA305" s="54"/>
      <c r="BN305" s="54"/>
      <c r="BO305" s="35"/>
      <c r="CB305" s="54"/>
      <c r="CC305" s="54"/>
      <c r="CD305" s="35"/>
    </row>
    <row r="306" spans="1:82" x14ac:dyDescent="0.45">
      <c r="A306" s="22">
        <v>304</v>
      </c>
      <c r="B306" s="50"/>
      <c r="C306" s="3"/>
      <c r="D306" s="35"/>
      <c r="E306" s="54"/>
      <c r="I306" s="8"/>
      <c r="N306" s="54"/>
      <c r="R306" s="54"/>
      <c r="AM306" s="9"/>
      <c r="AO306" s="8"/>
      <c r="BA306" s="54"/>
      <c r="BN306" s="54"/>
      <c r="BO306" s="35"/>
      <c r="CB306" s="54"/>
      <c r="CC306" s="54"/>
      <c r="CD306" s="35"/>
    </row>
    <row r="307" spans="1:82" x14ac:dyDescent="0.45">
      <c r="A307" s="22">
        <v>305</v>
      </c>
      <c r="B307" s="50"/>
      <c r="C307" s="3"/>
      <c r="D307" s="35"/>
      <c r="E307" s="54"/>
      <c r="I307" s="8"/>
      <c r="N307" s="54"/>
      <c r="R307" s="54"/>
      <c r="AM307" s="9"/>
      <c r="AO307" s="8"/>
      <c r="BA307" s="54"/>
      <c r="BN307" s="54"/>
      <c r="BO307" s="35"/>
      <c r="CB307" s="54"/>
      <c r="CC307" s="54"/>
      <c r="CD307" s="35"/>
    </row>
    <row r="308" spans="1:82" x14ac:dyDescent="0.45">
      <c r="A308" s="22">
        <v>306</v>
      </c>
      <c r="B308" s="50"/>
      <c r="C308" s="3"/>
      <c r="D308" s="35"/>
      <c r="E308" s="54"/>
      <c r="I308" s="8"/>
      <c r="N308" s="54"/>
      <c r="R308" s="54"/>
      <c r="AM308" s="9"/>
      <c r="AO308" s="8"/>
      <c r="BA308" s="54"/>
      <c r="BN308" s="54"/>
      <c r="BO308" s="35"/>
      <c r="CB308" s="54"/>
      <c r="CC308" s="54"/>
      <c r="CD308" s="35"/>
    </row>
    <row r="309" spans="1:82" x14ac:dyDescent="0.45">
      <c r="A309" s="22">
        <v>307</v>
      </c>
      <c r="B309" s="50"/>
      <c r="C309" s="3"/>
      <c r="D309" s="35"/>
      <c r="E309" s="54"/>
      <c r="I309" s="8"/>
      <c r="N309" s="54"/>
      <c r="R309" s="54"/>
      <c r="AM309" s="9"/>
      <c r="AO309" s="8"/>
      <c r="BA309" s="54"/>
      <c r="BN309" s="54"/>
      <c r="BO309" s="35"/>
      <c r="CB309" s="54"/>
      <c r="CC309" s="54"/>
      <c r="CD309" s="35"/>
    </row>
    <row r="310" spans="1:82" x14ac:dyDescent="0.45">
      <c r="A310" s="22">
        <v>308</v>
      </c>
      <c r="B310" s="50"/>
      <c r="C310" s="3"/>
      <c r="D310" s="35"/>
      <c r="E310" s="54"/>
      <c r="I310" s="8"/>
      <c r="N310" s="54"/>
      <c r="R310" s="54"/>
      <c r="AM310" s="9"/>
      <c r="AO310" s="8"/>
      <c r="BA310" s="54"/>
      <c r="BN310" s="54"/>
      <c r="BO310" s="35"/>
      <c r="CB310" s="54"/>
      <c r="CC310" s="54"/>
      <c r="CD310" s="35"/>
    </row>
    <row r="311" spans="1:82" x14ac:dyDescent="0.45">
      <c r="A311" s="22">
        <v>309</v>
      </c>
      <c r="B311" s="50"/>
      <c r="C311" s="3"/>
      <c r="D311" s="35"/>
      <c r="E311" s="54"/>
      <c r="I311" s="8"/>
      <c r="N311" s="54"/>
      <c r="R311" s="54"/>
      <c r="AM311" s="9"/>
      <c r="AO311" s="8"/>
      <c r="BA311" s="54"/>
      <c r="BN311" s="54"/>
      <c r="BO311" s="35"/>
      <c r="CB311" s="54"/>
      <c r="CC311" s="54"/>
      <c r="CD311" s="35"/>
    </row>
    <row r="312" spans="1:82" x14ac:dyDescent="0.45">
      <c r="A312" s="22">
        <v>310</v>
      </c>
      <c r="B312" s="50"/>
      <c r="C312" s="3"/>
      <c r="D312" s="35"/>
      <c r="E312" s="54"/>
      <c r="I312" s="8"/>
      <c r="N312" s="54"/>
      <c r="R312" s="54"/>
      <c r="AM312" s="9"/>
      <c r="AO312" s="8"/>
      <c r="BA312" s="54"/>
      <c r="BN312" s="54"/>
      <c r="BO312" s="35"/>
      <c r="CB312" s="54"/>
      <c r="CC312" s="54"/>
      <c r="CD312" s="35"/>
    </row>
    <row r="313" spans="1:82" x14ac:dyDescent="0.45">
      <c r="A313" s="22">
        <v>311</v>
      </c>
      <c r="B313" s="50"/>
      <c r="C313" s="3"/>
      <c r="D313" s="35"/>
      <c r="E313" s="54"/>
      <c r="I313" s="8"/>
      <c r="N313" s="54"/>
      <c r="R313" s="54"/>
      <c r="AM313" s="9"/>
      <c r="AO313" s="8"/>
      <c r="BA313" s="54"/>
      <c r="BN313" s="54"/>
      <c r="BO313" s="35"/>
      <c r="CB313" s="54"/>
      <c r="CC313" s="54"/>
      <c r="CD313" s="35"/>
    </row>
    <row r="314" spans="1:82" x14ac:dyDescent="0.45">
      <c r="A314" s="22">
        <v>312</v>
      </c>
      <c r="B314" s="50"/>
      <c r="C314" s="3"/>
      <c r="D314" s="35"/>
      <c r="E314" s="54"/>
      <c r="I314" s="8"/>
      <c r="N314" s="54"/>
      <c r="R314" s="54"/>
      <c r="AM314" s="9"/>
      <c r="AO314" s="8"/>
      <c r="BA314" s="54"/>
      <c r="BN314" s="54"/>
      <c r="BO314" s="35"/>
      <c r="CB314" s="54"/>
      <c r="CC314" s="54"/>
      <c r="CD314" s="35"/>
    </row>
    <row r="315" spans="1:82" x14ac:dyDescent="0.45">
      <c r="A315" s="22">
        <v>313</v>
      </c>
      <c r="B315" s="50"/>
      <c r="C315" s="3"/>
      <c r="D315" s="35"/>
      <c r="E315" s="54"/>
      <c r="I315" s="8"/>
      <c r="N315" s="54"/>
      <c r="R315" s="54"/>
      <c r="AM315" s="9"/>
      <c r="AO315" s="8"/>
      <c r="BA315" s="54"/>
      <c r="BN315" s="54"/>
      <c r="BO315" s="35"/>
      <c r="CB315" s="54"/>
      <c r="CC315" s="54"/>
      <c r="CD315" s="35"/>
    </row>
    <row r="316" spans="1:82" x14ac:dyDescent="0.45">
      <c r="A316" s="22">
        <v>314</v>
      </c>
      <c r="B316" s="50"/>
      <c r="C316" s="3"/>
      <c r="D316" s="35"/>
      <c r="E316" s="54"/>
      <c r="I316" s="8"/>
      <c r="N316" s="54"/>
      <c r="R316" s="54"/>
      <c r="AM316" s="9"/>
      <c r="AO316" s="8"/>
      <c r="BA316" s="54"/>
      <c r="BN316" s="54"/>
      <c r="BO316" s="35"/>
      <c r="CB316" s="54"/>
      <c r="CC316" s="54"/>
      <c r="CD316" s="35"/>
    </row>
    <row r="317" spans="1:82" x14ac:dyDescent="0.45">
      <c r="A317" s="22">
        <v>315</v>
      </c>
      <c r="B317" s="50"/>
      <c r="C317" s="3"/>
      <c r="D317" s="35"/>
      <c r="E317" s="54"/>
      <c r="I317" s="8"/>
      <c r="N317" s="54"/>
      <c r="R317" s="54"/>
      <c r="AM317" s="9"/>
      <c r="AO317" s="8"/>
      <c r="BA317" s="54"/>
      <c r="BN317" s="54"/>
      <c r="BO317" s="35"/>
      <c r="CB317" s="54"/>
      <c r="CC317" s="54"/>
      <c r="CD317" s="35"/>
    </row>
    <row r="318" spans="1:82" x14ac:dyDescent="0.45">
      <c r="A318" s="22">
        <v>316</v>
      </c>
      <c r="B318" s="50"/>
      <c r="C318" s="3"/>
      <c r="D318" s="35"/>
      <c r="E318" s="54"/>
      <c r="I318" s="8"/>
      <c r="N318" s="54"/>
      <c r="R318" s="54"/>
      <c r="AM318" s="9"/>
      <c r="AO318" s="8"/>
      <c r="BA318" s="54"/>
      <c r="BN318" s="54"/>
      <c r="BO318" s="35"/>
      <c r="CB318" s="54"/>
      <c r="CC318" s="54"/>
      <c r="CD318" s="35"/>
    </row>
    <row r="319" spans="1:82" x14ac:dyDescent="0.45">
      <c r="A319" s="22">
        <v>317</v>
      </c>
      <c r="B319" s="50"/>
      <c r="C319" s="3"/>
      <c r="D319" s="35"/>
      <c r="E319" s="54"/>
      <c r="I319" s="8"/>
      <c r="N319" s="54"/>
      <c r="R319" s="54"/>
      <c r="AM319" s="9"/>
      <c r="AO319" s="8"/>
      <c r="BA319" s="54"/>
      <c r="BN319" s="54"/>
      <c r="BO319" s="35"/>
      <c r="CB319" s="54"/>
      <c r="CC319" s="54"/>
      <c r="CD319" s="35"/>
    </row>
    <row r="320" spans="1:82" x14ac:dyDescent="0.45">
      <c r="A320" s="22">
        <v>318</v>
      </c>
      <c r="B320" s="50"/>
      <c r="C320" s="3"/>
      <c r="D320" s="35"/>
      <c r="E320" s="54"/>
      <c r="I320" s="8"/>
      <c r="N320" s="54"/>
      <c r="R320" s="54"/>
      <c r="AM320" s="9"/>
      <c r="AO320" s="8"/>
      <c r="BA320" s="54"/>
      <c r="BN320" s="54"/>
      <c r="BO320" s="35"/>
      <c r="CB320" s="54"/>
      <c r="CC320" s="54"/>
      <c r="CD320" s="35"/>
    </row>
    <row r="321" spans="1:82" x14ac:dyDescent="0.45">
      <c r="A321" s="22">
        <v>319</v>
      </c>
      <c r="B321" s="50"/>
      <c r="C321" s="3"/>
      <c r="D321" s="35"/>
      <c r="E321" s="54"/>
      <c r="I321" s="8"/>
      <c r="N321" s="54"/>
      <c r="R321" s="54"/>
      <c r="AM321" s="9"/>
      <c r="AO321" s="8"/>
      <c r="BA321" s="54"/>
      <c r="BN321" s="54"/>
      <c r="BO321" s="35"/>
      <c r="CB321" s="54"/>
      <c r="CC321" s="54"/>
      <c r="CD321" s="35"/>
    </row>
    <row r="322" spans="1:82" x14ac:dyDescent="0.45">
      <c r="A322" s="22">
        <v>320</v>
      </c>
      <c r="B322" s="50"/>
      <c r="C322" s="3"/>
      <c r="D322" s="35"/>
      <c r="E322" s="54"/>
      <c r="I322" s="8"/>
      <c r="N322" s="54"/>
      <c r="R322" s="54"/>
      <c r="AM322" s="9"/>
      <c r="AO322" s="8"/>
      <c r="BA322" s="54"/>
      <c r="BN322" s="54"/>
      <c r="BO322" s="35"/>
      <c r="CB322" s="54"/>
      <c r="CC322" s="54"/>
      <c r="CD322" s="35"/>
    </row>
    <row r="323" spans="1:82" x14ac:dyDescent="0.45">
      <c r="A323" s="22">
        <v>321</v>
      </c>
      <c r="B323" s="50"/>
      <c r="C323" s="3"/>
      <c r="D323" s="35"/>
      <c r="E323" s="54"/>
      <c r="I323" s="8"/>
      <c r="N323" s="54"/>
      <c r="R323" s="54"/>
      <c r="AM323" s="9"/>
      <c r="AO323" s="8"/>
      <c r="BA323" s="54"/>
      <c r="BN323" s="54"/>
      <c r="BO323" s="35"/>
      <c r="CB323" s="54"/>
      <c r="CC323" s="54"/>
      <c r="CD323" s="35"/>
    </row>
    <row r="324" spans="1:82" x14ac:dyDescent="0.45">
      <c r="A324" s="22">
        <v>322</v>
      </c>
      <c r="B324" s="50"/>
      <c r="C324" s="3"/>
      <c r="D324" s="35"/>
      <c r="E324" s="54"/>
      <c r="I324" s="8"/>
      <c r="N324" s="54"/>
      <c r="R324" s="54"/>
      <c r="AM324" s="9"/>
      <c r="AO324" s="8"/>
      <c r="BA324" s="54"/>
      <c r="BN324" s="54"/>
      <c r="BO324" s="35"/>
      <c r="CB324" s="54"/>
      <c r="CC324" s="54"/>
      <c r="CD324" s="35"/>
    </row>
    <row r="325" spans="1:82" x14ac:dyDescent="0.45">
      <c r="A325" s="22">
        <v>323</v>
      </c>
      <c r="B325" s="50"/>
      <c r="C325" s="3"/>
      <c r="D325" s="35"/>
      <c r="E325" s="54"/>
      <c r="I325" s="8"/>
      <c r="N325" s="54"/>
      <c r="R325" s="54"/>
      <c r="AM325" s="9"/>
      <c r="AO325" s="8"/>
      <c r="BA325" s="54"/>
      <c r="BN325" s="54"/>
      <c r="BO325" s="35"/>
      <c r="CB325" s="54"/>
      <c r="CC325" s="54"/>
      <c r="CD325" s="35"/>
    </row>
    <row r="326" spans="1:82" x14ac:dyDescent="0.45">
      <c r="A326" s="22">
        <v>324</v>
      </c>
      <c r="B326" s="50"/>
      <c r="C326" s="3"/>
      <c r="D326" s="35"/>
      <c r="E326" s="54"/>
      <c r="I326" s="8"/>
      <c r="N326" s="54"/>
      <c r="R326" s="54"/>
      <c r="AM326" s="9"/>
      <c r="AO326" s="8"/>
      <c r="BA326" s="54"/>
      <c r="BN326" s="54"/>
      <c r="BO326" s="35"/>
      <c r="CB326" s="54"/>
      <c r="CC326" s="54"/>
      <c r="CD326" s="35"/>
    </row>
    <row r="327" spans="1:82" x14ac:dyDescent="0.45">
      <c r="A327" s="22">
        <v>325</v>
      </c>
      <c r="B327" s="50"/>
      <c r="C327" s="3"/>
      <c r="D327" s="35"/>
      <c r="E327" s="54"/>
      <c r="I327" s="8"/>
      <c r="N327" s="54"/>
      <c r="R327" s="54"/>
      <c r="AM327" s="9"/>
      <c r="AO327" s="8"/>
      <c r="BA327" s="54"/>
      <c r="BN327" s="54"/>
      <c r="BO327" s="35"/>
      <c r="CB327" s="54"/>
      <c r="CC327" s="54"/>
      <c r="CD327" s="35"/>
    </row>
    <row r="328" spans="1:82" x14ac:dyDescent="0.45">
      <c r="A328" s="22">
        <v>326</v>
      </c>
      <c r="B328" s="50"/>
      <c r="C328" s="3"/>
      <c r="D328" s="35"/>
      <c r="E328" s="54"/>
      <c r="I328" s="8"/>
      <c r="N328" s="54"/>
      <c r="R328" s="54"/>
      <c r="AM328" s="9"/>
      <c r="AO328" s="8"/>
      <c r="BA328" s="54"/>
      <c r="BN328" s="54"/>
      <c r="BO328" s="35"/>
      <c r="CB328" s="54"/>
      <c r="CC328" s="54"/>
      <c r="CD328" s="35"/>
    </row>
    <row r="329" spans="1:82" x14ac:dyDescent="0.45">
      <c r="A329" s="22">
        <v>327</v>
      </c>
      <c r="B329" s="50"/>
      <c r="C329" s="3"/>
      <c r="D329" s="35"/>
      <c r="E329" s="54"/>
      <c r="I329" s="8"/>
      <c r="N329" s="54"/>
      <c r="R329" s="54"/>
      <c r="AM329" s="9"/>
      <c r="AO329" s="8"/>
      <c r="BA329" s="54"/>
      <c r="BN329" s="54"/>
      <c r="BO329" s="35"/>
      <c r="CB329" s="54"/>
      <c r="CC329" s="54"/>
      <c r="CD329" s="35"/>
    </row>
    <row r="330" spans="1:82" x14ac:dyDescent="0.45">
      <c r="A330" s="22">
        <v>328</v>
      </c>
      <c r="B330" s="50"/>
      <c r="C330" s="3"/>
      <c r="D330" s="35"/>
      <c r="E330" s="54"/>
      <c r="I330" s="8"/>
      <c r="N330" s="54"/>
      <c r="R330" s="54"/>
      <c r="AM330" s="9"/>
      <c r="AO330" s="8"/>
      <c r="BA330" s="54"/>
      <c r="BN330" s="54"/>
      <c r="BO330" s="35"/>
      <c r="CB330" s="54"/>
      <c r="CC330" s="54"/>
      <c r="CD330" s="35"/>
    </row>
    <row r="331" spans="1:82" x14ac:dyDescent="0.45">
      <c r="A331" s="22">
        <v>329</v>
      </c>
      <c r="B331" s="50"/>
      <c r="C331" s="3"/>
      <c r="D331" s="35"/>
      <c r="E331" s="54"/>
      <c r="I331" s="8"/>
      <c r="N331" s="54"/>
      <c r="R331" s="54"/>
      <c r="AM331" s="9"/>
      <c r="AO331" s="8"/>
      <c r="BA331" s="54"/>
      <c r="BN331" s="54"/>
      <c r="BO331" s="35"/>
      <c r="CB331" s="54"/>
      <c r="CC331" s="54"/>
      <c r="CD331" s="35"/>
    </row>
    <row r="332" spans="1:82" x14ac:dyDescent="0.45">
      <c r="A332" s="22">
        <v>330</v>
      </c>
      <c r="B332" s="50"/>
      <c r="C332" s="3"/>
      <c r="D332" s="35"/>
      <c r="E332" s="54"/>
      <c r="I332" s="8"/>
      <c r="N332" s="54"/>
      <c r="R332" s="54"/>
      <c r="AM332" s="9"/>
      <c r="AO332" s="8"/>
      <c r="BA332" s="54"/>
      <c r="BN332" s="54"/>
      <c r="BO332" s="35"/>
      <c r="CB332" s="54"/>
      <c r="CC332" s="54"/>
      <c r="CD332" s="35"/>
    </row>
    <row r="333" spans="1:82" x14ac:dyDescent="0.45">
      <c r="A333" s="22">
        <v>331</v>
      </c>
      <c r="B333" s="50"/>
      <c r="C333" s="3"/>
      <c r="D333" s="35"/>
      <c r="E333" s="54"/>
      <c r="I333" s="8"/>
      <c r="N333" s="54"/>
      <c r="R333" s="54"/>
      <c r="AM333" s="9"/>
      <c r="AO333" s="8"/>
      <c r="BA333" s="54"/>
      <c r="BN333" s="54"/>
      <c r="BO333" s="35"/>
      <c r="CB333" s="54"/>
      <c r="CC333" s="54"/>
      <c r="CD333" s="35"/>
    </row>
    <row r="334" spans="1:82" x14ac:dyDescent="0.45">
      <c r="A334" s="22">
        <v>332</v>
      </c>
      <c r="B334" s="50"/>
      <c r="C334" s="3"/>
      <c r="D334" s="35"/>
      <c r="E334" s="54"/>
      <c r="I334" s="8"/>
      <c r="N334" s="54"/>
      <c r="R334" s="54"/>
      <c r="AM334" s="9"/>
      <c r="AO334" s="8"/>
      <c r="BA334" s="54"/>
      <c r="BN334" s="54"/>
      <c r="BO334" s="35"/>
      <c r="CB334" s="54"/>
      <c r="CC334" s="54"/>
      <c r="CD334" s="35"/>
    </row>
    <row r="335" spans="1:82" x14ac:dyDescent="0.45">
      <c r="A335" s="22">
        <v>333</v>
      </c>
      <c r="B335" s="50"/>
      <c r="C335" s="3"/>
      <c r="D335" s="35"/>
      <c r="E335" s="54"/>
      <c r="I335" s="8"/>
      <c r="N335" s="54"/>
      <c r="R335" s="54"/>
      <c r="AM335" s="9"/>
      <c r="AO335" s="8"/>
      <c r="BA335" s="54"/>
      <c r="BN335" s="54"/>
      <c r="BO335" s="35"/>
      <c r="CB335" s="54"/>
      <c r="CC335" s="54"/>
      <c r="CD335" s="35"/>
    </row>
    <row r="336" spans="1:82" x14ac:dyDescent="0.45">
      <c r="A336" s="22">
        <v>334</v>
      </c>
      <c r="B336" s="50"/>
      <c r="C336" s="3"/>
      <c r="D336" s="35"/>
      <c r="E336" s="54"/>
      <c r="I336" s="8"/>
      <c r="N336" s="54"/>
      <c r="R336" s="54"/>
      <c r="AM336" s="9"/>
      <c r="AO336" s="8"/>
      <c r="BA336" s="54"/>
      <c r="BN336" s="54"/>
      <c r="BO336" s="35"/>
      <c r="CB336" s="54"/>
      <c r="CC336" s="54"/>
      <c r="CD336" s="35"/>
    </row>
    <row r="337" spans="1:82" x14ac:dyDescent="0.45">
      <c r="A337" s="22">
        <v>335</v>
      </c>
      <c r="B337" s="50"/>
      <c r="C337" s="3"/>
      <c r="D337" s="35"/>
      <c r="E337" s="54"/>
      <c r="I337" s="8"/>
      <c r="N337" s="54"/>
      <c r="R337" s="54"/>
      <c r="AM337" s="9"/>
      <c r="AO337" s="8"/>
      <c r="BA337" s="54"/>
      <c r="BN337" s="54"/>
      <c r="BO337" s="35"/>
      <c r="CB337" s="54"/>
      <c r="CC337" s="54"/>
      <c r="CD337" s="35"/>
    </row>
    <row r="338" spans="1:82" x14ac:dyDescent="0.45">
      <c r="A338" s="22">
        <v>336</v>
      </c>
      <c r="B338" s="50"/>
      <c r="C338" s="3"/>
      <c r="D338" s="35"/>
      <c r="E338" s="54"/>
      <c r="I338" s="8"/>
      <c r="N338" s="54"/>
      <c r="R338" s="54"/>
      <c r="AM338" s="9"/>
      <c r="AO338" s="8"/>
      <c r="BA338" s="54"/>
      <c r="BN338" s="54"/>
      <c r="BO338" s="35"/>
      <c r="CB338" s="54"/>
      <c r="CC338" s="54"/>
      <c r="CD338" s="35"/>
    </row>
    <row r="339" spans="1:82" x14ac:dyDescent="0.45">
      <c r="A339" s="22">
        <v>337</v>
      </c>
      <c r="B339" s="50"/>
      <c r="C339" s="3"/>
      <c r="D339" s="35"/>
      <c r="E339" s="54"/>
      <c r="I339" s="8"/>
      <c r="N339" s="54"/>
      <c r="R339" s="54"/>
      <c r="AM339" s="9"/>
      <c r="AO339" s="8"/>
      <c r="BA339" s="54"/>
      <c r="BN339" s="54"/>
      <c r="BO339" s="35"/>
      <c r="CB339" s="54"/>
      <c r="CC339" s="54"/>
      <c r="CD339" s="35"/>
    </row>
    <row r="340" spans="1:82" x14ac:dyDescent="0.45">
      <c r="A340" s="22">
        <v>338</v>
      </c>
      <c r="B340" s="50"/>
      <c r="C340" s="3"/>
      <c r="D340" s="35"/>
      <c r="E340" s="54"/>
      <c r="I340" s="8"/>
      <c r="N340" s="54"/>
      <c r="R340" s="54"/>
      <c r="AM340" s="9"/>
      <c r="AO340" s="8"/>
      <c r="BA340" s="54"/>
      <c r="BN340" s="54"/>
      <c r="BO340" s="35"/>
      <c r="CB340" s="54"/>
      <c r="CC340" s="54"/>
      <c r="CD340" s="35"/>
    </row>
    <row r="341" spans="1:82" x14ac:dyDescent="0.45">
      <c r="A341" s="22">
        <v>339</v>
      </c>
      <c r="B341" s="50"/>
      <c r="C341" s="3"/>
      <c r="D341" s="35"/>
      <c r="E341" s="54"/>
      <c r="I341" s="8"/>
      <c r="N341" s="54"/>
      <c r="R341" s="54"/>
      <c r="AM341" s="9"/>
      <c r="AO341" s="8"/>
      <c r="BA341" s="54"/>
      <c r="BN341" s="54"/>
      <c r="BO341" s="35"/>
      <c r="CB341" s="54"/>
      <c r="CC341" s="54"/>
      <c r="CD341" s="35"/>
    </row>
    <row r="342" spans="1:82" x14ac:dyDescent="0.45">
      <c r="A342" s="22">
        <v>340</v>
      </c>
      <c r="B342" s="50"/>
      <c r="C342" s="3"/>
      <c r="D342" s="35"/>
      <c r="E342" s="54"/>
      <c r="I342" s="8"/>
      <c r="N342" s="54"/>
      <c r="R342" s="54"/>
      <c r="AM342" s="9"/>
      <c r="AO342" s="8"/>
      <c r="BA342" s="54"/>
      <c r="BN342" s="54"/>
      <c r="BO342" s="35"/>
      <c r="CB342" s="54"/>
      <c r="CC342" s="54"/>
      <c r="CD342" s="35"/>
    </row>
    <row r="343" spans="1:82" x14ac:dyDescent="0.45">
      <c r="A343" s="22">
        <v>341</v>
      </c>
      <c r="B343" s="50"/>
      <c r="C343" s="3"/>
      <c r="D343" s="35"/>
      <c r="E343" s="54"/>
      <c r="I343" s="8"/>
      <c r="N343" s="54"/>
      <c r="R343" s="54"/>
      <c r="AM343" s="9"/>
      <c r="AO343" s="8"/>
      <c r="BA343" s="54"/>
      <c r="BN343" s="54"/>
      <c r="BO343" s="35"/>
      <c r="CB343" s="54"/>
      <c r="CC343" s="54"/>
      <c r="CD343" s="35"/>
    </row>
    <row r="344" spans="1:82" x14ac:dyDescent="0.45">
      <c r="A344" s="22">
        <v>342</v>
      </c>
      <c r="B344" s="50"/>
      <c r="C344" s="3"/>
      <c r="D344" s="35"/>
      <c r="E344" s="54"/>
      <c r="I344" s="8"/>
      <c r="N344" s="54"/>
      <c r="R344" s="54"/>
      <c r="AM344" s="9"/>
      <c r="AO344" s="8"/>
      <c r="BA344" s="54"/>
      <c r="BN344" s="54"/>
      <c r="BO344" s="35"/>
      <c r="CB344" s="54"/>
      <c r="CC344" s="54"/>
      <c r="CD344" s="35"/>
    </row>
    <row r="345" spans="1:82" x14ac:dyDescent="0.45">
      <c r="A345" s="22">
        <v>343</v>
      </c>
      <c r="B345" s="50"/>
      <c r="C345" s="3"/>
      <c r="D345" s="35"/>
      <c r="E345" s="54"/>
      <c r="I345" s="8"/>
      <c r="N345" s="54"/>
      <c r="R345" s="54"/>
      <c r="AM345" s="9"/>
      <c r="AO345" s="8"/>
      <c r="BA345" s="54"/>
      <c r="BN345" s="54"/>
      <c r="BO345" s="35"/>
      <c r="CB345" s="54"/>
      <c r="CC345" s="54"/>
      <c r="CD345" s="35"/>
    </row>
    <row r="346" spans="1:82" x14ac:dyDescent="0.45">
      <c r="A346" s="22">
        <v>344</v>
      </c>
      <c r="B346" s="50"/>
      <c r="C346" s="3"/>
      <c r="D346" s="35"/>
      <c r="E346" s="54"/>
      <c r="I346" s="8"/>
      <c r="N346" s="54"/>
      <c r="R346" s="54"/>
      <c r="AM346" s="9"/>
      <c r="AO346" s="8"/>
      <c r="BA346" s="54"/>
      <c r="BN346" s="54"/>
      <c r="BO346" s="35"/>
      <c r="CB346" s="54"/>
      <c r="CC346" s="54"/>
      <c r="CD346" s="35"/>
    </row>
    <row r="347" spans="1:82" x14ac:dyDescent="0.45">
      <c r="A347" s="22">
        <v>345</v>
      </c>
      <c r="B347" s="50"/>
      <c r="C347" s="3"/>
      <c r="D347" s="35"/>
      <c r="E347" s="54"/>
      <c r="I347" s="8"/>
      <c r="N347" s="54"/>
      <c r="R347" s="54"/>
      <c r="AM347" s="9"/>
      <c r="AO347" s="8"/>
      <c r="BA347" s="54"/>
      <c r="BN347" s="54"/>
      <c r="BO347" s="35"/>
      <c r="CB347" s="54"/>
      <c r="CC347" s="54"/>
      <c r="CD347" s="35"/>
    </row>
    <row r="348" spans="1:82" x14ac:dyDescent="0.45">
      <c r="A348" s="22">
        <v>346</v>
      </c>
      <c r="B348" s="50"/>
      <c r="C348" s="3"/>
      <c r="D348" s="35"/>
      <c r="E348" s="54"/>
      <c r="I348" s="8"/>
      <c r="N348" s="54"/>
      <c r="R348" s="54"/>
      <c r="AM348" s="9"/>
      <c r="AO348" s="8"/>
      <c r="BA348" s="54"/>
      <c r="BN348" s="54"/>
      <c r="BO348" s="35"/>
      <c r="CB348" s="54"/>
      <c r="CC348" s="54"/>
      <c r="CD348" s="35"/>
    </row>
    <row r="349" spans="1:82" x14ac:dyDescent="0.45">
      <c r="A349" s="22">
        <v>347</v>
      </c>
      <c r="B349" s="50"/>
      <c r="C349" s="3"/>
      <c r="D349" s="35"/>
      <c r="E349" s="54"/>
      <c r="I349" s="8"/>
      <c r="N349" s="54"/>
      <c r="R349" s="54"/>
      <c r="AM349" s="9"/>
      <c r="AO349" s="8"/>
      <c r="BA349" s="54"/>
      <c r="BN349" s="54"/>
      <c r="BO349" s="35"/>
      <c r="CB349" s="54"/>
      <c r="CC349" s="54"/>
      <c r="CD349" s="35"/>
    </row>
    <row r="350" spans="1:82" x14ac:dyDescent="0.45">
      <c r="A350" s="22">
        <v>348</v>
      </c>
      <c r="B350" s="50"/>
      <c r="C350" s="3"/>
      <c r="D350" s="35"/>
      <c r="E350" s="54"/>
      <c r="I350" s="8"/>
      <c r="N350" s="54"/>
      <c r="R350" s="54"/>
      <c r="AM350" s="9"/>
      <c r="AO350" s="8"/>
      <c r="BA350" s="54"/>
      <c r="BN350" s="54"/>
      <c r="BO350" s="35"/>
      <c r="CB350" s="54"/>
      <c r="CC350" s="54"/>
      <c r="CD350" s="35"/>
    </row>
    <row r="351" spans="1:82" x14ac:dyDescent="0.45">
      <c r="A351" s="22">
        <v>349</v>
      </c>
      <c r="B351" s="50"/>
      <c r="C351" s="3"/>
      <c r="D351" s="35"/>
      <c r="E351" s="54"/>
      <c r="I351" s="8"/>
      <c r="N351" s="54"/>
      <c r="R351" s="54"/>
      <c r="AM351" s="9"/>
      <c r="AO351" s="8"/>
      <c r="BA351" s="54"/>
      <c r="BN351" s="54"/>
      <c r="BO351" s="35"/>
      <c r="CB351" s="54"/>
      <c r="CC351" s="54"/>
      <c r="CD351" s="35"/>
    </row>
    <row r="352" spans="1:82" x14ac:dyDescent="0.45">
      <c r="A352" s="22">
        <v>350</v>
      </c>
      <c r="B352" s="50"/>
      <c r="C352" s="3"/>
      <c r="D352" s="35"/>
      <c r="E352" s="54"/>
      <c r="I352" s="8"/>
      <c r="N352" s="54"/>
      <c r="R352" s="54"/>
      <c r="AM352" s="9"/>
      <c r="AO352" s="8"/>
      <c r="BA352" s="54"/>
      <c r="BN352" s="54"/>
      <c r="BO352" s="35"/>
      <c r="CB352" s="54"/>
      <c r="CC352" s="54"/>
      <c r="CD352" s="35"/>
    </row>
    <row r="353" spans="1:82" x14ac:dyDescent="0.45">
      <c r="A353" s="22">
        <v>351</v>
      </c>
      <c r="B353" s="50"/>
      <c r="C353" s="3"/>
      <c r="D353" s="35"/>
      <c r="E353" s="54"/>
      <c r="I353" s="8"/>
      <c r="N353" s="54"/>
      <c r="R353" s="54"/>
      <c r="AM353" s="9"/>
      <c r="AO353" s="8"/>
      <c r="BA353" s="54"/>
      <c r="BN353" s="54"/>
      <c r="BO353" s="35"/>
      <c r="CB353" s="54"/>
      <c r="CC353" s="54"/>
      <c r="CD353" s="35"/>
    </row>
    <row r="354" spans="1:82" x14ac:dyDescent="0.45">
      <c r="A354" s="22">
        <v>352</v>
      </c>
      <c r="B354" s="50"/>
      <c r="C354" s="3"/>
      <c r="D354" s="35"/>
      <c r="E354" s="54"/>
      <c r="I354" s="8"/>
      <c r="N354" s="54"/>
      <c r="R354" s="54"/>
      <c r="AM354" s="9"/>
      <c r="AO354" s="8"/>
      <c r="BA354" s="54"/>
      <c r="BN354" s="54"/>
      <c r="BO354" s="35"/>
      <c r="CB354" s="54"/>
      <c r="CC354" s="54"/>
      <c r="CD354" s="35"/>
    </row>
    <row r="355" spans="1:82" x14ac:dyDescent="0.45">
      <c r="A355" s="22">
        <v>353</v>
      </c>
      <c r="B355" s="50"/>
      <c r="C355" s="3"/>
      <c r="D355" s="35"/>
      <c r="E355" s="54"/>
      <c r="I355" s="8"/>
      <c r="N355" s="54"/>
      <c r="R355" s="54"/>
      <c r="AM355" s="9"/>
      <c r="AO355" s="8"/>
      <c r="BA355" s="54"/>
      <c r="BN355" s="54"/>
      <c r="BO355" s="35"/>
      <c r="CB355" s="54"/>
      <c r="CC355" s="54"/>
      <c r="CD355" s="35"/>
    </row>
    <row r="356" spans="1:82" x14ac:dyDescent="0.45">
      <c r="A356" s="22">
        <v>354</v>
      </c>
      <c r="B356" s="50"/>
      <c r="C356" s="3"/>
      <c r="D356" s="35"/>
      <c r="E356" s="54"/>
      <c r="I356" s="8"/>
      <c r="N356" s="54"/>
      <c r="R356" s="54"/>
      <c r="AM356" s="9"/>
      <c r="AO356" s="8"/>
      <c r="BA356" s="54"/>
      <c r="BN356" s="54"/>
      <c r="BO356" s="35"/>
      <c r="CB356" s="54"/>
      <c r="CC356" s="54"/>
      <c r="CD356" s="35"/>
    </row>
    <row r="357" spans="1:82" x14ac:dyDescent="0.45">
      <c r="A357" s="22">
        <v>355</v>
      </c>
      <c r="B357" s="50"/>
      <c r="C357" s="3"/>
      <c r="D357" s="35"/>
      <c r="E357" s="54"/>
      <c r="I357" s="8"/>
      <c r="N357" s="54"/>
      <c r="R357" s="54"/>
      <c r="AM357" s="9"/>
      <c r="AO357" s="8"/>
      <c r="BA357" s="54"/>
      <c r="BN357" s="54"/>
      <c r="BO357" s="35"/>
      <c r="CB357" s="54"/>
      <c r="CC357" s="54"/>
      <c r="CD357" s="35"/>
    </row>
    <row r="358" spans="1:82" x14ac:dyDescent="0.45">
      <c r="A358" s="22">
        <v>356</v>
      </c>
      <c r="B358" s="50"/>
      <c r="C358" s="3"/>
      <c r="D358" s="35"/>
      <c r="E358" s="54"/>
      <c r="I358" s="8"/>
      <c r="N358" s="54"/>
      <c r="R358" s="54"/>
      <c r="AM358" s="9"/>
      <c r="AO358" s="8"/>
      <c r="BA358" s="54"/>
      <c r="BN358" s="54"/>
      <c r="BO358" s="35"/>
      <c r="CB358" s="54"/>
      <c r="CC358" s="54"/>
      <c r="CD358" s="35"/>
    </row>
    <row r="359" spans="1:82" x14ac:dyDescent="0.45">
      <c r="A359" s="22">
        <v>357</v>
      </c>
      <c r="B359" s="50"/>
      <c r="C359" s="3"/>
      <c r="D359" s="35"/>
      <c r="E359" s="54"/>
      <c r="I359" s="8"/>
      <c r="N359" s="54"/>
      <c r="R359" s="54"/>
      <c r="AM359" s="9"/>
      <c r="AO359" s="8"/>
      <c r="BA359" s="54"/>
      <c r="BN359" s="54"/>
      <c r="BO359" s="35"/>
      <c r="CB359" s="54"/>
      <c r="CC359" s="54"/>
      <c r="CD359" s="35"/>
    </row>
    <row r="360" spans="1:82" x14ac:dyDescent="0.45">
      <c r="A360" s="22">
        <v>358</v>
      </c>
      <c r="B360" s="50"/>
      <c r="C360" s="3"/>
      <c r="D360" s="35"/>
      <c r="E360" s="54"/>
      <c r="I360" s="8"/>
      <c r="N360" s="54"/>
      <c r="R360" s="54"/>
      <c r="AM360" s="9"/>
      <c r="AO360" s="8"/>
      <c r="BA360" s="54"/>
      <c r="BN360" s="54"/>
      <c r="BO360" s="35"/>
      <c r="CB360" s="54"/>
      <c r="CC360" s="54"/>
      <c r="CD360" s="35"/>
    </row>
    <row r="361" spans="1:82" x14ac:dyDescent="0.45">
      <c r="A361" s="22">
        <v>359</v>
      </c>
      <c r="B361" s="50"/>
      <c r="C361" s="3"/>
      <c r="D361" s="35"/>
      <c r="E361" s="54"/>
      <c r="I361" s="8"/>
      <c r="N361" s="54"/>
      <c r="R361" s="54"/>
      <c r="AM361" s="9"/>
      <c r="AO361" s="8"/>
      <c r="BA361" s="54"/>
      <c r="BN361" s="54"/>
      <c r="BO361" s="35"/>
      <c r="CB361" s="54"/>
      <c r="CC361" s="54"/>
      <c r="CD361" s="35"/>
    </row>
    <row r="362" spans="1:82" x14ac:dyDescent="0.45">
      <c r="A362" s="22">
        <v>360</v>
      </c>
      <c r="B362" s="50"/>
      <c r="C362" s="3"/>
      <c r="D362" s="35"/>
      <c r="E362" s="54"/>
      <c r="I362" s="8"/>
      <c r="N362" s="54"/>
      <c r="R362" s="54"/>
      <c r="AM362" s="9"/>
      <c r="AO362" s="8"/>
      <c r="BA362" s="54"/>
      <c r="BN362" s="54"/>
      <c r="BO362" s="35"/>
      <c r="CB362" s="54"/>
      <c r="CC362" s="54"/>
      <c r="CD362" s="35"/>
    </row>
    <row r="363" spans="1:82" x14ac:dyDescent="0.45">
      <c r="A363" s="22">
        <v>361</v>
      </c>
      <c r="B363" s="50"/>
      <c r="C363" s="3"/>
      <c r="D363" s="35"/>
      <c r="E363" s="54"/>
      <c r="I363" s="8"/>
      <c r="N363" s="54"/>
      <c r="R363" s="54"/>
      <c r="AM363" s="9"/>
      <c r="AO363" s="8"/>
      <c r="BA363" s="54"/>
      <c r="BN363" s="54"/>
      <c r="BO363" s="35"/>
      <c r="CB363" s="54"/>
      <c r="CC363" s="54"/>
      <c r="CD363" s="35"/>
    </row>
    <row r="364" spans="1:82" x14ac:dyDescent="0.45">
      <c r="A364" s="22">
        <v>362</v>
      </c>
      <c r="B364" s="50"/>
      <c r="C364" s="3"/>
      <c r="D364" s="35"/>
      <c r="E364" s="54"/>
      <c r="I364" s="8"/>
      <c r="N364" s="54"/>
      <c r="R364" s="54"/>
      <c r="AM364" s="9"/>
      <c r="AO364" s="8"/>
      <c r="BA364" s="54"/>
      <c r="BN364" s="54"/>
      <c r="BO364" s="35"/>
      <c r="CB364" s="54"/>
      <c r="CC364" s="54"/>
      <c r="CD364" s="35"/>
    </row>
    <row r="365" spans="1:82" x14ac:dyDescent="0.45">
      <c r="A365" s="22">
        <v>363</v>
      </c>
      <c r="B365" s="50"/>
      <c r="C365" s="3"/>
      <c r="D365" s="35"/>
      <c r="E365" s="54"/>
      <c r="I365" s="8"/>
      <c r="N365" s="54"/>
      <c r="R365" s="54"/>
      <c r="AM365" s="9"/>
      <c r="AO365" s="8"/>
      <c r="BA365" s="54"/>
      <c r="BN365" s="54"/>
      <c r="BO365" s="35"/>
      <c r="CB365" s="54"/>
      <c r="CC365" s="54"/>
      <c r="CD365" s="35"/>
    </row>
    <row r="366" spans="1:82" x14ac:dyDescent="0.45">
      <c r="A366" s="22">
        <v>364</v>
      </c>
      <c r="B366" s="50"/>
      <c r="C366" s="3"/>
      <c r="D366" s="35"/>
      <c r="E366" s="54"/>
      <c r="I366" s="8"/>
      <c r="N366" s="54"/>
      <c r="R366" s="54"/>
      <c r="AM366" s="9"/>
      <c r="AO366" s="8"/>
      <c r="BA366" s="54"/>
      <c r="BN366" s="54"/>
      <c r="BO366" s="35"/>
      <c r="CB366" s="54"/>
      <c r="CC366" s="54"/>
      <c r="CD366" s="35"/>
    </row>
    <row r="367" spans="1:82" x14ac:dyDescent="0.45">
      <c r="A367" s="22">
        <v>365</v>
      </c>
      <c r="B367" s="50"/>
      <c r="C367" s="3"/>
      <c r="D367" s="35"/>
      <c r="E367" s="54"/>
      <c r="I367" s="8"/>
      <c r="N367" s="54"/>
      <c r="R367" s="54"/>
      <c r="AM367" s="9"/>
      <c r="AO367" s="8"/>
      <c r="BA367" s="54"/>
      <c r="BN367" s="54"/>
      <c r="BO367" s="35"/>
      <c r="CB367" s="54"/>
      <c r="CC367" s="54"/>
      <c r="CD367" s="35"/>
    </row>
    <row r="368" spans="1:82" x14ac:dyDescent="0.45">
      <c r="A368" s="22">
        <v>366</v>
      </c>
      <c r="B368" s="50"/>
      <c r="C368" s="3"/>
      <c r="D368" s="35"/>
      <c r="E368" s="54"/>
      <c r="I368" s="8"/>
      <c r="N368" s="54"/>
      <c r="R368" s="54"/>
      <c r="AM368" s="9"/>
      <c r="AO368" s="8"/>
      <c r="BA368" s="54"/>
      <c r="BN368" s="54"/>
      <c r="BO368" s="35"/>
      <c r="CB368" s="54"/>
      <c r="CC368" s="54"/>
      <c r="CD368" s="35"/>
    </row>
    <row r="369" spans="1:82" x14ac:dyDescent="0.45">
      <c r="A369" s="22">
        <v>367</v>
      </c>
      <c r="B369" s="50"/>
      <c r="C369" s="3"/>
      <c r="D369" s="35"/>
      <c r="E369" s="54"/>
      <c r="I369" s="8"/>
      <c r="N369" s="54"/>
      <c r="R369" s="54"/>
      <c r="AM369" s="9"/>
      <c r="AO369" s="8"/>
      <c r="BA369" s="54"/>
      <c r="BN369" s="54"/>
      <c r="BO369" s="35"/>
      <c r="CB369" s="54"/>
      <c r="CC369" s="54"/>
      <c r="CD369" s="35"/>
    </row>
    <row r="370" spans="1:82" x14ac:dyDescent="0.45">
      <c r="A370" s="22">
        <v>368</v>
      </c>
      <c r="B370" s="50"/>
      <c r="C370" s="3"/>
      <c r="D370" s="35"/>
      <c r="E370" s="54"/>
      <c r="I370" s="8"/>
      <c r="N370" s="54"/>
      <c r="R370" s="54"/>
      <c r="AM370" s="9"/>
      <c r="AO370" s="8"/>
      <c r="BA370" s="54"/>
      <c r="BN370" s="54"/>
      <c r="BO370" s="35"/>
      <c r="CB370" s="54"/>
      <c r="CC370" s="54"/>
      <c r="CD370" s="35"/>
    </row>
    <row r="371" spans="1:82" x14ac:dyDescent="0.45">
      <c r="A371" s="22">
        <v>369</v>
      </c>
      <c r="B371" s="50"/>
      <c r="C371" s="3"/>
      <c r="D371" s="35"/>
      <c r="E371" s="54"/>
      <c r="I371" s="8"/>
      <c r="N371" s="54"/>
      <c r="R371" s="54"/>
      <c r="AM371" s="9"/>
      <c r="AO371" s="8"/>
      <c r="BA371" s="54"/>
      <c r="BN371" s="54"/>
      <c r="BO371" s="35"/>
      <c r="CB371" s="54"/>
      <c r="CC371" s="54"/>
      <c r="CD371" s="35"/>
    </row>
    <row r="372" spans="1:82" x14ac:dyDescent="0.45">
      <c r="A372" s="22">
        <v>370</v>
      </c>
      <c r="B372" s="50"/>
      <c r="C372" s="3"/>
      <c r="D372" s="35"/>
      <c r="E372" s="54"/>
      <c r="I372" s="8"/>
      <c r="N372" s="54"/>
      <c r="R372" s="54"/>
      <c r="AM372" s="9"/>
      <c r="AO372" s="8"/>
      <c r="BA372" s="54"/>
      <c r="BN372" s="54"/>
      <c r="BO372" s="35"/>
      <c r="CB372" s="54"/>
      <c r="CC372" s="54"/>
      <c r="CD372" s="35"/>
    </row>
    <row r="373" spans="1:82" x14ac:dyDescent="0.45">
      <c r="A373" s="22">
        <v>371</v>
      </c>
      <c r="B373" s="50"/>
      <c r="C373" s="3"/>
      <c r="D373" s="35"/>
      <c r="E373" s="54"/>
      <c r="I373" s="8"/>
      <c r="N373" s="54"/>
      <c r="R373" s="54"/>
      <c r="AM373" s="9"/>
      <c r="AO373" s="8"/>
      <c r="BA373" s="54"/>
      <c r="BN373" s="54"/>
      <c r="BO373" s="35"/>
      <c r="CB373" s="54"/>
      <c r="CC373" s="54"/>
      <c r="CD373" s="35"/>
    </row>
    <row r="374" spans="1:82" x14ac:dyDescent="0.45">
      <c r="A374" s="22">
        <v>372</v>
      </c>
      <c r="B374" s="50"/>
      <c r="C374" s="3"/>
      <c r="D374" s="35"/>
      <c r="E374" s="54"/>
      <c r="I374" s="8"/>
      <c r="N374" s="54"/>
      <c r="R374" s="54"/>
      <c r="AM374" s="9"/>
      <c r="AO374" s="8"/>
      <c r="BA374" s="54"/>
      <c r="BN374" s="54"/>
      <c r="BO374" s="35"/>
      <c r="CB374" s="54"/>
      <c r="CC374" s="54"/>
      <c r="CD374" s="35"/>
    </row>
    <row r="375" spans="1:82" x14ac:dyDescent="0.45">
      <c r="A375" s="22">
        <v>373</v>
      </c>
      <c r="B375" s="50"/>
      <c r="C375" s="3"/>
      <c r="D375" s="35"/>
      <c r="E375" s="54"/>
      <c r="I375" s="8"/>
      <c r="N375" s="54"/>
      <c r="R375" s="54"/>
      <c r="AM375" s="9"/>
      <c r="AO375" s="8"/>
      <c r="BA375" s="54"/>
      <c r="BN375" s="54"/>
      <c r="BO375" s="35"/>
      <c r="CB375" s="54"/>
      <c r="CC375" s="54"/>
      <c r="CD375" s="35"/>
    </row>
    <row r="376" spans="1:82" x14ac:dyDescent="0.45">
      <c r="A376" s="22">
        <v>374</v>
      </c>
      <c r="B376" s="50"/>
      <c r="C376" s="3"/>
      <c r="D376" s="35"/>
      <c r="E376" s="54"/>
      <c r="I376" s="8"/>
      <c r="N376" s="54"/>
      <c r="R376" s="54"/>
      <c r="AM376" s="9"/>
      <c r="AO376" s="8"/>
      <c r="BA376" s="54"/>
      <c r="BN376" s="54"/>
      <c r="BO376" s="35"/>
      <c r="CB376" s="54"/>
      <c r="CC376" s="54"/>
      <c r="CD376" s="35"/>
    </row>
    <row r="377" spans="1:82" x14ac:dyDescent="0.45">
      <c r="A377" s="22">
        <v>375</v>
      </c>
      <c r="B377" s="50"/>
      <c r="C377" s="3"/>
      <c r="D377" s="35"/>
      <c r="E377" s="54"/>
      <c r="I377" s="8"/>
      <c r="N377" s="54"/>
      <c r="R377" s="54"/>
      <c r="AM377" s="9"/>
      <c r="AO377" s="8"/>
      <c r="BA377" s="54"/>
      <c r="BN377" s="54"/>
      <c r="BO377" s="35"/>
      <c r="CB377" s="54"/>
      <c r="CC377" s="54"/>
      <c r="CD377" s="35"/>
    </row>
    <row r="378" spans="1:82" x14ac:dyDescent="0.45">
      <c r="A378" s="22">
        <v>376</v>
      </c>
      <c r="B378" s="50"/>
      <c r="C378" s="3"/>
      <c r="D378" s="35"/>
      <c r="E378" s="54"/>
      <c r="I378" s="8"/>
      <c r="N378" s="54"/>
      <c r="R378" s="54"/>
      <c r="AM378" s="9"/>
      <c r="AO378" s="8"/>
      <c r="BA378" s="54"/>
      <c r="BN378" s="54"/>
      <c r="BO378" s="35"/>
      <c r="CB378" s="54"/>
      <c r="CC378" s="54"/>
      <c r="CD378" s="35"/>
    </row>
    <row r="379" spans="1:82" x14ac:dyDescent="0.45">
      <c r="A379" s="22">
        <v>377</v>
      </c>
      <c r="B379" s="50"/>
      <c r="C379" s="3"/>
      <c r="D379" s="35"/>
      <c r="E379" s="54"/>
      <c r="I379" s="8"/>
      <c r="N379" s="54"/>
      <c r="R379" s="54"/>
      <c r="AM379" s="9"/>
      <c r="AO379" s="8"/>
      <c r="BA379" s="54"/>
      <c r="BN379" s="54"/>
      <c r="BO379" s="35"/>
      <c r="CB379" s="54"/>
      <c r="CC379" s="54"/>
      <c r="CD379" s="35"/>
    </row>
    <row r="380" spans="1:82" x14ac:dyDescent="0.45">
      <c r="A380" s="22">
        <v>378</v>
      </c>
      <c r="B380" s="50"/>
      <c r="C380" s="3"/>
      <c r="D380" s="35"/>
      <c r="E380" s="54"/>
      <c r="I380" s="8"/>
      <c r="N380" s="54"/>
      <c r="R380" s="54"/>
      <c r="AM380" s="9"/>
      <c r="AO380" s="8"/>
      <c r="BA380" s="54"/>
      <c r="BN380" s="54"/>
      <c r="BO380" s="35"/>
      <c r="CB380" s="54"/>
      <c r="CC380" s="54"/>
      <c r="CD380" s="35"/>
    </row>
    <row r="381" spans="1:82" hidden="1" x14ac:dyDescent="0.45">
      <c r="A381" s="22">
        <v>379</v>
      </c>
      <c r="B381" s="50"/>
      <c r="C381" s="3"/>
      <c r="D381" s="35"/>
      <c r="E381" s="54"/>
      <c r="I381" s="8"/>
      <c r="N381" s="54"/>
      <c r="R381" s="54"/>
      <c r="AM381" s="9"/>
      <c r="AO381" s="8"/>
      <c r="BA381" s="54"/>
      <c r="BN381" s="54"/>
      <c r="BO381" s="35"/>
      <c r="CB381" s="54"/>
      <c r="CC381" s="54"/>
      <c r="CD381" s="35"/>
    </row>
    <row r="382" spans="1:82" hidden="1" x14ac:dyDescent="0.45">
      <c r="A382" s="22">
        <v>380</v>
      </c>
      <c r="B382" s="50"/>
      <c r="C382" s="3"/>
      <c r="D382" s="35"/>
      <c r="E382" s="54"/>
      <c r="I382" s="8"/>
      <c r="N382" s="54"/>
      <c r="R382" s="54"/>
      <c r="AM382" s="9"/>
      <c r="AO382" s="8"/>
      <c r="BA382" s="54"/>
      <c r="BN382" s="54"/>
      <c r="BO382" s="35"/>
      <c r="CB382" s="54"/>
      <c r="CC382" s="54"/>
      <c r="CD382" s="35"/>
    </row>
    <row r="383" spans="1:82" hidden="1" x14ac:dyDescent="0.45">
      <c r="A383" s="22">
        <v>381</v>
      </c>
      <c r="B383" s="50"/>
      <c r="C383" s="3"/>
      <c r="D383" s="35"/>
      <c r="E383" s="54"/>
      <c r="I383" s="8"/>
      <c r="N383" s="54"/>
      <c r="R383" s="54"/>
      <c r="AM383" s="9"/>
      <c r="AO383" s="8"/>
      <c r="BA383" s="54"/>
      <c r="BN383" s="54"/>
      <c r="BO383" s="35"/>
      <c r="CB383" s="54"/>
      <c r="CC383" s="54"/>
      <c r="CD383" s="35"/>
    </row>
    <row r="384" spans="1:82" hidden="1" x14ac:dyDescent="0.45">
      <c r="A384" s="22">
        <v>382</v>
      </c>
      <c r="B384" s="50"/>
      <c r="C384" s="3"/>
      <c r="D384" s="35"/>
      <c r="E384" s="54"/>
      <c r="I384" s="8"/>
      <c r="N384" s="54"/>
      <c r="R384" s="54"/>
      <c r="AM384" s="9"/>
      <c r="AO384" s="8"/>
      <c r="BA384" s="54"/>
      <c r="BN384" s="54"/>
      <c r="BO384" s="35"/>
      <c r="CB384" s="54"/>
      <c r="CC384" s="54"/>
      <c r="CD384" s="35"/>
    </row>
    <row r="385" spans="1:82" hidden="1" x14ac:dyDescent="0.45">
      <c r="A385" s="22">
        <v>383</v>
      </c>
      <c r="B385" s="50"/>
      <c r="C385" s="3"/>
      <c r="D385" s="35"/>
      <c r="E385" s="54"/>
      <c r="I385" s="8"/>
      <c r="N385" s="54"/>
      <c r="R385" s="54"/>
      <c r="AM385" s="9"/>
      <c r="AO385" s="8"/>
      <c r="BA385" s="54"/>
      <c r="BN385" s="54"/>
      <c r="BO385" s="35"/>
      <c r="CB385" s="54"/>
      <c r="CC385" s="54"/>
      <c r="CD385" s="35"/>
    </row>
    <row r="386" spans="1:82" hidden="1" x14ac:dyDescent="0.45">
      <c r="A386" s="22">
        <v>384</v>
      </c>
      <c r="B386" s="50"/>
      <c r="C386" s="3"/>
      <c r="D386" s="35"/>
      <c r="E386" s="54"/>
      <c r="I386" s="8"/>
      <c r="N386" s="54"/>
      <c r="R386" s="54"/>
      <c r="AM386" s="9"/>
      <c r="AO386" s="8"/>
      <c r="BA386" s="54"/>
      <c r="BN386" s="54"/>
      <c r="BO386" s="35"/>
      <c r="CB386" s="54"/>
      <c r="CC386" s="54"/>
      <c r="CD386" s="35"/>
    </row>
    <row r="387" spans="1:82" hidden="1" x14ac:dyDescent="0.45">
      <c r="A387" s="22">
        <v>385</v>
      </c>
      <c r="B387" s="50"/>
      <c r="C387" s="3"/>
      <c r="D387" s="35"/>
      <c r="E387" s="54"/>
      <c r="I387" s="8"/>
      <c r="N387" s="54"/>
      <c r="R387" s="54"/>
      <c r="AM387" s="9"/>
      <c r="AO387" s="8"/>
      <c r="BA387" s="54"/>
      <c r="BN387" s="54"/>
      <c r="BO387" s="35"/>
      <c r="CB387" s="54"/>
      <c r="CC387" s="54"/>
      <c r="CD387" s="35"/>
    </row>
    <row r="388" spans="1:82" hidden="1" x14ac:dyDescent="0.45">
      <c r="A388" s="22">
        <v>386</v>
      </c>
      <c r="B388" s="50"/>
      <c r="C388" s="3"/>
      <c r="D388" s="35"/>
      <c r="E388" s="54"/>
      <c r="I388" s="8"/>
      <c r="N388" s="54"/>
      <c r="R388" s="54"/>
      <c r="AM388" s="9"/>
      <c r="AO388" s="8"/>
      <c r="BA388" s="54"/>
      <c r="BN388" s="54"/>
      <c r="BO388" s="35"/>
      <c r="CB388" s="54"/>
      <c r="CC388" s="54"/>
      <c r="CD388" s="35"/>
    </row>
    <row r="389" spans="1:82" hidden="1" x14ac:dyDescent="0.45">
      <c r="A389" s="22">
        <v>387</v>
      </c>
      <c r="B389" s="50"/>
      <c r="C389" s="3"/>
      <c r="D389" s="35"/>
      <c r="E389" s="54"/>
      <c r="I389" s="8"/>
      <c r="N389" s="54"/>
      <c r="R389" s="54"/>
      <c r="AM389" s="9"/>
      <c r="AO389" s="8"/>
      <c r="BA389" s="54"/>
      <c r="BN389" s="54"/>
      <c r="BO389" s="35"/>
      <c r="CB389" s="54"/>
      <c r="CC389" s="54"/>
      <c r="CD389" s="35"/>
    </row>
    <row r="390" spans="1:82" hidden="1" x14ac:dyDescent="0.45">
      <c r="A390" s="22">
        <v>388</v>
      </c>
      <c r="B390" s="50"/>
      <c r="C390" s="3"/>
      <c r="D390" s="35"/>
      <c r="E390" s="54"/>
      <c r="I390" s="8"/>
      <c r="N390" s="54"/>
      <c r="R390" s="54"/>
      <c r="AM390" s="9"/>
      <c r="AO390" s="8"/>
      <c r="BA390" s="54"/>
      <c r="BN390" s="54"/>
      <c r="BO390" s="35"/>
      <c r="CB390" s="54"/>
      <c r="CC390" s="54"/>
      <c r="CD390" s="35"/>
    </row>
    <row r="391" spans="1:82" hidden="1" x14ac:dyDescent="0.45">
      <c r="A391" s="22">
        <v>389</v>
      </c>
      <c r="B391" s="50"/>
      <c r="C391" s="3"/>
      <c r="D391" s="35"/>
      <c r="E391" s="54"/>
      <c r="I391" s="8"/>
      <c r="N391" s="54"/>
      <c r="R391" s="54"/>
      <c r="AM391" s="9"/>
      <c r="AO391" s="8"/>
      <c r="BA391" s="54"/>
      <c r="BN391" s="54"/>
      <c r="BO391" s="35"/>
      <c r="CB391" s="54"/>
      <c r="CC391" s="54"/>
      <c r="CD391" s="35"/>
    </row>
    <row r="392" spans="1:82" hidden="1" x14ac:dyDescent="0.45">
      <c r="A392" s="22">
        <v>390</v>
      </c>
      <c r="B392" s="50"/>
      <c r="C392" s="3"/>
      <c r="D392" s="35"/>
      <c r="E392" s="54"/>
      <c r="I392" s="8"/>
      <c r="N392" s="54"/>
      <c r="R392" s="54"/>
      <c r="AM392" s="9"/>
      <c r="AO392" s="8"/>
      <c r="BA392" s="54"/>
      <c r="BN392" s="54"/>
      <c r="BO392" s="35"/>
      <c r="CB392" s="54"/>
      <c r="CC392" s="54"/>
      <c r="CD392" s="35"/>
    </row>
    <row r="393" spans="1:82" x14ac:dyDescent="0.45">
      <c r="A393" s="22">
        <v>391</v>
      </c>
      <c r="B393" s="50"/>
      <c r="C393" s="3"/>
      <c r="D393" s="35"/>
      <c r="E393" s="54"/>
      <c r="I393" s="8"/>
      <c r="N393" s="54"/>
      <c r="R393" s="54"/>
      <c r="AM393" s="9"/>
      <c r="AO393" s="8"/>
      <c r="BA393" s="54"/>
      <c r="BN393" s="54"/>
      <c r="BO393" s="35"/>
      <c r="CB393" s="54"/>
      <c r="CC393" s="54"/>
      <c r="CD393" s="35"/>
    </row>
    <row r="394" spans="1:82" x14ac:dyDescent="0.45">
      <c r="A394" s="22">
        <v>392</v>
      </c>
      <c r="B394" s="35"/>
      <c r="D394" s="9"/>
      <c r="E394" s="54"/>
      <c r="I394" s="8"/>
      <c r="N394" s="54"/>
      <c r="R394" s="54"/>
      <c r="AN394" s="35"/>
      <c r="AO394" s="8"/>
      <c r="BA394" s="54"/>
      <c r="BN394" s="54"/>
      <c r="BO394" s="35"/>
      <c r="CB394" s="54"/>
      <c r="CC394" s="54"/>
      <c r="CD394" s="35"/>
    </row>
    <row r="395" spans="1:82" x14ac:dyDescent="0.45">
      <c r="A395" s="22">
        <v>393</v>
      </c>
      <c r="B395" s="35"/>
      <c r="D395" s="9"/>
      <c r="E395" s="54"/>
      <c r="I395" s="8"/>
      <c r="N395" s="54"/>
      <c r="R395" s="54"/>
      <c r="AN395" s="35"/>
      <c r="AO395" s="8"/>
      <c r="BA395" s="54"/>
      <c r="BN395" s="54"/>
      <c r="BP395" s="8"/>
      <c r="CB395" s="54"/>
      <c r="CC395" s="54"/>
      <c r="CD395" s="35"/>
    </row>
    <row r="396" spans="1:82" x14ac:dyDescent="0.45">
      <c r="A396" s="22">
        <v>394</v>
      </c>
      <c r="B396" s="35"/>
      <c r="D396" s="9"/>
      <c r="E396" s="54"/>
      <c r="I396" s="8"/>
      <c r="N396" s="54"/>
      <c r="R396" s="54"/>
      <c r="AN396" s="35"/>
      <c r="AO396" s="8"/>
      <c r="BA396" s="54"/>
      <c r="BN396" s="54"/>
      <c r="BP396" s="8"/>
      <c r="CB396" s="54"/>
      <c r="CC396" s="54"/>
      <c r="CD396" s="35"/>
    </row>
    <row r="397" spans="1:82" x14ac:dyDescent="0.45">
      <c r="A397" s="22">
        <v>395</v>
      </c>
      <c r="B397" s="35"/>
      <c r="D397" s="9"/>
      <c r="E397" s="54"/>
      <c r="I397" s="8"/>
      <c r="N397" s="54"/>
      <c r="R397" s="54"/>
      <c r="AN397" s="35"/>
      <c r="AO397" s="8"/>
      <c r="BA397" s="54"/>
      <c r="BN397" s="54"/>
      <c r="BP397" s="8"/>
      <c r="CB397" s="54"/>
      <c r="CC397" s="54"/>
      <c r="CD397" s="35"/>
    </row>
    <row r="398" spans="1:82" x14ac:dyDescent="0.45">
      <c r="A398" s="22">
        <v>396</v>
      </c>
      <c r="B398" s="35"/>
      <c r="C398" s="26"/>
      <c r="D398" s="9"/>
      <c r="E398" s="54"/>
      <c r="I398" s="8"/>
      <c r="N398" s="54"/>
      <c r="R398" s="54"/>
      <c r="AN398" s="35"/>
      <c r="AO398" s="8"/>
      <c r="BA398" s="54"/>
      <c r="BN398" s="54"/>
      <c r="BP398" s="8"/>
      <c r="CB398" s="54"/>
      <c r="CC398" s="54"/>
      <c r="CD398" s="35"/>
    </row>
    <row r="399" spans="1:82" x14ac:dyDescent="0.45">
      <c r="A399" s="22">
        <v>397</v>
      </c>
      <c r="B399" s="35"/>
      <c r="C399" s="26"/>
      <c r="D399" s="9"/>
      <c r="E399" s="54"/>
      <c r="I399" s="8"/>
      <c r="N399" s="54"/>
      <c r="R399" s="54"/>
      <c r="AN399" s="35"/>
      <c r="AO399" s="8"/>
      <c r="BA399" s="54"/>
      <c r="BN399" s="54"/>
      <c r="BP399" s="8"/>
      <c r="CB399" s="54"/>
      <c r="CC399" s="54"/>
      <c r="CD399" s="35"/>
    </row>
    <row r="400" spans="1:82" x14ac:dyDescent="0.45">
      <c r="A400" s="22">
        <v>398</v>
      </c>
      <c r="B400" s="35"/>
      <c r="C400" s="26"/>
      <c r="D400" s="9"/>
      <c r="E400" s="54"/>
      <c r="I400" s="8"/>
      <c r="N400" s="54"/>
      <c r="R400" s="54"/>
      <c r="AN400" s="35"/>
      <c r="AO400" s="8"/>
      <c r="BA400" s="54"/>
      <c r="BN400" s="54"/>
      <c r="BP400" s="8"/>
      <c r="CB400" s="54"/>
      <c r="CC400" s="54"/>
      <c r="CD400" s="35"/>
    </row>
    <row r="401" spans="1:82" x14ac:dyDescent="0.45">
      <c r="A401" s="22">
        <v>399</v>
      </c>
      <c r="B401" s="35"/>
      <c r="C401" s="26"/>
      <c r="D401" s="9"/>
      <c r="E401" s="54"/>
      <c r="I401" s="8"/>
      <c r="N401" s="54"/>
      <c r="R401" s="54"/>
      <c r="AN401" s="35"/>
      <c r="AO401" s="8"/>
      <c r="BA401" s="54"/>
      <c r="BN401" s="54"/>
      <c r="BO401" s="35"/>
      <c r="CB401" s="54"/>
      <c r="CC401" s="54"/>
      <c r="CD401" s="35"/>
    </row>
    <row r="402" spans="1:82" ht="18.600000000000001" thickBot="1" x14ac:dyDescent="0.5">
      <c r="A402" s="56">
        <v>400</v>
      </c>
      <c r="B402" s="51"/>
      <c r="C402" s="57"/>
      <c r="D402" s="58"/>
      <c r="E402" s="55"/>
      <c r="F402" s="59"/>
      <c r="G402" s="59"/>
      <c r="H402" s="63"/>
      <c r="I402" s="61"/>
      <c r="J402" s="59"/>
      <c r="K402" s="59"/>
      <c r="L402" s="59"/>
      <c r="M402" s="59"/>
      <c r="N402" s="55"/>
      <c r="O402" s="59"/>
      <c r="P402" s="59"/>
      <c r="Q402" s="59"/>
      <c r="R402" s="55"/>
      <c r="S402" s="59"/>
      <c r="T402" s="59"/>
      <c r="U402" s="59"/>
      <c r="V402" s="59"/>
      <c r="W402" s="59"/>
      <c r="X402" s="59"/>
      <c r="Y402" s="59"/>
      <c r="Z402" s="59"/>
      <c r="AA402" s="59"/>
      <c r="AB402" s="59"/>
      <c r="AC402" s="59"/>
      <c r="AD402" s="59"/>
      <c r="AE402" s="59"/>
      <c r="AF402" s="59"/>
      <c r="AG402" s="59"/>
      <c r="AH402" s="59"/>
      <c r="AI402" s="59"/>
      <c r="AJ402" s="59"/>
      <c r="AK402" s="59"/>
      <c r="AL402" s="59"/>
      <c r="AM402" s="59"/>
      <c r="AN402" s="51"/>
      <c r="AO402" s="61"/>
      <c r="AP402" s="59"/>
      <c r="AQ402" s="59"/>
      <c r="AR402" s="59"/>
      <c r="AS402" s="59"/>
      <c r="AT402" s="59"/>
      <c r="AU402" s="59"/>
      <c r="AV402" s="59"/>
      <c r="AW402" s="59"/>
      <c r="AX402" s="59"/>
      <c r="AY402" s="59"/>
      <c r="AZ402" s="59"/>
      <c r="BA402" s="55"/>
      <c r="BB402" s="59"/>
      <c r="BC402" s="59"/>
      <c r="BD402" s="59"/>
      <c r="BE402" s="59"/>
      <c r="BF402" s="59"/>
      <c r="BG402" s="59"/>
      <c r="BH402" s="59"/>
      <c r="BI402" s="59"/>
      <c r="BJ402" s="59"/>
      <c r="BK402" s="59"/>
      <c r="BL402" s="59"/>
      <c r="BM402" s="59"/>
      <c r="BN402" s="55"/>
      <c r="BO402" s="51"/>
      <c r="BP402" s="59"/>
      <c r="BQ402" s="59"/>
      <c r="BR402" s="59"/>
      <c r="BS402" s="59"/>
      <c r="BT402" s="59"/>
      <c r="BU402" s="59"/>
      <c r="BV402" s="59"/>
      <c r="BW402" s="59"/>
      <c r="BX402" s="59"/>
      <c r="BY402" s="59"/>
      <c r="BZ402" s="59"/>
      <c r="CA402" s="59"/>
      <c r="CB402" s="55"/>
      <c r="CC402" s="55"/>
      <c r="CD402" s="51"/>
    </row>
    <row r="403" spans="1:82" x14ac:dyDescent="0.45">
      <c r="C403" s="26"/>
      <c r="D403" s="9"/>
      <c r="AO403" s="8"/>
      <c r="BN403" s="60"/>
      <c r="BO403" s="60"/>
      <c r="CB403" s="60"/>
      <c r="CC403" s="60"/>
    </row>
    <row r="404" spans="1:82" x14ac:dyDescent="0.45">
      <c r="C404" s="26"/>
      <c r="D404" s="9"/>
      <c r="AO404" s="8"/>
    </row>
    <row r="405" spans="1:82" x14ac:dyDescent="0.45">
      <c r="C405" s="26"/>
      <c r="D405" s="9"/>
      <c r="AO405" s="8"/>
    </row>
    <row r="406" spans="1:82" x14ac:dyDescent="0.45">
      <c r="C406" s="26"/>
      <c r="D406" s="9"/>
      <c r="AO406" s="8"/>
    </row>
    <row r="407" spans="1:82" ht="18.600000000000001" thickBot="1" x14ac:dyDescent="0.5">
      <c r="C407" s="26"/>
      <c r="D407" s="9"/>
      <c r="AO407" s="8"/>
      <c r="BN407" s="59"/>
      <c r="BO407" s="59"/>
      <c r="CB407" s="59"/>
      <c r="CC407" s="59"/>
    </row>
    <row r="408" spans="1:82" ht="18.600000000000001" thickBot="1" x14ac:dyDescent="0.5">
      <c r="A408" s="43" t="s">
        <v>102</v>
      </c>
      <c r="B408" s="44">
        <f>COUNTA($B$3:B402)</f>
        <v>28</v>
      </c>
      <c r="C408" s="45"/>
      <c r="D408" s="46"/>
      <c r="E408" s="44">
        <f>COUNTA(E3:E402)</f>
        <v>1</v>
      </c>
      <c r="F408" s="44"/>
      <c r="G408" s="44"/>
      <c r="H408" s="64"/>
      <c r="I408" s="44">
        <f>COUNTA($I$3:$I$402)</f>
        <v>28</v>
      </c>
      <c r="J408" s="44"/>
      <c r="K408" s="44"/>
      <c r="L408" s="44"/>
      <c r="M408" s="44"/>
      <c r="N408" s="44">
        <f>COUNTA(N3:N402)</f>
        <v>0</v>
      </c>
      <c r="O408" s="44">
        <f>COUNTA($O$3:$Q$402)</f>
        <v>26</v>
      </c>
      <c r="P408" s="44"/>
      <c r="Q408" s="44"/>
      <c r="R408" s="44"/>
      <c r="S408" s="44">
        <f>COUNTA(S3:S402)</f>
        <v>25</v>
      </c>
      <c r="T408" s="44">
        <f t="shared" ref="T408:AM408" si="0">COUNTA(T3:T402)</f>
        <v>26</v>
      </c>
      <c r="U408" s="44">
        <f t="shared" si="0"/>
        <v>27</v>
      </c>
      <c r="V408" s="44">
        <f t="shared" si="0"/>
        <v>26</v>
      </c>
      <c r="W408" s="44">
        <f t="shared" si="0"/>
        <v>26</v>
      </c>
      <c r="X408" s="44">
        <f t="shared" si="0"/>
        <v>26</v>
      </c>
      <c r="Y408" s="44">
        <f t="shared" si="0"/>
        <v>26</v>
      </c>
      <c r="Z408" s="44">
        <f t="shared" si="0"/>
        <v>26</v>
      </c>
      <c r="AA408" s="44">
        <f t="shared" si="0"/>
        <v>25</v>
      </c>
      <c r="AB408" s="44">
        <f t="shared" si="0"/>
        <v>25</v>
      </c>
      <c r="AC408" s="44">
        <f t="shared" si="0"/>
        <v>25</v>
      </c>
      <c r="AD408" s="44">
        <f t="shared" si="0"/>
        <v>25</v>
      </c>
      <c r="AE408" s="44">
        <f t="shared" si="0"/>
        <v>25</v>
      </c>
      <c r="AF408" s="44">
        <f t="shared" si="0"/>
        <v>25</v>
      </c>
      <c r="AG408" s="44">
        <f t="shared" si="0"/>
        <v>25</v>
      </c>
      <c r="AH408" s="44">
        <f t="shared" si="0"/>
        <v>26</v>
      </c>
      <c r="AI408" s="44">
        <f t="shared" si="0"/>
        <v>25</v>
      </c>
      <c r="AJ408" s="44">
        <f t="shared" si="0"/>
        <v>25</v>
      </c>
      <c r="AK408" s="44">
        <f t="shared" si="0"/>
        <v>25</v>
      </c>
      <c r="AL408" s="44">
        <f t="shared" si="0"/>
        <v>25</v>
      </c>
      <c r="AM408" s="44">
        <f t="shared" si="0"/>
        <v>25</v>
      </c>
      <c r="AN408" s="44">
        <f t="shared" ref="AN408" si="1">COUNTA($S$3:$S$402)</f>
        <v>25</v>
      </c>
      <c r="AO408" s="62">
        <f>COUNTA($AO$3:AO402)</f>
        <v>15</v>
      </c>
      <c r="AP408" s="44"/>
      <c r="AQ408" s="44"/>
      <c r="AR408" s="44"/>
      <c r="AS408" s="44"/>
      <c r="AT408" s="44"/>
      <c r="AU408" s="44"/>
      <c r="AV408" s="44"/>
      <c r="AW408" s="44"/>
      <c r="AX408" s="44"/>
      <c r="AY408" s="44"/>
      <c r="AZ408" s="44"/>
      <c r="BA408" s="44">
        <f>COUNTA(BA3:BA402)</f>
        <v>3</v>
      </c>
      <c r="BB408" s="44">
        <f>COUNTA($BB3:$BB402)</f>
        <v>15</v>
      </c>
      <c r="BC408" s="44"/>
      <c r="BD408" s="44"/>
      <c r="BE408" s="44"/>
      <c r="BF408" s="44"/>
      <c r="BG408" s="44"/>
      <c r="BH408" s="44"/>
      <c r="BI408" s="44"/>
      <c r="BJ408" s="44"/>
      <c r="BK408" s="44"/>
      <c r="BL408" s="44"/>
      <c r="BM408" s="44"/>
      <c r="BN408" s="44">
        <f>COUNTA(BN3:BN402)</f>
        <v>3</v>
      </c>
      <c r="BO408" s="47">
        <f>COUNTA(BO3:BO402)</f>
        <v>15</v>
      </c>
      <c r="BP408" s="44">
        <f>COUNTA(BP3:BP402)</f>
        <v>15</v>
      </c>
      <c r="BQ408" s="44"/>
      <c r="BR408" s="44"/>
      <c r="BS408" s="44"/>
      <c r="BT408" s="44"/>
      <c r="BU408" s="44"/>
      <c r="BV408" s="44"/>
      <c r="BW408" s="44"/>
      <c r="BX408" s="44"/>
      <c r="BY408" s="44"/>
      <c r="BZ408" s="44"/>
      <c r="CA408" s="44"/>
      <c r="CB408" s="44">
        <f>COUNTA(CB3:CB402)</f>
        <v>2</v>
      </c>
      <c r="CC408" s="44">
        <f>COUNTA(CC3:CC402)</f>
        <v>3</v>
      </c>
      <c r="CD408" s="46"/>
    </row>
    <row r="409" spans="1:82" ht="18.600000000000001" thickBot="1" x14ac:dyDescent="0.5">
      <c r="A409" s="22" t="s">
        <v>103</v>
      </c>
      <c r="C409" s="26"/>
      <c r="D409" s="9"/>
      <c r="AO409" s="60"/>
      <c r="BN409" s="60"/>
      <c r="BO409" s="60"/>
      <c r="CB409" s="60"/>
      <c r="CC409" s="60"/>
    </row>
    <row r="410" spans="1:82" x14ac:dyDescent="0.45">
      <c r="A410" s="20">
        <v>1</v>
      </c>
      <c r="B410" s="17"/>
      <c r="C410" s="70"/>
      <c r="D410" s="67">
        <f>COUNTIF($D$3:$D$402,1)</f>
        <v>0</v>
      </c>
      <c r="E410" s="71"/>
      <c r="F410" s="72">
        <f>COUNTIF($F$3:$F$403,1)</f>
        <v>3</v>
      </c>
      <c r="G410" s="72">
        <f>COUNTIF($G$3:$G$403,1)</f>
        <v>0</v>
      </c>
      <c r="H410" s="67">
        <f>COUNTIF($H$3:$H$403,1)</f>
        <v>6</v>
      </c>
      <c r="I410" s="67">
        <f>COUNTIF(I$3:M$403,1)</f>
        <v>1</v>
      </c>
      <c r="J410" s="66"/>
      <c r="K410" s="17"/>
      <c r="L410" s="17"/>
      <c r="M410" s="17"/>
      <c r="N410" s="17"/>
      <c r="O410" s="17">
        <f>COUNTIF(O$3:Q$403,1)</f>
        <v>0</v>
      </c>
      <c r="P410" s="17"/>
      <c r="Q410" s="17"/>
      <c r="R410" s="65"/>
      <c r="S410" s="77">
        <f>COUNTIF(S$3:S$403,1)</f>
        <v>7</v>
      </c>
      <c r="T410" s="78">
        <f t="shared" ref="T410:AN410" si="2">COUNTIF(T$3:T$403,1)</f>
        <v>10</v>
      </c>
      <c r="U410" s="78">
        <f t="shared" si="2"/>
        <v>17</v>
      </c>
      <c r="V410" s="78">
        <f t="shared" si="2"/>
        <v>8</v>
      </c>
      <c r="W410" s="78">
        <f t="shared" si="2"/>
        <v>8</v>
      </c>
      <c r="X410" s="78">
        <f t="shared" si="2"/>
        <v>10</v>
      </c>
      <c r="Y410" s="78">
        <f t="shared" si="2"/>
        <v>10</v>
      </c>
      <c r="Z410" s="78">
        <f t="shared" si="2"/>
        <v>9</v>
      </c>
      <c r="AA410" s="78">
        <f t="shared" si="2"/>
        <v>9</v>
      </c>
      <c r="AB410" s="78">
        <f t="shared" si="2"/>
        <v>10</v>
      </c>
      <c r="AC410" s="78">
        <f t="shared" si="2"/>
        <v>9</v>
      </c>
      <c r="AD410" s="78">
        <f t="shared" si="2"/>
        <v>8</v>
      </c>
      <c r="AE410" s="78">
        <f t="shared" si="2"/>
        <v>8</v>
      </c>
      <c r="AF410" s="78">
        <f t="shared" si="2"/>
        <v>7</v>
      </c>
      <c r="AG410" s="78">
        <f t="shared" si="2"/>
        <v>7</v>
      </c>
      <c r="AH410" s="78">
        <f t="shared" si="2"/>
        <v>8</v>
      </c>
      <c r="AI410" s="78">
        <f t="shared" si="2"/>
        <v>8</v>
      </c>
      <c r="AJ410" s="78">
        <f t="shared" si="2"/>
        <v>9</v>
      </c>
      <c r="AK410" s="78">
        <f t="shared" si="2"/>
        <v>12</v>
      </c>
      <c r="AL410" s="78">
        <f t="shared" si="2"/>
        <v>11</v>
      </c>
      <c r="AM410" s="79">
        <f t="shared" si="2"/>
        <v>10</v>
      </c>
      <c r="AN410" s="79">
        <f t="shared" si="2"/>
        <v>10</v>
      </c>
      <c r="AO410" s="17">
        <f>COUNTIF($AO$3:$AZ$403,1)</f>
        <v>10</v>
      </c>
      <c r="AP410" s="17"/>
      <c r="AQ410" s="17"/>
      <c r="AR410" s="17"/>
      <c r="AS410" s="17"/>
      <c r="AT410" s="17"/>
      <c r="AU410" s="17"/>
      <c r="AV410" s="17"/>
      <c r="AW410" s="17"/>
      <c r="AX410" s="17"/>
      <c r="AY410" s="17"/>
      <c r="AZ410" s="17"/>
      <c r="BA410" s="17"/>
      <c r="BB410" s="17">
        <f>COUNTIF($BB$3:$BM$403,1)</f>
        <v>4</v>
      </c>
      <c r="BC410" s="17"/>
      <c r="BD410" s="17"/>
      <c r="BE410" s="17"/>
      <c r="BF410" s="17"/>
      <c r="BG410" s="17"/>
      <c r="BH410" s="17"/>
      <c r="BI410" s="17"/>
      <c r="BJ410" s="17"/>
      <c r="BK410" s="17"/>
      <c r="BL410" s="17"/>
      <c r="BM410" s="17"/>
      <c r="BN410" s="17"/>
      <c r="BO410" s="79">
        <f t="shared" ref="BO410" si="3">COUNTIF(BO$3:BO$403,1)</f>
        <v>11</v>
      </c>
      <c r="BP410" s="17">
        <f>COUNTIF($BP$3:$CA$403,1)</f>
        <v>3</v>
      </c>
      <c r="BQ410" s="17"/>
      <c r="BR410" s="17"/>
      <c r="BS410" s="17"/>
      <c r="BT410" s="17"/>
      <c r="BU410" s="17"/>
      <c r="BV410" s="17"/>
      <c r="BW410" s="17"/>
      <c r="BX410" s="17"/>
      <c r="BY410" s="17"/>
      <c r="BZ410" s="17"/>
      <c r="CA410" s="17"/>
      <c r="CB410" s="17"/>
      <c r="CC410" s="17"/>
      <c r="CD410" s="17"/>
    </row>
    <row r="411" spans="1:82" ht="18.600000000000001" thickBot="1" x14ac:dyDescent="0.5">
      <c r="A411" s="20">
        <v>2</v>
      </c>
      <c r="B411" s="17"/>
      <c r="C411" s="65"/>
      <c r="D411" s="68">
        <f>COUNTIF($D$3:$D$402,2)</f>
        <v>3</v>
      </c>
      <c r="E411" s="71"/>
      <c r="F411" s="73">
        <f>COUNTIF($F$3:$F$403,2)</f>
        <v>25</v>
      </c>
      <c r="G411" s="75">
        <f>COUNTIF($G$3:$G$403,2)</f>
        <v>0</v>
      </c>
      <c r="H411" s="68">
        <f>COUNTIF($H$3:$H$403,2)</f>
        <v>4</v>
      </c>
      <c r="I411" s="68">
        <f>COUNTIF(I$3:M$403,2)</f>
        <v>2</v>
      </c>
      <c r="J411" s="66"/>
      <c r="K411" s="17"/>
      <c r="L411" s="17"/>
      <c r="M411" s="17"/>
      <c r="N411" s="17"/>
      <c r="O411" s="17">
        <f>COUNTIF(O$3:Q$403,2)</f>
        <v>0</v>
      </c>
      <c r="P411" s="17"/>
      <c r="Q411" s="17"/>
      <c r="R411" s="65"/>
      <c r="S411" s="80">
        <f>COUNTIF(S$3:S$403,2)</f>
        <v>11</v>
      </c>
      <c r="T411" s="17">
        <f t="shared" ref="T411:AN411" si="4">COUNTIF(T$3:T$403,2)</f>
        <v>15</v>
      </c>
      <c r="U411" s="17">
        <f t="shared" si="4"/>
        <v>10</v>
      </c>
      <c r="V411" s="17">
        <f t="shared" si="4"/>
        <v>11</v>
      </c>
      <c r="W411" s="17">
        <f t="shared" si="4"/>
        <v>14</v>
      </c>
      <c r="X411" s="17">
        <f t="shared" si="4"/>
        <v>14</v>
      </c>
      <c r="Y411" s="17">
        <f t="shared" si="4"/>
        <v>14</v>
      </c>
      <c r="Z411" s="17">
        <f t="shared" si="4"/>
        <v>15</v>
      </c>
      <c r="AA411" s="17">
        <f t="shared" si="4"/>
        <v>11</v>
      </c>
      <c r="AB411" s="17">
        <f t="shared" si="4"/>
        <v>10</v>
      </c>
      <c r="AC411" s="17">
        <f t="shared" si="4"/>
        <v>15</v>
      </c>
      <c r="AD411" s="17">
        <f t="shared" si="4"/>
        <v>9</v>
      </c>
      <c r="AE411" s="17">
        <f t="shared" si="4"/>
        <v>9</v>
      </c>
      <c r="AF411" s="17">
        <f t="shared" si="4"/>
        <v>10</v>
      </c>
      <c r="AG411" s="17">
        <f t="shared" si="4"/>
        <v>9</v>
      </c>
      <c r="AH411" s="17">
        <f t="shared" si="4"/>
        <v>9</v>
      </c>
      <c r="AI411" s="17">
        <f t="shared" si="4"/>
        <v>15</v>
      </c>
      <c r="AJ411" s="17">
        <f t="shared" si="4"/>
        <v>14</v>
      </c>
      <c r="AK411" s="17">
        <f t="shared" si="4"/>
        <v>11</v>
      </c>
      <c r="AL411" s="17">
        <f t="shared" si="4"/>
        <v>13</v>
      </c>
      <c r="AM411" s="81">
        <f t="shared" si="4"/>
        <v>15</v>
      </c>
      <c r="AN411" s="81">
        <f t="shared" si="4"/>
        <v>17</v>
      </c>
      <c r="AO411" s="17">
        <f>COUNTIF($AO$3:$AZ$403,2)</f>
        <v>14</v>
      </c>
      <c r="AP411" s="17"/>
      <c r="AQ411" s="17"/>
      <c r="AR411" s="17"/>
      <c r="AS411" s="17"/>
      <c r="AT411" s="17"/>
      <c r="AU411" s="17"/>
      <c r="AV411" s="17"/>
      <c r="AW411" s="17"/>
      <c r="AX411" s="17"/>
      <c r="AY411" s="17"/>
      <c r="AZ411" s="17"/>
      <c r="BA411" s="17"/>
      <c r="BB411" s="17">
        <f>COUNTIF($BB$3:$BM$403,2)</f>
        <v>10</v>
      </c>
      <c r="BC411" s="17"/>
      <c r="BD411" s="17"/>
      <c r="BE411" s="17"/>
      <c r="BF411" s="17"/>
      <c r="BG411" s="17"/>
      <c r="BH411" s="17"/>
      <c r="BI411" s="17"/>
      <c r="BJ411" s="17"/>
      <c r="BK411" s="17"/>
      <c r="BL411" s="17"/>
      <c r="BM411" s="17"/>
      <c r="BN411" s="17"/>
      <c r="BO411" s="81">
        <f t="shared" ref="BO411" si="5">COUNTIF(BO$3:BO$403,2)</f>
        <v>4</v>
      </c>
      <c r="BP411" s="17">
        <f>COUNTIF($BP$3:$CA$403,2)</f>
        <v>9</v>
      </c>
      <c r="BQ411" s="17"/>
      <c r="BR411" s="17"/>
      <c r="BS411" s="17"/>
      <c r="BT411" s="17"/>
      <c r="BU411" s="17"/>
      <c r="BV411" s="17"/>
      <c r="BW411" s="17"/>
      <c r="BX411" s="17"/>
      <c r="BY411" s="17"/>
      <c r="BZ411" s="17"/>
      <c r="CA411" s="17"/>
      <c r="CB411" s="17"/>
      <c r="CC411" s="17"/>
      <c r="CD411" s="17"/>
    </row>
    <row r="412" spans="1:82" ht="18.600000000000001" thickBot="1" x14ac:dyDescent="0.5">
      <c r="A412" s="20">
        <v>3</v>
      </c>
      <c r="B412" s="17"/>
      <c r="C412" s="65"/>
      <c r="D412" s="68">
        <f>COUNTIF($D$3:$D$402,3)</f>
        <v>1</v>
      </c>
      <c r="E412" s="66"/>
      <c r="F412" s="74"/>
      <c r="G412" s="73">
        <f>COUNTIF($G$3:$G$403,3)</f>
        <v>28</v>
      </c>
      <c r="H412" s="68">
        <f>COUNTIF($H$3:$H$403,3)</f>
        <v>4</v>
      </c>
      <c r="I412" s="68">
        <f>COUNTIF(I$3:M$403,3)</f>
        <v>1</v>
      </c>
      <c r="J412" s="66"/>
      <c r="K412" s="17"/>
      <c r="L412" s="17"/>
      <c r="M412" s="17"/>
      <c r="N412" s="17"/>
      <c r="O412" s="17">
        <f>COUNTIF(O$3:Q$403,3)</f>
        <v>2</v>
      </c>
      <c r="P412" s="17"/>
      <c r="Q412" s="17"/>
      <c r="R412" s="65"/>
      <c r="S412" s="80">
        <f>COUNTIF(S$3:S$403,3)</f>
        <v>0</v>
      </c>
      <c r="T412" s="17">
        <f t="shared" ref="T412:AN412" si="6">COUNTIF(T$3:T$403,3)</f>
        <v>0</v>
      </c>
      <c r="U412" s="17">
        <f t="shared" si="6"/>
        <v>0</v>
      </c>
      <c r="V412" s="17">
        <f t="shared" si="6"/>
        <v>2</v>
      </c>
      <c r="W412" s="17">
        <f t="shared" si="6"/>
        <v>3</v>
      </c>
      <c r="X412" s="17">
        <f t="shared" si="6"/>
        <v>0</v>
      </c>
      <c r="Y412" s="17">
        <f t="shared" si="6"/>
        <v>2</v>
      </c>
      <c r="Z412" s="17">
        <f t="shared" si="6"/>
        <v>2</v>
      </c>
      <c r="AA412" s="17">
        <f t="shared" si="6"/>
        <v>5</v>
      </c>
      <c r="AB412" s="17">
        <f t="shared" si="6"/>
        <v>2</v>
      </c>
      <c r="AC412" s="17">
        <f t="shared" si="6"/>
        <v>1</v>
      </c>
      <c r="AD412" s="17">
        <f t="shared" si="6"/>
        <v>3</v>
      </c>
      <c r="AE412" s="17">
        <f t="shared" si="6"/>
        <v>6</v>
      </c>
      <c r="AF412" s="17">
        <f t="shared" si="6"/>
        <v>0</v>
      </c>
      <c r="AG412" s="17">
        <f t="shared" si="6"/>
        <v>0</v>
      </c>
      <c r="AH412" s="17">
        <f t="shared" si="6"/>
        <v>1</v>
      </c>
      <c r="AI412" s="17">
        <f t="shared" si="6"/>
        <v>0</v>
      </c>
      <c r="AJ412" s="17">
        <f t="shared" si="6"/>
        <v>1</v>
      </c>
      <c r="AK412" s="17">
        <f t="shared" si="6"/>
        <v>2</v>
      </c>
      <c r="AL412" s="17">
        <f t="shared" si="6"/>
        <v>1</v>
      </c>
      <c r="AM412" s="81">
        <f t="shared" si="6"/>
        <v>0</v>
      </c>
      <c r="AN412" s="81">
        <f t="shared" si="6"/>
        <v>0</v>
      </c>
      <c r="AO412" s="17">
        <f>COUNTIF($AO$3:$AZ$403,3)</f>
        <v>1</v>
      </c>
      <c r="AP412" s="17"/>
      <c r="AQ412" s="17"/>
      <c r="AR412" s="17"/>
      <c r="AS412" s="17"/>
      <c r="AT412" s="17"/>
      <c r="AU412" s="17"/>
      <c r="AV412" s="17"/>
      <c r="AW412" s="17"/>
      <c r="AX412" s="17"/>
      <c r="AY412" s="17"/>
      <c r="AZ412" s="17"/>
      <c r="BA412" s="17"/>
      <c r="BB412" s="17">
        <f>COUNTIF($BB$3:$BM$403,3)</f>
        <v>0</v>
      </c>
      <c r="BC412" s="17"/>
      <c r="BD412" s="17"/>
      <c r="BE412" s="17"/>
      <c r="BF412" s="17"/>
      <c r="BG412" s="17"/>
      <c r="BH412" s="17"/>
      <c r="BI412" s="17"/>
      <c r="BJ412" s="17"/>
      <c r="BK412" s="17"/>
      <c r="BL412" s="17"/>
      <c r="BM412" s="17"/>
      <c r="BN412" s="17"/>
      <c r="BO412" s="81">
        <f t="shared" ref="BO412" si="7">COUNTIF(BO$3:BO$403,3)</f>
        <v>0</v>
      </c>
      <c r="BP412" s="17">
        <f>COUNTIF($BP$3:$CA$403,3)</f>
        <v>1</v>
      </c>
      <c r="BQ412" s="17"/>
      <c r="BR412" s="17"/>
      <c r="BS412" s="17"/>
      <c r="BT412" s="17"/>
      <c r="BU412" s="17"/>
      <c r="BV412" s="17"/>
      <c r="BW412" s="17"/>
      <c r="BX412" s="17"/>
      <c r="BY412" s="17"/>
      <c r="BZ412" s="17"/>
      <c r="CA412" s="17"/>
      <c r="CB412" s="17"/>
      <c r="CC412" s="17"/>
      <c r="CD412" s="17"/>
    </row>
    <row r="413" spans="1:82" x14ac:dyDescent="0.45">
      <c r="A413" s="20">
        <v>4</v>
      </c>
      <c r="B413" s="17"/>
      <c r="C413" s="65"/>
      <c r="D413" s="68">
        <f>COUNTIF($D$3:$D$402,4)</f>
        <v>22</v>
      </c>
      <c r="E413" s="66"/>
      <c r="F413" s="17"/>
      <c r="G413" s="74"/>
      <c r="H413" s="68">
        <f>COUNTIF($H$3:$H$403,4)</f>
        <v>9</v>
      </c>
      <c r="I413" s="68">
        <f>COUNTIF(I$3:M$403,4)</f>
        <v>24</v>
      </c>
      <c r="J413" s="66"/>
      <c r="K413" s="17"/>
      <c r="L413" s="17"/>
      <c r="M413" s="17"/>
      <c r="N413" s="17"/>
      <c r="O413" s="17">
        <f>COUNTIF(O$3:Q$403,4)</f>
        <v>0</v>
      </c>
      <c r="P413" s="17"/>
      <c r="Q413" s="17"/>
      <c r="R413" s="65"/>
      <c r="S413" s="80">
        <f>COUNTIF(S$3:S$403,4)</f>
        <v>0</v>
      </c>
      <c r="T413" s="17">
        <f t="shared" ref="T413:AN413" si="8">COUNTIF(T$3:T$403,4)</f>
        <v>0</v>
      </c>
      <c r="U413" s="17">
        <f t="shared" si="8"/>
        <v>0</v>
      </c>
      <c r="V413" s="17">
        <f t="shared" si="8"/>
        <v>1</v>
      </c>
      <c r="W413" s="17">
        <f t="shared" si="8"/>
        <v>0</v>
      </c>
      <c r="X413" s="17">
        <f t="shared" si="8"/>
        <v>0</v>
      </c>
      <c r="Y413" s="17">
        <f t="shared" si="8"/>
        <v>0</v>
      </c>
      <c r="Z413" s="17">
        <f t="shared" si="8"/>
        <v>0</v>
      </c>
      <c r="AA413" s="17">
        <f t="shared" si="8"/>
        <v>0</v>
      </c>
      <c r="AB413" s="17">
        <f t="shared" si="8"/>
        <v>0</v>
      </c>
      <c r="AC413" s="17">
        <f t="shared" si="8"/>
        <v>0</v>
      </c>
      <c r="AD413" s="17">
        <f t="shared" si="8"/>
        <v>0</v>
      </c>
      <c r="AE413" s="17">
        <f t="shared" si="8"/>
        <v>0</v>
      </c>
      <c r="AF413" s="17">
        <f t="shared" si="8"/>
        <v>0</v>
      </c>
      <c r="AG413" s="17">
        <f t="shared" si="8"/>
        <v>0</v>
      </c>
      <c r="AH413" s="17">
        <f t="shared" si="8"/>
        <v>0</v>
      </c>
      <c r="AI413" s="17">
        <f t="shared" si="8"/>
        <v>0</v>
      </c>
      <c r="AJ413" s="17">
        <f t="shared" si="8"/>
        <v>0</v>
      </c>
      <c r="AK413" s="17">
        <f t="shared" si="8"/>
        <v>0</v>
      </c>
      <c r="AL413" s="17">
        <f t="shared" si="8"/>
        <v>0</v>
      </c>
      <c r="AM413" s="81">
        <f t="shared" si="8"/>
        <v>0</v>
      </c>
      <c r="AN413" s="81">
        <f t="shared" si="8"/>
        <v>0</v>
      </c>
      <c r="AO413" s="17">
        <f>COUNTIF($AO$3:$AZ$403,4)</f>
        <v>2</v>
      </c>
      <c r="AP413" s="17"/>
      <c r="AQ413" s="17"/>
      <c r="AR413" s="17"/>
      <c r="AS413" s="17"/>
      <c r="AT413" s="17"/>
      <c r="AU413" s="17"/>
      <c r="AV413" s="17"/>
      <c r="AW413" s="17"/>
      <c r="AX413" s="17"/>
      <c r="AY413" s="17"/>
      <c r="AZ413" s="17"/>
      <c r="BA413" s="17"/>
      <c r="BB413" s="17">
        <f>COUNTIF($BB$3:$BM$403,4)</f>
        <v>1</v>
      </c>
      <c r="BC413" s="17"/>
      <c r="BD413" s="17"/>
      <c r="BE413" s="17"/>
      <c r="BF413" s="17"/>
      <c r="BG413" s="17"/>
      <c r="BH413" s="17"/>
      <c r="BI413" s="17"/>
      <c r="BJ413" s="17"/>
      <c r="BK413" s="17"/>
      <c r="BL413" s="17"/>
      <c r="BM413" s="17"/>
      <c r="BN413" s="17"/>
      <c r="BO413" s="81">
        <f t="shared" ref="BO413" si="9">COUNTIF(BO$3:BO$403,4)</f>
        <v>0</v>
      </c>
      <c r="BP413" s="17">
        <f>COUNTIF($BP$3:$CA$403,4)</f>
        <v>2</v>
      </c>
      <c r="BQ413" s="17"/>
      <c r="BR413" s="17"/>
      <c r="BS413" s="17"/>
      <c r="BT413" s="17"/>
      <c r="BU413" s="17"/>
      <c r="BV413" s="17"/>
      <c r="BW413" s="17"/>
      <c r="BX413" s="17"/>
      <c r="BY413" s="17"/>
      <c r="BZ413" s="17"/>
      <c r="CA413" s="17"/>
      <c r="CB413" s="17"/>
      <c r="CC413" s="17"/>
      <c r="CD413" s="17"/>
    </row>
    <row r="414" spans="1:82" ht="18.600000000000001" thickBot="1" x14ac:dyDescent="0.5">
      <c r="A414" s="20">
        <v>5</v>
      </c>
      <c r="B414" s="17"/>
      <c r="C414" s="65"/>
      <c r="D414" s="69">
        <f>COUNTIF($D$3:$D$402,5)</f>
        <v>2</v>
      </c>
      <c r="E414" s="66"/>
      <c r="F414" s="17"/>
      <c r="G414" s="65"/>
      <c r="H414" s="68">
        <f>COUNTIF($H$3:$H$403,5)</f>
        <v>5</v>
      </c>
      <c r="I414" s="68">
        <f>COUNTIF(I$3:M$403,5)</f>
        <v>0</v>
      </c>
      <c r="J414" s="66"/>
      <c r="K414" s="17"/>
      <c r="L414" s="17"/>
      <c r="M414" s="17"/>
      <c r="N414" s="17"/>
      <c r="O414" s="17">
        <f>COUNTIF(O$3:Q$403,5)</f>
        <v>0</v>
      </c>
      <c r="P414" s="17"/>
      <c r="Q414" s="17"/>
      <c r="R414" s="65"/>
      <c r="S414" s="82">
        <f>COUNTIF(S$3:S$403,5)</f>
        <v>7</v>
      </c>
      <c r="T414" s="83">
        <f t="shared" ref="T414:AN414" si="10">COUNTIF(T$3:T$403,5)</f>
        <v>1</v>
      </c>
      <c r="U414" s="83">
        <f t="shared" si="10"/>
        <v>0</v>
      </c>
      <c r="V414" s="83">
        <f t="shared" si="10"/>
        <v>4</v>
      </c>
      <c r="W414" s="83">
        <f t="shared" si="10"/>
        <v>1</v>
      </c>
      <c r="X414" s="83">
        <f t="shared" si="10"/>
        <v>2</v>
      </c>
      <c r="Y414" s="83">
        <f t="shared" si="10"/>
        <v>0</v>
      </c>
      <c r="Z414" s="83">
        <f t="shared" si="10"/>
        <v>0</v>
      </c>
      <c r="AA414" s="83">
        <f t="shared" si="10"/>
        <v>0</v>
      </c>
      <c r="AB414" s="83">
        <f t="shared" si="10"/>
        <v>3</v>
      </c>
      <c r="AC414" s="83">
        <f t="shared" si="10"/>
        <v>0</v>
      </c>
      <c r="AD414" s="83">
        <f t="shared" si="10"/>
        <v>5</v>
      </c>
      <c r="AE414" s="83">
        <f t="shared" si="10"/>
        <v>2</v>
      </c>
      <c r="AF414" s="83">
        <f t="shared" si="10"/>
        <v>8</v>
      </c>
      <c r="AG414" s="83">
        <f t="shared" si="10"/>
        <v>9</v>
      </c>
      <c r="AH414" s="83">
        <f t="shared" si="10"/>
        <v>8</v>
      </c>
      <c r="AI414" s="83">
        <f t="shared" si="10"/>
        <v>2</v>
      </c>
      <c r="AJ414" s="83">
        <f t="shared" si="10"/>
        <v>1</v>
      </c>
      <c r="AK414" s="83">
        <f t="shared" si="10"/>
        <v>0</v>
      </c>
      <c r="AL414" s="83">
        <f t="shared" si="10"/>
        <v>0</v>
      </c>
      <c r="AM414" s="84">
        <f t="shared" si="10"/>
        <v>0</v>
      </c>
      <c r="AN414" s="84">
        <f t="shared" si="10"/>
        <v>0</v>
      </c>
      <c r="AO414" s="17">
        <f>COUNTIF($AO$3:$AZ$403,5)</f>
        <v>1</v>
      </c>
      <c r="AP414" s="17"/>
      <c r="AQ414" s="17"/>
      <c r="AR414" s="17"/>
      <c r="AS414" s="17"/>
      <c r="AT414" s="17"/>
      <c r="AU414" s="17"/>
      <c r="AV414" s="17"/>
      <c r="AW414" s="17"/>
      <c r="AX414" s="17"/>
      <c r="AY414" s="17"/>
      <c r="AZ414" s="17"/>
      <c r="BA414" s="17"/>
      <c r="BB414" s="17">
        <f>COUNTIF($BB$3:$BM$403,5)</f>
        <v>0</v>
      </c>
      <c r="BC414" s="17"/>
      <c r="BD414" s="17"/>
      <c r="BE414" s="17"/>
      <c r="BF414" s="17"/>
      <c r="BG414" s="17"/>
      <c r="BH414" s="17"/>
      <c r="BI414" s="17"/>
      <c r="BJ414" s="17"/>
      <c r="BK414" s="17"/>
      <c r="BL414" s="17"/>
      <c r="BM414" s="17"/>
      <c r="BN414" s="17"/>
      <c r="BO414" s="84">
        <f t="shared" ref="BO414" si="11">COUNTIF(BO$3:BO$403,5)</f>
        <v>0</v>
      </c>
      <c r="BP414" s="17">
        <f>COUNTIF($BP$3:$CA$403,5)</f>
        <v>0</v>
      </c>
      <c r="BQ414" s="17"/>
      <c r="BR414" s="17"/>
      <c r="BS414" s="17"/>
      <c r="BT414" s="17"/>
      <c r="BU414" s="17"/>
      <c r="BV414" s="17"/>
      <c r="BW414" s="17"/>
      <c r="BX414" s="17"/>
      <c r="BY414" s="17"/>
      <c r="BZ414" s="17"/>
      <c r="CA414" s="17"/>
      <c r="CB414" s="17"/>
      <c r="CC414" s="17"/>
      <c r="CD414" s="17"/>
    </row>
    <row r="415" spans="1:82" ht="18.600000000000001" thickBot="1" x14ac:dyDescent="0.5">
      <c r="A415" s="20">
        <v>6</v>
      </c>
      <c r="B415" s="17"/>
      <c r="C415" s="17"/>
      <c r="D415" s="37"/>
      <c r="E415" s="17"/>
      <c r="F415" s="17"/>
      <c r="G415" s="65"/>
      <c r="H415" s="69">
        <f>COUNTIF($H$3:$H$403,6)</f>
        <v>0</v>
      </c>
      <c r="I415" s="68">
        <f>COUNTIF(I$3:M$403,6)</f>
        <v>1</v>
      </c>
      <c r="J415" s="66"/>
      <c r="K415" s="17"/>
      <c r="L415" s="17"/>
      <c r="M415" s="17"/>
      <c r="N415" s="17"/>
      <c r="O415" s="17">
        <f>COUNTIF(O$3:Q$403,6)</f>
        <v>4</v>
      </c>
      <c r="P415" s="17"/>
      <c r="Q415" s="17"/>
      <c r="R415" s="17"/>
      <c r="S415" s="37"/>
      <c r="T415" s="37"/>
      <c r="U415" s="37"/>
      <c r="V415" s="37"/>
      <c r="W415" s="37"/>
      <c r="X415" s="37"/>
      <c r="Y415" s="37"/>
      <c r="Z415" s="37"/>
      <c r="AA415" s="37"/>
      <c r="AB415" s="37"/>
      <c r="AC415" s="37"/>
      <c r="AD415" s="37"/>
      <c r="AE415" s="37"/>
      <c r="AF415" s="37"/>
      <c r="AG415" s="37"/>
      <c r="AH415" s="37"/>
      <c r="AI415" s="37"/>
      <c r="AJ415" s="37"/>
      <c r="AK415" s="37"/>
      <c r="AL415" s="37"/>
      <c r="AM415" s="37"/>
      <c r="AN415" s="17"/>
      <c r="AO415" s="17">
        <f>COUNTIF($AO$3:$AZ$403,6)</f>
        <v>2</v>
      </c>
      <c r="AP415" s="17"/>
      <c r="AQ415" s="17"/>
      <c r="AR415" s="17"/>
      <c r="AS415" s="17"/>
      <c r="AT415" s="17"/>
      <c r="AU415" s="17"/>
      <c r="AV415" s="17"/>
      <c r="AW415" s="17"/>
      <c r="AX415" s="17"/>
      <c r="AY415" s="17"/>
      <c r="AZ415" s="17"/>
      <c r="BA415" s="17"/>
      <c r="BB415" s="17">
        <f>COUNTIF($BB$3:$BM$403,6)</f>
        <v>2</v>
      </c>
      <c r="BC415" s="17"/>
      <c r="BD415" s="17"/>
      <c r="BE415" s="17"/>
      <c r="BF415" s="17"/>
      <c r="BG415" s="17"/>
      <c r="BH415" s="17"/>
      <c r="BI415" s="17"/>
      <c r="BJ415" s="17"/>
      <c r="BK415" s="17"/>
      <c r="BL415" s="17"/>
      <c r="BM415" s="17"/>
      <c r="BN415" s="17"/>
      <c r="BO415" s="17"/>
      <c r="BP415" s="17">
        <f>COUNTIF($BP$3:$CA$403,6)</f>
        <v>3</v>
      </c>
      <c r="BQ415" s="17"/>
      <c r="BR415" s="17"/>
      <c r="BS415" s="17"/>
      <c r="BT415" s="17"/>
      <c r="BU415" s="17"/>
      <c r="BV415" s="17"/>
      <c r="BW415" s="17"/>
      <c r="BX415" s="17"/>
      <c r="BY415" s="17"/>
      <c r="BZ415" s="17"/>
      <c r="CA415" s="17"/>
      <c r="CB415" s="17"/>
      <c r="CC415" s="17"/>
      <c r="CD415" s="17"/>
    </row>
    <row r="416" spans="1:82" ht="18.600000000000001" thickBot="1" x14ac:dyDescent="0.5">
      <c r="A416" s="20">
        <v>7</v>
      </c>
      <c r="B416" s="17"/>
      <c r="C416" s="17"/>
      <c r="D416" s="17"/>
      <c r="E416" s="17"/>
      <c r="F416" s="17"/>
      <c r="G416" s="17"/>
      <c r="H416" s="76"/>
      <c r="I416" s="69">
        <f>COUNTIF(I$3:M$403,7)</f>
        <v>0</v>
      </c>
      <c r="J416" s="66"/>
      <c r="K416" s="17"/>
      <c r="L416" s="17"/>
      <c r="M416" s="17"/>
      <c r="N416" s="17"/>
      <c r="O416" s="17">
        <f>COUNTIF(O$3:Q$403,7)</f>
        <v>3</v>
      </c>
      <c r="P416" s="17"/>
      <c r="Q416" s="17"/>
      <c r="R416" s="17"/>
      <c r="S416" s="17"/>
      <c r="T416" s="17"/>
      <c r="U416" s="17"/>
      <c r="V416" s="17"/>
      <c r="W416" s="17"/>
      <c r="X416" s="17"/>
      <c r="Y416" s="17"/>
      <c r="Z416" s="17"/>
      <c r="AA416" s="17"/>
      <c r="AB416" s="17"/>
      <c r="AC416" s="17"/>
      <c r="AD416" s="17"/>
      <c r="AE416" s="17"/>
      <c r="AF416" s="17"/>
      <c r="AG416" s="17"/>
      <c r="AH416" s="17"/>
      <c r="AI416" s="17"/>
      <c r="AJ416" s="17"/>
      <c r="AK416" s="17"/>
      <c r="AL416" s="17"/>
      <c r="AM416" s="17"/>
      <c r="AN416" s="17"/>
      <c r="AO416" s="17">
        <f>COUNTIF($AO$3:$AZ$403,7)</f>
        <v>0</v>
      </c>
      <c r="AP416" s="17"/>
      <c r="AQ416" s="17"/>
      <c r="AR416" s="17"/>
      <c r="AS416" s="17"/>
      <c r="AT416" s="17"/>
      <c r="AU416" s="17"/>
      <c r="AV416" s="17"/>
      <c r="AW416" s="17"/>
      <c r="AX416" s="17"/>
      <c r="AY416" s="17"/>
      <c r="AZ416" s="17"/>
      <c r="BA416" s="17"/>
      <c r="BB416" s="17">
        <f>COUNTIF($BB$3:$BM$403,7)</f>
        <v>0</v>
      </c>
      <c r="BC416" s="17"/>
      <c r="BD416" s="17"/>
      <c r="BE416" s="17"/>
      <c r="BF416" s="17"/>
      <c r="BG416" s="17"/>
      <c r="BH416" s="17"/>
      <c r="BI416" s="17"/>
      <c r="BJ416" s="17"/>
      <c r="BK416" s="17"/>
      <c r="BL416" s="17"/>
      <c r="BM416" s="17"/>
      <c r="BN416" s="17"/>
      <c r="BO416" s="17"/>
      <c r="BP416" s="17">
        <f>COUNTIF($BP$3:$CA$403,7)</f>
        <v>0</v>
      </c>
      <c r="BQ416" s="17"/>
      <c r="BR416" s="17"/>
      <c r="BS416" s="17"/>
      <c r="BT416" s="17"/>
      <c r="BU416" s="17"/>
      <c r="BV416" s="17"/>
      <c r="BW416" s="17"/>
      <c r="BX416" s="17"/>
      <c r="BY416" s="17"/>
      <c r="BZ416" s="17"/>
      <c r="CA416" s="17"/>
      <c r="CB416" s="17"/>
      <c r="CC416" s="17"/>
      <c r="CD416" s="17"/>
    </row>
    <row r="417" spans="1:82" x14ac:dyDescent="0.45">
      <c r="A417" s="20">
        <v>8</v>
      </c>
      <c r="B417" s="17"/>
      <c r="C417" s="17"/>
      <c r="D417" s="17"/>
      <c r="E417" s="17"/>
      <c r="F417" s="17"/>
      <c r="G417" s="17"/>
      <c r="H417" s="13"/>
      <c r="I417" s="37"/>
      <c r="J417" s="17"/>
      <c r="K417" s="17"/>
      <c r="L417" s="17"/>
      <c r="M417" s="17"/>
      <c r="N417" s="17"/>
      <c r="O417" s="17">
        <f>COUNTIF(O$3:Q$403,8)</f>
        <v>17</v>
      </c>
      <c r="P417" s="17"/>
      <c r="Q417" s="17"/>
      <c r="R417" s="17"/>
      <c r="S417" s="17"/>
      <c r="T417" s="17"/>
      <c r="U417" s="17"/>
      <c r="V417" s="17"/>
      <c r="W417" s="17"/>
      <c r="X417" s="17"/>
      <c r="Y417" s="17"/>
      <c r="Z417" s="17"/>
      <c r="AA417" s="17"/>
      <c r="AB417" s="17"/>
      <c r="AC417" s="17"/>
      <c r="AD417" s="17"/>
      <c r="AE417" s="17"/>
      <c r="AF417" s="17"/>
      <c r="AG417" s="17"/>
      <c r="AH417" s="17"/>
      <c r="AI417" s="17"/>
      <c r="AJ417" s="17"/>
      <c r="AK417" s="17"/>
      <c r="AL417" s="17"/>
      <c r="AM417" s="17"/>
      <c r="AN417" s="17"/>
      <c r="AO417" s="17">
        <f>COUNTIF($AO$3:$AZ$403,8)</f>
        <v>2</v>
      </c>
      <c r="AP417" s="17"/>
      <c r="AQ417" s="17"/>
      <c r="AR417" s="17"/>
      <c r="AS417" s="17"/>
      <c r="AT417" s="17"/>
      <c r="AU417" s="17"/>
      <c r="AV417" s="17"/>
      <c r="AW417" s="17"/>
      <c r="AX417" s="17"/>
      <c r="AY417" s="17"/>
      <c r="AZ417" s="17"/>
      <c r="BA417" s="17"/>
      <c r="BB417" s="17">
        <f>COUNTIF($BB$3:$BM$403,8)</f>
        <v>0</v>
      </c>
      <c r="BC417" s="17"/>
      <c r="BD417" s="17"/>
      <c r="BE417" s="17"/>
      <c r="BF417" s="17"/>
      <c r="BG417" s="17"/>
      <c r="BH417" s="17"/>
      <c r="BI417" s="17"/>
      <c r="BJ417" s="17"/>
      <c r="BK417" s="17"/>
      <c r="BL417" s="17"/>
      <c r="BM417" s="17"/>
      <c r="BN417" s="17"/>
      <c r="BO417" s="17"/>
      <c r="BP417" s="17">
        <f>COUNTIF($BP$3:$CA$403,8)</f>
        <v>2</v>
      </c>
      <c r="BQ417" s="17"/>
      <c r="BR417" s="17"/>
      <c r="BS417" s="17"/>
      <c r="BT417" s="17"/>
      <c r="BU417" s="17"/>
      <c r="BV417" s="17"/>
      <c r="BW417" s="17"/>
      <c r="BX417" s="17"/>
      <c r="BY417" s="17"/>
      <c r="BZ417" s="17"/>
      <c r="CA417" s="17"/>
      <c r="CB417" s="17"/>
      <c r="CC417" s="17"/>
      <c r="CD417" s="17"/>
    </row>
    <row r="418" spans="1:82" x14ac:dyDescent="0.45">
      <c r="A418" s="20">
        <v>9</v>
      </c>
      <c r="B418" s="17"/>
      <c r="C418" s="17"/>
      <c r="D418" s="17"/>
      <c r="E418" s="17"/>
      <c r="F418" s="17"/>
      <c r="G418" s="17"/>
      <c r="H418" s="13"/>
      <c r="I418" s="17"/>
      <c r="J418" s="17"/>
      <c r="K418" s="17"/>
      <c r="L418" s="17"/>
      <c r="M418" s="17"/>
      <c r="N418" s="17"/>
      <c r="O418" s="17"/>
      <c r="P418" s="17"/>
      <c r="Q418" s="17"/>
      <c r="R418" s="17"/>
      <c r="S418" s="17"/>
      <c r="T418" s="17"/>
      <c r="U418" s="17"/>
      <c r="V418" s="17"/>
      <c r="W418" s="17"/>
      <c r="X418" s="17"/>
      <c r="Y418" s="17"/>
      <c r="Z418" s="17"/>
      <c r="AA418" s="17"/>
      <c r="AB418" s="17"/>
      <c r="AC418" s="17"/>
      <c r="AD418" s="17"/>
      <c r="AE418" s="17"/>
      <c r="AF418" s="17"/>
      <c r="AG418" s="17"/>
      <c r="AH418" s="17"/>
      <c r="AI418" s="17"/>
      <c r="AJ418" s="17"/>
      <c r="AK418" s="17"/>
      <c r="AL418" s="17"/>
      <c r="AM418" s="17"/>
      <c r="AN418" s="17"/>
      <c r="AO418" s="17">
        <f>COUNTIF($AO$3:$AZ$403,9)</f>
        <v>1</v>
      </c>
      <c r="AP418" s="17"/>
      <c r="AQ418" s="17"/>
      <c r="AR418" s="17"/>
      <c r="AS418" s="17"/>
      <c r="AT418" s="17"/>
      <c r="AU418" s="17"/>
      <c r="AV418" s="17"/>
      <c r="AW418" s="17"/>
      <c r="AX418" s="17"/>
      <c r="AY418" s="17"/>
      <c r="AZ418" s="17"/>
      <c r="BA418" s="17"/>
      <c r="BB418" s="17">
        <f>COUNTIF($BB$3:$BM$403,9)</f>
        <v>0</v>
      </c>
      <c r="BC418" s="17"/>
      <c r="BD418" s="17"/>
      <c r="BE418" s="17"/>
      <c r="BF418" s="17"/>
      <c r="BG418" s="17"/>
      <c r="BH418" s="17"/>
      <c r="BI418" s="17"/>
      <c r="BJ418" s="17"/>
      <c r="BK418" s="17"/>
      <c r="BL418" s="17"/>
      <c r="BM418" s="17"/>
      <c r="BN418" s="17"/>
      <c r="BO418" s="17"/>
      <c r="BP418" s="17">
        <f>COUNTIF($BP$3:$CA$403,9)</f>
        <v>0</v>
      </c>
      <c r="BQ418" s="17"/>
      <c r="BR418" s="17"/>
      <c r="BS418" s="17"/>
      <c r="BT418" s="17"/>
      <c r="BU418" s="17"/>
      <c r="BV418" s="17"/>
      <c r="BW418" s="17"/>
      <c r="BX418" s="17"/>
      <c r="BY418" s="17"/>
      <c r="BZ418" s="17"/>
      <c r="CA418" s="17"/>
      <c r="CB418" s="17"/>
      <c r="CC418" s="17"/>
      <c r="CD418" s="17"/>
    </row>
    <row r="419" spans="1:82" x14ac:dyDescent="0.45">
      <c r="A419" s="20">
        <v>10</v>
      </c>
      <c r="B419" s="17"/>
      <c r="C419" s="17"/>
      <c r="D419" s="17"/>
      <c r="E419" s="17"/>
      <c r="F419" s="17"/>
      <c r="G419" s="17"/>
      <c r="H419" s="13"/>
      <c r="I419" s="17"/>
      <c r="J419" s="17"/>
      <c r="K419" s="17"/>
      <c r="L419" s="17"/>
      <c r="M419" s="17"/>
      <c r="N419" s="17"/>
      <c r="O419" s="17"/>
      <c r="P419" s="17"/>
      <c r="Q419" s="17"/>
      <c r="R419" s="17"/>
      <c r="S419" s="17"/>
      <c r="T419" s="17"/>
      <c r="U419" s="17"/>
      <c r="V419" s="17"/>
      <c r="W419" s="17"/>
      <c r="X419" s="17"/>
      <c r="Y419" s="17"/>
      <c r="Z419" s="17"/>
      <c r="AA419" s="17"/>
      <c r="AB419" s="17"/>
      <c r="AC419" s="17"/>
      <c r="AD419" s="17"/>
      <c r="AE419" s="17"/>
      <c r="AF419" s="17"/>
      <c r="AG419" s="17"/>
      <c r="AH419" s="17"/>
      <c r="AI419" s="17"/>
      <c r="AJ419" s="17"/>
      <c r="AK419" s="17"/>
      <c r="AL419" s="17"/>
      <c r="AM419" s="17"/>
      <c r="AN419" s="17"/>
      <c r="AO419" s="17">
        <f>COUNTIF($AO$3:$AZ$403,10)</f>
        <v>2</v>
      </c>
      <c r="AP419" s="17"/>
      <c r="AQ419" s="17"/>
      <c r="AR419" s="17"/>
      <c r="AS419" s="17"/>
      <c r="AT419" s="17"/>
      <c r="AU419" s="17"/>
      <c r="AV419" s="17"/>
      <c r="AW419" s="17"/>
      <c r="AX419" s="17"/>
      <c r="AY419" s="17"/>
      <c r="AZ419" s="17"/>
      <c r="BA419" s="17"/>
      <c r="BB419" s="17">
        <f>COUNTIF($BB$3:$BM$403,10)</f>
        <v>1</v>
      </c>
      <c r="BC419" s="17"/>
      <c r="BD419" s="17"/>
      <c r="BE419" s="17"/>
      <c r="BF419" s="17"/>
      <c r="BG419" s="17"/>
      <c r="BH419" s="17"/>
      <c r="BI419" s="17"/>
      <c r="BJ419" s="17"/>
      <c r="BK419" s="17"/>
      <c r="BL419" s="17"/>
      <c r="BM419" s="17"/>
      <c r="BN419" s="17"/>
      <c r="BO419" s="17"/>
      <c r="BP419" s="17">
        <f>COUNTIF($BP$3:$CA$403,10)</f>
        <v>1</v>
      </c>
      <c r="BQ419" s="17"/>
      <c r="BR419" s="17"/>
      <c r="BS419" s="17"/>
      <c r="BT419" s="17"/>
      <c r="BU419" s="17"/>
      <c r="BV419" s="17"/>
      <c r="BW419" s="17"/>
      <c r="BX419" s="17"/>
      <c r="BY419" s="17"/>
      <c r="BZ419" s="17"/>
      <c r="CA419" s="17"/>
      <c r="CB419" s="17"/>
      <c r="CC419" s="17"/>
      <c r="CD419" s="17"/>
    </row>
    <row r="420" spans="1:82" x14ac:dyDescent="0.45">
      <c r="A420" s="20">
        <v>11</v>
      </c>
      <c r="B420" s="17"/>
      <c r="C420" s="17"/>
      <c r="D420" s="17"/>
      <c r="E420" s="17"/>
      <c r="F420" s="17"/>
      <c r="G420" s="17"/>
      <c r="H420" s="13"/>
      <c r="I420" s="17"/>
      <c r="J420" s="17"/>
      <c r="K420" s="17"/>
      <c r="L420" s="17"/>
      <c r="M420" s="17"/>
      <c r="N420" s="17"/>
      <c r="O420" s="17"/>
      <c r="P420" s="17"/>
      <c r="Q420" s="17"/>
      <c r="R420" s="17"/>
      <c r="S420" s="17"/>
      <c r="T420" s="17"/>
      <c r="U420" s="17"/>
      <c r="V420" s="17"/>
      <c r="W420" s="17"/>
      <c r="X420" s="17"/>
      <c r="Y420" s="17"/>
      <c r="Z420" s="17"/>
      <c r="AA420" s="17"/>
      <c r="AB420" s="17"/>
      <c r="AC420" s="17"/>
      <c r="AD420" s="17"/>
      <c r="AE420" s="17"/>
      <c r="AF420" s="17"/>
      <c r="AG420" s="17"/>
      <c r="AH420" s="17"/>
      <c r="AI420" s="17"/>
      <c r="AJ420" s="17"/>
      <c r="AK420" s="17"/>
      <c r="AL420" s="17"/>
      <c r="AM420" s="17"/>
      <c r="AN420" s="17"/>
      <c r="AO420" s="17">
        <f>COUNTIF($AO$3:$AZ$403,11)</f>
        <v>1</v>
      </c>
      <c r="AP420" s="17"/>
      <c r="AQ420" s="17"/>
      <c r="AR420" s="17"/>
      <c r="AS420" s="17"/>
      <c r="AT420" s="17"/>
      <c r="AU420" s="17"/>
      <c r="AV420" s="17"/>
      <c r="AW420" s="17"/>
      <c r="AX420" s="17"/>
      <c r="AY420" s="17"/>
      <c r="AZ420" s="17"/>
      <c r="BA420" s="17"/>
      <c r="BB420" s="17">
        <f>COUNTIF($BB$3:$BM$403,11)</f>
        <v>2</v>
      </c>
      <c r="BC420" s="17"/>
      <c r="BD420" s="17"/>
      <c r="BE420" s="17"/>
      <c r="BF420" s="17"/>
      <c r="BG420" s="17"/>
      <c r="BH420" s="17"/>
      <c r="BI420" s="17"/>
      <c r="BJ420" s="17"/>
      <c r="BK420" s="17"/>
      <c r="BL420" s="17"/>
      <c r="BM420" s="17"/>
      <c r="BN420" s="17"/>
      <c r="BO420" s="17"/>
      <c r="BP420" s="17">
        <f>COUNTIF($BP$3:$CA$403,11)</f>
        <v>1</v>
      </c>
      <c r="BQ420" s="17"/>
      <c r="BR420" s="17"/>
      <c r="BS420" s="17"/>
      <c r="BT420" s="17"/>
      <c r="BU420" s="17"/>
      <c r="BV420" s="17"/>
      <c r="BW420" s="17"/>
      <c r="BX420" s="17"/>
      <c r="BY420" s="17"/>
      <c r="BZ420" s="17"/>
      <c r="CA420" s="17"/>
      <c r="CB420" s="17"/>
      <c r="CC420" s="17"/>
      <c r="CD420" s="17"/>
    </row>
    <row r="421" spans="1:82" x14ac:dyDescent="0.45">
      <c r="A421" s="20">
        <v>12</v>
      </c>
      <c r="B421" s="17"/>
      <c r="C421" s="17"/>
      <c r="D421" s="17"/>
      <c r="E421" s="17"/>
      <c r="F421" s="17"/>
      <c r="G421" s="17"/>
      <c r="H421" s="13"/>
      <c r="I421" s="17"/>
      <c r="J421" s="17"/>
      <c r="K421" s="17"/>
      <c r="L421" s="17"/>
      <c r="M421" s="17"/>
      <c r="N421" s="17"/>
      <c r="O421" s="17"/>
      <c r="P421" s="17"/>
      <c r="Q421" s="17"/>
      <c r="R421" s="17"/>
      <c r="S421" s="17"/>
      <c r="T421" s="17"/>
      <c r="U421" s="17"/>
      <c r="V421" s="17"/>
      <c r="W421" s="17"/>
      <c r="X421" s="17"/>
      <c r="Y421" s="17"/>
      <c r="Z421" s="17"/>
      <c r="AA421" s="17"/>
      <c r="AB421" s="17"/>
      <c r="AC421" s="17"/>
      <c r="AD421" s="17"/>
      <c r="AE421" s="17"/>
      <c r="AF421" s="17"/>
      <c r="AG421" s="17"/>
      <c r="AH421" s="17"/>
      <c r="AI421" s="17"/>
      <c r="AJ421" s="17"/>
      <c r="AK421" s="17"/>
      <c r="AL421" s="17"/>
      <c r="AM421" s="17"/>
      <c r="AN421" s="17"/>
      <c r="AO421" s="17">
        <f>COUNTIF($AO$3:$AZ$403,12)</f>
        <v>0</v>
      </c>
      <c r="AP421" s="17"/>
      <c r="AQ421" s="17"/>
      <c r="AR421" s="17"/>
      <c r="AS421" s="17"/>
      <c r="AT421" s="17"/>
      <c r="AU421" s="17"/>
      <c r="AV421" s="17"/>
      <c r="AW421" s="17"/>
      <c r="AX421" s="17"/>
      <c r="AY421" s="17"/>
      <c r="AZ421" s="17"/>
      <c r="BA421" s="17"/>
      <c r="BB421" s="17">
        <f>COUNTIF($BB$3:$BM$403,12)</f>
        <v>0</v>
      </c>
      <c r="BC421" s="17"/>
      <c r="BD421" s="17"/>
      <c r="BE421" s="17"/>
      <c r="BF421" s="17"/>
      <c r="BG421" s="17"/>
      <c r="BH421" s="17"/>
      <c r="BI421" s="17"/>
      <c r="BJ421" s="17"/>
      <c r="BK421" s="17"/>
      <c r="BL421" s="17"/>
      <c r="BM421" s="17"/>
      <c r="BN421" s="17"/>
      <c r="BO421" s="17"/>
      <c r="BP421" s="17">
        <f>COUNTIF($BP$3:$CA$403,12)</f>
        <v>0</v>
      </c>
      <c r="BQ421" s="17"/>
      <c r="BR421" s="17"/>
      <c r="BS421" s="17"/>
      <c r="BT421" s="17"/>
      <c r="BU421" s="17"/>
      <c r="BV421" s="17"/>
      <c r="BW421" s="17"/>
      <c r="BX421" s="17"/>
      <c r="BY421" s="17"/>
      <c r="BZ421" s="17"/>
      <c r="CA421" s="17"/>
      <c r="CB421" s="17"/>
      <c r="CC421" s="17"/>
      <c r="CD421" s="17"/>
    </row>
    <row r="422" spans="1:82" x14ac:dyDescent="0.45">
      <c r="A422" s="20">
        <v>13</v>
      </c>
      <c r="B422" s="17"/>
      <c r="C422" s="17"/>
      <c r="D422" s="17"/>
      <c r="E422" s="17"/>
      <c r="F422" s="17"/>
      <c r="G422" s="17"/>
      <c r="H422" s="13"/>
      <c r="I422" s="17"/>
      <c r="J422" s="17"/>
      <c r="K422" s="17"/>
      <c r="L422" s="17"/>
      <c r="M422" s="17"/>
      <c r="N422" s="17"/>
      <c r="O422" s="17"/>
      <c r="P422" s="17"/>
      <c r="Q422" s="17"/>
      <c r="R422" s="17"/>
      <c r="S422" s="17"/>
      <c r="T422" s="17"/>
      <c r="U422" s="17"/>
      <c r="V422" s="17"/>
      <c r="W422" s="17"/>
      <c r="X422" s="17"/>
      <c r="Y422" s="17"/>
      <c r="Z422" s="17"/>
      <c r="AA422" s="17"/>
      <c r="AB422" s="17"/>
      <c r="AC422" s="17"/>
      <c r="AD422" s="17"/>
      <c r="AE422" s="17"/>
      <c r="AF422" s="17"/>
      <c r="AG422" s="17"/>
      <c r="AH422" s="17"/>
      <c r="AI422" s="17"/>
      <c r="AJ422" s="17"/>
      <c r="AK422" s="17"/>
      <c r="AL422" s="17"/>
      <c r="AM422" s="17"/>
      <c r="AN422" s="17"/>
      <c r="AO422" s="17">
        <f>COUNTIF($AO$3:$AZ$403,13)</f>
        <v>0</v>
      </c>
      <c r="AP422" s="17"/>
      <c r="AQ422" s="17"/>
      <c r="AR422" s="17"/>
      <c r="AS422" s="17"/>
      <c r="AT422" s="17"/>
      <c r="AU422" s="17"/>
      <c r="AV422" s="17"/>
      <c r="AW422" s="17"/>
      <c r="AX422" s="17"/>
      <c r="AY422" s="17"/>
      <c r="AZ422" s="17"/>
      <c r="BA422" s="17"/>
      <c r="BB422" s="17">
        <f>COUNTIF($BB$3:$BM$403,13)</f>
        <v>0</v>
      </c>
      <c r="BC422" s="17"/>
      <c r="BD422" s="17"/>
      <c r="BE422" s="17"/>
      <c r="BF422" s="17"/>
      <c r="BG422" s="17"/>
      <c r="BH422" s="17"/>
      <c r="BI422" s="17"/>
      <c r="BJ422" s="17"/>
      <c r="BK422" s="17"/>
      <c r="BL422" s="17"/>
      <c r="BM422" s="17"/>
      <c r="BN422" s="17"/>
      <c r="BO422" s="17"/>
      <c r="BP422" s="17">
        <f>COUNTIF($BP$3:$CA$403,13)</f>
        <v>0</v>
      </c>
      <c r="BQ422" s="17"/>
      <c r="BR422" s="17"/>
      <c r="BS422" s="17"/>
      <c r="BT422" s="17"/>
      <c r="BU422" s="17"/>
      <c r="BV422" s="17"/>
      <c r="BW422" s="17"/>
      <c r="BX422" s="17"/>
      <c r="BY422" s="17"/>
      <c r="BZ422" s="17"/>
      <c r="CA422" s="17"/>
      <c r="CB422" s="17"/>
      <c r="CC422" s="17"/>
      <c r="CD422" s="17"/>
    </row>
    <row r="423" spans="1:82" x14ac:dyDescent="0.45">
      <c r="A423" s="20">
        <v>14</v>
      </c>
      <c r="B423" s="17"/>
      <c r="C423" s="17"/>
      <c r="D423" s="17"/>
      <c r="E423" s="17"/>
      <c r="F423" s="17"/>
      <c r="G423" s="17"/>
      <c r="H423" s="13"/>
      <c r="I423" s="17"/>
      <c r="J423" s="17"/>
      <c r="K423" s="17"/>
      <c r="L423" s="17"/>
      <c r="M423" s="17"/>
      <c r="N423" s="17"/>
      <c r="O423" s="17"/>
      <c r="P423" s="17"/>
      <c r="Q423" s="17"/>
      <c r="R423" s="17"/>
      <c r="S423" s="17"/>
      <c r="T423" s="17"/>
      <c r="U423" s="17"/>
      <c r="V423" s="17"/>
      <c r="W423" s="17"/>
      <c r="X423" s="17"/>
      <c r="Y423" s="17"/>
      <c r="Z423" s="17"/>
      <c r="AA423" s="17"/>
      <c r="AB423" s="17"/>
      <c r="AC423" s="17"/>
      <c r="AD423" s="17"/>
      <c r="AE423" s="17"/>
      <c r="AF423" s="17"/>
      <c r="AG423" s="17"/>
      <c r="AH423" s="17"/>
      <c r="AI423" s="17"/>
      <c r="AJ423" s="17"/>
      <c r="AK423" s="17"/>
      <c r="AL423" s="17"/>
      <c r="AM423" s="17"/>
      <c r="AN423" s="17"/>
      <c r="AO423" s="17">
        <f>COUNTIF($AO$3:$AZ$403,14)</f>
        <v>1</v>
      </c>
      <c r="AP423" s="17"/>
      <c r="AQ423" s="17"/>
      <c r="AR423" s="17"/>
      <c r="AS423" s="17"/>
      <c r="AT423" s="17"/>
      <c r="AU423" s="17"/>
      <c r="AV423" s="17"/>
      <c r="AW423" s="17"/>
      <c r="AX423" s="17"/>
      <c r="AY423" s="17"/>
      <c r="AZ423" s="17"/>
      <c r="BA423" s="17"/>
      <c r="BB423" s="17">
        <f>COUNTIF($BB$3:$BM$403,14)</f>
        <v>0</v>
      </c>
      <c r="BC423" s="17"/>
      <c r="BD423" s="17"/>
      <c r="BE423" s="17"/>
      <c r="BF423" s="17"/>
      <c r="BG423" s="17"/>
      <c r="BH423" s="17"/>
      <c r="BI423" s="17"/>
      <c r="BJ423" s="17"/>
      <c r="BK423" s="17"/>
      <c r="BL423" s="17"/>
      <c r="BM423" s="17"/>
      <c r="BN423" s="17"/>
      <c r="BO423" s="17"/>
      <c r="BP423" s="17">
        <f>COUNTIF($BP$3:$CA$403,14)</f>
        <v>0</v>
      </c>
      <c r="BQ423" s="17"/>
      <c r="BR423" s="17"/>
      <c r="BS423" s="17"/>
      <c r="BT423" s="17"/>
      <c r="BU423" s="17"/>
      <c r="BV423" s="17"/>
      <c r="BW423" s="17"/>
      <c r="BX423" s="17"/>
      <c r="BY423" s="17"/>
      <c r="BZ423" s="17"/>
      <c r="CA423" s="17"/>
      <c r="CB423" s="17"/>
      <c r="CC423" s="17"/>
      <c r="CD423" s="17"/>
    </row>
    <row r="424" spans="1:82" x14ac:dyDescent="0.45">
      <c r="A424" s="20">
        <v>15</v>
      </c>
      <c r="B424" s="17"/>
      <c r="C424" s="17"/>
      <c r="D424" s="17"/>
      <c r="E424" s="17"/>
      <c r="F424" s="17"/>
      <c r="G424" s="17"/>
      <c r="H424" s="13"/>
      <c r="I424" s="17"/>
      <c r="J424" s="17"/>
      <c r="K424" s="17"/>
      <c r="L424" s="17"/>
      <c r="M424" s="17"/>
      <c r="N424" s="17"/>
      <c r="O424" s="17"/>
      <c r="P424" s="17"/>
      <c r="Q424" s="17"/>
      <c r="R424" s="17"/>
      <c r="S424" s="17"/>
      <c r="T424" s="17"/>
      <c r="U424" s="17"/>
      <c r="V424" s="17"/>
      <c r="W424" s="17"/>
      <c r="X424" s="17"/>
      <c r="Y424" s="17"/>
      <c r="Z424" s="17"/>
      <c r="AA424" s="17"/>
      <c r="AB424" s="17"/>
      <c r="AC424" s="17"/>
      <c r="AD424" s="17"/>
      <c r="AE424" s="17"/>
      <c r="AF424" s="17"/>
      <c r="AG424" s="17"/>
      <c r="AH424" s="17"/>
      <c r="AI424" s="17"/>
      <c r="AJ424" s="17"/>
      <c r="AK424" s="17"/>
      <c r="AL424" s="17"/>
      <c r="AM424" s="17"/>
      <c r="AN424" s="17"/>
      <c r="AO424" s="17">
        <f>COUNTIF($AO$3:$AZ$403,15)</f>
        <v>2</v>
      </c>
      <c r="AP424" s="17"/>
      <c r="AQ424" s="17"/>
      <c r="AR424" s="17"/>
      <c r="AS424" s="17"/>
      <c r="AT424" s="17"/>
      <c r="AU424" s="17"/>
      <c r="AV424" s="17"/>
      <c r="AW424" s="17"/>
      <c r="AX424" s="17"/>
      <c r="AY424" s="17"/>
      <c r="AZ424" s="17"/>
      <c r="BA424" s="17"/>
      <c r="BB424" s="17">
        <f>COUNTIF($BB$3:$BM$403,15)</f>
        <v>3</v>
      </c>
      <c r="BC424" s="17"/>
      <c r="BD424" s="17"/>
      <c r="BE424" s="17"/>
      <c r="BF424" s="17"/>
      <c r="BG424" s="17"/>
      <c r="BH424" s="17"/>
      <c r="BI424" s="17"/>
      <c r="BJ424" s="17"/>
      <c r="BK424" s="17"/>
      <c r="BL424" s="17"/>
      <c r="BM424" s="17"/>
      <c r="BN424" s="17"/>
      <c r="BO424" s="17"/>
      <c r="BP424" s="17">
        <f>COUNTIF($BP$3:$CA$403,15)</f>
        <v>2</v>
      </c>
      <c r="BQ424" s="17"/>
      <c r="BR424" s="17"/>
      <c r="BS424" s="17"/>
      <c r="BT424" s="17"/>
      <c r="BU424" s="17"/>
      <c r="BV424" s="17"/>
      <c r="BW424" s="17"/>
      <c r="BX424" s="17"/>
      <c r="BY424" s="17"/>
      <c r="BZ424" s="17"/>
      <c r="CA424" s="17"/>
      <c r="CB424" s="17"/>
      <c r="CC424" s="17"/>
      <c r="CD424" s="17"/>
    </row>
    <row r="425" spans="1:82" x14ac:dyDescent="0.45">
      <c r="A425" s="22" t="s">
        <v>247</v>
      </c>
      <c r="D425">
        <f>$B$408-SUM(D410:D424)</f>
        <v>0</v>
      </c>
      <c r="F425">
        <f t="shared" ref="F425:H425" si="12">$B$408-SUM(F410:F424)</f>
        <v>0</v>
      </c>
      <c r="G425">
        <f t="shared" si="12"/>
        <v>0</v>
      </c>
      <c r="H425">
        <f t="shared" si="12"/>
        <v>0</v>
      </c>
      <c r="I425">
        <f>B408-I408</f>
        <v>0</v>
      </c>
      <c r="O425">
        <f>$B$408-O408</f>
        <v>2</v>
      </c>
      <c r="S425">
        <f>$B$408-S$408</f>
        <v>3</v>
      </c>
      <c r="T425">
        <f>$B$408-T$408</f>
        <v>2</v>
      </c>
      <c r="U425">
        <f t="shared" ref="U425:AM425" si="13">$B$408-U$408</f>
        <v>1</v>
      </c>
      <c r="V425">
        <f t="shared" si="13"/>
        <v>2</v>
      </c>
      <c r="W425">
        <f t="shared" si="13"/>
        <v>2</v>
      </c>
      <c r="X425">
        <f>$B$408-X$408</f>
        <v>2</v>
      </c>
      <c r="Y425">
        <f t="shared" si="13"/>
        <v>2</v>
      </c>
      <c r="Z425">
        <f t="shared" si="13"/>
        <v>2</v>
      </c>
      <c r="AA425">
        <f t="shared" si="13"/>
        <v>3</v>
      </c>
      <c r="AB425">
        <f t="shared" si="13"/>
        <v>3</v>
      </c>
      <c r="AC425">
        <f t="shared" si="13"/>
        <v>3</v>
      </c>
      <c r="AD425">
        <f t="shared" si="13"/>
        <v>3</v>
      </c>
      <c r="AE425">
        <f t="shared" si="13"/>
        <v>3</v>
      </c>
      <c r="AF425">
        <f t="shared" si="13"/>
        <v>3</v>
      </c>
      <c r="AG425">
        <f t="shared" si="13"/>
        <v>3</v>
      </c>
      <c r="AH425">
        <f t="shared" si="13"/>
        <v>2</v>
      </c>
      <c r="AI425">
        <f t="shared" si="13"/>
        <v>3</v>
      </c>
      <c r="AJ425">
        <f t="shared" si="13"/>
        <v>3</v>
      </c>
      <c r="AK425">
        <f t="shared" si="13"/>
        <v>3</v>
      </c>
      <c r="AL425">
        <f t="shared" si="13"/>
        <v>3</v>
      </c>
      <c r="AM425">
        <f t="shared" si="13"/>
        <v>3</v>
      </c>
      <c r="AN425">
        <f>$B$408-$AN$408</f>
        <v>3</v>
      </c>
      <c r="AO425">
        <f>$B$408-$AO$408</f>
        <v>13</v>
      </c>
      <c r="BB425">
        <f>B408-BB408</f>
        <v>13</v>
      </c>
      <c r="BO425">
        <f>B408-BO408</f>
        <v>13</v>
      </c>
      <c r="BP425">
        <f>B408-BP408</f>
        <v>13</v>
      </c>
      <c r="CC425">
        <f>B408-CC408</f>
        <v>25</v>
      </c>
    </row>
  </sheetData>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96586-64A5-4CD1-8A45-CFBC730A941D}">
  <dimension ref="A3:M67"/>
  <sheetViews>
    <sheetView workbookViewId="0">
      <pane ySplit="1" topLeftCell="A2" activePane="bottomLeft" state="frozen"/>
      <selection pane="bottomLeft" activeCell="J5" sqref="J5"/>
    </sheetView>
  </sheetViews>
  <sheetFormatPr defaultRowHeight="18" x14ac:dyDescent="0.45"/>
  <cols>
    <col min="2" max="2" width="9.3984375" bestFit="1" customWidth="1"/>
    <col min="8" max="8" width="8.69921875" customWidth="1"/>
    <col min="10" max="10" width="10.3984375" bestFit="1" customWidth="1"/>
    <col min="13" max="13" width="10.3984375" bestFit="1" customWidth="1"/>
    <col min="19" max="19" width="12" bestFit="1" customWidth="1"/>
    <col min="21" max="21" width="10.3984375" bestFit="1" customWidth="1"/>
    <col min="22" max="22" width="9.3984375" bestFit="1" customWidth="1"/>
    <col min="23" max="23" width="10.19921875" bestFit="1" customWidth="1"/>
    <col min="25" max="25" width="10.3984375" bestFit="1" customWidth="1"/>
  </cols>
  <sheetData>
    <row r="3" spans="1:9" ht="18.600000000000001" thickBot="1" x14ac:dyDescent="0.5"/>
    <row r="4" spans="1:9" ht="20.399999999999999" thickBot="1" x14ac:dyDescent="0.5">
      <c r="A4" s="86" t="s">
        <v>65</v>
      </c>
      <c r="B4" s="78" t="s">
        <v>133</v>
      </c>
      <c r="C4" s="87" t="s">
        <v>106</v>
      </c>
      <c r="D4" s="87"/>
      <c r="E4" s="87" t="s">
        <v>107</v>
      </c>
      <c r="F4" s="87"/>
      <c r="G4" s="87" t="s">
        <v>110</v>
      </c>
      <c r="H4" s="87"/>
      <c r="I4" s="88" t="s">
        <v>112</v>
      </c>
    </row>
    <row r="5" spans="1:9" ht="20.399999999999999" thickBot="1" x14ac:dyDescent="0.5">
      <c r="A5" s="67" t="s">
        <v>132</v>
      </c>
      <c r="C5" s="89" t="s">
        <v>109</v>
      </c>
      <c r="D5" s="89"/>
      <c r="E5" s="89" t="s">
        <v>108</v>
      </c>
      <c r="F5" s="89"/>
      <c r="G5" s="89" t="s">
        <v>111</v>
      </c>
      <c r="H5" s="89"/>
      <c r="I5" s="155" t="s">
        <v>113</v>
      </c>
    </row>
    <row r="6" spans="1:9" x14ac:dyDescent="0.45">
      <c r="A6" s="119">
        <v>1</v>
      </c>
      <c r="B6" s="86" t="s">
        <v>121</v>
      </c>
      <c r="C6" s="60">
        <f>アンケート!$T$410</f>
        <v>130</v>
      </c>
      <c r="D6" s="60" t="s">
        <v>125</v>
      </c>
      <c r="E6" s="60">
        <f>アンケート!$F$410</f>
        <v>29</v>
      </c>
      <c r="F6" s="60" t="s">
        <v>12</v>
      </c>
      <c r="G6" s="60">
        <f>アンケート!$G$410</f>
        <v>371</v>
      </c>
      <c r="H6" s="60" t="s">
        <v>126</v>
      </c>
      <c r="I6" s="92">
        <f>アンケート!$H$410</f>
        <v>33</v>
      </c>
    </row>
    <row r="7" spans="1:9" x14ac:dyDescent="0.45">
      <c r="A7" s="119">
        <v>2</v>
      </c>
      <c r="B7" s="159" t="s">
        <v>122</v>
      </c>
      <c r="C7">
        <f>アンケート!$T$411</f>
        <v>226</v>
      </c>
      <c r="D7" t="s">
        <v>75</v>
      </c>
      <c r="E7">
        <f>アンケート!$F$411</f>
        <v>341</v>
      </c>
      <c r="F7" s="183" t="s">
        <v>134</v>
      </c>
      <c r="G7">
        <f>アンケート!$G$411</f>
        <v>2</v>
      </c>
      <c r="H7" t="s">
        <v>127</v>
      </c>
      <c r="I7" s="9">
        <f>アンケート!$H$411</f>
        <v>132</v>
      </c>
    </row>
    <row r="8" spans="1:9" x14ac:dyDescent="0.45">
      <c r="A8" s="119">
        <v>3</v>
      </c>
      <c r="B8" s="159" t="s">
        <v>123</v>
      </c>
      <c r="C8">
        <f>アンケート!$T$412</f>
        <v>4</v>
      </c>
      <c r="F8" s="184" t="s">
        <v>16</v>
      </c>
      <c r="G8">
        <f>アンケート!$G$412</f>
        <v>0</v>
      </c>
      <c r="H8" t="s">
        <v>128</v>
      </c>
      <c r="I8" s="9">
        <f>アンケート!$H$412</f>
        <v>38</v>
      </c>
    </row>
    <row r="9" spans="1:9" x14ac:dyDescent="0.45">
      <c r="A9" s="119">
        <v>4</v>
      </c>
      <c r="B9" s="8" t="s">
        <v>124</v>
      </c>
      <c r="C9">
        <f>アンケート!$T$413</f>
        <v>0</v>
      </c>
      <c r="H9" s="184" t="s">
        <v>239</v>
      </c>
      <c r="I9" s="9">
        <f>アンケート!$H$413</f>
        <v>124</v>
      </c>
    </row>
    <row r="10" spans="1:9" x14ac:dyDescent="0.45">
      <c r="A10" s="119">
        <v>5</v>
      </c>
      <c r="B10" s="8" t="s">
        <v>66</v>
      </c>
      <c r="C10">
        <f>アンケート!$T$414</f>
        <v>1</v>
      </c>
      <c r="H10" s="152" t="s">
        <v>240</v>
      </c>
      <c r="I10" s="9">
        <f>アンケート!$H$414</f>
        <v>18</v>
      </c>
    </row>
    <row r="11" spans="1:9" ht="18.600000000000001" thickBot="1" x14ac:dyDescent="0.5">
      <c r="A11" s="120">
        <v>6</v>
      </c>
      <c r="B11" s="61"/>
      <c r="C11" s="59"/>
      <c r="D11" s="59"/>
      <c r="E11" s="59"/>
      <c r="F11" s="59"/>
      <c r="G11" s="59"/>
      <c r="H11" s="59" t="s">
        <v>131</v>
      </c>
      <c r="I11" s="58">
        <f>アンケート!$H$415</f>
        <v>27</v>
      </c>
    </row>
    <row r="12" spans="1:9" ht="18.600000000000001" thickBot="1" x14ac:dyDescent="0.5">
      <c r="B12" t="s">
        <v>24</v>
      </c>
      <c r="C12" s="99">
        <f>SUM(C6:C10)</f>
        <v>361</v>
      </c>
      <c r="E12" s="99">
        <f>SUM(E6:E7)</f>
        <v>370</v>
      </c>
      <c r="G12" s="99">
        <f>SUM(G6:G8)</f>
        <v>373</v>
      </c>
      <c r="I12" s="99">
        <f>SUM(I6:I11)</f>
        <v>372</v>
      </c>
    </row>
    <row r="14" spans="1:9" ht="18.600000000000001" thickBot="1" x14ac:dyDescent="0.5"/>
    <row r="15" spans="1:9" ht="20.399999999999999" thickBot="1" x14ac:dyDescent="0.5">
      <c r="A15" s="62" t="s">
        <v>132</v>
      </c>
      <c r="B15" s="156" t="s">
        <v>133</v>
      </c>
      <c r="C15" s="112" t="s">
        <v>116</v>
      </c>
      <c r="D15" s="89"/>
      <c r="E15" s="93" t="s">
        <v>132</v>
      </c>
      <c r="F15" s="87" t="s">
        <v>133</v>
      </c>
      <c r="G15" s="88" t="s">
        <v>136</v>
      </c>
      <c r="H15" s="89"/>
      <c r="I15" s="89"/>
    </row>
    <row r="16" spans="1:9" ht="19.8" x14ac:dyDescent="0.45">
      <c r="A16" s="115">
        <v>1</v>
      </c>
      <c r="B16" s="118" t="s">
        <v>137</v>
      </c>
      <c r="C16" s="157">
        <f>アンケート!$I$410</f>
        <v>40</v>
      </c>
      <c r="D16" s="89"/>
      <c r="E16" s="95">
        <v>1</v>
      </c>
      <c r="F16" s="95" t="s">
        <v>143</v>
      </c>
      <c r="G16" s="88">
        <f>アンケート!$O$410</f>
        <v>28</v>
      </c>
      <c r="H16" s="89"/>
      <c r="I16" s="89"/>
    </row>
    <row r="17" spans="1:12" ht="19.8" x14ac:dyDescent="0.45">
      <c r="A17" s="116">
        <v>2</v>
      </c>
      <c r="B17" s="119" t="s">
        <v>138</v>
      </c>
      <c r="C17" s="158">
        <f>アンケート!$I$411</f>
        <v>20</v>
      </c>
      <c r="E17" s="153">
        <v>2</v>
      </c>
      <c r="F17" s="119" t="s">
        <v>144</v>
      </c>
      <c r="G17" s="155">
        <f>アンケート!$O$411</f>
        <v>107</v>
      </c>
    </row>
    <row r="18" spans="1:12" ht="19.8" x14ac:dyDescent="0.45">
      <c r="A18" s="116">
        <v>3</v>
      </c>
      <c r="B18" s="119" t="s">
        <v>139</v>
      </c>
      <c r="C18" s="158">
        <f>アンケート!$I$412</f>
        <v>33</v>
      </c>
      <c r="E18" s="153">
        <v>3</v>
      </c>
      <c r="F18" s="123" t="s">
        <v>145</v>
      </c>
      <c r="G18" s="155">
        <f>アンケート!$O$412</f>
        <v>178</v>
      </c>
    </row>
    <row r="19" spans="1:12" ht="19.8" x14ac:dyDescent="0.45">
      <c r="A19" s="116">
        <v>4</v>
      </c>
      <c r="B19" s="119" t="s">
        <v>140</v>
      </c>
      <c r="C19" s="158">
        <f>アンケート!$I$413</f>
        <v>304</v>
      </c>
      <c r="E19" s="153">
        <v>4</v>
      </c>
      <c r="F19" s="119" t="s">
        <v>146</v>
      </c>
      <c r="G19" s="155">
        <f>アンケート!$O$413</f>
        <v>5</v>
      </c>
    </row>
    <row r="20" spans="1:12" ht="19.8" x14ac:dyDescent="0.45">
      <c r="A20" s="116">
        <v>5</v>
      </c>
      <c r="B20" s="119" t="s">
        <v>141</v>
      </c>
      <c r="C20" s="158">
        <f>アンケート!$I$414</f>
        <v>3</v>
      </c>
      <c r="E20" s="153">
        <v>5</v>
      </c>
      <c r="F20" s="119" t="s">
        <v>147</v>
      </c>
      <c r="G20" s="155">
        <f>アンケート!$O$414</f>
        <v>15</v>
      </c>
    </row>
    <row r="21" spans="1:12" ht="19.8" x14ac:dyDescent="0.45">
      <c r="A21" s="116">
        <v>6</v>
      </c>
      <c r="B21" s="119" t="s">
        <v>142</v>
      </c>
      <c r="C21" s="158">
        <f>アンケート!$I$415</f>
        <v>0</v>
      </c>
      <c r="E21" s="153">
        <v>6</v>
      </c>
      <c r="F21" s="119" t="s">
        <v>62</v>
      </c>
      <c r="G21" s="155">
        <f>アンケート!$O$415</f>
        <v>15</v>
      </c>
    </row>
    <row r="22" spans="1:12" ht="20.399999999999999" thickBot="1" x14ac:dyDescent="0.5">
      <c r="A22" s="117">
        <v>7</v>
      </c>
      <c r="B22" s="120" t="s">
        <v>66</v>
      </c>
      <c r="C22" s="145">
        <f>アンケート!$I$416</f>
        <v>8</v>
      </c>
      <c r="E22" s="153">
        <v>7</v>
      </c>
      <c r="F22" s="119" t="s">
        <v>148</v>
      </c>
      <c r="G22" s="155">
        <f>アンケート!$O$416</f>
        <v>3</v>
      </c>
    </row>
    <row r="23" spans="1:12" ht="20.399999999999999" thickBot="1" x14ac:dyDescent="0.5">
      <c r="B23" t="s">
        <v>24</v>
      </c>
      <c r="C23" s="99">
        <f>SUM(C16:C22)</f>
        <v>408</v>
      </c>
      <c r="E23" s="154">
        <v>8</v>
      </c>
      <c r="F23" s="120" t="s">
        <v>66</v>
      </c>
      <c r="G23" s="91">
        <f>アンケート!$O$417</f>
        <v>15</v>
      </c>
    </row>
    <row r="24" spans="1:12" ht="18.600000000000001" thickBot="1" x14ac:dyDescent="0.5">
      <c r="E24" s="22"/>
      <c r="F24" t="s">
        <v>24</v>
      </c>
      <c r="G24" s="99">
        <f>SUM(G16:G23)</f>
        <v>366</v>
      </c>
      <c r="I24" s="22"/>
    </row>
    <row r="26" spans="1:12" ht="18.600000000000001" thickBot="1" x14ac:dyDescent="0.5"/>
    <row r="27" spans="1:12" ht="19.8" x14ac:dyDescent="0.45">
      <c r="C27" s="95" t="s">
        <v>149</v>
      </c>
      <c r="D27" s="87" t="s">
        <v>150</v>
      </c>
      <c r="E27" s="87" t="s">
        <v>151</v>
      </c>
      <c r="F27" s="87" t="s">
        <v>152</v>
      </c>
      <c r="G27" s="87" t="s">
        <v>153</v>
      </c>
      <c r="H27" s="87" t="s">
        <v>154</v>
      </c>
      <c r="I27" s="87" t="s">
        <v>155</v>
      </c>
      <c r="J27" s="87" t="s">
        <v>156</v>
      </c>
      <c r="K27" s="87" t="s">
        <v>157</v>
      </c>
      <c r="L27" s="88" t="s">
        <v>158</v>
      </c>
    </row>
    <row r="28" spans="1:12" ht="40.200000000000003" thickBot="1" x14ac:dyDescent="0.5">
      <c r="C28" s="129" t="s">
        <v>236</v>
      </c>
      <c r="D28" s="124" t="s">
        <v>235</v>
      </c>
      <c r="E28" s="124" t="s">
        <v>172</v>
      </c>
      <c r="F28" s="124" t="s">
        <v>173</v>
      </c>
      <c r="G28" s="124" t="s">
        <v>71</v>
      </c>
      <c r="H28" s="124" t="s">
        <v>174</v>
      </c>
      <c r="I28" s="124" t="s">
        <v>68</v>
      </c>
      <c r="J28" s="124" t="s">
        <v>175</v>
      </c>
      <c r="K28" s="124" t="s">
        <v>176</v>
      </c>
      <c r="L28" s="128" t="s">
        <v>177</v>
      </c>
    </row>
    <row r="29" spans="1:12" x14ac:dyDescent="0.45">
      <c r="A29" s="115">
        <v>1</v>
      </c>
      <c r="B29" s="86" t="s">
        <v>188</v>
      </c>
      <c r="C29" s="86">
        <f>アンケート!$S$410</f>
        <v>137</v>
      </c>
      <c r="D29" s="60">
        <f>アンケート!$T$410</f>
        <v>130</v>
      </c>
      <c r="E29" s="60">
        <f>アンケート!$U$410</f>
        <v>47</v>
      </c>
      <c r="F29" s="60">
        <f>アンケート!$V$410</f>
        <v>78</v>
      </c>
      <c r="G29" s="60">
        <f>アンケート!$W$410</f>
        <v>94</v>
      </c>
      <c r="H29" s="60">
        <f>アンケート!$X$410</f>
        <v>76</v>
      </c>
      <c r="I29" s="60">
        <f>アンケート!$Y$410</f>
        <v>109</v>
      </c>
      <c r="J29" s="60">
        <f>アンケート!$Z$410</f>
        <v>122</v>
      </c>
      <c r="K29" s="60">
        <f>アンケート!$AA$410</f>
        <v>96</v>
      </c>
      <c r="L29" s="92">
        <f>アンケート!$AB$410</f>
        <v>88</v>
      </c>
    </row>
    <row r="30" spans="1:12" x14ac:dyDescent="0.45">
      <c r="A30" s="116">
        <v>2</v>
      </c>
      <c r="B30" s="8" t="s">
        <v>189</v>
      </c>
      <c r="C30" s="8">
        <f>アンケート!$S$411</f>
        <v>226</v>
      </c>
      <c r="D30">
        <f>アンケート!$T$411</f>
        <v>226</v>
      </c>
      <c r="E30">
        <f>アンケート!$U$411</f>
        <v>66</v>
      </c>
      <c r="F30">
        <f>アンケート!$V$411</f>
        <v>156</v>
      </c>
      <c r="G30">
        <f>アンケート!$W$411</f>
        <v>192</v>
      </c>
      <c r="H30">
        <f>アンケート!$X$411</f>
        <v>148</v>
      </c>
      <c r="I30">
        <f>アンケート!$Y$411</f>
        <v>210</v>
      </c>
      <c r="J30">
        <f>アンケート!$Z$411</f>
        <v>197</v>
      </c>
      <c r="K30">
        <f>アンケート!$AA$411</f>
        <v>227</v>
      </c>
      <c r="L30" s="9">
        <f>アンケート!$AB$411</f>
        <v>166</v>
      </c>
    </row>
    <row r="31" spans="1:12" x14ac:dyDescent="0.45">
      <c r="A31" s="116">
        <v>3</v>
      </c>
      <c r="B31" s="8" t="s">
        <v>190</v>
      </c>
      <c r="C31" s="8">
        <f>アンケート!$S$412</f>
        <v>0</v>
      </c>
      <c r="D31">
        <f>アンケート!$T$412</f>
        <v>4</v>
      </c>
      <c r="E31">
        <f>アンケート!$U$412</f>
        <v>3</v>
      </c>
      <c r="F31">
        <f>アンケート!$V$412</f>
        <v>15</v>
      </c>
      <c r="G31">
        <f>アンケート!$W$412</f>
        <v>18</v>
      </c>
      <c r="H31">
        <f>アンケート!$X$412</f>
        <v>6</v>
      </c>
      <c r="I31">
        <f>アンケート!$Y$412</f>
        <v>33</v>
      </c>
      <c r="J31">
        <f>アンケート!$Z$412</f>
        <v>23</v>
      </c>
      <c r="K31">
        <f>アンケート!$AA$412</f>
        <v>21</v>
      </c>
      <c r="L31" s="9">
        <f>アンケート!$AB$412</f>
        <v>6</v>
      </c>
    </row>
    <row r="32" spans="1:12" x14ac:dyDescent="0.45">
      <c r="A32" s="116">
        <v>4</v>
      </c>
      <c r="B32" s="8" t="s">
        <v>191</v>
      </c>
      <c r="C32" s="8">
        <f>アンケート!$S$413</f>
        <v>0</v>
      </c>
      <c r="D32">
        <f>アンケート!$T$413</f>
        <v>0</v>
      </c>
      <c r="E32">
        <f>アンケート!$U$413</f>
        <v>0</v>
      </c>
      <c r="F32">
        <f>アンケート!$V$413</f>
        <v>1</v>
      </c>
      <c r="G32">
        <f>アンケート!$W$413</f>
        <v>5</v>
      </c>
      <c r="H32">
        <f>アンケート!$X$413</f>
        <v>2</v>
      </c>
      <c r="I32">
        <f>アンケート!$Y$413</f>
        <v>2</v>
      </c>
      <c r="J32">
        <f>アンケート!$Z$413</f>
        <v>3</v>
      </c>
      <c r="K32">
        <f>アンケート!$AA$413</f>
        <v>2</v>
      </c>
      <c r="L32" s="9">
        <f>アンケート!$AB$413</f>
        <v>2</v>
      </c>
    </row>
    <row r="33" spans="1:13" ht="18.600000000000001" thickBot="1" x14ac:dyDescent="0.5">
      <c r="A33" s="117">
        <v>5</v>
      </c>
      <c r="B33" s="61" t="s">
        <v>43</v>
      </c>
      <c r="C33" s="61">
        <f>アンケート!$S$414</f>
        <v>1</v>
      </c>
      <c r="D33" s="59">
        <f>アンケート!$T$414</f>
        <v>1</v>
      </c>
      <c r="E33" s="59">
        <f>アンケート!$U$414</f>
        <v>204</v>
      </c>
      <c r="F33" s="59">
        <f>アンケート!$V$414</f>
        <v>88</v>
      </c>
      <c r="G33" s="59">
        <f>アンケート!$W$414</f>
        <v>35</v>
      </c>
      <c r="H33" s="59">
        <f>アンケート!$X$414</f>
        <v>105</v>
      </c>
      <c r="I33" s="59">
        <f>アンケート!$Y$414</f>
        <v>1</v>
      </c>
      <c r="J33" s="59">
        <f>アンケート!$Z$414</f>
        <v>10</v>
      </c>
      <c r="K33" s="59">
        <f>アンケート!$AA$414</f>
        <v>4</v>
      </c>
      <c r="L33" s="58">
        <f>アンケート!$AB$414</f>
        <v>82</v>
      </c>
    </row>
    <row r="34" spans="1:13" ht="18.600000000000001" thickBot="1" x14ac:dyDescent="0.5">
      <c r="B34" t="s">
        <v>24</v>
      </c>
      <c r="C34" s="144">
        <f t="shared" ref="C34:L34" si="0">SUM(C29:C33)</f>
        <v>364</v>
      </c>
      <c r="D34" s="56">
        <f t="shared" si="0"/>
        <v>361</v>
      </c>
      <c r="E34" s="56">
        <f t="shared" si="0"/>
        <v>320</v>
      </c>
      <c r="F34" s="56">
        <f t="shared" si="0"/>
        <v>338</v>
      </c>
      <c r="G34" s="56">
        <f t="shared" si="0"/>
        <v>344</v>
      </c>
      <c r="H34" s="56">
        <f t="shared" si="0"/>
        <v>337</v>
      </c>
      <c r="I34" s="56">
        <f t="shared" si="0"/>
        <v>355</v>
      </c>
      <c r="J34" s="56">
        <f t="shared" si="0"/>
        <v>355</v>
      </c>
      <c r="K34" s="56">
        <f t="shared" si="0"/>
        <v>350</v>
      </c>
      <c r="L34" s="145">
        <f t="shared" si="0"/>
        <v>344</v>
      </c>
    </row>
    <row r="35" spans="1:13" ht="18.600000000000001" thickBot="1" x14ac:dyDescent="0.5"/>
    <row r="36" spans="1:13" ht="19.8" x14ac:dyDescent="0.45">
      <c r="C36" s="95" t="s">
        <v>159</v>
      </c>
      <c r="D36" s="87" t="s">
        <v>160</v>
      </c>
      <c r="E36" s="87" t="s">
        <v>161</v>
      </c>
      <c r="F36" s="87" t="s">
        <v>162</v>
      </c>
      <c r="G36" s="87" t="s">
        <v>163</v>
      </c>
      <c r="H36" s="87" t="s">
        <v>164</v>
      </c>
      <c r="I36" s="87" t="s">
        <v>165</v>
      </c>
      <c r="J36" s="87" t="s">
        <v>166</v>
      </c>
      <c r="K36" s="87" t="s">
        <v>167</v>
      </c>
      <c r="L36" s="87" t="s">
        <v>168</v>
      </c>
      <c r="M36" s="88" t="s">
        <v>169</v>
      </c>
    </row>
    <row r="37" spans="1:13" ht="40.200000000000003" thickBot="1" x14ac:dyDescent="0.5">
      <c r="C37" s="126" t="s">
        <v>70</v>
      </c>
      <c r="D37" s="125" t="s">
        <v>178</v>
      </c>
      <c r="E37" s="125" t="s">
        <v>179</v>
      </c>
      <c r="F37" s="125" t="s">
        <v>185</v>
      </c>
      <c r="G37" s="125" t="s">
        <v>187</v>
      </c>
      <c r="H37" s="125" t="s">
        <v>186</v>
      </c>
      <c r="I37" s="125" t="s">
        <v>180</v>
      </c>
      <c r="J37" s="125" t="s">
        <v>181</v>
      </c>
      <c r="K37" s="125" t="s">
        <v>182</v>
      </c>
      <c r="L37" s="125" t="s">
        <v>183</v>
      </c>
      <c r="M37" s="127" t="s">
        <v>184</v>
      </c>
    </row>
    <row r="38" spans="1:13" x14ac:dyDescent="0.45">
      <c r="A38" s="115">
        <v>1</v>
      </c>
      <c r="B38" s="86" t="s">
        <v>188</v>
      </c>
      <c r="C38" s="86">
        <f>アンケート!$AC$410</f>
        <v>119</v>
      </c>
      <c r="D38" s="60">
        <f>アンケート!$AD$410</f>
        <v>75</v>
      </c>
      <c r="E38" s="60">
        <f>アンケート!$AE$410</f>
        <v>91</v>
      </c>
      <c r="F38" s="60">
        <f>アンケート!$AF$410</f>
        <v>54</v>
      </c>
      <c r="G38" s="60">
        <f>アンケート!$AG$410</f>
        <v>53</v>
      </c>
      <c r="H38" s="60">
        <f>アンケート!$AH$410</f>
        <v>72</v>
      </c>
      <c r="I38" s="60">
        <f>アンケート!$AI$410</f>
        <v>100</v>
      </c>
      <c r="J38" s="60">
        <f>アンケート!$AJ$410</f>
        <v>111</v>
      </c>
      <c r="K38" s="60">
        <f>アンケート!$AK$410</f>
        <v>125</v>
      </c>
      <c r="L38" s="60">
        <f>アンケート!$AL$410</f>
        <v>124</v>
      </c>
      <c r="M38" s="92">
        <f>アンケート!$AM$410</f>
        <v>125</v>
      </c>
    </row>
    <row r="39" spans="1:13" x14ac:dyDescent="0.45">
      <c r="A39" s="116">
        <v>2</v>
      </c>
      <c r="B39" s="8" t="s">
        <v>189</v>
      </c>
      <c r="C39" s="8">
        <f>アンケート!$AC$411</f>
        <v>229</v>
      </c>
      <c r="D39">
        <f>アンケート!$AD$411</f>
        <v>177</v>
      </c>
      <c r="E39">
        <f>アンケート!$AE$411</f>
        <v>220</v>
      </c>
      <c r="F39">
        <f>アンケート!$AF$411</f>
        <v>112</v>
      </c>
      <c r="G39">
        <f>アンケート!$AG$411</f>
        <v>107</v>
      </c>
      <c r="H39">
        <f>アンケート!$AH$411</f>
        <v>183</v>
      </c>
      <c r="I39">
        <f>アンケート!$AI$411</f>
        <v>186</v>
      </c>
      <c r="J39">
        <f>アンケート!$AJ$411</f>
        <v>194</v>
      </c>
      <c r="K39">
        <f>アンケート!$AK$411</f>
        <v>182</v>
      </c>
      <c r="L39">
        <f>アンケート!$AL$411</f>
        <v>204</v>
      </c>
      <c r="M39" s="9">
        <f>アンケート!$AM$411</f>
        <v>202</v>
      </c>
    </row>
    <row r="40" spans="1:13" x14ac:dyDescent="0.45">
      <c r="A40" s="116">
        <v>3</v>
      </c>
      <c r="B40" s="8" t="s">
        <v>190</v>
      </c>
      <c r="C40" s="8">
        <f>アンケート!$AC$412</f>
        <v>3</v>
      </c>
      <c r="D40">
        <f>アンケート!$AD$412</f>
        <v>12</v>
      </c>
      <c r="E40">
        <f>アンケート!$AE$412</f>
        <v>21</v>
      </c>
      <c r="F40">
        <f>アンケート!$AF$412</f>
        <v>18</v>
      </c>
      <c r="G40">
        <f>アンケート!$AG$412</f>
        <v>18</v>
      </c>
      <c r="H40">
        <f>アンケート!$AH$412</f>
        <v>17</v>
      </c>
      <c r="I40">
        <f>アンケート!$AI$412</f>
        <v>17</v>
      </c>
      <c r="J40">
        <f>アンケート!$AJ$412</f>
        <v>11</v>
      </c>
      <c r="K40">
        <f>アンケート!$AK$412</f>
        <v>10</v>
      </c>
      <c r="L40">
        <f>アンケート!$AL$412</f>
        <v>15</v>
      </c>
      <c r="M40" s="9">
        <f>アンケート!$AM$412</f>
        <v>7</v>
      </c>
    </row>
    <row r="41" spans="1:13" x14ac:dyDescent="0.45">
      <c r="A41" s="116">
        <v>4</v>
      </c>
      <c r="B41" s="8" t="s">
        <v>191</v>
      </c>
      <c r="C41" s="8">
        <f>アンケート!$AC$413</f>
        <v>1</v>
      </c>
      <c r="D41">
        <f>アンケート!$AD$413</f>
        <v>1</v>
      </c>
      <c r="E41">
        <f>アンケート!$AE$413</f>
        <v>0</v>
      </c>
      <c r="F41">
        <f>アンケート!$AF$413</f>
        <v>3</v>
      </c>
      <c r="G41">
        <f>アンケート!$AG$413</f>
        <v>2</v>
      </c>
      <c r="H41">
        <f>アンケート!$AH$413</f>
        <v>2</v>
      </c>
      <c r="I41">
        <f>アンケート!$AI$413</f>
        <v>0</v>
      </c>
      <c r="J41">
        <f>アンケート!$AJ$413</f>
        <v>1</v>
      </c>
      <c r="K41">
        <f>アンケート!$AK$413</f>
        <v>0</v>
      </c>
      <c r="L41">
        <f>アンケート!$AL$413</f>
        <v>0</v>
      </c>
      <c r="M41" s="9">
        <f>アンケート!$AM$413</f>
        <v>3</v>
      </c>
    </row>
    <row r="42" spans="1:13" ht="18.600000000000001" thickBot="1" x14ac:dyDescent="0.5">
      <c r="A42" s="117">
        <v>5</v>
      </c>
      <c r="B42" s="61" t="s">
        <v>43</v>
      </c>
      <c r="C42" s="61">
        <f>アンケート!$AC$414</f>
        <v>4</v>
      </c>
      <c r="D42" s="59">
        <f>アンケート!$AD$414</f>
        <v>76</v>
      </c>
      <c r="E42" s="59">
        <f>アンケート!$AE$414</f>
        <v>19</v>
      </c>
      <c r="F42" s="59">
        <f>アンケート!$AF$414</f>
        <v>151</v>
      </c>
      <c r="G42" s="59">
        <f>アンケート!$AG$414</f>
        <v>158</v>
      </c>
      <c r="H42" s="59">
        <f>アンケート!$AH$414</f>
        <v>68</v>
      </c>
      <c r="I42" s="59">
        <f>アンケート!$AI$414</f>
        <v>36</v>
      </c>
      <c r="J42" s="59">
        <f>アンケート!$AJ$414</f>
        <v>24</v>
      </c>
      <c r="K42" s="59">
        <f>アンケート!$AK$414</f>
        <v>24</v>
      </c>
      <c r="L42" s="59">
        <f>アンケート!$AL$414</f>
        <v>2</v>
      </c>
      <c r="M42" s="58">
        <f>アンケート!$AM$414</f>
        <v>7</v>
      </c>
    </row>
    <row r="43" spans="1:13" ht="18.600000000000001" thickBot="1" x14ac:dyDescent="0.5">
      <c r="B43" t="s">
        <v>24</v>
      </c>
      <c r="C43" s="43">
        <f t="shared" ref="C43:M43" si="1">SUM(C38:C42)</f>
        <v>356</v>
      </c>
      <c r="D43" s="160">
        <f t="shared" si="1"/>
        <v>341</v>
      </c>
      <c r="E43" s="160">
        <f t="shared" si="1"/>
        <v>351</v>
      </c>
      <c r="F43" s="160">
        <f t="shared" si="1"/>
        <v>338</v>
      </c>
      <c r="G43" s="160">
        <f t="shared" si="1"/>
        <v>338</v>
      </c>
      <c r="H43" s="160">
        <f t="shared" si="1"/>
        <v>342</v>
      </c>
      <c r="I43" s="160">
        <f t="shared" si="1"/>
        <v>339</v>
      </c>
      <c r="J43" s="160">
        <f t="shared" si="1"/>
        <v>341</v>
      </c>
      <c r="K43" s="160">
        <f t="shared" si="1"/>
        <v>341</v>
      </c>
      <c r="L43" s="160">
        <f t="shared" si="1"/>
        <v>345</v>
      </c>
      <c r="M43" s="143">
        <f t="shared" si="1"/>
        <v>344</v>
      </c>
    </row>
    <row r="44" spans="1:13" ht="18.600000000000001" thickBot="1" x14ac:dyDescent="0.5"/>
    <row r="45" spans="1:13" x14ac:dyDescent="0.45">
      <c r="B45" s="205" t="s">
        <v>192</v>
      </c>
      <c r="C45" s="206"/>
      <c r="D45" s="206"/>
      <c r="E45" s="206"/>
      <c r="F45" s="207"/>
      <c r="H45" s="205" t="s">
        <v>193</v>
      </c>
      <c r="I45" s="206"/>
      <c r="J45" s="206"/>
      <c r="K45" s="206"/>
      <c r="L45" s="206"/>
      <c r="M45" s="207"/>
    </row>
    <row r="46" spans="1:13" ht="18.600000000000001" thickBot="1" x14ac:dyDescent="0.5">
      <c r="B46" s="202" t="s">
        <v>195</v>
      </c>
      <c r="C46" s="203"/>
      <c r="D46" s="203"/>
      <c r="E46" s="203"/>
      <c r="F46" s="204"/>
      <c r="H46" s="202" t="s">
        <v>196</v>
      </c>
      <c r="I46" s="203"/>
      <c r="J46" s="203"/>
      <c r="K46" s="203"/>
      <c r="L46" s="203"/>
      <c r="M46" s="204"/>
    </row>
    <row r="47" spans="1:13" x14ac:dyDescent="0.45">
      <c r="B47" s="146" t="s">
        <v>234</v>
      </c>
      <c r="C47" s="147" t="s">
        <v>233</v>
      </c>
      <c r="D47" s="147" t="s">
        <v>232</v>
      </c>
      <c r="E47" s="147" t="s">
        <v>231</v>
      </c>
      <c r="F47" s="148" t="s">
        <v>230</v>
      </c>
      <c r="H47" s="131" t="s">
        <v>198</v>
      </c>
      <c r="I47" s="92">
        <f>アンケート!BD451</f>
        <v>0</v>
      </c>
      <c r="J47" s="151" t="s">
        <v>237</v>
      </c>
      <c r="K47" s="92">
        <f>アンケート!AZ456</f>
        <v>0</v>
      </c>
      <c r="L47" s="131" t="s">
        <v>208</v>
      </c>
      <c r="M47" s="92">
        <f>アンケート!AZ461</f>
        <v>0</v>
      </c>
    </row>
    <row r="48" spans="1:13" ht="20.399999999999999" thickBot="1" x14ac:dyDescent="0.5">
      <c r="B48" s="138"/>
      <c r="C48" s="138">
        <f>アンケート!AN411</f>
        <v>241</v>
      </c>
      <c r="D48" s="138">
        <f>アンケート!AN412</f>
        <v>1</v>
      </c>
      <c r="E48" s="138">
        <f>アンケート!AN413</f>
        <v>0</v>
      </c>
      <c r="F48" s="138">
        <f>アンケート!AN414</f>
        <v>2</v>
      </c>
      <c r="H48" s="149" t="s">
        <v>199</v>
      </c>
      <c r="I48" s="9">
        <f>アンケート!BD452</f>
        <v>0</v>
      </c>
      <c r="J48" s="150" t="s">
        <v>241</v>
      </c>
      <c r="K48" s="9">
        <f>アンケート!AZ457</f>
        <v>0</v>
      </c>
      <c r="L48" s="149" t="s">
        <v>209</v>
      </c>
      <c r="M48" s="9">
        <f>アンケート!AZ462</f>
        <v>0</v>
      </c>
    </row>
    <row r="49" spans="2:13" x14ac:dyDescent="0.45">
      <c r="H49" s="150" t="s">
        <v>200</v>
      </c>
      <c r="I49" s="9">
        <f>アンケート!BD453</f>
        <v>0</v>
      </c>
      <c r="J49" s="150" t="s">
        <v>205</v>
      </c>
      <c r="K49" s="9">
        <f>アンケート!AZ458</f>
        <v>0</v>
      </c>
      <c r="L49" s="149" t="s">
        <v>238</v>
      </c>
      <c r="M49" s="9">
        <f>アンケート!AZ463</f>
        <v>0</v>
      </c>
    </row>
    <row r="50" spans="2:13" x14ac:dyDescent="0.45">
      <c r="H50" s="149" t="s">
        <v>201</v>
      </c>
      <c r="I50" s="9">
        <f>アンケート!BD454</f>
        <v>0</v>
      </c>
      <c r="J50" s="132" t="s">
        <v>206</v>
      </c>
      <c r="K50" s="9">
        <f>アンケート!AZ459</f>
        <v>0</v>
      </c>
      <c r="L50" s="132" t="s">
        <v>211</v>
      </c>
      <c r="M50" s="9">
        <f>アンケート!AZ464</f>
        <v>0</v>
      </c>
    </row>
    <row r="51" spans="2:13" ht="18.600000000000001" thickBot="1" x14ac:dyDescent="0.5">
      <c r="H51" s="133" t="s">
        <v>202</v>
      </c>
      <c r="I51" s="58">
        <f>アンケート!BD455</f>
        <v>0</v>
      </c>
      <c r="J51" s="133" t="s">
        <v>207</v>
      </c>
      <c r="K51" s="58">
        <f>アンケート!AZ460</f>
        <v>0</v>
      </c>
      <c r="L51" s="133" t="s">
        <v>212</v>
      </c>
      <c r="M51" s="58">
        <f>アンケート!AZ465</f>
        <v>0</v>
      </c>
    </row>
    <row r="52" spans="2:13" ht="18.600000000000001" thickBot="1" x14ac:dyDescent="0.5"/>
    <row r="53" spans="2:13" x14ac:dyDescent="0.45">
      <c r="B53" s="205" t="s">
        <v>194</v>
      </c>
      <c r="C53" s="206"/>
      <c r="D53" s="206"/>
      <c r="E53" s="206"/>
      <c r="F53" s="206"/>
      <c r="G53" s="207"/>
      <c r="I53" s="205" t="s">
        <v>215</v>
      </c>
      <c r="J53" s="206"/>
      <c r="K53" s="206"/>
      <c r="L53" s="206"/>
      <c r="M53" s="207"/>
    </row>
    <row r="54" spans="2:13" ht="18.600000000000001" thickBot="1" x14ac:dyDescent="0.5">
      <c r="B54" s="202" t="s">
        <v>197</v>
      </c>
      <c r="C54" s="203"/>
      <c r="D54" s="203"/>
      <c r="E54" s="203"/>
      <c r="F54" s="203"/>
      <c r="G54" s="204"/>
      <c r="I54" s="202" t="s">
        <v>216</v>
      </c>
      <c r="J54" s="203"/>
      <c r="K54" s="203"/>
      <c r="L54" s="203"/>
      <c r="M54" s="204"/>
    </row>
    <row r="55" spans="2:13" x14ac:dyDescent="0.45">
      <c r="B55" s="131" t="s">
        <v>198</v>
      </c>
      <c r="C55" s="92">
        <f>アンケート!AX459</f>
        <v>0</v>
      </c>
      <c r="D55" s="151" t="s">
        <v>237</v>
      </c>
      <c r="E55" s="92">
        <f>アンケート!AT464</f>
        <v>0</v>
      </c>
      <c r="F55" s="131" t="s">
        <v>208</v>
      </c>
      <c r="G55" s="92">
        <f>アンケート!AT469</f>
        <v>0</v>
      </c>
      <c r="I55" s="146" t="s">
        <v>234</v>
      </c>
      <c r="J55" s="147" t="s">
        <v>233</v>
      </c>
      <c r="K55" s="147" t="s">
        <v>232</v>
      </c>
      <c r="L55" s="147" t="s">
        <v>231</v>
      </c>
      <c r="M55" s="148" t="s">
        <v>230</v>
      </c>
    </row>
    <row r="56" spans="2:13" ht="20.399999999999999" thickBot="1" x14ac:dyDescent="0.5">
      <c r="B56" s="149" t="s">
        <v>199</v>
      </c>
      <c r="C56" s="9">
        <f>アンケート!AX460</f>
        <v>0</v>
      </c>
      <c r="D56" s="150" t="s">
        <v>241</v>
      </c>
      <c r="E56" s="9">
        <f>アンケート!AT465</f>
        <v>0</v>
      </c>
      <c r="F56" s="149" t="s">
        <v>209</v>
      </c>
      <c r="G56" s="9">
        <f>アンケート!AT470</f>
        <v>0</v>
      </c>
      <c r="I56" s="138">
        <f>アンケート!BS452</f>
        <v>0</v>
      </c>
      <c r="J56" s="139">
        <f>アンケート!BS453</f>
        <v>0</v>
      </c>
      <c r="K56" s="139">
        <f>アンケート!BS454</f>
        <v>0</v>
      </c>
      <c r="L56" s="139">
        <f>アンケート!BS455</f>
        <v>0</v>
      </c>
      <c r="M56" s="140">
        <f>アンケート!BS456</f>
        <v>0</v>
      </c>
    </row>
    <row r="57" spans="2:13" x14ac:dyDescent="0.45">
      <c r="B57" s="150" t="s">
        <v>200</v>
      </c>
      <c r="C57" s="9">
        <f>アンケート!AX461</f>
        <v>0</v>
      </c>
      <c r="D57" s="150" t="s">
        <v>205</v>
      </c>
      <c r="E57" s="9">
        <f>アンケート!AT466</f>
        <v>0</v>
      </c>
      <c r="F57" s="149" t="s">
        <v>238</v>
      </c>
      <c r="G57" s="9">
        <f>アンケート!AT471</f>
        <v>0</v>
      </c>
    </row>
    <row r="58" spans="2:13" x14ac:dyDescent="0.45">
      <c r="B58" s="149" t="s">
        <v>201</v>
      </c>
      <c r="C58" s="9">
        <f>アンケート!AX462</f>
        <v>0</v>
      </c>
      <c r="D58" s="132" t="s">
        <v>206</v>
      </c>
      <c r="E58" s="9">
        <f>アンケート!AT467</f>
        <v>0</v>
      </c>
      <c r="F58" s="132" t="s">
        <v>211</v>
      </c>
      <c r="G58" s="9">
        <f>アンケート!AT472</f>
        <v>0</v>
      </c>
    </row>
    <row r="59" spans="2:13" ht="18.600000000000001" thickBot="1" x14ac:dyDescent="0.5">
      <c r="B59" s="133" t="s">
        <v>202</v>
      </c>
      <c r="C59" s="58">
        <f>アンケート!AX463</f>
        <v>0</v>
      </c>
      <c r="D59" s="133" t="s">
        <v>207</v>
      </c>
      <c r="E59" s="58">
        <f>アンケート!AT468</f>
        <v>0</v>
      </c>
      <c r="F59" s="133" t="s">
        <v>212</v>
      </c>
      <c r="G59" s="58">
        <f>アンケート!AT473</f>
        <v>0</v>
      </c>
    </row>
    <row r="60" spans="2:13" ht="18.600000000000001" thickBot="1" x14ac:dyDescent="0.5"/>
    <row r="61" spans="2:13" x14ac:dyDescent="0.45">
      <c r="B61" s="205" t="s">
        <v>213</v>
      </c>
      <c r="C61" s="206"/>
      <c r="D61" s="206"/>
      <c r="E61" s="206"/>
      <c r="F61" s="206"/>
      <c r="G61" s="207"/>
    </row>
    <row r="62" spans="2:13" ht="18.600000000000001" thickBot="1" x14ac:dyDescent="0.5">
      <c r="B62" s="202" t="s">
        <v>214</v>
      </c>
      <c r="C62" s="203"/>
      <c r="D62" s="203"/>
      <c r="E62" s="203"/>
      <c r="F62" s="203"/>
      <c r="G62" s="204"/>
    </row>
    <row r="63" spans="2:13" x14ac:dyDescent="0.45">
      <c r="B63" s="131" t="s">
        <v>198</v>
      </c>
      <c r="C63" s="92">
        <f>アンケート!AX467</f>
        <v>0</v>
      </c>
      <c r="D63" s="151" t="s">
        <v>237</v>
      </c>
      <c r="E63" s="92">
        <f>アンケート!AT472</f>
        <v>0</v>
      </c>
      <c r="F63" s="131" t="s">
        <v>208</v>
      </c>
      <c r="G63" s="92">
        <f>アンケート!AT477</f>
        <v>0</v>
      </c>
    </row>
    <row r="64" spans="2:13" x14ac:dyDescent="0.45">
      <c r="B64" s="149" t="s">
        <v>199</v>
      </c>
      <c r="C64" s="9">
        <f>アンケート!AX468</f>
        <v>0</v>
      </c>
      <c r="D64" s="150" t="s">
        <v>241</v>
      </c>
      <c r="E64" s="9">
        <f>アンケート!AT473</f>
        <v>0</v>
      </c>
      <c r="F64" s="149" t="s">
        <v>209</v>
      </c>
      <c r="G64" s="9">
        <f>アンケート!AT478</f>
        <v>0</v>
      </c>
    </row>
    <row r="65" spans="2:7" x14ac:dyDescent="0.45">
      <c r="B65" s="150" t="s">
        <v>200</v>
      </c>
      <c r="C65" s="9">
        <f>アンケート!AX469</f>
        <v>0</v>
      </c>
      <c r="D65" s="150" t="s">
        <v>205</v>
      </c>
      <c r="E65" s="9">
        <f>アンケート!AT474</f>
        <v>0</v>
      </c>
      <c r="F65" s="149" t="s">
        <v>238</v>
      </c>
      <c r="G65" s="9">
        <f>アンケート!AT479</f>
        <v>0</v>
      </c>
    </row>
    <row r="66" spans="2:7" x14ac:dyDescent="0.45">
      <c r="B66" s="149" t="s">
        <v>201</v>
      </c>
      <c r="C66" s="9">
        <f>アンケート!AX470</f>
        <v>0</v>
      </c>
      <c r="D66" s="132" t="s">
        <v>206</v>
      </c>
      <c r="E66" s="9">
        <f>アンケート!AT475</f>
        <v>0</v>
      </c>
      <c r="F66" s="132" t="s">
        <v>211</v>
      </c>
      <c r="G66" s="9">
        <f>アンケート!AT480</f>
        <v>0</v>
      </c>
    </row>
    <row r="67" spans="2:7" ht="18.600000000000001" thickBot="1" x14ac:dyDescent="0.5">
      <c r="B67" s="133" t="s">
        <v>202</v>
      </c>
      <c r="C67" s="58">
        <f>アンケート!AX471</f>
        <v>0</v>
      </c>
      <c r="D67" s="133" t="s">
        <v>207</v>
      </c>
      <c r="E67" s="58">
        <f>アンケート!AT476</f>
        <v>0</v>
      </c>
      <c r="F67" s="133" t="s">
        <v>212</v>
      </c>
      <c r="G67" s="58">
        <f>アンケート!AT481</f>
        <v>0</v>
      </c>
    </row>
  </sheetData>
  <mergeCells count="10">
    <mergeCell ref="H45:M45"/>
    <mergeCell ref="H46:M46"/>
    <mergeCell ref="B45:F45"/>
    <mergeCell ref="B46:F46"/>
    <mergeCell ref="B61:G61"/>
    <mergeCell ref="B62:G62"/>
    <mergeCell ref="B53:G53"/>
    <mergeCell ref="B54:G54"/>
    <mergeCell ref="I53:M53"/>
    <mergeCell ref="I54:M54"/>
  </mergeCells>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B39D5-D286-4367-BB5B-7C6754A053F5}">
  <dimension ref="A1:R425"/>
  <sheetViews>
    <sheetView zoomScale="85" zoomScaleNormal="85" workbookViewId="0">
      <pane xSplit="1" ySplit="2" topLeftCell="H3" activePane="bottomRight" state="frozen"/>
      <selection pane="topRight" activeCell="B1" sqref="B1"/>
      <selection pane="bottomLeft" activeCell="A3" sqref="A3"/>
      <selection pane="bottomRight" activeCell="O11" sqref="O11"/>
    </sheetView>
  </sheetViews>
  <sheetFormatPr defaultRowHeight="18" x14ac:dyDescent="0.45"/>
  <cols>
    <col min="1" max="1" width="8.69921875" style="22" bestFit="1" customWidth="1"/>
    <col min="2" max="2" width="13" customWidth="1"/>
    <col min="3" max="3" width="8.59765625" bestFit="1" customWidth="1"/>
    <col min="4" max="4" width="10.59765625" customWidth="1"/>
    <col min="5" max="7" width="9.19921875" bestFit="1" customWidth="1"/>
    <col min="8" max="8" width="16.3984375" customWidth="1"/>
    <col min="9" max="14" width="11.5" customWidth="1"/>
    <col min="15" max="15" width="43.69921875" bestFit="1" customWidth="1"/>
    <col min="16" max="18" width="11.5" customWidth="1"/>
  </cols>
  <sheetData>
    <row r="1" spans="1:18" s="1" customFormat="1" ht="57" customHeight="1" x14ac:dyDescent="0.45">
      <c r="A1" s="25" t="s">
        <v>9</v>
      </c>
      <c r="B1" s="52" t="s">
        <v>29</v>
      </c>
      <c r="C1" s="52" t="s">
        <v>6</v>
      </c>
      <c r="D1" s="52" t="s">
        <v>7</v>
      </c>
      <c r="E1" s="52" t="s">
        <v>42</v>
      </c>
      <c r="F1" s="52" t="s">
        <v>8</v>
      </c>
      <c r="G1" s="52" t="s">
        <v>38</v>
      </c>
      <c r="H1" s="52" t="s">
        <v>39</v>
      </c>
      <c r="I1" s="185" t="s">
        <v>29</v>
      </c>
      <c r="J1" s="185" t="s">
        <v>6</v>
      </c>
      <c r="K1" s="185" t="s">
        <v>7</v>
      </c>
      <c r="L1" s="185"/>
      <c r="M1" s="185"/>
      <c r="N1" s="185"/>
      <c r="O1" s="185" t="s">
        <v>42</v>
      </c>
      <c r="P1" s="185" t="s">
        <v>8</v>
      </c>
      <c r="Q1" s="185" t="s">
        <v>38</v>
      </c>
      <c r="R1" s="185" t="s">
        <v>39</v>
      </c>
    </row>
    <row r="2" spans="1:18" s="10" customFormat="1" x14ac:dyDescent="0.45">
      <c r="A2" s="27" t="s">
        <v>0</v>
      </c>
      <c r="B2" s="53"/>
      <c r="C2" s="53"/>
      <c r="D2" s="53"/>
      <c r="E2" s="53"/>
      <c r="F2" s="53"/>
      <c r="G2" s="53"/>
      <c r="H2" s="53"/>
      <c r="I2" s="186"/>
      <c r="J2" s="187"/>
      <c r="K2" s="187"/>
      <c r="L2" s="187"/>
      <c r="M2" s="187"/>
      <c r="N2" s="187"/>
      <c r="O2" s="187"/>
      <c r="P2" s="187"/>
      <c r="Q2" s="187"/>
      <c r="R2" s="188"/>
    </row>
    <row r="3" spans="1:18" x14ac:dyDescent="0.45">
      <c r="A3" s="22">
        <v>1</v>
      </c>
      <c r="B3" s="54"/>
      <c r="C3" s="54"/>
      <c r="D3" s="54" t="s">
        <v>321</v>
      </c>
      <c r="E3" s="54"/>
      <c r="F3" s="54"/>
      <c r="G3" s="54"/>
      <c r="H3" s="54"/>
      <c r="I3" s="189" t="str" cm="1">
        <f t="array" ref="I3">IFERROR(INDEX($B$1:$B$402,SMALL(IF($B$1:$B$402&lt;&gt;"",ROW($B$1:$B$402)),ROW(B2))),"")</f>
        <v>大学同窓会</v>
      </c>
      <c r="J3" s="190" t="str" cm="1">
        <f t="array" ref="J3">IFERROR(INDEX($C$1:$C$402,SMALL(IF($C$1:$C$402&lt;&gt;"",ROW($C$1:$C$402)),ROW(C2))),"")</f>
        <v/>
      </c>
      <c r="K3" s="190" t="str" cm="1">
        <f t="array" ref="K3">IFERROR(INDEX($D$1:$D$402,SMALL(IF($D$1:$D$402&lt;&gt;"",ROW($D$1:$D$402)),ROW(D2))),"")</f>
        <v>コンサート</v>
      </c>
      <c r="L3" s="190">
        <f>COUNTIFS(K3:K18,K3)</f>
        <v>6</v>
      </c>
      <c r="M3" s="190" t="s">
        <v>321</v>
      </c>
      <c r="N3" s="190">
        <v>6</v>
      </c>
      <c r="O3" s="190" t="str" cm="1">
        <f t="array" ref="O3">IFERROR(INDEX($E$1:$E$402,SMALL(IF($E$1:$E$402&lt;&gt;"",ROW($E$1:$E$402)),ROW(E2))),"")</f>
        <v>ピアノの種類と状態、音がよくひびくかどうか</v>
      </c>
      <c r="P3" s="190" t="str" cm="1">
        <f t="array" ref="P3">IFERROR(INDEX($F$1:$F$402,SMALL(IF($F$1:$F$402&lt;&gt;"",ROW($F$1:$F$402)),ROW(F2))),"")</f>
        <v>ピアノと音響</v>
      </c>
      <c r="Q3" s="190" t="str" cm="1">
        <f t="array" ref="Q3">IFERROR(INDEX($G$1:$G$402,SMALL(IF($G$1:$G$402&lt;&gt;"",ROW($G$1:$G$402)),ROW(G2))),"")</f>
        <v>上記と同じ</v>
      </c>
      <c r="R3" s="191" t="str" cm="1">
        <f t="array" ref="R3">IFERROR(INDEX($H$1:$H$402,SMALL(IF($H$1:$H$402&lt;&gt;"",ROW($H$1:$H$402)),ROW(H2))),"")</f>
        <v>大変満足していますので改善点はありません。</v>
      </c>
    </row>
    <row r="4" spans="1:18" x14ac:dyDescent="0.45">
      <c r="A4" s="22">
        <v>2</v>
      </c>
      <c r="B4" s="54"/>
      <c r="C4" s="54"/>
      <c r="D4" s="54" t="s">
        <v>328</v>
      </c>
      <c r="E4" s="54"/>
      <c r="F4" s="54"/>
      <c r="G4" s="54"/>
      <c r="H4" s="54"/>
      <c r="I4" s="189" t="str" cm="1">
        <f t="array" ref="I4">IFERROR(INDEX($B$1:$B$402,SMALL(IF($B$1:$B$402&lt;&gt;"",ROW($B$1:$B$402)),ROW(B3))),"")</f>
        <v/>
      </c>
      <c r="J4" s="190" t="str" cm="1">
        <f t="array" ref="J4">IFERROR(INDEX($C$1:$C$402,SMALL(IF($C$1:$C$402&lt;&gt;"",ROW($C$1:$C$402)),ROW(C3))),"")</f>
        <v/>
      </c>
      <c r="K4" s="190" t="str" cm="1">
        <f t="array" ref="K4">IFERROR(INDEX($D$1:$D$402,SMALL(IF($D$1:$D$402&lt;&gt;"",ROW($D$1:$D$402)),ROW(D3))),"")</f>
        <v>演奏会のリハーサル</v>
      </c>
      <c r="L4" s="190">
        <f t="shared" ref="L4:L18" si="0">COUNTIFS(K4:K19,K4)</f>
        <v>1</v>
      </c>
      <c r="M4" s="190" t="s">
        <v>587</v>
      </c>
      <c r="N4" s="190">
        <v>4</v>
      </c>
      <c r="O4" s="190" t="str" cm="1">
        <f t="array" ref="O4">IFERROR(INDEX($E$1:$E$402,SMALL(IF($E$1:$E$402&lt;&gt;"",ROW($E$1:$E$402)),ROW(E3))),"")</f>
        <v>いいピアノがあるかどうか</v>
      </c>
      <c r="P4" s="190" t="str" cm="1">
        <f t="array" ref="P4">IFERROR(INDEX($F$1:$F$402,SMALL(IF($F$1:$F$402&lt;&gt;"",ROW($F$1:$F$402)),ROW(F3))),"")</f>
        <v>ピアノsteinwayが有難いです</v>
      </c>
      <c r="Q4" s="190" t="str" cm="1">
        <f t="array" ref="Q4">IFERROR(INDEX($G$1:$G$402,SMALL(IF($G$1:$G$402&lt;&gt;"",ROW($G$1:$G$402)),ROW(G3))),"")</f>
        <v>ピアノが素晴らしい</v>
      </c>
      <c r="R4" s="191" t="str" cm="1">
        <f t="array" ref="R4">IFERROR(INDEX($H$1:$H$402,SMALL(IF($H$1:$H$402&lt;&gt;"",ROW($H$1:$H$402)),ROW(H3))),"")</f>
        <v>ありがとうございます！</v>
      </c>
    </row>
    <row r="5" spans="1:18" x14ac:dyDescent="0.45">
      <c r="A5" s="22">
        <v>3</v>
      </c>
      <c r="B5" s="54"/>
      <c r="C5" s="54"/>
      <c r="D5" s="54" t="s">
        <v>332</v>
      </c>
      <c r="E5" s="54"/>
      <c r="F5" s="54"/>
      <c r="G5" s="54"/>
      <c r="H5" s="54"/>
      <c r="I5" s="189" t="str" cm="1">
        <f t="array" ref="I5">IFERROR(INDEX($B$1:$B$402,SMALL(IF($B$1:$B$402&lt;&gt;"",ROW($B$1:$B$402)),ROW(B4))),"")</f>
        <v/>
      </c>
      <c r="J5" s="190" t="str" cm="1">
        <f t="array" ref="J5">IFERROR(INDEX($C$1:$C$402,SMALL(IF($C$1:$C$402&lt;&gt;"",ROW($C$1:$C$402)),ROW(C4))),"")</f>
        <v/>
      </c>
      <c r="K5" s="190" t="str" cm="1">
        <f t="array" ref="K5">IFERROR(INDEX($D$1:$D$402,SMALL(IF($D$1:$D$402&lt;&gt;"",ROW($D$1:$D$402)),ROW(D4))),"")</f>
        <v>演奏会</v>
      </c>
      <c r="L5" s="190">
        <f t="shared" si="0"/>
        <v>2</v>
      </c>
      <c r="M5" s="190" t="s">
        <v>586</v>
      </c>
      <c r="N5" s="190">
        <v>3</v>
      </c>
      <c r="O5" s="190" t="str" cm="1">
        <f t="array" ref="O5">IFERROR(INDEX($E$1:$E$402,SMALL(IF($E$1:$E$402&lt;&gt;"",ROW($E$1:$E$402)),ROW(E4))),"")</f>
        <v>ピアノの品質と管理状態</v>
      </c>
      <c r="P5" s="190" t="str" cm="1">
        <f t="array" ref="P5">IFERROR(INDEX($F$1:$F$402,SMALL(IF($F$1:$F$402&lt;&gt;"",ROW($F$1:$F$402)),ROW(F4))),"")</f>
        <v>利用目的に適している</v>
      </c>
      <c r="Q5" s="190" t="str" cm="1">
        <f t="array" ref="Q5">IFERROR(INDEX($G$1:$G$402,SMALL(IF($G$1:$G$402&lt;&gt;"",ROW($G$1:$G$402)),ROW(G4))),"")</f>
        <v/>
      </c>
      <c r="R5" s="191" t="str" cm="1">
        <f t="array" ref="R5">IFERROR(INDEX($H$1:$H$402,SMALL(IF($H$1:$H$402&lt;&gt;"",ROW($H$1:$H$402)),ROW(H4))),"")</f>
        <v>大変満足しています。</v>
      </c>
    </row>
    <row r="6" spans="1:18" x14ac:dyDescent="0.45">
      <c r="A6" s="22">
        <v>4</v>
      </c>
      <c r="B6" s="54"/>
      <c r="C6" s="54"/>
      <c r="D6" s="54" t="s">
        <v>321</v>
      </c>
      <c r="E6" s="54"/>
      <c r="F6" s="54"/>
      <c r="G6" s="54"/>
      <c r="H6" s="54"/>
      <c r="I6" s="189" t="str" cm="1">
        <f t="array" ref="I6">IFERROR(INDEX($B$1:$B$402,SMALL(IF($B$1:$B$402&lt;&gt;"",ROW($B$1:$B$402)),ROW(B5))),"")</f>
        <v/>
      </c>
      <c r="J6" s="190" t="str" cm="1">
        <f t="array" ref="J6">IFERROR(INDEX($C$1:$C$402,SMALL(IF($C$1:$C$402&lt;&gt;"",ROW($C$1:$C$402)),ROW(C5))),"")</f>
        <v/>
      </c>
      <c r="K6" s="190" t="str" cm="1">
        <f t="array" ref="K6">IFERROR(INDEX($D$1:$D$402,SMALL(IF($D$1:$D$402&lt;&gt;"",ROW($D$1:$D$402)),ROW(D5))),"")</f>
        <v>コンサート</v>
      </c>
      <c r="L6" s="190">
        <f t="shared" si="0"/>
        <v>5</v>
      </c>
      <c r="M6" s="190" t="s">
        <v>515</v>
      </c>
      <c r="N6" s="190">
        <v>1</v>
      </c>
      <c r="O6" s="190" t="str" cm="1">
        <f t="array" ref="O6">IFERROR(INDEX($E$1:$E$402,SMALL(IF($E$1:$E$402&lt;&gt;"",ROW($E$1:$E$402)),ROW(E5))),"")</f>
        <v/>
      </c>
      <c r="P6" s="190" t="str" cm="1">
        <f t="array" ref="P6">IFERROR(INDEX($F$1:$F$402,SMALL(IF($F$1:$F$402&lt;&gt;"",ROW($F$1:$F$402)),ROW(F5))),"")</f>
        <v/>
      </c>
      <c r="Q6" s="190" t="str" cm="1">
        <f t="array" ref="Q6">IFERROR(INDEX($G$1:$G$402,SMALL(IF($G$1:$G$402&lt;&gt;"",ROW($G$1:$G$402)),ROW(G5))),"")</f>
        <v/>
      </c>
      <c r="R6" s="191" t="str" cm="1">
        <f t="array" ref="R6">IFERROR(INDEX($H$1:$H$402,SMALL(IF($H$1:$H$402&lt;&gt;"",ROW($H$1:$H$402)),ROW(H5))),"")</f>
        <v/>
      </c>
    </row>
    <row r="7" spans="1:18" x14ac:dyDescent="0.45">
      <c r="A7" s="22">
        <v>5</v>
      </c>
      <c r="B7" s="54"/>
      <c r="C7" s="54"/>
      <c r="D7" s="54"/>
      <c r="E7" s="54"/>
      <c r="F7" s="54"/>
      <c r="G7" s="54"/>
      <c r="H7" s="54"/>
      <c r="I7" s="189" t="str" cm="1">
        <f t="array" ref="I7">IFERROR(INDEX($B$1:$B$402,SMALL(IF($B$1:$B$402&lt;&gt;"",ROW($B$1:$B$402)),ROW(B6))),"")</f>
        <v/>
      </c>
      <c r="J7" s="190" t="str" cm="1">
        <f t="array" ref="J7">IFERROR(INDEX($C$1:$C$402,SMALL(IF($C$1:$C$402&lt;&gt;"",ROW($C$1:$C$402)),ROW(C6))),"")</f>
        <v/>
      </c>
      <c r="K7" s="190" t="str" cm="1">
        <f t="array" ref="K7">IFERROR(INDEX($D$1:$D$402,SMALL(IF($D$1:$D$402&lt;&gt;"",ROW($D$1:$D$402)),ROW(D6))),"")</f>
        <v>練習</v>
      </c>
      <c r="L7" s="190">
        <f t="shared" si="0"/>
        <v>1</v>
      </c>
      <c r="M7" s="190" t="s">
        <v>524</v>
      </c>
      <c r="N7" s="190">
        <v>1</v>
      </c>
      <c r="O7" s="190" t="str" cm="1">
        <f t="array" ref="O7">IFERROR(INDEX($E$1:$E$402,SMALL(IF($E$1:$E$402&lt;&gt;"",ROW($E$1:$E$402)),ROW(E6))),"")</f>
        <v/>
      </c>
      <c r="P7" s="190" t="str" cm="1">
        <f t="array" ref="P7">IFERROR(INDEX($F$1:$F$402,SMALL(IF($F$1:$F$402&lt;&gt;"",ROW($F$1:$F$402)),ROW(F6))),"")</f>
        <v/>
      </c>
      <c r="Q7" s="190" t="str" cm="1">
        <f t="array" ref="Q7">IFERROR(INDEX($G$1:$G$402,SMALL(IF($G$1:$G$402&lt;&gt;"",ROW($G$1:$G$402)),ROW(G6))),"")</f>
        <v/>
      </c>
      <c r="R7" s="191" t="str" cm="1">
        <f t="array" ref="R7">IFERROR(INDEX($H$1:$H$402,SMALL(IF($H$1:$H$402&lt;&gt;"",ROW($H$1:$H$402)),ROW(H6))),"")</f>
        <v/>
      </c>
    </row>
    <row r="8" spans="1:18" x14ac:dyDescent="0.45">
      <c r="A8" s="22">
        <v>6</v>
      </c>
      <c r="B8" s="54"/>
      <c r="C8" s="54"/>
      <c r="D8" s="54"/>
      <c r="E8" s="54"/>
      <c r="F8" s="54"/>
      <c r="G8" s="54"/>
      <c r="H8" s="54"/>
      <c r="I8" s="189" t="str" cm="1">
        <f t="array" ref="I8">IFERROR(INDEX($B$1:$B$402,SMALL(IF($B$1:$B$402&lt;&gt;"",ROW($B$1:$B$402)),ROW(B7))),"")</f>
        <v/>
      </c>
      <c r="J8" s="190" t="str" cm="1">
        <f t="array" ref="J8">IFERROR(INDEX($C$1:$C$402,SMALL(IF($C$1:$C$402&lt;&gt;"",ROW($C$1:$C$402)),ROW(C7))),"")</f>
        <v/>
      </c>
      <c r="K8" s="190" t="str" cm="1">
        <f t="array" ref="K8">IFERROR(INDEX($D$1:$D$402,SMALL(IF($D$1:$D$402&lt;&gt;"",ROW($D$1:$D$402)),ROW(D7))),"")</f>
        <v>コンサートリハーサル</v>
      </c>
      <c r="L8" s="190">
        <f t="shared" si="0"/>
        <v>1</v>
      </c>
      <c r="M8" s="190"/>
      <c r="N8" s="190"/>
      <c r="O8" s="190" t="str" cm="1">
        <f t="array" ref="O8">IFERROR(INDEX($E$1:$E$402,SMALL(IF($E$1:$E$402&lt;&gt;"",ROW($E$1:$E$402)),ROW(E7))),"")</f>
        <v/>
      </c>
      <c r="P8" s="190" t="str" cm="1">
        <f t="array" ref="P8">IFERROR(INDEX($F$1:$F$402,SMALL(IF($F$1:$F$402&lt;&gt;"",ROW($F$1:$F$402)),ROW(F7))),"")</f>
        <v/>
      </c>
      <c r="Q8" s="190" t="str" cm="1">
        <f t="array" ref="Q8">IFERROR(INDEX($G$1:$G$402,SMALL(IF($G$1:$G$402&lt;&gt;"",ROW($G$1:$G$402)),ROW(G7))),"")</f>
        <v/>
      </c>
      <c r="R8" s="191" t="str" cm="1">
        <f t="array" ref="R8">IFERROR(INDEX($H$1:$H$402,SMALL(IF($H$1:$H$402&lt;&gt;"",ROW($H$1:$H$402)),ROW(H7))),"")</f>
        <v/>
      </c>
    </row>
    <row r="9" spans="1:18" x14ac:dyDescent="0.45">
      <c r="A9" s="22">
        <v>7</v>
      </c>
      <c r="B9" s="54" t="s">
        <v>423</v>
      </c>
      <c r="C9" s="54"/>
      <c r="D9" s="54"/>
      <c r="E9" s="54"/>
      <c r="F9" s="54"/>
      <c r="G9" s="54"/>
      <c r="H9" s="54"/>
      <c r="I9" s="189" t="str" cm="1">
        <f t="array" ref="I9">IFERROR(INDEX($B$1:$B$402,SMALL(IF($B$1:$B$402&lt;&gt;"",ROW($B$1:$B$402)),ROW(B8))),"")</f>
        <v/>
      </c>
      <c r="J9" s="190" t="str" cm="1">
        <f t="array" ref="J9">IFERROR(INDEX($C$1:$C$402,SMALL(IF($C$1:$C$402&lt;&gt;"",ROW($C$1:$C$402)),ROW(C8))),"")</f>
        <v/>
      </c>
      <c r="K9" s="190" t="str" cm="1">
        <f t="array" ref="K9">IFERROR(INDEX($D$1:$D$402,SMALL(IF($D$1:$D$402&lt;&gt;"",ROW($D$1:$D$402)),ROW(D8))),"")</f>
        <v>コンサート</v>
      </c>
      <c r="L9" s="190">
        <f t="shared" si="0"/>
        <v>4</v>
      </c>
      <c r="M9" s="190"/>
      <c r="N9" s="190"/>
      <c r="O9" s="190" t="str" cm="1">
        <f t="array" ref="O9">IFERROR(INDEX($E$1:$E$402,SMALL(IF($E$1:$E$402&lt;&gt;"",ROW($E$1:$E$402)),ROW(E8))),"")</f>
        <v/>
      </c>
      <c r="P9" s="190" t="str" cm="1">
        <f t="array" ref="P9">IFERROR(INDEX($F$1:$F$402,SMALL(IF($F$1:$F$402&lt;&gt;"",ROW($F$1:$F$402)),ROW(F8))),"")</f>
        <v/>
      </c>
      <c r="Q9" s="190" t="str" cm="1">
        <f t="array" ref="Q9">IFERROR(INDEX($G$1:$G$402,SMALL(IF($G$1:$G$402&lt;&gt;"",ROW($G$1:$G$402)),ROW(G8))),"")</f>
        <v/>
      </c>
      <c r="R9" s="191" t="str" cm="1">
        <f t="array" ref="R9">IFERROR(INDEX($H$1:$H$402,SMALL(IF($H$1:$H$402&lt;&gt;"",ROW($H$1:$H$402)),ROW(H8))),"")</f>
        <v/>
      </c>
    </row>
    <row r="10" spans="1:18" x14ac:dyDescent="0.45">
      <c r="A10" s="22">
        <v>8</v>
      </c>
      <c r="B10" s="54"/>
      <c r="C10" s="54"/>
      <c r="D10" s="54"/>
      <c r="E10" s="54" t="s">
        <v>426</v>
      </c>
      <c r="F10" s="54" t="s">
        <v>427</v>
      </c>
      <c r="G10" s="54" t="s">
        <v>428</v>
      </c>
      <c r="H10" s="54"/>
      <c r="I10" s="189" t="str" cm="1">
        <f t="array" ref="I10">IFERROR(INDEX($B$1:$B$402,SMALL(IF($B$1:$B$402&lt;&gt;"",ROW($B$1:$B$402)),ROW(B9))),"")</f>
        <v/>
      </c>
      <c r="J10" s="190" t="str" cm="1">
        <f t="array" ref="J10">IFERROR(INDEX($C$1:$C$402,SMALL(IF($C$1:$C$402&lt;&gt;"",ROW($C$1:$C$402)),ROW(C9))),"")</f>
        <v/>
      </c>
      <c r="K10" s="190" t="str" cm="1">
        <f t="array" ref="K10">IFERROR(INDEX($D$1:$D$402,SMALL(IF($D$1:$D$402&lt;&gt;"",ROW($D$1:$D$402)),ROW(D9))),"")</f>
        <v>ピアノ発表会</v>
      </c>
      <c r="L10" s="190">
        <f t="shared" si="0"/>
        <v>1</v>
      </c>
      <c r="M10" s="190"/>
      <c r="N10" s="190"/>
      <c r="O10" s="190" t="str" cm="1">
        <f t="array" ref="O10">IFERROR(INDEX($E$1:$E$402,SMALL(IF($E$1:$E$402&lt;&gt;"",ROW($E$1:$E$402)),ROW(E9))),"")</f>
        <v/>
      </c>
      <c r="P10" s="190" t="str" cm="1">
        <f t="array" ref="P10">IFERROR(INDEX($F$1:$F$402,SMALL(IF($F$1:$F$402&lt;&gt;"",ROW($F$1:$F$402)),ROW(F9))),"")</f>
        <v/>
      </c>
      <c r="Q10" s="190" t="str" cm="1">
        <f t="array" ref="Q10">IFERROR(INDEX($G$1:$G$402,SMALL(IF($G$1:$G$402&lt;&gt;"",ROW($G$1:$G$402)),ROW(G9))),"")</f>
        <v/>
      </c>
      <c r="R10" s="191" t="str" cm="1">
        <f t="array" ref="R10">IFERROR(INDEX($H$1:$H$402,SMALL(IF($H$1:$H$402&lt;&gt;"",ROW($H$1:$H$402)),ROW(H9))),"")</f>
        <v/>
      </c>
    </row>
    <row r="11" spans="1:18" x14ac:dyDescent="0.45">
      <c r="A11" s="22">
        <v>9</v>
      </c>
      <c r="B11" s="54"/>
      <c r="C11" s="54"/>
      <c r="D11" s="54"/>
      <c r="E11" s="54"/>
      <c r="F11" s="54"/>
      <c r="G11" s="54"/>
      <c r="H11" s="54"/>
      <c r="I11" s="189" t="str" cm="1">
        <f t="array" ref="I11">IFERROR(INDEX($B$1:$B$402,SMALL(IF($B$1:$B$402&lt;&gt;"",ROW($B$1:$B$402)),ROW(B10))),"")</f>
        <v/>
      </c>
      <c r="J11" s="190" t="str" cm="1">
        <f t="array" ref="J11">IFERROR(INDEX($C$1:$C$402,SMALL(IF($C$1:$C$402&lt;&gt;"",ROW($C$1:$C$402)),ROW(C10))),"")</f>
        <v/>
      </c>
      <c r="K11" s="190" t="str" cm="1">
        <f t="array" ref="K11">IFERROR(INDEX($D$1:$D$402,SMALL(IF($D$1:$D$402&lt;&gt;"",ROW($D$1:$D$402)),ROW(D10))),"")</f>
        <v>演奏のため</v>
      </c>
      <c r="L11" s="190">
        <f t="shared" si="0"/>
        <v>1</v>
      </c>
      <c r="M11" s="190"/>
      <c r="N11" s="190"/>
      <c r="O11" s="190" t="str" cm="1">
        <f t="array" ref="O11">IFERROR(INDEX($E$1:$E$402,SMALL(IF($E$1:$E$402&lt;&gt;"",ROW($E$1:$E$402)),ROW(E10))),"")</f>
        <v/>
      </c>
      <c r="P11" s="190" t="str" cm="1">
        <f t="array" ref="P11">IFERROR(INDEX($F$1:$F$402,SMALL(IF($F$1:$F$402&lt;&gt;"",ROW($F$1:$F$402)),ROW(F10))),"")</f>
        <v/>
      </c>
      <c r="Q11" s="190" t="str" cm="1">
        <f t="array" ref="Q11">IFERROR(INDEX($G$1:$G$402,SMALL(IF($G$1:$G$402&lt;&gt;"",ROW($G$1:$G$402)),ROW(G10))),"")</f>
        <v/>
      </c>
      <c r="R11" s="191" t="str" cm="1">
        <f t="array" ref="R11">IFERROR(INDEX($H$1:$H$402,SMALL(IF($H$1:$H$402&lt;&gt;"",ROW($H$1:$H$402)),ROW(H10))),"")</f>
        <v/>
      </c>
    </row>
    <row r="12" spans="1:18" x14ac:dyDescent="0.45">
      <c r="A12" s="22">
        <v>10</v>
      </c>
      <c r="B12" s="54"/>
      <c r="C12" s="54"/>
      <c r="D12" s="54" t="s">
        <v>433</v>
      </c>
      <c r="E12" s="54"/>
      <c r="F12" s="54"/>
      <c r="G12" s="54"/>
      <c r="H12" s="54"/>
      <c r="I12" s="189" t="str" cm="1">
        <f t="array" ref="I12">IFERROR(INDEX($B$1:$B$402,SMALL(IF($B$1:$B$402&lt;&gt;"",ROW($B$1:$B$402)),ROW(B11))),"")</f>
        <v/>
      </c>
      <c r="J12" s="190" t="str" cm="1">
        <f t="array" ref="J12">IFERROR(INDEX($C$1:$C$402,SMALL(IF($C$1:$C$402&lt;&gt;"",ROW($C$1:$C$402)),ROW(C11))),"")</f>
        <v/>
      </c>
      <c r="K12" s="190" t="str" cm="1">
        <f t="array" ref="K12">IFERROR(INDEX($D$1:$D$402,SMALL(IF($D$1:$D$402&lt;&gt;"",ROW($D$1:$D$402)),ROW(D11))),"")</f>
        <v>動画撮影</v>
      </c>
      <c r="L12" s="190">
        <f t="shared" si="0"/>
        <v>1</v>
      </c>
      <c r="M12" s="190"/>
      <c r="N12" s="190"/>
      <c r="O12" s="190" t="str" cm="1">
        <f t="array" ref="O12">IFERROR(INDEX($E$1:$E$402,SMALL(IF($E$1:$E$402&lt;&gt;"",ROW($E$1:$E$402)),ROW(E11))),"")</f>
        <v/>
      </c>
      <c r="P12" s="190" t="str" cm="1">
        <f t="array" ref="P12">IFERROR(INDEX($F$1:$F$402,SMALL(IF($F$1:$F$402&lt;&gt;"",ROW($F$1:$F$402)),ROW(F11))),"")</f>
        <v/>
      </c>
      <c r="Q12" s="190" t="str" cm="1">
        <f t="array" ref="Q12">IFERROR(INDEX($G$1:$G$402,SMALL(IF($G$1:$G$402&lt;&gt;"",ROW($G$1:$G$402)),ROW(G11))),"")</f>
        <v/>
      </c>
      <c r="R12" s="191" t="str" cm="1">
        <f t="array" ref="R12">IFERROR(INDEX($H$1:$H$402,SMALL(IF($H$1:$H$402&lt;&gt;"",ROW($H$1:$H$402)),ROW(H11))),"")</f>
        <v/>
      </c>
    </row>
    <row r="13" spans="1:18" x14ac:dyDescent="0.45">
      <c r="A13" s="22">
        <v>11</v>
      </c>
      <c r="B13" s="54"/>
      <c r="C13" s="54"/>
      <c r="D13" s="54" t="s">
        <v>445</v>
      </c>
      <c r="E13" s="54"/>
      <c r="F13" s="54"/>
      <c r="G13" s="54"/>
      <c r="H13" s="54"/>
      <c r="I13" s="189" t="str" cm="1">
        <f t="array" ref="I13">IFERROR(INDEX($B$1:$B$402,SMALL(IF($B$1:$B$402&lt;&gt;"",ROW($B$1:$B$402)),ROW(B12))),"")</f>
        <v/>
      </c>
      <c r="J13" s="190" t="str" cm="1">
        <f t="array" ref="J13">IFERROR(INDEX($C$1:$C$402,SMALL(IF($C$1:$C$402&lt;&gt;"",ROW($C$1:$C$402)),ROW(C12))),"")</f>
        <v/>
      </c>
      <c r="K13" s="190" t="str" cm="1">
        <f t="array" ref="K13">IFERROR(INDEX($D$1:$D$402,SMALL(IF($D$1:$D$402&lt;&gt;"",ROW($D$1:$D$402)),ROW(D12))),"")</f>
        <v>コンサート</v>
      </c>
      <c r="L13" s="190">
        <f t="shared" si="0"/>
        <v>3</v>
      </c>
      <c r="M13" s="190"/>
      <c r="N13" s="190"/>
      <c r="O13" s="190" t="str" cm="1">
        <f t="array" ref="O13">IFERROR(INDEX($E$1:$E$402,SMALL(IF($E$1:$E$402&lt;&gt;"",ROW($E$1:$E$402)),ROW(E12))),"")</f>
        <v/>
      </c>
      <c r="P13" s="190" t="str" cm="1">
        <f t="array" ref="P13">IFERROR(INDEX($F$1:$F$402,SMALL(IF($F$1:$F$402&lt;&gt;"",ROW($F$1:$F$402)),ROW(F12))),"")</f>
        <v/>
      </c>
      <c r="Q13" s="190" t="str" cm="1">
        <f t="array" ref="Q13">IFERROR(INDEX($G$1:$G$402,SMALL(IF($G$1:$G$402&lt;&gt;"",ROW($G$1:$G$402)),ROW(G12))),"")</f>
        <v/>
      </c>
      <c r="R13" s="191" t="str" cm="1">
        <f t="array" ref="R13">IFERROR(INDEX($H$1:$H$402,SMALL(IF($H$1:$H$402&lt;&gt;"",ROW($H$1:$H$402)),ROW(H12))),"")</f>
        <v/>
      </c>
    </row>
    <row r="14" spans="1:18" x14ac:dyDescent="0.45">
      <c r="A14" s="22">
        <v>12</v>
      </c>
      <c r="B14" s="54"/>
      <c r="C14" s="54"/>
      <c r="D14" s="54" t="s">
        <v>321</v>
      </c>
      <c r="E14" s="54"/>
      <c r="F14" s="54"/>
      <c r="G14" s="54"/>
      <c r="H14" s="54"/>
      <c r="I14" s="189" t="str" cm="1">
        <f t="array" ref="I14">IFERROR(INDEX($B$1:$B$402,SMALL(IF($B$1:$B$402&lt;&gt;"",ROW($B$1:$B$402)),ROW(B13))),"")</f>
        <v/>
      </c>
      <c r="J14" s="190" t="str" cm="1">
        <f t="array" ref="J14">IFERROR(INDEX($C$1:$C$402,SMALL(IF($C$1:$C$402&lt;&gt;"",ROW($C$1:$C$402)),ROW(C13))),"")</f>
        <v/>
      </c>
      <c r="K14" s="190" t="str" cm="1">
        <f t="array" ref="K14">IFERROR(INDEX($D$1:$D$402,SMALL(IF($D$1:$D$402&lt;&gt;"",ROW($D$1:$D$402)),ROW(D13))),"")</f>
        <v>コンサート</v>
      </c>
      <c r="L14" s="190">
        <f t="shared" si="0"/>
        <v>2</v>
      </c>
      <c r="M14" s="190"/>
      <c r="N14" s="190"/>
      <c r="O14" s="190" t="str" cm="1">
        <f t="array" ref="O14">IFERROR(INDEX($E$1:$E$402,SMALL(IF($E$1:$E$402&lt;&gt;"",ROW($E$1:$E$402)),ROW(E13))),"")</f>
        <v/>
      </c>
      <c r="P14" s="190" t="str" cm="1">
        <f t="array" ref="P14">IFERROR(INDEX($F$1:$F$402,SMALL(IF($F$1:$F$402&lt;&gt;"",ROW($F$1:$F$402)),ROW(F13))),"")</f>
        <v/>
      </c>
      <c r="Q14" s="190" t="str" cm="1">
        <f t="array" ref="Q14">IFERROR(INDEX($G$1:$G$402,SMALL(IF($G$1:$G$402&lt;&gt;"",ROW($G$1:$G$402)),ROW(G13))),"")</f>
        <v/>
      </c>
      <c r="R14" s="191" t="str" cm="1">
        <f t="array" ref="R14">IFERROR(INDEX($H$1:$H$402,SMALL(IF($H$1:$H$402&lt;&gt;"",ROW($H$1:$H$402)),ROW(H13))),"")</f>
        <v/>
      </c>
    </row>
    <row r="15" spans="1:18" x14ac:dyDescent="0.45">
      <c r="A15" s="22">
        <v>13</v>
      </c>
      <c r="B15" s="54"/>
      <c r="C15" s="54"/>
      <c r="D15" s="54"/>
      <c r="E15" s="54"/>
      <c r="F15" s="54"/>
      <c r="G15" s="54"/>
      <c r="H15" s="54"/>
      <c r="I15" s="189" t="str" cm="1">
        <f t="array" ref="I15">IFERROR(INDEX($B$1:$B$402,SMALL(IF($B$1:$B$402&lt;&gt;"",ROW($B$1:$B$402)),ROW(B14))),"")</f>
        <v/>
      </c>
      <c r="J15" s="190" t="str" cm="1">
        <f t="array" ref="J15">IFERROR(INDEX($C$1:$C$402,SMALL(IF($C$1:$C$402&lt;&gt;"",ROW($C$1:$C$402)),ROW(C14))),"")</f>
        <v/>
      </c>
      <c r="K15" s="190" t="str" cm="1">
        <f t="array" ref="K15">IFERROR(INDEX($D$1:$D$402,SMALL(IF($D$1:$D$402&lt;&gt;"",ROW($D$1:$D$402)),ROW(D14))),"")</f>
        <v>発表会(ピアノ)リハーサル、練習会</v>
      </c>
      <c r="L15" s="190">
        <f t="shared" si="0"/>
        <v>1</v>
      </c>
      <c r="M15" s="190"/>
      <c r="N15" s="190"/>
      <c r="O15" s="190" t="str" cm="1">
        <f t="array" ref="O15">IFERROR(INDEX($E$1:$E$402,SMALL(IF($E$1:$E$402&lt;&gt;"",ROW($E$1:$E$402)),ROW(E14))),"")</f>
        <v/>
      </c>
      <c r="P15" s="190" t="str" cm="1">
        <f t="array" ref="P15">IFERROR(INDEX($F$1:$F$402,SMALL(IF($F$1:$F$402&lt;&gt;"",ROW($F$1:$F$402)),ROW(F14))),"")</f>
        <v/>
      </c>
      <c r="Q15" s="190" t="str" cm="1">
        <f t="array" ref="Q15">IFERROR(INDEX($G$1:$G$402,SMALL(IF($G$1:$G$402&lt;&gt;"",ROW($G$1:$G$402)),ROW(G14))),"")</f>
        <v/>
      </c>
      <c r="R15" s="191" t="str" cm="1">
        <f t="array" ref="R15">IFERROR(INDEX($H$1:$H$402,SMALL(IF($H$1:$H$402&lt;&gt;"",ROW($H$1:$H$402)),ROW(H14))),"")</f>
        <v/>
      </c>
    </row>
    <row r="16" spans="1:18" x14ac:dyDescent="0.45">
      <c r="A16" s="22">
        <v>14</v>
      </c>
      <c r="B16" s="54"/>
      <c r="C16" s="54"/>
      <c r="D16" s="54"/>
      <c r="E16" s="54"/>
      <c r="F16" s="54"/>
      <c r="G16" s="54"/>
      <c r="H16" s="54"/>
      <c r="I16" s="189" t="str" cm="1">
        <f t="array" ref="I16">IFERROR(INDEX($B$1:$B$402,SMALL(IF($B$1:$B$402&lt;&gt;"",ROW($B$1:$B$402)),ROW(B15))),"")</f>
        <v/>
      </c>
      <c r="J16" s="190" t="str" cm="1">
        <f t="array" ref="J16">IFERROR(INDEX($C$1:$C$402,SMALL(IF($C$1:$C$402&lt;&gt;"",ROW($C$1:$C$402)),ROW(C15))),"")</f>
        <v/>
      </c>
      <c r="K16" s="190" t="str" cm="1">
        <f t="array" ref="K16">IFERROR(INDEX($D$1:$D$402,SMALL(IF($D$1:$D$402&lt;&gt;"",ROW($D$1:$D$402)),ROW(D15))),"")</f>
        <v>リハーサル</v>
      </c>
      <c r="L16" s="190">
        <f t="shared" si="0"/>
        <v>1</v>
      </c>
      <c r="M16" s="190"/>
      <c r="N16" s="190"/>
      <c r="O16" s="190" t="str" cm="1">
        <f t="array" ref="O16">IFERROR(INDEX($E$1:$E$402,SMALL(IF($E$1:$E$402&lt;&gt;"",ROW($E$1:$E$402)),ROW(E15))),"")</f>
        <v/>
      </c>
      <c r="P16" s="190" t="str" cm="1">
        <f t="array" ref="P16">IFERROR(INDEX($F$1:$F$402,SMALL(IF($F$1:$F$402&lt;&gt;"",ROW($F$1:$F$402)),ROW(F15))),"")</f>
        <v/>
      </c>
      <c r="Q16" s="190" t="str" cm="1">
        <f t="array" ref="Q16">IFERROR(INDEX($G$1:$G$402,SMALL(IF($G$1:$G$402&lt;&gt;"",ROW($G$1:$G$402)),ROW(G15))),"")</f>
        <v/>
      </c>
      <c r="R16" s="191" t="str" cm="1">
        <f t="array" ref="R16">IFERROR(INDEX($H$1:$H$402,SMALL(IF($H$1:$H$402&lt;&gt;"",ROW($H$1:$H$402)),ROW(H15))),"")</f>
        <v/>
      </c>
    </row>
    <row r="17" spans="1:18" x14ac:dyDescent="0.45">
      <c r="A17" s="22">
        <v>15</v>
      </c>
      <c r="B17" s="54"/>
      <c r="C17" s="54"/>
      <c r="D17" s="54" t="s">
        <v>502</v>
      </c>
      <c r="E17" s="54"/>
      <c r="F17" s="54"/>
      <c r="G17" s="54"/>
      <c r="H17" s="54"/>
      <c r="I17" s="189" t="str" cm="1">
        <f t="array" ref="I17">IFERROR(INDEX($B$1:$B$402,SMALL(IF($B$1:$B$402&lt;&gt;"",ROW($B$1:$B$402)),ROW(B16))),"")</f>
        <v/>
      </c>
      <c r="J17" s="190" t="str" cm="1">
        <f t="array" ref="J17">IFERROR(INDEX($C$1:$C$402,SMALL(IF($C$1:$C$402&lt;&gt;"",ROW($C$1:$C$402)),ROW(C16))),"")</f>
        <v/>
      </c>
      <c r="K17" s="190" t="str" cm="1">
        <f t="array" ref="K17">IFERROR(INDEX($D$1:$D$402,SMALL(IF($D$1:$D$402&lt;&gt;"",ROW($D$1:$D$402)),ROW(D16))),"")</f>
        <v>コンサート</v>
      </c>
      <c r="L17" s="190">
        <f t="shared" si="0"/>
        <v>1</v>
      </c>
      <c r="M17" s="190"/>
      <c r="N17" s="190"/>
      <c r="O17" s="190" t="str" cm="1">
        <f t="array" ref="O17">IFERROR(INDEX($E$1:$E$402,SMALL(IF($E$1:$E$402&lt;&gt;"",ROW($E$1:$E$402)),ROW(E16))),"")</f>
        <v/>
      </c>
      <c r="P17" s="190" t="str" cm="1">
        <f t="array" ref="P17">IFERROR(INDEX($F$1:$F$402,SMALL(IF($F$1:$F$402&lt;&gt;"",ROW($F$1:$F$402)),ROW(F16))),"")</f>
        <v/>
      </c>
      <c r="Q17" s="190" t="str" cm="1">
        <f t="array" ref="Q17">IFERROR(INDEX($G$1:$G$402,SMALL(IF($G$1:$G$402&lt;&gt;"",ROW($G$1:$G$402)),ROW(G16))),"")</f>
        <v/>
      </c>
      <c r="R17" s="191" t="str" cm="1">
        <f t="array" ref="R17">IFERROR(INDEX($H$1:$H$402,SMALL(IF($H$1:$H$402&lt;&gt;"",ROW($H$1:$H$402)),ROW(H16))),"")</f>
        <v/>
      </c>
    </row>
    <row r="18" spans="1:18" x14ac:dyDescent="0.45">
      <c r="A18" s="22">
        <v>16</v>
      </c>
      <c r="B18" s="54"/>
      <c r="C18" s="54"/>
      <c r="D18" s="54"/>
      <c r="E18" s="54"/>
      <c r="F18" s="54"/>
      <c r="G18" s="54"/>
      <c r="H18" s="54"/>
      <c r="I18" s="189" t="str" cm="1">
        <f t="array" ref="I18">IFERROR(INDEX($B$1:$B$402,SMALL(IF($B$1:$B$402&lt;&gt;"",ROW($B$1:$B$402)),ROW(B17))),"")</f>
        <v/>
      </c>
      <c r="J18" s="190" t="str" cm="1">
        <f t="array" ref="J18">IFERROR(INDEX($C$1:$C$402,SMALL(IF($C$1:$C$402&lt;&gt;"",ROW($C$1:$C$402)),ROW(C17))),"")</f>
        <v/>
      </c>
      <c r="K18" s="190" t="str" cm="1">
        <f t="array" ref="K18">IFERROR(INDEX($D$1:$D$402,SMALL(IF($D$1:$D$402&lt;&gt;"",ROW($D$1:$D$402)),ROW(D17))),"")</f>
        <v>演奏会</v>
      </c>
      <c r="L18" s="190">
        <f t="shared" si="0"/>
        <v>1</v>
      </c>
      <c r="M18" s="190"/>
      <c r="N18" s="190"/>
      <c r="O18" s="190" t="str" cm="1">
        <f t="array" ref="O18">IFERROR(INDEX($E$1:$E$402,SMALL(IF($E$1:$E$402&lt;&gt;"",ROW($E$1:$E$402)),ROW(E17))),"")</f>
        <v/>
      </c>
      <c r="P18" s="190" t="str" cm="1">
        <f t="array" ref="P18">IFERROR(INDEX($F$1:$F$402,SMALL(IF($F$1:$F$402&lt;&gt;"",ROW($F$1:$F$402)),ROW(F17))),"")</f>
        <v/>
      </c>
      <c r="Q18" s="190" t="str" cm="1">
        <f t="array" ref="Q18">IFERROR(INDEX($G$1:$G$402,SMALL(IF($G$1:$G$402&lt;&gt;"",ROW($G$1:$G$402)),ROW(G17))),"")</f>
        <v/>
      </c>
      <c r="R18" s="191" t="str" cm="1">
        <f t="array" ref="R18">IFERROR(INDEX($H$1:$H$402,SMALL(IF($H$1:$H$402&lt;&gt;"",ROW($H$1:$H$402)),ROW(H17))),"")</f>
        <v/>
      </c>
    </row>
    <row r="19" spans="1:18" x14ac:dyDescent="0.45">
      <c r="A19" s="22">
        <v>17</v>
      </c>
      <c r="B19" s="54"/>
      <c r="C19" s="54"/>
      <c r="D19" s="54" t="s">
        <v>515</v>
      </c>
      <c r="E19" s="54"/>
      <c r="F19" s="54"/>
      <c r="G19" s="54"/>
      <c r="H19" s="54"/>
      <c r="I19" s="189" t="str" cm="1">
        <f t="array" ref="I19">IFERROR(INDEX($B$1:$B$402,SMALL(IF($B$1:$B$402&lt;&gt;"",ROW($B$1:$B$402)),ROW(B18))),"")</f>
        <v/>
      </c>
      <c r="J19" s="190" t="str" cm="1">
        <f t="array" ref="J19">IFERROR(INDEX($C$1:$C$402,SMALL(IF($C$1:$C$402&lt;&gt;"",ROW($C$1:$C$402)),ROW(C18))),"")</f>
        <v/>
      </c>
      <c r="K19" s="190" t="str" cm="1">
        <f t="array" ref="K19">IFERROR(INDEX($D$1:$D$402,SMALL(IF($D$1:$D$402&lt;&gt;"",ROW($D$1:$D$402)),ROW(D18))),"")</f>
        <v/>
      </c>
      <c r="L19" s="190"/>
      <c r="M19" s="190"/>
      <c r="N19" s="190"/>
      <c r="O19" s="190" t="str" cm="1">
        <f t="array" ref="O19">IFERROR(INDEX($E$1:$E$402,SMALL(IF($E$1:$E$402&lt;&gt;"",ROW($E$1:$E$402)),ROW(E18))),"")</f>
        <v/>
      </c>
      <c r="P19" s="190" t="str" cm="1">
        <f t="array" ref="P19">IFERROR(INDEX($F$1:$F$402,SMALL(IF($F$1:$F$402&lt;&gt;"",ROW($F$1:$F$402)),ROW(F18))),"")</f>
        <v/>
      </c>
      <c r="Q19" s="190" t="str" cm="1">
        <f t="array" ref="Q19">IFERROR(INDEX($G$1:$G$402,SMALL(IF($G$1:$G$402&lt;&gt;"",ROW($G$1:$G$402)),ROW(G18))),"")</f>
        <v/>
      </c>
      <c r="R19" s="191" t="str" cm="1">
        <f t="array" ref="R19">IFERROR(INDEX($H$1:$H$402,SMALL(IF($H$1:$H$402&lt;&gt;"",ROW($H$1:$H$402)),ROW(H18))),"")</f>
        <v/>
      </c>
    </row>
    <row r="20" spans="1:18" x14ac:dyDescent="0.45">
      <c r="A20" s="22">
        <v>18</v>
      </c>
      <c r="B20" s="54"/>
      <c r="C20" s="54"/>
      <c r="D20" s="54"/>
      <c r="E20" s="54"/>
      <c r="F20" s="54"/>
      <c r="G20" s="54"/>
      <c r="H20" s="54"/>
      <c r="I20" s="189" t="str" cm="1">
        <f t="array" ref="I20">IFERROR(INDEX($B$1:$B$402,SMALL(IF($B$1:$B$402&lt;&gt;"",ROW($B$1:$B$402)),ROW(B19))),"")</f>
        <v/>
      </c>
      <c r="J20" s="190" t="str" cm="1">
        <f t="array" ref="J20">IFERROR(INDEX($C$1:$C$402,SMALL(IF($C$1:$C$402&lt;&gt;"",ROW($C$1:$C$402)),ROW(C19))),"")</f>
        <v/>
      </c>
      <c r="K20" s="190" t="str" cm="1">
        <f t="array" ref="K20">IFERROR(INDEX($D$1:$D$402,SMALL(IF($D$1:$D$402&lt;&gt;"",ROW($D$1:$D$402)),ROW(D19))),"")</f>
        <v/>
      </c>
      <c r="L20" s="190"/>
      <c r="M20" s="190"/>
      <c r="N20" s="190"/>
      <c r="O20" s="190" t="str" cm="1">
        <f t="array" ref="O20">IFERROR(INDEX($E$1:$E$402,SMALL(IF($E$1:$E$402&lt;&gt;"",ROW($E$1:$E$402)),ROW(E19))),"")</f>
        <v/>
      </c>
      <c r="P20" s="190" t="str" cm="1">
        <f t="array" ref="P20">IFERROR(INDEX($F$1:$F$402,SMALL(IF($F$1:$F$402&lt;&gt;"",ROW($F$1:$F$402)),ROW(F19))),"")</f>
        <v/>
      </c>
      <c r="Q20" s="190" t="str" cm="1">
        <f t="array" ref="Q20">IFERROR(INDEX($G$1:$G$402,SMALL(IF($G$1:$G$402&lt;&gt;"",ROW($G$1:$G$402)),ROW(G19))),"")</f>
        <v/>
      </c>
      <c r="R20" s="191" t="str" cm="1">
        <f t="array" ref="R20">IFERROR(INDEX($H$1:$H$402,SMALL(IF($H$1:$H$402&lt;&gt;"",ROW($H$1:$H$402)),ROW(H19))),"")</f>
        <v/>
      </c>
    </row>
    <row r="21" spans="1:18" x14ac:dyDescent="0.45">
      <c r="A21" s="22">
        <v>19</v>
      </c>
      <c r="B21" s="54"/>
      <c r="C21" s="54"/>
      <c r="D21" s="54" t="s">
        <v>524</v>
      </c>
      <c r="E21" s="54"/>
      <c r="F21" s="54"/>
      <c r="G21" s="54"/>
      <c r="H21" s="54"/>
      <c r="I21" s="189" t="str" cm="1">
        <f t="array" ref="I21">IFERROR(INDEX($B$1:$B$402,SMALL(IF($B$1:$B$402&lt;&gt;"",ROW($B$1:$B$402)),ROW(B20))),"")</f>
        <v/>
      </c>
      <c r="J21" s="190" t="str" cm="1">
        <f t="array" ref="J21">IFERROR(INDEX($C$1:$C$402,SMALL(IF($C$1:$C$402&lt;&gt;"",ROW($C$1:$C$402)),ROW(C20))),"")</f>
        <v/>
      </c>
      <c r="K21" s="190" t="str" cm="1">
        <f t="array" ref="K21">IFERROR(INDEX($D$1:$D$402,SMALL(IF($D$1:$D$402&lt;&gt;"",ROW($D$1:$D$402)),ROW(D20))),"")</f>
        <v/>
      </c>
      <c r="L21" s="190"/>
      <c r="M21" s="190"/>
      <c r="N21" s="190"/>
      <c r="O21" s="190" t="str" cm="1">
        <f t="array" ref="O21">IFERROR(INDEX($E$1:$E$402,SMALL(IF($E$1:$E$402&lt;&gt;"",ROW($E$1:$E$402)),ROW(E20))),"")</f>
        <v/>
      </c>
      <c r="P21" s="190" t="str" cm="1">
        <f t="array" ref="P21">IFERROR(INDEX($F$1:$F$402,SMALL(IF($F$1:$F$402&lt;&gt;"",ROW($F$1:$F$402)),ROW(F20))),"")</f>
        <v/>
      </c>
      <c r="Q21" s="190" t="str" cm="1">
        <f t="array" ref="Q21">IFERROR(INDEX($G$1:$G$402,SMALL(IF($G$1:$G$402&lt;&gt;"",ROW($G$1:$G$402)),ROW(G20))),"")</f>
        <v/>
      </c>
      <c r="R21" s="191" t="str" cm="1">
        <f t="array" ref="R21">IFERROR(INDEX($H$1:$H$402,SMALL(IF($H$1:$H$402&lt;&gt;"",ROW($H$1:$H$402)),ROW(H20))),"")</f>
        <v/>
      </c>
    </row>
    <row r="22" spans="1:18" x14ac:dyDescent="0.45">
      <c r="A22" s="22">
        <v>20</v>
      </c>
      <c r="B22" s="54"/>
      <c r="C22" s="54"/>
      <c r="D22" s="54" t="s">
        <v>321</v>
      </c>
      <c r="E22" s="54"/>
      <c r="F22" s="54"/>
      <c r="G22" s="54"/>
      <c r="H22" s="54"/>
      <c r="I22" s="189" t="str" cm="1">
        <f t="array" ref="I22">IFERROR(INDEX($B$1:$B$402,SMALL(IF($B$1:$B$402&lt;&gt;"",ROW($B$1:$B$402)),ROW(B21))),"")</f>
        <v/>
      </c>
      <c r="J22" s="190" t="str" cm="1">
        <f t="array" ref="J22">IFERROR(INDEX($C$1:$C$402,SMALL(IF($C$1:$C$402&lt;&gt;"",ROW($C$1:$C$402)),ROW(C21))),"")</f>
        <v/>
      </c>
      <c r="K22" s="190" t="str" cm="1">
        <f t="array" ref="K22">IFERROR(INDEX($D$1:$D$402,SMALL(IF($D$1:$D$402&lt;&gt;"",ROW($D$1:$D$402)),ROW(D21))),"")</f>
        <v/>
      </c>
      <c r="L22" s="190"/>
      <c r="M22" s="190"/>
      <c r="N22" s="190"/>
      <c r="O22" s="190" t="str" cm="1">
        <f t="array" ref="O22">IFERROR(INDEX($E$1:$E$402,SMALL(IF($E$1:$E$402&lt;&gt;"",ROW($E$1:$E$402)),ROW(E21))),"")</f>
        <v/>
      </c>
      <c r="P22" s="190" t="str" cm="1">
        <f t="array" ref="P22">IFERROR(INDEX($F$1:$F$402,SMALL(IF($F$1:$F$402&lt;&gt;"",ROW($F$1:$F$402)),ROW(F21))),"")</f>
        <v/>
      </c>
      <c r="Q22" s="190" t="str" cm="1">
        <f t="array" ref="Q22">IFERROR(INDEX($G$1:$G$402,SMALL(IF($G$1:$G$402&lt;&gt;"",ROW($G$1:$G$402)),ROW(G21))),"")</f>
        <v/>
      </c>
      <c r="R22" s="191" t="str" cm="1">
        <f t="array" ref="R22">IFERROR(INDEX($H$1:$H$402,SMALL(IF($H$1:$H$402&lt;&gt;"",ROW($H$1:$H$402)),ROW(H21))),"")</f>
        <v/>
      </c>
    </row>
    <row r="23" spans="1:18" x14ac:dyDescent="0.45">
      <c r="A23" s="22">
        <v>21</v>
      </c>
      <c r="B23" s="54"/>
      <c r="C23" s="54"/>
      <c r="D23" s="54"/>
      <c r="E23" s="54"/>
      <c r="F23" s="54"/>
      <c r="G23" s="54"/>
      <c r="H23" s="54"/>
      <c r="I23" s="189" t="str" cm="1">
        <f t="array" ref="I23">IFERROR(INDEX($B$1:$B$402,SMALL(IF($B$1:$B$402&lt;&gt;"",ROW($B$1:$B$402)),ROW(B22))),"")</f>
        <v/>
      </c>
      <c r="J23" s="190" t="str" cm="1">
        <f t="array" ref="J23">IFERROR(INDEX($C$1:$C$402,SMALL(IF($C$1:$C$402&lt;&gt;"",ROW($C$1:$C$402)),ROW(C22))),"")</f>
        <v/>
      </c>
      <c r="K23" s="190" t="str" cm="1">
        <f t="array" ref="K23">IFERROR(INDEX($D$1:$D$402,SMALL(IF($D$1:$D$402&lt;&gt;"",ROW($D$1:$D$402)),ROW(D22))),"")</f>
        <v/>
      </c>
      <c r="L23" s="190"/>
      <c r="M23" s="190"/>
      <c r="N23" s="190"/>
      <c r="O23" s="190" t="str" cm="1">
        <f t="array" ref="O23">IFERROR(INDEX($E$1:$E$402,SMALL(IF($E$1:$E$402&lt;&gt;"",ROW($E$1:$E$402)),ROW(E22))),"")</f>
        <v/>
      </c>
      <c r="P23" s="190" t="str" cm="1">
        <f t="array" ref="P23">IFERROR(INDEX($F$1:$F$402,SMALL(IF($F$1:$F$402&lt;&gt;"",ROW($F$1:$F$402)),ROW(F22))),"")</f>
        <v/>
      </c>
      <c r="Q23" s="190" t="str" cm="1">
        <f t="array" ref="Q23">IFERROR(INDEX($G$1:$G$402,SMALL(IF($G$1:$G$402&lt;&gt;"",ROW($G$1:$G$402)),ROW(G22))),"")</f>
        <v/>
      </c>
      <c r="R23" s="191" t="str" cm="1">
        <f t="array" ref="R23">IFERROR(INDEX($H$1:$H$402,SMALL(IF($H$1:$H$402&lt;&gt;"",ROW($H$1:$H$402)),ROW(H22))),"")</f>
        <v/>
      </c>
    </row>
    <row r="24" spans="1:18" x14ac:dyDescent="0.45">
      <c r="A24" s="22">
        <v>22</v>
      </c>
      <c r="B24" s="54"/>
      <c r="C24" s="54"/>
      <c r="D24" s="54" t="s">
        <v>321</v>
      </c>
      <c r="E24" s="54"/>
      <c r="F24" s="54"/>
      <c r="G24" s="54"/>
      <c r="H24" s="54"/>
      <c r="I24" s="189" t="str" cm="1">
        <f t="array" ref="I24">IFERROR(INDEX($B$1:$B$402,SMALL(IF($B$1:$B$402&lt;&gt;"",ROW($B$1:$B$402)),ROW(B23))),"")</f>
        <v/>
      </c>
      <c r="J24" s="190" t="str" cm="1">
        <f t="array" ref="J24">IFERROR(INDEX($C$1:$C$402,SMALL(IF($C$1:$C$402&lt;&gt;"",ROW($C$1:$C$402)),ROW(C23))),"")</f>
        <v/>
      </c>
      <c r="K24" s="190" t="str" cm="1">
        <f t="array" ref="K24">IFERROR(INDEX($D$1:$D$402,SMALL(IF($D$1:$D$402&lt;&gt;"",ROW($D$1:$D$402)),ROW(D23))),"")</f>
        <v/>
      </c>
      <c r="L24" s="190"/>
      <c r="M24" s="190"/>
      <c r="N24" s="190"/>
      <c r="O24" s="190" t="str" cm="1">
        <f t="array" ref="O24">IFERROR(INDEX($E$1:$E$402,SMALL(IF($E$1:$E$402&lt;&gt;"",ROW($E$1:$E$402)),ROW(E23))),"")</f>
        <v/>
      </c>
      <c r="P24" s="190" t="str" cm="1">
        <f t="array" ref="P24">IFERROR(INDEX($F$1:$F$402,SMALL(IF($F$1:$F$402&lt;&gt;"",ROW($F$1:$F$402)),ROW(F23))),"")</f>
        <v/>
      </c>
      <c r="Q24" s="190" t="str" cm="1">
        <f t="array" ref="Q24">IFERROR(INDEX($G$1:$G$402,SMALL(IF($G$1:$G$402&lt;&gt;"",ROW($G$1:$G$402)),ROW(G23))),"")</f>
        <v/>
      </c>
      <c r="R24" s="191" t="str" cm="1">
        <f t="array" ref="R24">IFERROR(INDEX($H$1:$H$402,SMALL(IF($H$1:$H$402&lt;&gt;"",ROW($H$1:$H$402)),ROW(H23))),"")</f>
        <v/>
      </c>
    </row>
    <row r="25" spans="1:18" x14ac:dyDescent="0.45">
      <c r="A25" s="22">
        <v>23</v>
      </c>
      <c r="B25" s="54"/>
      <c r="C25" s="54"/>
      <c r="D25" s="54" t="s">
        <v>539</v>
      </c>
      <c r="E25" s="54" t="s">
        <v>540</v>
      </c>
      <c r="F25" s="54"/>
      <c r="G25" s="54"/>
      <c r="H25" s="54" t="s">
        <v>541</v>
      </c>
      <c r="I25" s="189" t="str" cm="1">
        <f t="array" ref="I25">IFERROR(INDEX($B$1:$B$402,SMALL(IF($B$1:$B$402&lt;&gt;"",ROW($B$1:$B$402)),ROW(B24))),"")</f>
        <v/>
      </c>
      <c r="J25" s="190" t="str" cm="1">
        <f t="array" ref="J25">IFERROR(INDEX($C$1:$C$402,SMALL(IF($C$1:$C$402&lt;&gt;"",ROW($C$1:$C$402)),ROW(C24))),"")</f>
        <v/>
      </c>
      <c r="K25" s="190" t="str" cm="1">
        <f t="array" ref="K25">IFERROR(INDEX($D$1:$D$402,SMALL(IF($D$1:$D$402&lt;&gt;"",ROW($D$1:$D$402)),ROW(D24))),"")</f>
        <v/>
      </c>
      <c r="L25" s="190"/>
      <c r="M25" s="190"/>
      <c r="N25" s="190"/>
      <c r="O25" s="190" t="str" cm="1">
        <f t="array" ref="O25">IFERROR(INDEX($E$1:$E$402,SMALL(IF($E$1:$E$402&lt;&gt;"",ROW($E$1:$E$402)),ROW(E24))),"")</f>
        <v/>
      </c>
      <c r="P25" s="190" t="str" cm="1">
        <f t="array" ref="P25">IFERROR(INDEX($F$1:$F$402,SMALL(IF($F$1:$F$402&lt;&gt;"",ROW($F$1:$F$402)),ROW(F24))),"")</f>
        <v/>
      </c>
      <c r="Q25" s="190" t="str" cm="1">
        <f t="array" ref="Q25">IFERROR(INDEX($G$1:$G$402,SMALL(IF($G$1:$G$402&lt;&gt;"",ROW($G$1:$G$402)),ROW(G24))),"")</f>
        <v/>
      </c>
      <c r="R25" s="191" t="str" cm="1">
        <f t="array" ref="R25">IFERROR(INDEX($H$1:$H$402,SMALL(IF($H$1:$H$402&lt;&gt;"",ROW($H$1:$H$402)),ROW(H24))),"")</f>
        <v/>
      </c>
    </row>
    <row r="26" spans="1:18" x14ac:dyDescent="0.45">
      <c r="A26" s="22">
        <v>24</v>
      </c>
      <c r="B26" s="54"/>
      <c r="C26" s="54"/>
      <c r="D26" s="54"/>
      <c r="E26" s="54" t="s">
        <v>543</v>
      </c>
      <c r="F26" s="54" t="s">
        <v>544</v>
      </c>
      <c r="G26" s="54" t="s">
        <v>545</v>
      </c>
      <c r="H26" s="54" t="s">
        <v>546</v>
      </c>
      <c r="I26" s="189" t="str" cm="1">
        <f t="array" ref="I26">IFERROR(INDEX($B$1:$B$402,SMALL(IF($B$1:$B$402&lt;&gt;"",ROW($B$1:$B$402)),ROW(B25))),"")</f>
        <v/>
      </c>
      <c r="J26" s="190" t="str" cm="1">
        <f t="array" ref="J26">IFERROR(INDEX($C$1:$C$402,SMALL(IF($C$1:$C$402&lt;&gt;"",ROW($C$1:$C$402)),ROW(C25))),"")</f>
        <v/>
      </c>
      <c r="K26" s="190" t="str" cm="1">
        <f t="array" ref="K26">IFERROR(INDEX($D$1:$D$402,SMALL(IF($D$1:$D$402&lt;&gt;"",ROW($D$1:$D$402)),ROW(D25))),"")</f>
        <v/>
      </c>
      <c r="L26" s="190"/>
      <c r="M26" s="190"/>
      <c r="N26" s="190"/>
      <c r="O26" s="190" t="str" cm="1">
        <f t="array" ref="O26">IFERROR(INDEX($E$1:$E$402,SMALL(IF($E$1:$E$402&lt;&gt;"",ROW($E$1:$E$402)),ROW(E25))),"")</f>
        <v/>
      </c>
      <c r="P26" s="190" t="str" cm="1">
        <f t="array" ref="P26">IFERROR(INDEX($F$1:$F$402,SMALL(IF($F$1:$F$402&lt;&gt;"",ROW($F$1:$F$402)),ROW(F25))),"")</f>
        <v/>
      </c>
      <c r="Q26" s="190" t="str" cm="1">
        <f t="array" ref="Q26">IFERROR(INDEX($G$1:$G$402,SMALL(IF($G$1:$G$402&lt;&gt;"",ROW($G$1:$G$402)),ROW(G25))),"")</f>
        <v/>
      </c>
      <c r="R26" s="191" t="str" cm="1">
        <f t="array" ref="R26">IFERROR(INDEX($H$1:$H$402,SMALL(IF($H$1:$H$402&lt;&gt;"",ROW($H$1:$H$402)),ROW(H25))),"")</f>
        <v/>
      </c>
    </row>
    <row r="27" spans="1:18" x14ac:dyDescent="0.45">
      <c r="A27" s="22">
        <v>25</v>
      </c>
      <c r="B27" s="54"/>
      <c r="C27" s="54"/>
      <c r="D27" s="54" t="s">
        <v>549</v>
      </c>
      <c r="E27" s="54"/>
      <c r="F27" s="54"/>
      <c r="G27" s="54"/>
      <c r="H27" s="54"/>
      <c r="I27" s="189" t="str" cm="1">
        <f t="array" ref="I27">IFERROR(INDEX($B$1:$B$402,SMALL(IF($B$1:$B$402&lt;&gt;"",ROW($B$1:$B$402)),ROW(B26))),"")</f>
        <v/>
      </c>
      <c r="J27" s="190" t="str" cm="1">
        <f t="array" ref="J27">IFERROR(INDEX($C$1:$C$402,SMALL(IF($C$1:$C$402&lt;&gt;"",ROW($C$1:$C$402)),ROW(C26))),"")</f>
        <v/>
      </c>
      <c r="K27" s="190" t="str" cm="1">
        <f t="array" ref="K27">IFERROR(INDEX($D$1:$D$402,SMALL(IF($D$1:$D$402&lt;&gt;"",ROW($D$1:$D$402)),ROW(D26))),"")</f>
        <v/>
      </c>
      <c r="L27" s="190"/>
      <c r="M27" s="190"/>
      <c r="N27" s="190"/>
      <c r="O27" s="190" t="str" cm="1">
        <f t="array" ref="O27">IFERROR(INDEX($E$1:$E$402,SMALL(IF($E$1:$E$402&lt;&gt;"",ROW($E$1:$E$402)),ROW(E26))),"")</f>
        <v/>
      </c>
      <c r="P27" s="190" t="str" cm="1">
        <f t="array" ref="P27">IFERROR(INDEX($F$1:$F$402,SMALL(IF($F$1:$F$402&lt;&gt;"",ROW($F$1:$F$402)),ROW(F26))),"")</f>
        <v/>
      </c>
      <c r="Q27" s="190" t="str" cm="1">
        <f t="array" ref="Q27">IFERROR(INDEX($G$1:$G$402,SMALL(IF($G$1:$G$402&lt;&gt;"",ROW($G$1:$G$402)),ROW(G26))),"")</f>
        <v/>
      </c>
      <c r="R27" s="191" t="str" cm="1">
        <f t="array" ref="R27">IFERROR(INDEX($H$1:$H$402,SMALL(IF($H$1:$H$402&lt;&gt;"",ROW($H$1:$H$402)),ROW(H26))),"")</f>
        <v/>
      </c>
    </row>
    <row r="28" spans="1:18" x14ac:dyDescent="0.45">
      <c r="A28" s="22">
        <v>26</v>
      </c>
      <c r="B28" s="54"/>
      <c r="C28" s="54"/>
      <c r="D28" s="54" t="s">
        <v>321</v>
      </c>
      <c r="E28" s="54"/>
      <c r="F28" s="54" t="s">
        <v>559</v>
      </c>
      <c r="G28" s="54"/>
      <c r="H28" s="54"/>
      <c r="I28" s="189" t="str" cm="1">
        <f t="array" ref="I28">IFERROR(INDEX($B$1:$B$402,SMALL(IF($B$1:$B$402&lt;&gt;"",ROW($B$1:$B$402)),ROW(B27))),"")</f>
        <v/>
      </c>
      <c r="J28" s="190" t="str" cm="1">
        <f t="array" ref="J28">IFERROR(INDEX($C$1:$C$402,SMALL(IF($C$1:$C$402&lt;&gt;"",ROW($C$1:$C$402)),ROW(C27))),"")</f>
        <v/>
      </c>
      <c r="K28" s="190" t="str" cm="1">
        <f t="array" ref="K28">IFERROR(INDEX($D$1:$D$402,SMALL(IF($D$1:$D$402&lt;&gt;"",ROW($D$1:$D$402)),ROW(D27))),"")</f>
        <v/>
      </c>
      <c r="L28" s="190"/>
      <c r="M28" s="190"/>
      <c r="N28" s="190"/>
      <c r="O28" s="190" t="str" cm="1">
        <f t="array" ref="O28">IFERROR(INDEX($E$1:$E$402,SMALL(IF($E$1:$E$402&lt;&gt;"",ROW($E$1:$E$402)),ROW(E27))),"")</f>
        <v/>
      </c>
      <c r="P28" s="190" t="str" cm="1">
        <f t="array" ref="P28">IFERROR(INDEX($F$1:$F$402,SMALL(IF($F$1:$F$402&lt;&gt;"",ROW($F$1:$F$402)),ROW(F27))),"")</f>
        <v/>
      </c>
      <c r="Q28" s="190" t="str" cm="1">
        <f t="array" ref="Q28">IFERROR(INDEX($G$1:$G$402,SMALL(IF($G$1:$G$402&lt;&gt;"",ROW($G$1:$G$402)),ROW(G27))),"")</f>
        <v/>
      </c>
      <c r="R28" s="191" t="str" cm="1">
        <f t="array" ref="R28">IFERROR(INDEX($H$1:$H$402,SMALL(IF($H$1:$H$402&lt;&gt;"",ROW($H$1:$H$402)),ROW(H27))),"")</f>
        <v/>
      </c>
    </row>
    <row r="29" spans="1:18" x14ac:dyDescent="0.45">
      <c r="A29" s="22">
        <v>27</v>
      </c>
      <c r="B29" s="54"/>
      <c r="C29" s="54"/>
      <c r="D29" s="54"/>
      <c r="E29" s="54"/>
      <c r="F29" s="54"/>
      <c r="G29" s="54"/>
      <c r="H29" s="54" t="s">
        <v>560</v>
      </c>
      <c r="I29" s="189" t="str" cm="1">
        <f t="array" ref="I29">IFERROR(INDEX($B$1:$B$402,SMALL(IF($B$1:$B$402&lt;&gt;"",ROW($B$1:$B$402)),ROW(B28))),"")</f>
        <v/>
      </c>
      <c r="J29" s="190" t="str" cm="1">
        <f t="array" ref="J29">IFERROR(INDEX($C$1:$C$402,SMALL(IF($C$1:$C$402&lt;&gt;"",ROW($C$1:$C$402)),ROW(C28))),"")</f>
        <v/>
      </c>
      <c r="K29" s="190" t="str" cm="1">
        <f t="array" ref="K29">IFERROR(INDEX($D$1:$D$402,SMALL(IF($D$1:$D$402&lt;&gt;"",ROW($D$1:$D$402)),ROW(D28))),"")</f>
        <v/>
      </c>
      <c r="L29" s="190"/>
      <c r="M29" s="190"/>
      <c r="N29" s="190"/>
      <c r="O29" s="190" t="str" cm="1">
        <f t="array" ref="O29">IFERROR(INDEX($E$1:$E$402,SMALL(IF($E$1:$E$402&lt;&gt;"",ROW($E$1:$E$402)),ROW(E28))),"")</f>
        <v/>
      </c>
      <c r="P29" s="190" t="str" cm="1">
        <f t="array" ref="P29">IFERROR(INDEX($F$1:$F$402,SMALL(IF($F$1:$F$402&lt;&gt;"",ROW($F$1:$F$402)),ROW(F28))),"")</f>
        <v/>
      </c>
      <c r="Q29" s="190" t="str" cm="1">
        <f t="array" ref="Q29">IFERROR(INDEX($G$1:$G$402,SMALL(IF($G$1:$G$402&lt;&gt;"",ROW($G$1:$G$402)),ROW(G28))),"")</f>
        <v/>
      </c>
      <c r="R29" s="191" t="str" cm="1">
        <f t="array" ref="R29">IFERROR(INDEX($H$1:$H$402,SMALL(IF($H$1:$H$402&lt;&gt;"",ROW($H$1:$H$402)),ROW(H28))),"")</f>
        <v/>
      </c>
    </row>
    <row r="30" spans="1:18" x14ac:dyDescent="0.45">
      <c r="A30" s="22">
        <v>28</v>
      </c>
      <c r="B30" s="54"/>
      <c r="C30" s="54"/>
      <c r="D30" s="54" t="s">
        <v>332</v>
      </c>
      <c r="E30" s="54"/>
      <c r="F30" s="54"/>
      <c r="G30" s="54"/>
      <c r="H30" s="54"/>
      <c r="I30" s="189" t="str" cm="1">
        <f t="array" ref="I30">IFERROR(INDEX($B$1:$B$402,SMALL(IF($B$1:$B$402&lt;&gt;"",ROW($B$1:$B$402)),ROW(B29))),"")</f>
        <v/>
      </c>
      <c r="J30" s="190" t="str" cm="1">
        <f t="array" ref="J30">IFERROR(INDEX($C$1:$C$402,SMALL(IF($C$1:$C$402&lt;&gt;"",ROW($C$1:$C$402)),ROW(C29))),"")</f>
        <v/>
      </c>
      <c r="K30" s="190" t="str" cm="1">
        <f t="array" ref="K30">IFERROR(INDEX($D$1:$D$402,SMALL(IF($D$1:$D$402&lt;&gt;"",ROW($D$1:$D$402)),ROW(D29))),"")</f>
        <v/>
      </c>
      <c r="L30" s="190"/>
      <c r="M30" s="190"/>
      <c r="N30" s="190"/>
      <c r="O30" s="190" t="str" cm="1">
        <f t="array" ref="O30">IFERROR(INDEX($E$1:$E$402,SMALL(IF($E$1:$E$402&lt;&gt;"",ROW($E$1:$E$402)),ROW(E29))),"")</f>
        <v/>
      </c>
      <c r="P30" s="190" t="str" cm="1">
        <f t="array" ref="P30">IFERROR(INDEX($F$1:$F$402,SMALL(IF($F$1:$F$402&lt;&gt;"",ROW($F$1:$F$402)),ROW(F29))),"")</f>
        <v/>
      </c>
      <c r="Q30" s="190" t="str" cm="1">
        <f t="array" ref="Q30">IFERROR(INDEX($G$1:$G$402,SMALL(IF($G$1:$G$402&lt;&gt;"",ROW($G$1:$G$402)),ROW(G29))),"")</f>
        <v/>
      </c>
      <c r="R30" s="191" t="str" cm="1">
        <f t="array" ref="R30">IFERROR(INDEX($H$1:$H$402,SMALL(IF($H$1:$H$402&lt;&gt;"",ROW($H$1:$H$402)),ROW(H29))),"")</f>
        <v/>
      </c>
    </row>
    <row r="31" spans="1:18" x14ac:dyDescent="0.45">
      <c r="A31" s="22">
        <v>29</v>
      </c>
      <c r="B31" s="54"/>
      <c r="C31" s="54"/>
      <c r="D31" s="195"/>
      <c r="E31" s="54"/>
      <c r="F31" s="54"/>
      <c r="G31" s="54"/>
      <c r="H31" s="54"/>
      <c r="I31" s="189" t="str" cm="1">
        <f t="array" ref="I31">IFERROR(INDEX($B$1:$B$402,SMALL(IF($B$1:$B$402&lt;&gt;"",ROW($B$1:$B$402)),ROW(B30))),"")</f>
        <v/>
      </c>
      <c r="J31" s="190" t="str" cm="1">
        <f t="array" ref="J31">IFERROR(INDEX($C$1:$C$402,SMALL(IF($C$1:$C$402&lt;&gt;"",ROW($C$1:$C$402)),ROW(C30))),"")</f>
        <v/>
      </c>
      <c r="K31" s="190" t="str" cm="1">
        <f t="array" ref="K31">IFERROR(INDEX($D$1:$D$402,SMALL(IF($D$1:$D$402&lt;&gt;"",ROW($D$1:$D$402)),ROW(D30))),"")</f>
        <v/>
      </c>
      <c r="L31" s="190"/>
      <c r="M31" s="190"/>
      <c r="N31" s="190"/>
      <c r="O31" s="190" t="str" cm="1">
        <f t="array" ref="O31">IFERROR(INDEX($E$1:$E$402,SMALL(IF($E$1:$E$402&lt;&gt;"",ROW($E$1:$E$402)),ROW(E30))),"")</f>
        <v/>
      </c>
      <c r="P31" s="190" t="str" cm="1">
        <f t="array" ref="P31">IFERROR(INDEX($F$1:$F$402,SMALL(IF($F$1:$F$402&lt;&gt;"",ROW($F$1:$F$402)),ROW(F30))),"")</f>
        <v/>
      </c>
      <c r="Q31" s="190" t="str" cm="1">
        <f t="array" ref="Q31">IFERROR(INDEX($G$1:$G$402,SMALL(IF($G$1:$G$402&lt;&gt;"",ROW($G$1:$G$402)),ROW(G30))),"")</f>
        <v/>
      </c>
      <c r="R31" s="191" t="str" cm="1">
        <f t="array" ref="R31">IFERROR(INDEX($H$1:$H$402,SMALL(IF($H$1:$H$402&lt;&gt;"",ROW($H$1:$H$402)),ROW(H30))),"")</f>
        <v/>
      </c>
    </row>
    <row r="32" spans="1:18" x14ac:dyDescent="0.45">
      <c r="A32" s="22">
        <v>30</v>
      </c>
      <c r="B32" s="54"/>
      <c r="C32" s="54"/>
      <c r="D32" s="195"/>
      <c r="E32" s="54"/>
      <c r="F32" s="54"/>
      <c r="G32" s="54"/>
      <c r="H32" s="54"/>
      <c r="I32" s="189" t="str" cm="1">
        <f t="array" ref="I32">IFERROR(INDEX($B$1:$B$402,SMALL(IF($B$1:$B$402&lt;&gt;"",ROW($B$1:$B$402)),ROW(B31))),"")</f>
        <v/>
      </c>
      <c r="J32" s="190" t="str" cm="1">
        <f t="array" ref="J32">IFERROR(INDEX($C$1:$C$402,SMALL(IF($C$1:$C$402&lt;&gt;"",ROW($C$1:$C$402)),ROW(C31))),"")</f>
        <v/>
      </c>
      <c r="K32" s="190" t="str" cm="1">
        <f t="array" ref="K32">IFERROR(INDEX($D$1:$D$402,SMALL(IF($D$1:$D$402&lt;&gt;"",ROW($D$1:$D$402)),ROW(D31))),"")</f>
        <v/>
      </c>
      <c r="L32" s="190"/>
      <c r="M32" s="190"/>
      <c r="N32" s="190"/>
      <c r="O32" s="190" t="str" cm="1">
        <f t="array" ref="O32">IFERROR(INDEX($E$1:$E$402,SMALL(IF($E$1:$E$402&lt;&gt;"",ROW($E$1:$E$402)),ROW(E31))),"")</f>
        <v/>
      </c>
      <c r="P32" s="190" t="str" cm="1">
        <f t="array" ref="P32">IFERROR(INDEX($F$1:$F$402,SMALL(IF($F$1:$F$402&lt;&gt;"",ROW($F$1:$F$402)),ROW(F31))),"")</f>
        <v/>
      </c>
      <c r="Q32" s="190" t="str" cm="1">
        <f t="array" ref="Q32">IFERROR(INDEX($G$1:$G$402,SMALL(IF($G$1:$G$402&lt;&gt;"",ROW($G$1:$G$402)),ROW(G31))),"")</f>
        <v/>
      </c>
      <c r="R32" s="191" t="str" cm="1">
        <f t="array" ref="R32">IFERROR(INDEX($H$1:$H$402,SMALL(IF($H$1:$H$402&lt;&gt;"",ROW($H$1:$H$402)),ROW(H31))),"")</f>
        <v/>
      </c>
    </row>
    <row r="33" spans="1:18" x14ac:dyDescent="0.45">
      <c r="A33" s="22">
        <v>31</v>
      </c>
      <c r="B33" s="54"/>
      <c r="C33" s="54"/>
      <c r="D33" s="195"/>
      <c r="E33" s="54"/>
      <c r="F33" s="54"/>
      <c r="G33" s="54"/>
      <c r="H33" s="54"/>
      <c r="I33" s="189" t="str" cm="1">
        <f t="array" ref="I33">IFERROR(INDEX($B$1:$B$402,SMALL(IF($B$1:$B$402&lt;&gt;"",ROW($B$1:$B$402)),ROW(B32))),"")</f>
        <v/>
      </c>
      <c r="J33" s="190" t="str" cm="1">
        <f t="array" ref="J33">IFERROR(INDEX($C$1:$C$402,SMALL(IF($C$1:$C$402&lt;&gt;"",ROW($C$1:$C$402)),ROW(C32))),"")</f>
        <v/>
      </c>
      <c r="K33" s="190" t="str" cm="1">
        <f t="array" ref="K33">IFERROR(INDEX($D$1:$D$402,SMALL(IF($D$1:$D$402&lt;&gt;"",ROW($D$1:$D$402)),ROW(D32))),"")</f>
        <v/>
      </c>
      <c r="L33" s="190"/>
      <c r="M33" s="190"/>
      <c r="N33" s="190"/>
      <c r="O33" s="190" t="str" cm="1">
        <f t="array" ref="O33">IFERROR(INDEX($E$1:$E$402,SMALL(IF($E$1:$E$402&lt;&gt;"",ROW($E$1:$E$402)),ROW(E32))),"")</f>
        <v/>
      </c>
      <c r="P33" s="190" t="str" cm="1">
        <f t="array" ref="P33">IFERROR(INDEX($F$1:$F$402,SMALL(IF($F$1:$F$402&lt;&gt;"",ROW($F$1:$F$402)),ROW(F32))),"")</f>
        <v/>
      </c>
      <c r="Q33" s="190" t="str" cm="1">
        <f t="array" ref="Q33">IFERROR(INDEX($G$1:$G$402,SMALL(IF($G$1:$G$402&lt;&gt;"",ROW($G$1:$G$402)),ROW(G32))),"")</f>
        <v/>
      </c>
      <c r="R33" s="191" t="str" cm="1">
        <f t="array" ref="R33">IFERROR(INDEX($H$1:$H$402,SMALL(IF($H$1:$H$402&lt;&gt;"",ROW($H$1:$H$402)),ROW(H32))),"")</f>
        <v/>
      </c>
    </row>
    <row r="34" spans="1:18" x14ac:dyDescent="0.45">
      <c r="A34" s="22">
        <v>32</v>
      </c>
      <c r="B34" s="54"/>
      <c r="C34" s="54"/>
      <c r="D34" s="195"/>
      <c r="E34" s="54"/>
      <c r="F34" s="54"/>
      <c r="G34" s="54"/>
      <c r="H34" s="54"/>
      <c r="I34" s="189" t="str" cm="1">
        <f t="array" ref="I34">IFERROR(INDEX($B$1:$B$402,SMALL(IF($B$1:$B$402&lt;&gt;"",ROW($B$1:$B$402)),ROW(B33))),"")</f>
        <v/>
      </c>
      <c r="J34" s="190" t="str" cm="1">
        <f t="array" ref="J34">IFERROR(INDEX($C$1:$C$402,SMALL(IF($C$1:$C$402&lt;&gt;"",ROW($C$1:$C$402)),ROW(C33))),"")</f>
        <v/>
      </c>
      <c r="K34" s="190" t="str" cm="1">
        <f t="array" ref="K34">IFERROR(INDEX($D$1:$D$402,SMALL(IF($D$1:$D$402&lt;&gt;"",ROW($D$1:$D$402)),ROW(D33))),"")</f>
        <v/>
      </c>
      <c r="L34" s="190"/>
      <c r="M34" s="190"/>
      <c r="N34" s="190"/>
      <c r="O34" s="190" t="str" cm="1">
        <f t="array" ref="O34">IFERROR(INDEX($E$1:$E$402,SMALL(IF($E$1:$E$402&lt;&gt;"",ROW($E$1:$E$402)),ROW(E33))),"")</f>
        <v/>
      </c>
      <c r="P34" s="190" t="str" cm="1">
        <f t="array" ref="P34">IFERROR(INDEX($F$1:$F$402,SMALL(IF($F$1:$F$402&lt;&gt;"",ROW($F$1:$F$402)),ROW(F33))),"")</f>
        <v/>
      </c>
      <c r="Q34" s="190" t="str" cm="1">
        <f t="array" ref="Q34">IFERROR(INDEX($G$1:$G$402,SMALL(IF($G$1:$G$402&lt;&gt;"",ROW($G$1:$G$402)),ROW(G33))),"")</f>
        <v/>
      </c>
      <c r="R34" s="191" t="str" cm="1">
        <f t="array" ref="R34">IFERROR(INDEX($H$1:$H$402,SMALL(IF($H$1:$H$402&lt;&gt;"",ROW($H$1:$H$402)),ROW(H33))),"")</f>
        <v/>
      </c>
    </row>
    <row r="35" spans="1:18" x14ac:dyDescent="0.45">
      <c r="A35" s="22">
        <v>33</v>
      </c>
      <c r="B35" s="54"/>
      <c r="C35" s="54"/>
      <c r="D35" s="195"/>
      <c r="E35" s="54"/>
      <c r="F35" s="54"/>
      <c r="G35" s="54"/>
      <c r="H35" s="54"/>
      <c r="I35" s="189" t="str" cm="1">
        <f t="array" ref="I35">IFERROR(INDEX($B$1:$B$402,SMALL(IF($B$1:$B$402&lt;&gt;"",ROW($B$1:$B$402)),ROW(B34))),"")</f>
        <v/>
      </c>
      <c r="J35" s="190" t="str" cm="1">
        <f t="array" ref="J35">IFERROR(INDEX($C$1:$C$402,SMALL(IF($C$1:$C$402&lt;&gt;"",ROW($C$1:$C$402)),ROW(C34))),"")</f>
        <v/>
      </c>
      <c r="K35" s="190" t="str" cm="1">
        <f t="array" ref="K35">IFERROR(INDEX($D$1:$D$402,SMALL(IF($D$1:$D$402&lt;&gt;"",ROW($D$1:$D$402)),ROW(D34))),"")</f>
        <v/>
      </c>
      <c r="L35" s="190"/>
      <c r="M35" s="190"/>
      <c r="N35" s="190"/>
      <c r="O35" s="190" t="str" cm="1">
        <f t="array" ref="O35">IFERROR(INDEX($E$1:$E$402,SMALL(IF($E$1:$E$402&lt;&gt;"",ROW($E$1:$E$402)),ROW(E34))),"")</f>
        <v/>
      </c>
      <c r="P35" s="190" t="str" cm="1">
        <f t="array" ref="P35">IFERROR(INDEX($F$1:$F$402,SMALL(IF($F$1:$F$402&lt;&gt;"",ROW($F$1:$F$402)),ROW(F34))),"")</f>
        <v/>
      </c>
      <c r="Q35" s="190" t="str" cm="1">
        <f t="array" ref="Q35">IFERROR(INDEX($G$1:$G$402,SMALL(IF($G$1:$G$402&lt;&gt;"",ROW($G$1:$G$402)),ROW(G34))),"")</f>
        <v/>
      </c>
      <c r="R35" s="191" t="str" cm="1">
        <f t="array" ref="R35">IFERROR(INDEX($H$1:$H$402,SMALL(IF($H$1:$H$402&lt;&gt;"",ROW($H$1:$H$402)),ROW(H34))),"")</f>
        <v/>
      </c>
    </row>
    <row r="36" spans="1:18" x14ac:dyDescent="0.45">
      <c r="A36" s="22">
        <v>34</v>
      </c>
      <c r="B36" s="54"/>
      <c r="C36" s="54"/>
      <c r="D36" s="195"/>
      <c r="E36" s="54"/>
      <c r="F36" s="54"/>
      <c r="G36" s="54"/>
      <c r="H36" s="54"/>
      <c r="I36" s="189" t="str" cm="1">
        <f t="array" ref="I36">IFERROR(INDEX($B$1:$B$402,SMALL(IF($B$1:$B$402&lt;&gt;"",ROW($B$1:$B$402)),ROW(B35))),"")</f>
        <v/>
      </c>
      <c r="J36" s="190" t="str" cm="1">
        <f t="array" ref="J36">IFERROR(INDEX($C$1:$C$402,SMALL(IF($C$1:$C$402&lt;&gt;"",ROW($C$1:$C$402)),ROW(C35))),"")</f>
        <v/>
      </c>
      <c r="K36" s="190" t="str" cm="1">
        <f t="array" ref="K36">IFERROR(INDEX($D$1:$D$402,SMALL(IF($D$1:$D$402&lt;&gt;"",ROW($D$1:$D$402)),ROW(D35))),"")</f>
        <v/>
      </c>
      <c r="L36" s="190"/>
      <c r="M36" s="190"/>
      <c r="N36" s="190"/>
      <c r="O36" s="190" t="str" cm="1">
        <f t="array" ref="O36">IFERROR(INDEX($E$1:$E$402,SMALL(IF($E$1:$E$402&lt;&gt;"",ROW($E$1:$E$402)),ROW(E35))),"")</f>
        <v/>
      </c>
      <c r="P36" s="190" t="str" cm="1">
        <f t="array" ref="P36">IFERROR(INDEX($F$1:$F$402,SMALL(IF($F$1:$F$402&lt;&gt;"",ROW($F$1:$F$402)),ROW(F35))),"")</f>
        <v/>
      </c>
      <c r="Q36" s="190" t="str" cm="1">
        <f t="array" ref="Q36">IFERROR(INDEX($G$1:$G$402,SMALL(IF($G$1:$G$402&lt;&gt;"",ROW($G$1:$G$402)),ROW(G35))),"")</f>
        <v/>
      </c>
      <c r="R36" s="191" t="str" cm="1">
        <f t="array" ref="R36">IFERROR(INDEX($H$1:$H$402,SMALL(IF($H$1:$H$402&lt;&gt;"",ROW($H$1:$H$402)),ROW(H35))),"")</f>
        <v/>
      </c>
    </row>
    <row r="37" spans="1:18" x14ac:dyDescent="0.45">
      <c r="A37" s="22">
        <v>35</v>
      </c>
      <c r="B37" s="54"/>
      <c r="C37" s="54"/>
      <c r="D37" s="195"/>
      <c r="E37" s="54"/>
      <c r="F37" s="54"/>
      <c r="G37" s="54"/>
      <c r="H37" s="54"/>
      <c r="I37" s="189" t="str" cm="1">
        <f t="array" ref="I37">IFERROR(INDEX($B$1:$B$402,SMALL(IF($B$1:$B$402&lt;&gt;"",ROW($B$1:$B$402)),ROW(B36))),"")</f>
        <v/>
      </c>
      <c r="J37" s="190" t="str" cm="1">
        <f t="array" ref="J37">IFERROR(INDEX($C$1:$C$402,SMALL(IF($C$1:$C$402&lt;&gt;"",ROW($C$1:$C$402)),ROW(C36))),"")</f>
        <v/>
      </c>
      <c r="K37" s="190" t="str" cm="1">
        <f t="array" ref="K37">IFERROR(INDEX($D$1:$D$402,SMALL(IF($D$1:$D$402&lt;&gt;"",ROW($D$1:$D$402)),ROW(D36))),"")</f>
        <v/>
      </c>
      <c r="L37" s="190"/>
      <c r="M37" s="190"/>
      <c r="N37" s="190"/>
      <c r="O37" s="190" t="str" cm="1">
        <f t="array" ref="O37">IFERROR(INDEX($E$1:$E$402,SMALL(IF($E$1:$E$402&lt;&gt;"",ROW($E$1:$E$402)),ROW(E36))),"")</f>
        <v/>
      </c>
      <c r="P37" s="190" t="str" cm="1">
        <f t="array" ref="P37">IFERROR(INDEX($F$1:$F$402,SMALL(IF($F$1:$F$402&lt;&gt;"",ROW($F$1:$F$402)),ROW(F36))),"")</f>
        <v/>
      </c>
      <c r="Q37" s="190" t="str" cm="1">
        <f t="array" ref="Q37">IFERROR(INDEX($G$1:$G$402,SMALL(IF($G$1:$G$402&lt;&gt;"",ROW($G$1:$G$402)),ROW(G36))),"")</f>
        <v/>
      </c>
      <c r="R37" s="191" t="str" cm="1">
        <f t="array" ref="R37">IFERROR(INDEX($H$1:$H$402,SMALL(IF($H$1:$H$402&lt;&gt;"",ROW($H$1:$H$402)),ROW(H36))),"")</f>
        <v/>
      </c>
    </row>
    <row r="38" spans="1:18" x14ac:dyDescent="0.45">
      <c r="A38" s="22">
        <v>36</v>
      </c>
      <c r="B38" s="54"/>
      <c r="C38" s="54"/>
      <c r="D38" s="195"/>
      <c r="E38" s="54"/>
      <c r="F38" s="54"/>
      <c r="G38" s="54"/>
      <c r="H38" s="54"/>
      <c r="I38" s="189" t="str" cm="1">
        <f t="array" ref="I38">IFERROR(INDEX($B$1:$B$402,SMALL(IF($B$1:$B$402&lt;&gt;"",ROW($B$1:$B$402)),ROW(B37))),"")</f>
        <v/>
      </c>
      <c r="J38" s="190" t="str" cm="1">
        <f t="array" ref="J38">IFERROR(INDEX($C$1:$C$402,SMALL(IF($C$1:$C$402&lt;&gt;"",ROW($C$1:$C$402)),ROW(C37))),"")</f>
        <v/>
      </c>
      <c r="K38" s="190" t="str" cm="1">
        <f t="array" ref="K38">IFERROR(INDEX($D$1:$D$402,SMALL(IF($D$1:$D$402&lt;&gt;"",ROW($D$1:$D$402)),ROW(D37))),"")</f>
        <v/>
      </c>
      <c r="L38" s="190"/>
      <c r="M38" s="190"/>
      <c r="N38" s="190"/>
      <c r="O38" s="190" t="str" cm="1">
        <f t="array" ref="O38">IFERROR(INDEX($E$1:$E$402,SMALL(IF($E$1:$E$402&lt;&gt;"",ROW($E$1:$E$402)),ROW(E37))),"")</f>
        <v/>
      </c>
      <c r="P38" s="190" t="str" cm="1">
        <f t="array" ref="P38">IFERROR(INDEX($F$1:$F$402,SMALL(IF($F$1:$F$402&lt;&gt;"",ROW($F$1:$F$402)),ROW(F37))),"")</f>
        <v/>
      </c>
      <c r="Q38" s="190" t="str" cm="1">
        <f t="array" ref="Q38">IFERROR(INDEX($G$1:$G$402,SMALL(IF($G$1:$G$402&lt;&gt;"",ROW($G$1:$G$402)),ROW(G37))),"")</f>
        <v/>
      </c>
      <c r="R38" s="191" t="str" cm="1">
        <f t="array" ref="R38">IFERROR(INDEX($H$1:$H$402,SMALL(IF($H$1:$H$402&lt;&gt;"",ROW($H$1:$H$402)),ROW(H37))),"")</f>
        <v/>
      </c>
    </row>
    <row r="39" spans="1:18" x14ac:dyDescent="0.45">
      <c r="A39" s="22">
        <v>37</v>
      </c>
      <c r="B39" s="54"/>
      <c r="C39" s="54"/>
      <c r="D39" s="195"/>
      <c r="E39" s="54"/>
      <c r="F39" s="54"/>
      <c r="G39" s="54"/>
      <c r="H39" s="54"/>
      <c r="I39" s="189" t="str" cm="1">
        <f t="array" ref="I39">IFERROR(INDEX($B$1:$B$402,SMALL(IF($B$1:$B$402&lt;&gt;"",ROW($B$1:$B$402)),ROW(B38))),"")</f>
        <v/>
      </c>
      <c r="J39" s="190" t="str" cm="1">
        <f t="array" ref="J39">IFERROR(INDEX($C$1:$C$402,SMALL(IF($C$1:$C$402&lt;&gt;"",ROW($C$1:$C$402)),ROW(C38))),"")</f>
        <v/>
      </c>
      <c r="K39" s="190" t="str" cm="1">
        <f t="array" ref="K39">IFERROR(INDEX($D$1:$D$402,SMALL(IF($D$1:$D$402&lt;&gt;"",ROW($D$1:$D$402)),ROW(D38))),"")</f>
        <v/>
      </c>
      <c r="L39" s="190"/>
      <c r="M39" s="190"/>
      <c r="N39" s="190"/>
      <c r="O39" s="190" t="str" cm="1">
        <f t="array" ref="O39">IFERROR(INDEX($E$1:$E$402,SMALL(IF($E$1:$E$402&lt;&gt;"",ROW($E$1:$E$402)),ROW(E38))),"")</f>
        <v/>
      </c>
      <c r="P39" s="190" t="str" cm="1">
        <f t="array" ref="P39">IFERROR(INDEX($F$1:$F$402,SMALL(IF($F$1:$F$402&lt;&gt;"",ROW($F$1:$F$402)),ROW(F38))),"")</f>
        <v/>
      </c>
      <c r="Q39" s="190" t="str" cm="1">
        <f t="array" ref="Q39">IFERROR(INDEX($G$1:$G$402,SMALL(IF($G$1:$G$402&lt;&gt;"",ROW($G$1:$G$402)),ROW(G38))),"")</f>
        <v/>
      </c>
      <c r="R39" s="191" t="str" cm="1">
        <f t="array" ref="R39">IFERROR(INDEX($H$1:$H$402,SMALL(IF($H$1:$H$402&lt;&gt;"",ROW($H$1:$H$402)),ROW(H38))),"")</f>
        <v/>
      </c>
    </row>
    <row r="40" spans="1:18" x14ac:dyDescent="0.45">
      <c r="A40" s="22">
        <v>38</v>
      </c>
      <c r="B40" s="54"/>
      <c r="C40" s="54"/>
      <c r="D40" s="195"/>
      <c r="E40" s="54"/>
      <c r="F40" s="54"/>
      <c r="G40" s="54"/>
      <c r="H40" s="54"/>
      <c r="I40" s="189" t="str" cm="1">
        <f t="array" ref="I40">IFERROR(INDEX($B$1:$B$402,SMALL(IF($B$1:$B$402&lt;&gt;"",ROW($B$1:$B$402)),ROW(B39))),"")</f>
        <v/>
      </c>
      <c r="J40" s="190" t="str" cm="1">
        <f t="array" ref="J40">IFERROR(INDEX($C$1:$C$402,SMALL(IF($C$1:$C$402&lt;&gt;"",ROW($C$1:$C$402)),ROW(C39))),"")</f>
        <v/>
      </c>
      <c r="K40" s="190" t="str" cm="1">
        <f t="array" ref="K40">IFERROR(INDEX($D$1:$D$402,SMALL(IF($D$1:$D$402&lt;&gt;"",ROW($D$1:$D$402)),ROW(D39))),"")</f>
        <v/>
      </c>
      <c r="L40" s="190"/>
      <c r="M40" s="190"/>
      <c r="N40" s="190"/>
      <c r="O40" s="190" t="str" cm="1">
        <f t="array" ref="O40">IFERROR(INDEX($E$1:$E$402,SMALL(IF($E$1:$E$402&lt;&gt;"",ROW($E$1:$E$402)),ROW(E39))),"")</f>
        <v/>
      </c>
      <c r="P40" s="190" t="str" cm="1">
        <f t="array" ref="P40">IFERROR(INDEX($F$1:$F$402,SMALL(IF($F$1:$F$402&lt;&gt;"",ROW($F$1:$F$402)),ROW(F39))),"")</f>
        <v/>
      </c>
      <c r="Q40" s="190" t="str" cm="1">
        <f t="array" ref="Q40">IFERROR(INDEX($G$1:$G$402,SMALL(IF($G$1:$G$402&lt;&gt;"",ROW($G$1:$G$402)),ROW(G39))),"")</f>
        <v/>
      </c>
      <c r="R40" s="191" t="str" cm="1">
        <f t="array" ref="R40">IFERROR(INDEX($H$1:$H$402,SMALL(IF($H$1:$H$402&lt;&gt;"",ROW($H$1:$H$402)),ROW(H39))),"")</f>
        <v/>
      </c>
    </row>
    <row r="41" spans="1:18" x14ac:dyDescent="0.45">
      <c r="A41" s="22">
        <v>39</v>
      </c>
      <c r="B41" s="54"/>
      <c r="C41" s="54"/>
      <c r="D41" s="195"/>
      <c r="E41" s="54"/>
      <c r="F41" s="54"/>
      <c r="G41" s="54"/>
      <c r="H41" s="54"/>
      <c r="I41" s="189" t="str" cm="1">
        <f t="array" ref="I41">IFERROR(INDEX($B$1:$B$402,SMALL(IF($B$1:$B$402&lt;&gt;"",ROW($B$1:$B$402)),ROW(B40))),"")</f>
        <v/>
      </c>
      <c r="J41" s="190" t="str" cm="1">
        <f t="array" ref="J41">IFERROR(INDEX($C$1:$C$402,SMALL(IF($C$1:$C$402&lt;&gt;"",ROW($C$1:$C$402)),ROW(C40))),"")</f>
        <v/>
      </c>
      <c r="K41" s="190" t="str" cm="1">
        <f t="array" ref="K41">IFERROR(INDEX($D$1:$D$402,SMALL(IF($D$1:$D$402&lt;&gt;"",ROW($D$1:$D$402)),ROW(D40))),"")</f>
        <v/>
      </c>
      <c r="L41" s="190"/>
      <c r="M41" s="190"/>
      <c r="N41" s="190"/>
      <c r="O41" s="190" t="str" cm="1">
        <f t="array" ref="O41">IFERROR(INDEX($E$1:$E$402,SMALL(IF($E$1:$E$402&lt;&gt;"",ROW($E$1:$E$402)),ROW(E40))),"")</f>
        <v/>
      </c>
      <c r="P41" s="190" t="str" cm="1">
        <f t="array" ref="P41">IFERROR(INDEX($F$1:$F$402,SMALL(IF($F$1:$F$402&lt;&gt;"",ROW($F$1:$F$402)),ROW(F40))),"")</f>
        <v/>
      </c>
      <c r="Q41" s="190" t="str" cm="1">
        <f t="array" ref="Q41">IFERROR(INDEX($G$1:$G$402,SMALL(IF($G$1:$G$402&lt;&gt;"",ROW($G$1:$G$402)),ROW(G40))),"")</f>
        <v/>
      </c>
      <c r="R41" s="191" t="str" cm="1">
        <f t="array" ref="R41">IFERROR(INDEX($H$1:$H$402,SMALL(IF($H$1:$H$402&lt;&gt;"",ROW($H$1:$H$402)),ROW(H40))),"")</f>
        <v/>
      </c>
    </row>
    <row r="42" spans="1:18" x14ac:dyDescent="0.45">
      <c r="A42" s="22">
        <v>40</v>
      </c>
      <c r="B42" s="54"/>
      <c r="C42" s="54"/>
      <c r="D42" s="195"/>
      <c r="E42" s="54"/>
      <c r="F42" s="54"/>
      <c r="G42" s="54"/>
      <c r="H42" s="54"/>
      <c r="I42" s="189" t="str" cm="1">
        <f t="array" ref="I42">IFERROR(INDEX($B$1:$B$402,SMALL(IF($B$1:$B$402&lt;&gt;"",ROW($B$1:$B$402)),ROW(B41))),"")</f>
        <v/>
      </c>
      <c r="J42" s="190" t="str" cm="1">
        <f t="array" ref="J42">IFERROR(INDEX($C$1:$C$402,SMALL(IF($C$1:$C$402&lt;&gt;"",ROW($C$1:$C$402)),ROW(C41))),"")</f>
        <v/>
      </c>
      <c r="K42" s="190" t="str" cm="1">
        <f t="array" ref="K42">IFERROR(INDEX($D$1:$D$402,SMALL(IF($D$1:$D$402&lt;&gt;"",ROW($D$1:$D$402)),ROW(D41))),"")</f>
        <v/>
      </c>
      <c r="L42" s="190"/>
      <c r="M42" s="190"/>
      <c r="N42" s="190"/>
      <c r="O42" s="190" t="str" cm="1">
        <f t="array" ref="O42">IFERROR(INDEX($E$1:$E$402,SMALL(IF($E$1:$E$402&lt;&gt;"",ROW($E$1:$E$402)),ROW(E41))),"")</f>
        <v/>
      </c>
      <c r="P42" s="190" t="str" cm="1">
        <f t="array" ref="P42">IFERROR(INDEX($F$1:$F$402,SMALL(IF($F$1:$F$402&lt;&gt;"",ROW($F$1:$F$402)),ROW(F41))),"")</f>
        <v/>
      </c>
      <c r="Q42" s="190" t="str" cm="1">
        <f t="array" ref="Q42">IFERROR(INDEX($G$1:$G$402,SMALL(IF($G$1:$G$402&lt;&gt;"",ROW($G$1:$G$402)),ROW(G41))),"")</f>
        <v/>
      </c>
      <c r="R42" s="191" t="str" cm="1">
        <f t="array" ref="R42">IFERROR(INDEX($H$1:$H$402,SMALL(IF($H$1:$H$402&lt;&gt;"",ROW($H$1:$H$402)),ROW(H41))),"")</f>
        <v/>
      </c>
    </row>
    <row r="43" spans="1:18" x14ac:dyDescent="0.45">
      <c r="A43" s="22">
        <v>41</v>
      </c>
      <c r="B43" s="54"/>
      <c r="C43" s="54"/>
      <c r="D43" s="195"/>
      <c r="E43" s="54"/>
      <c r="F43" s="54"/>
      <c r="G43" s="54"/>
      <c r="H43" s="54"/>
      <c r="I43" s="189" t="str" cm="1">
        <f t="array" ref="I43">IFERROR(INDEX($B$1:$B$402,SMALL(IF($B$1:$B$402&lt;&gt;"",ROW($B$1:$B$402)),ROW(B42))),"")</f>
        <v/>
      </c>
      <c r="J43" s="190" t="str" cm="1">
        <f t="array" ref="J43">IFERROR(INDEX($C$1:$C$402,SMALL(IF($C$1:$C$402&lt;&gt;"",ROW($C$1:$C$402)),ROW(C42))),"")</f>
        <v/>
      </c>
      <c r="K43" s="190" t="str" cm="1">
        <f t="array" ref="K43">IFERROR(INDEX($D$1:$D$402,SMALL(IF($D$1:$D$402&lt;&gt;"",ROW($D$1:$D$402)),ROW(D42))),"")</f>
        <v/>
      </c>
      <c r="L43" s="190"/>
      <c r="M43" s="190"/>
      <c r="N43" s="190"/>
      <c r="O43" s="190" t="str" cm="1">
        <f t="array" ref="O43">IFERROR(INDEX($E$1:$E$402,SMALL(IF($E$1:$E$402&lt;&gt;"",ROW($E$1:$E$402)),ROW(E42))),"")</f>
        <v/>
      </c>
      <c r="P43" s="190" t="str" cm="1">
        <f t="array" ref="P43">IFERROR(INDEX($F$1:$F$402,SMALL(IF($F$1:$F$402&lt;&gt;"",ROW($F$1:$F$402)),ROW(F42))),"")</f>
        <v/>
      </c>
      <c r="Q43" s="190" t="str" cm="1">
        <f t="array" ref="Q43">IFERROR(INDEX($G$1:$G$402,SMALL(IF($G$1:$G$402&lt;&gt;"",ROW($G$1:$G$402)),ROW(G42))),"")</f>
        <v/>
      </c>
      <c r="R43" s="191" t="str" cm="1">
        <f t="array" ref="R43">IFERROR(INDEX($H$1:$H$402,SMALL(IF($H$1:$H$402&lt;&gt;"",ROW($H$1:$H$402)),ROW(H42))),"")</f>
        <v/>
      </c>
    </row>
    <row r="44" spans="1:18" x14ac:dyDescent="0.45">
      <c r="A44" s="22">
        <v>42</v>
      </c>
      <c r="B44" s="54"/>
      <c r="C44" s="54"/>
      <c r="D44" s="195"/>
      <c r="E44" s="54"/>
      <c r="F44" s="54"/>
      <c r="G44" s="54"/>
      <c r="H44" s="54"/>
      <c r="I44" s="189" t="str" cm="1">
        <f t="array" ref="I44">IFERROR(INDEX($B$1:$B$402,SMALL(IF($B$1:$B$402&lt;&gt;"",ROW($B$1:$B$402)),ROW(B43))),"")</f>
        <v/>
      </c>
      <c r="J44" s="190" t="str" cm="1">
        <f t="array" ref="J44">IFERROR(INDEX($C$1:$C$402,SMALL(IF($C$1:$C$402&lt;&gt;"",ROW($C$1:$C$402)),ROW(C43))),"")</f>
        <v/>
      </c>
      <c r="K44" s="190" t="str" cm="1">
        <f t="array" ref="K44">IFERROR(INDEX($D$1:$D$402,SMALL(IF($D$1:$D$402&lt;&gt;"",ROW($D$1:$D$402)),ROW(D43))),"")</f>
        <v/>
      </c>
      <c r="L44" s="190"/>
      <c r="M44" s="190"/>
      <c r="N44" s="190"/>
      <c r="O44" s="190" t="str" cm="1">
        <f t="array" ref="O44">IFERROR(INDEX($E$1:$E$402,SMALL(IF($E$1:$E$402&lt;&gt;"",ROW($E$1:$E$402)),ROW(E43))),"")</f>
        <v/>
      </c>
      <c r="P44" s="190" t="str" cm="1">
        <f t="array" ref="P44">IFERROR(INDEX($F$1:$F$402,SMALL(IF($F$1:$F$402&lt;&gt;"",ROW($F$1:$F$402)),ROW(F43))),"")</f>
        <v/>
      </c>
      <c r="Q44" s="190" t="str" cm="1">
        <f t="array" ref="Q44">IFERROR(INDEX($G$1:$G$402,SMALL(IF($G$1:$G$402&lt;&gt;"",ROW($G$1:$G$402)),ROW(G43))),"")</f>
        <v/>
      </c>
      <c r="R44" s="191" t="str" cm="1">
        <f t="array" ref="R44">IFERROR(INDEX($H$1:$H$402,SMALL(IF($H$1:$H$402&lt;&gt;"",ROW($H$1:$H$402)),ROW(H43))),"")</f>
        <v/>
      </c>
    </row>
    <row r="45" spans="1:18" x14ac:dyDescent="0.45">
      <c r="A45" s="22">
        <v>43</v>
      </c>
      <c r="B45" s="54"/>
      <c r="C45" s="54"/>
      <c r="D45" s="195"/>
      <c r="E45" s="54"/>
      <c r="F45" s="54"/>
      <c r="G45" s="54"/>
      <c r="H45" s="54"/>
      <c r="I45" s="189" t="str" cm="1">
        <f t="array" ref="I45">IFERROR(INDEX($B$1:$B$402,SMALL(IF($B$1:$B$402&lt;&gt;"",ROW($B$1:$B$402)),ROW(B44))),"")</f>
        <v/>
      </c>
      <c r="J45" s="190" t="str" cm="1">
        <f t="array" ref="J45">IFERROR(INDEX($C$1:$C$402,SMALL(IF($C$1:$C$402&lt;&gt;"",ROW($C$1:$C$402)),ROW(C44))),"")</f>
        <v/>
      </c>
      <c r="K45" s="190" t="str" cm="1">
        <f t="array" ref="K45">IFERROR(INDEX($D$1:$D$402,SMALL(IF($D$1:$D$402&lt;&gt;"",ROW($D$1:$D$402)),ROW(D44))),"")</f>
        <v/>
      </c>
      <c r="L45" s="190"/>
      <c r="M45" s="190"/>
      <c r="N45" s="190"/>
      <c r="O45" s="190" t="str" cm="1">
        <f t="array" ref="O45">IFERROR(INDEX($E$1:$E$402,SMALL(IF($E$1:$E$402&lt;&gt;"",ROW($E$1:$E$402)),ROW(E44))),"")</f>
        <v/>
      </c>
      <c r="P45" s="190" t="str" cm="1">
        <f t="array" ref="P45">IFERROR(INDEX($F$1:$F$402,SMALL(IF($F$1:$F$402&lt;&gt;"",ROW($F$1:$F$402)),ROW(F44))),"")</f>
        <v/>
      </c>
      <c r="Q45" s="190" t="str" cm="1">
        <f t="array" ref="Q45">IFERROR(INDEX($G$1:$G$402,SMALL(IF($G$1:$G$402&lt;&gt;"",ROW($G$1:$G$402)),ROW(G44))),"")</f>
        <v/>
      </c>
      <c r="R45" s="191" t="str" cm="1">
        <f t="array" ref="R45">IFERROR(INDEX($H$1:$H$402,SMALL(IF($H$1:$H$402&lt;&gt;"",ROW($H$1:$H$402)),ROW(H44))),"")</f>
        <v/>
      </c>
    </row>
    <row r="46" spans="1:18" x14ac:dyDescent="0.45">
      <c r="A46" s="22">
        <v>44</v>
      </c>
      <c r="B46" s="54"/>
      <c r="C46" s="54"/>
      <c r="D46" s="195"/>
      <c r="E46" s="54"/>
      <c r="F46" s="54"/>
      <c r="G46" s="54"/>
      <c r="H46" s="54"/>
      <c r="I46" s="189" t="str" cm="1">
        <f t="array" ref="I46">IFERROR(INDEX($B$1:$B$402,SMALL(IF($B$1:$B$402&lt;&gt;"",ROW($B$1:$B$402)),ROW(B45))),"")</f>
        <v/>
      </c>
      <c r="J46" s="190" t="str" cm="1">
        <f t="array" ref="J46">IFERROR(INDEX($C$1:$C$402,SMALL(IF($C$1:$C$402&lt;&gt;"",ROW($C$1:$C$402)),ROW(C45))),"")</f>
        <v/>
      </c>
      <c r="K46" s="190" t="str" cm="1">
        <f t="array" ref="K46">IFERROR(INDEX($D$1:$D$402,SMALL(IF($D$1:$D$402&lt;&gt;"",ROW($D$1:$D$402)),ROW(D45))),"")</f>
        <v/>
      </c>
      <c r="L46" s="190"/>
      <c r="M46" s="190"/>
      <c r="N46" s="190"/>
      <c r="O46" s="190" t="str" cm="1">
        <f t="array" ref="O46">IFERROR(INDEX($E$1:$E$402,SMALL(IF($E$1:$E$402&lt;&gt;"",ROW($E$1:$E$402)),ROW(E45))),"")</f>
        <v/>
      </c>
      <c r="P46" s="190" t="str" cm="1">
        <f t="array" ref="P46">IFERROR(INDEX($F$1:$F$402,SMALL(IF($F$1:$F$402&lt;&gt;"",ROW($F$1:$F$402)),ROW(F45))),"")</f>
        <v/>
      </c>
      <c r="Q46" s="190" t="str" cm="1">
        <f t="array" ref="Q46">IFERROR(INDEX($G$1:$G$402,SMALL(IF($G$1:$G$402&lt;&gt;"",ROW($G$1:$G$402)),ROW(G45))),"")</f>
        <v/>
      </c>
      <c r="R46" s="191" t="str" cm="1">
        <f t="array" ref="R46">IFERROR(INDEX($H$1:$H$402,SMALL(IF($H$1:$H$402&lt;&gt;"",ROW($H$1:$H$402)),ROW(H45))),"")</f>
        <v/>
      </c>
    </row>
    <row r="47" spans="1:18" x14ac:dyDescent="0.45">
      <c r="A47" s="22">
        <v>45</v>
      </c>
      <c r="B47" s="54"/>
      <c r="C47" s="54"/>
      <c r="D47" s="195"/>
      <c r="E47" s="54"/>
      <c r="F47" s="54"/>
      <c r="G47" s="54"/>
      <c r="H47" s="54"/>
      <c r="I47" s="189" t="str" cm="1">
        <f t="array" ref="I47">IFERROR(INDEX($B$1:$B$402,SMALL(IF($B$1:$B$402&lt;&gt;"",ROW($B$1:$B$402)),ROW(B46))),"")</f>
        <v/>
      </c>
      <c r="J47" s="190" t="str" cm="1">
        <f t="array" ref="J47">IFERROR(INDEX($C$1:$C$402,SMALL(IF($C$1:$C$402&lt;&gt;"",ROW($C$1:$C$402)),ROW(C46))),"")</f>
        <v/>
      </c>
      <c r="K47" s="190" t="str" cm="1">
        <f t="array" ref="K47">IFERROR(INDEX($D$1:$D$402,SMALL(IF($D$1:$D$402&lt;&gt;"",ROW($D$1:$D$402)),ROW(D46))),"")</f>
        <v/>
      </c>
      <c r="L47" s="190"/>
      <c r="M47" s="190"/>
      <c r="N47" s="190"/>
      <c r="O47" s="190" t="str" cm="1">
        <f t="array" ref="O47">IFERROR(INDEX($E$1:$E$402,SMALL(IF($E$1:$E$402&lt;&gt;"",ROW($E$1:$E$402)),ROW(E46))),"")</f>
        <v/>
      </c>
      <c r="P47" s="190" t="str" cm="1">
        <f t="array" ref="P47">IFERROR(INDEX($F$1:$F$402,SMALL(IF($F$1:$F$402&lt;&gt;"",ROW($F$1:$F$402)),ROW(F46))),"")</f>
        <v/>
      </c>
      <c r="Q47" s="190" t="str" cm="1">
        <f t="array" ref="Q47">IFERROR(INDEX($G$1:$G$402,SMALL(IF($G$1:$G$402&lt;&gt;"",ROW($G$1:$G$402)),ROW(G46))),"")</f>
        <v/>
      </c>
      <c r="R47" s="191" t="str" cm="1">
        <f t="array" ref="R47">IFERROR(INDEX($H$1:$H$402,SMALL(IF($H$1:$H$402&lt;&gt;"",ROW($H$1:$H$402)),ROW(H46))),"")</f>
        <v/>
      </c>
    </row>
    <row r="48" spans="1:18" x14ac:dyDescent="0.45">
      <c r="A48" s="22">
        <v>46</v>
      </c>
      <c r="B48" s="54"/>
      <c r="C48" s="54"/>
      <c r="D48" s="195"/>
      <c r="E48" s="54"/>
      <c r="F48" s="54"/>
      <c r="G48" s="54"/>
      <c r="H48" s="54"/>
      <c r="I48" s="189" t="str" cm="1">
        <f t="array" ref="I48">IFERROR(INDEX($B$1:$B$402,SMALL(IF($B$1:$B$402&lt;&gt;"",ROW($B$1:$B$402)),ROW(B47))),"")</f>
        <v/>
      </c>
      <c r="J48" s="190" t="str" cm="1">
        <f t="array" ref="J48">IFERROR(INDEX($C$1:$C$402,SMALL(IF($C$1:$C$402&lt;&gt;"",ROW($C$1:$C$402)),ROW(C47))),"")</f>
        <v/>
      </c>
      <c r="K48" s="190" t="str" cm="1">
        <f t="array" ref="K48">IFERROR(INDEX($D$1:$D$402,SMALL(IF($D$1:$D$402&lt;&gt;"",ROW($D$1:$D$402)),ROW(D47))),"")</f>
        <v/>
      </c>
      <c r="L48" s="190"/>
      <c r="M48" s="190"/>
      <c r="N48" s="190"/>
      <c r="O48" s="190" t="str" cm="1">
        <f t="array" ref="O48">IFERROR(INDEX($E$1:$E$402,SMALL(IF($E$1:$E$402&lt;&gt;"",ROW($E$1:$E$402)),ROW(E47))),"")</f>
        <v/>
      </c>
      <c r="P48" s="190" t="str" cm="1">
        <f t="array" ref="P48">IFERROR(INDEX($F$1:$F$402,SMALL(IF($F$1:$F$402&lt;&gt;"",ROW($F$1:$F$402)),ROW(F47))),"")</f>
        <v/>
      </c>
      <c r="Q48" s="190" t="str" cm="1">
        <f t="array" ref="Q48">IFERROR(INDEX($G$1:$G$402,SMALL(IF($G$1:$G$402&lt;&gt;"",ROW($G$1:$G$402)),ROW(G47))),"")</f>
        <v/>
      </c>
      <c r="R48" s="191" t="str" cm="1">
        <f t="array" ref="R48">IFERROR(INDEX($H$1:$H$402,SMALL(IF($H$1:$H$402&lt;&gt;"",ROW($H$1:$H$402)),ROW(H47))),"")</f>
        <v/>
      </c>
    </row>
    <row r="49" spans="1:18" x14ac:dyDescent="0.45">
      <c r="A49" s="22">
        <v>47</v>
      </c>
      <c r="B49" s="54"/>
      <c r="C49" s="54"/>
      <c r="D49" s="195"/>
      <c r="E49" s="54"/>
      <c r="F49" s="54"/>
      <c r="G49" s="54"/>
      <c r="H49" s="54"/>
      <c r="I49" s="189" t="str" cm="1">
        <f t="array" ref="I49">IFERROR(INDEX($B$1:$B$402,SMALL(IF($B$1:$B$402&lt;&gt;"",ROW($B$1:$B$402)),ROW(B48))),"")</f>
        <v/>
      </c>
      <c r="J49" s="190" t="str" cm="1">
        <f t="array" ref="J49">IFERROR(INDEX($C$1:$C$402,SMALL(IF($C$1:$C$402&lt;&gt;"",ROW($C$1:$C$402)),ROW(C48))),"")</f>
        <v/>
      </c>
      <c r="K49" s="190" t="str" cm="1">
        <f t="array" ref="K49">IFERROR(INDEX($D$1:$D$402,SMALL(IF($D$1:$D$402&lt;&gt;"",ROW($D$1:$D$402)),ROW(D48))),"")</f>
        <v/>
      </c>
      <c r="L49" s="190"/>
      <c r="M49" s="190"/>
      <c r="N49" s="190"/>
      <c r="O49" s="190" t="str" cm="1">
        <f t="array" ref="O49">IFERROR(INDEX($E$1:$E$402,SMALL(IF($E$1:$E$402&lt;&gt;"",ROW($E$1:$E$402)),ROW(E48))),"")</f>
        <v/>
      </c>
      <c r="P49" s="190" t="str" cm="1">
        <f t="array" ref="P49">IFERROR(INDEX($F$1:$F$402,SMALL(IF($F$1:$F$402&lt;&gt;"",ROW($F$1:$F$402)),ROW(F48))),"")</f>
        <v/>
      </c>
      <c r="Q49" s="190" t="str" cm="1">
        <f t="array" ref="Q49">IFERROR(INDEX($G$1:$G$402,SMALL(IF($G$1:$G$402&lt;&gt;"",ROW($G$1:$G$402)),ROW(G48))),"")</f>
        <v/>
      </c>
      <c r="R49" s="191" t="str" cm="1">
        <f t="array" ref="R49">IFERROR(INDEX($H$1:$H$402,SMALL(IF($H$1:$H$402&lt;&gt;"",ROW($H$1:$H$402)),ROW(H48))),"")</f>
        <v/>
      </c>
    </row>
    <row r="50" spans="1:18" x14ac:dyDescent="0.45">
      <c r="A50" s="22">
        <v>48</v>
      </c>
      <c r="B50" s="54"/>
      <c r="C50" s="54"/>
      <c r="D50" s="195"/>
      <c r="E50" s="54"/>
      <c r="F50" s="54"/>
      <c r="G50" s="54"/>
      <c r="H50" s="54"/>
      <c r="I50" s="189" t="str" cm="1">
        <f t="array" ref="I50">IFERROR(INDEX($B$1:$B$402,SMALL(IF($B$1:$B$402&lt;&gt;"",ROW($B$1:$B$402)),ROW(B49))),"")</f>
        <v/>
      </c>
      <c r="J50" s="190" t="str" cm="1">
        <f t="array" ref="J50">IFERROR(INDEX($C$1:$C$402,SMALL(IF($C$1:$C$402&lt;&gt;"",ROW($C$1:$C$402)),ROW(C49))),"")</f>
        <v/>
      </c>
      <c r="K50" s="190" t="str" cm="1">
        <f t="array" ref="K50">IFERROR(INDEX($D$1:$D$402,SMALL(IF($D$1:$D$402&lt;&gt;"",ROW($D$1:$D$402)),ROW(D49))),"")</f>
        <v/>
      </c>
      <c r="L50" s="190"/>
      <c r="M50" s="190"/>
      <c r="N50" s="190"/>
      <c r="O50" s="190" t="str" cm="1">
        <f t="array" ref="O50">IFERROR(INDEX($E$1:$E$402,SMALL(IF($E$1:$E$402&lt;&gt;"",ROW($E$1:$E$402)),ROW(E49))),"")</f>
        <v/>
      </c>
      <c r="P50" s="190" t="str" cm="1">
        <f t="array" ref="P50">IFERROR(INDEX($F$1:$F$402,SMALL(IF($F$1:$F$402&lt;&gt;"",ROW($F$1:$F$402)),ROW(F49))),"")</f>
        <v/>
      </c>
      <c r="Q50" s="190" t="str" cm="1">
        <f t="array" ref="Q50">IFERROR(INDEX($G$1:$G$402,SMALL(IF($G$1:$G$402&lt;&gt;"",ROW($G$1:$G$402)),ROW(G49))),"")</f>
        <v/>
      </c>
      <c r="R50" s="191" t="str" cm="1">
        <f t="array" ref="R50">IFERROR(INDEX($H$1:$H$402,SMALL(IF($H$1:$H$402&lt;&gt;"",ROW($H$1:$H$402)),ROW(H49))),"")</f>
        <v/>
      </c>
    </row>
    <row r="51" spans="1:18" x14ac:dyDescent="0.45">
      <c r="A51" s="22">
        <v>49</v>
      </c>
      <c r="B51" s="54"/>
      <c r="C51" s="54"/>
      <c r="D51" s="195"/>
      <c r="E51" s="54"/>
      <c r="F51" s="54"/>
      <c r="G51" s="54"/>
      <c r="H51" s="54"/>
      <c r="I51" s="189" t="str" cm="1">
        <f t="array" ref="I51">IFERROR(INDEX($B$1:$B$402,SMALL(IF($B$1:$B$402&lt;&gt;"",ROW($B$1:$B$402)),ROW(B50))),"")</f>
        <v/>
      </c>
      <c r="J51" s="190" t="str" cm="1">
        <f t="array" ref="J51">IFERROR(INDEX($C$1:$C$402,SMALL(IF($C$1:$C$402&lt;&gt;"",ROW($C$1:$C$402)),ROW(C50))),"")</f>
        <v/>
      </c>
      <c r="K51" s="190" t="str" cm="1">
        <f t="array" ref="K51">IFERROR(INDEX($D$1:$D$402,SMALL(IF($D$1:$D$402&lt;&gt;"",ROW($D$1:$D$402)),ROW(D50))),"")</f>
        <v/>
      </c>
      <c r="L51" s="190"/>
      <c r="M51" s="190"/>
      <c r="N51" s="190"/>
      <c r="O51" s="190" t="str" cm="1">
        <f t="array" ref="O51">IFERROR(INDEX($E$1:$E$402,SMALL(IF($E$1:$E$402&lt;&gt;"",ROW($E$1:$E$402)),ROW(E50))),"")</f>
        <v/>
      </c>
      <c r="P51" s="190" t="str" cm="1">
        <f t="array" ref="P51">IFERROR(INDEX($F$1:$F$402,SMALL(IF($F$1:$F$402&lt;&gt;"",ROW($F$1:$F$402)),ROW(F50))),"")</f>
        <v/>
      </c>
      <c r="Q51" s="190" t="str" cm="1">
        <f t="array" ref="Q51">IFERROR(INDEX($G$1:$G$402,SMALL(IF($G$1:$G$402&lt;&gt;"",ROW($G$1:$G$402)),ROW(G50))),"")</f>
        <v/>
      </c>
      <c r="R51" s="191" t="str" cm="1">
        <f t="array" ref="R51">IFERROR(INDEX($H$1:$H$402,SMALL(IF($H$1:$H$402&lt;&gt;"",ROW($H$1:$H$402)),ROW(H50))),"")</f>
        <v/>
      </c>
    </row>
    <row r="52" spans="1:18" x14ac:dyDescent="0.45">
      <c r="A52" s="22">
        <v>50</v>
      </c>
      <c r="B52" s="54"/>
      <c r="C52" s="54"/>
      <c r="D52" s="195"/>
      <c r="E52" s="54"/>
      <c r="F52" s="54"/>
      <c r="G52" s="54"/>
      <c r="H52" s="54"/>
      <c r="I52" s="189" t="str" cm="1">
        <f t="array" ref="I52">IFERROR(INDEX($B$1:$B$402,SMALL(IF($B$1:$B$402&lt;&gt;"",ROW($B$1:$B$402)),ROW(B51))),"")</f>
        <v/>
      </c>
      <c r="J52" s="190" t="str" cm="1">
        <f t="array" ref="J52">IFERROR(INDEX($C$1:$C$402,SMALL(IF($C$1:$C$402&lt;&gt;"",ROW($C$1:$C$402)),ROW(C51))),"")</f>
        <v/>
      </c>
      <c r="K52" s="190" t="str" cm="1">
        <f t="array" ref="K52">IFERROR(INDEX($D$1:$D$402,SMALL(IF($D$1:$D$402&lt;&gt;"",ROW($D$1:$D$402)),ROW(D51))),"")</f>
        <v/>
      </c>
      <c r="L52" s="190"/>
      <c r="M52" s="190"/>
      <c r="N52" s="190"/>
      <c r="O52" s="190" t="str" cm="1">
        <f t="array" ref="O52">IFERROR(INDEX($E$1:$E$402,SMALL(IF($E$1:$E$402&lt;&gt;"",ROW($E$1:$E$402)),ROW(E51))),"")</f>
        <v/>
      </c>
      <c r="P52" s="190" t="str" cm="1">
        <f t="array" ref="P52">IFERROR(INDEX($F$1:$F$402,SMALL(IF($F$1:$F$402&lt;&gt;"",ROW($F$1:$F$402)),ROW(F51))),"")</f>
        <v/>
      </c>
      <c r="Q52" s="190" t="str" cm="1">
        <f t="array" ref="Q52">IFERROR(INDEX($G$1:$G$402,SMALL(IF($G$1:$G$402&lt;&gt;"",ROW($G$1:$G$402)),ROW(G51))),"")</f>
        <v/>
      </c>
      <c r="R52" s="191" t="str" cm="1">
        <f t="array" ref="R52">IFERROR(INDEX($H$1:$H$402,SMALL(IF($H$1:$H$402&lt;&gt;"",ROW($H$1:$H$402)),ROW(H51))),"")</f>
        <v/>
      </c>
    </row>
    <row r="53" spans="1:18" x14ac:dyDescent="0.45">
      <c r="A53" s="22">
        <v>51</v>
      </c>
      <c r="B53" s="54"/>
      <c r="C53" s="54"/>
      <c r="D53" s="195"/>
      <c r="E53" s="54"/>
      <c r="F53" s="54"/>
      <c r="G53" s="54"/>
      <c r="H53" s="54"/>
      <c r="I53" s="189" t="str" cm="1">
        <f t="array" ref="I53">IFERROR(INDEX($B$1:$B$402,SMALL(IF($B$1:$B$402&lt;&gt;"",ROW($B$1:$B$402)),ROW(B52))),"")</f>
        <v/>
      </c>
      <c r="J53" s="190" t="str" cm="1">
        <f t="array" ref="J53">IFERROR(INDEX($C$1:$C$402,SMALL(IF($C$1:$C$402&lt;&gt;"",ROW($C$1:$C$402)),ROW(C52))),"")</f>
        <v/>
      </c>
      <c r="K53" s="190" t="str" cm="1">
        <f t="array" ref="K53">IFERROR(INDEX($D$1:$D$402,SMALL(IF($D$1:$D$402&lt;&gt;"",ROW($D$1:$D$402)),ROW(D52))),"")</f>
        <v/>
      </c>
      <c r="L53" s="190"/>
      <c r="M53" s="190"/>
      <c r="N53" s="190"/>
      <c r="O53" s="190" t="str" cm="1">
        <f t="array" ref="O53">IFERROR(INDEX($E$1:$E$402,SMALL(IF($E$1:$E$402&lt;&gt;"",ROW($E$1:$E$402)),ROW(E52))),"")</f>
        <v/>
      </c>
      <c r="P53" s="190" t="str" cm="1">
        <f t="array" ref="P53">IFERROR(INDEX($F$1:$F$402,SMALL(IF($F$1:$F$402&lt;&gt;"",ROW($F$1:$F$402)),ROW(F52))),"")</f>
        <v/>
      </c>
      <c r="Q53" s="190" t="str" cm="1">
        <f t="array" ref="Q53">IFERROR(INDEX($G$1:$G$402,SMALL(IF($G$1:$G$402&lt;&gt;"",ROW($G$1:$G$402)),ROW(G52))),"")</f>
        <v/>
      </c>
      <c r="R53" s="191" t="str" cm="1">
        <f t="array" ref="R53">IFERROR(INDEX($H$1:$H$402,SMALL(IF($H$1:$H$402&lt;&gt;"",ROW($H$1:$H$402)),ROW(H52))),"")</f>
        <v/>
      </c>
    </row>
    <row r="54" spans="1:18" x14ac:dyDescent="0.45">
      <c r="A54" s="22">
        <v>52</v>
      </c>
      <c r="B54" s="54"/>
      <c r="C54" s="54"/>
      <c r="D54" s="195"/>
      <c r="E54" s="54"/>
      <c r="F54" s="54"/>
      <c r="G54" s="54"/>
      <c r="H54" s="54"/>
      <c r="I54" s="189" t="str" cm="1">
        <f t="array" ref="I54">IFERROR(INDEX($B$1:$B$402,SMALL(IF($B$1:$B$402&lt;&gt;"",ROW($B$1:$B$402)),ROW(B53))),"")</f>
        <v/>
      </c>
      <c r="J54" s="190" t="str" cm="1">
        <f t="array" ref="J54">IFERROR(INDEX($C$1:$C$402,SMALL(IF($C$1:$C$402&lt;&gt;"",ROW($C$1:$C$402)),ROW(C53))),"")</f>
        <v/>
      </c>
      <c r="K54" s="190" t="str" cm="1">
        <f t="array" ref="K54">IFERROR(INDEX($D$1:$D$402,SMALL(IF($D$1:$D$402&lt;&gt;"",ROW($D$1:$D$402)),ROW(D53))),"")</f>
        <v/>
      </c>
      <c r="L54" s="190"/>
      <c r="M54" s="190"/>
      <c r="N54" s="190"/>
      <c r="O54" s="190" t="str" cm="1">
        <f t="array" ref="O54">IFERROR(INDEX($E$1:$E$402,SMALL(IF($E$1:$E$402&lt;&gt;"",ROW($E$1:$E$402)),ROW(E53))),"")</f>
        <v/>
      </c>
      <c r="P54" s="190" t="str" cm="1">
        <f t="array" ref="P54">IFERROR(INDEX($F$1:$F$402,SMALL(IF($F$1:$F$402&lt;&gt;"",ROW($F$1:$F$402)),ROW(F53))),"")</f>
        <v/>
      </c>
      <c r="Q54" s="190" t="str" cm="1">
        <f t="array" ref="Q54">IFERROR(INDEX($G$1:$G$402,SMALL(IF($G$1:$G$402&lt;&gt;"",ROW($G$1:$G$402)),ROW(G53))),"")</f>
        <v/>
      </c>
      <c r="R54" s="191" t="str" cm="1">
        <f t="array" ref="R54">IFERROR(INDEX($H$1:$H$402,SMALL(IF($H$1:$H$402&lt;&gt;"",ROW($H$1:$H$402)),ROW(H53))),"")</f>
        <v/>
      </c>
    </row>
    <row r="55" spans="1:18" x14ac:dyDescent="0.45">
      <c r="A55" s="22">
        <v>53</v>
      </c>
      <c r="B55" s="54"/>
      <c r="C55" s="54"/>
      <c r="D55" s="195"/>
      <c r="E55" s="54"/>
      <c r="F55" s="54"/>
      <c r="G55" s="54"/>
      <c r="H55" s="54"/>
      <c r="I55" s="189" t="str" cm="1">
        <f t="array" ref="I55">IFERROR(INDEX($B$1:$B$402,SMALL(IF($B$1:$B$402&lt;&gt;"",ROW($B$1:$B$402)),ROW(B54))),"")</f>
        <v/>
      </c>
      <c r="J55" s="190" t="str" cm="1">
        <f t="array" ref="J55">IFERROR(INDEX($C$1:$C$402,SMALL(IF($C$1:$C$402&lt;&gt;"",ROW($C$1:$C$402)),ROW(C54))),"")</f>
        <v/>
      </c>
      <c r="K55" s="190" t="str" cm="1">
        <f t="array" ref="K55">IFERROR(INDEX($D$1:$D$402,SMALL(IF($D$1:$D$402&lt;&gt;"",ROW($D$1:$D$402)),ROW(D54))),"")</f>
        <v/>
      </c>
      <c r="L55" s="190"/>
      <c r="M55" s="190"/>
      <c r="N55" s="190"/>
      <c r="O55" s="190" t="str" cm="1">
        <f t="array" ref="O55">IFERROR(INDEX($E$1:$E$402,SMALL(IF($E$1:$E$402&lt;&gt;"",ROW($E$1:$E$402)),ROW(E54))),"")</f>
        <v/>
      </c>
      <c r="P55" s="190" t="str" cm="1">
        <f t="array" ref="P55">IFERROR(INDEX($F$1:$F$402,SMALL(IF($F$1:$F$402&lt;&gt;"",ROW($F$1:$F$402)),ROW(F54))),"")</f>
        <v/>
      </c>
      <c r="Q55" s="190" t="str" cm="1">
        <f t="array" ref="Q55">IFERROR(INDEX($G$1:$G$402,SMALL(IF($G$1:$G$402&lt;&gt;"",ROW($G$1:$G$402)),ROW(G54))),"")</f>
        <v/>
      </c>
      <c r="R55" s="191" t="str" cm="1">
        <f t="array" ref="R55">IFERROR(INDEX($H$1:$H$402,SMALL(IF($H$1:$H$402&lt;&gt;"",ROW($H$1:$H$402)),ROW(H54))),"")</f>
        <v/>
      </c>
    </row>
    <row r="56" spans="1:18" x14ac:dyDescent="0.45">
      <c r="A56" s="22">
        <v>54</v>
      </c>
      <c r="B56" s="54"/>
      <c r="C56" s="54"/>
      <c r="D56" s="195"/>
      <c r="E56" s="54"/>
      <c r="F56" s="54"/>
      <c r="G56" s="54"/>
      <c r="H56" s="54"/>
      <c r="I56" s="189" t="str" cm="1">
        <f t="array" ref="I56">IFERROR(INDEX($B$1:$B$402,SMALL(IF($B$1:$B$402&lt;&gt;"",ROW($B$1:$B$402)),ROW(B55))),"")</f>
        <v/>
      </c>
      <c r="J56" s="190" t="str" cm="1">
        <f t="array" ref="J56">IFERROR(INDEX($C$1:$C$402,SMALL(IF($C$1:$C$402&lt;&gt;"",ROW($C$1:$C$402)),ROW(C55))),"")</f>
        <v/>
      </c>
      <c r="K56" s="190" t="str" cm="1">
        <f t="array" ref="K56">IFERROR(INDEX($D$1:$D$402,SMALL(IF($D$1:$D$402&lt;&gt;"",ROW($D$1:$D$402)),ROW(D55))),"")</f>
        <v/>
      </c>
      <c r="L56" s="190"/>
      <c r="M56" s="190"/>
      <c r="N56" s="190"/>
      <c r="O56" s="190" t="str" cm="1">
        <f t="array" ref="O56">IFERROR(INDEX($E$1:$E$402,SMALL(IF($E$1:$E$402&lt;&gt;"",ROW($E$1:$E$402)),ROW(E55))),"")</f>
        <v/>
      </c>
      <c r="P56" s="190" t="str" cm="1">
        <f t="array" ref="P56">IFERROR(INDEX($F$1:$F$402,SMALL(IF($F$1:$F$402&lt;&gt;"",ROW($F$1:$F$402)),ROW(F55))),"")</f>
        <v/>
      </c>
      <c r="Q56" s="190" t="str" cm="1">
        <f t="array" ref="Q56">IFERROR(INDEX($G$1:$G$402,SMALL(IF($G$1:$G$402&lt;&gt;"",ROW($G$1:$G$402)),ROW(G55))),"")</f>
        <v/>
      </c>
      <c r="R56" s="191" t="str" cm="1">
        <f t="array" ref="R56">IFERROR(INDEX($H$1:$H$402,SMALL(IF($H$1:$H$402&lt;&gt;"",ROW($H$1:$H$402)),ROW(H55))),"")</f>
        <v/>
      </c>
    </row>
    <row r="57" spans="1:18" x14ac:dyDescent="0.45">
      <c r="A57" s="22">
        <v>55</v>
      </c>
      <c r="B57" s="54"/>
      <c r="C57" s="54"/>
      <c r="D57" s="195"/>
      <c r="E57" s="54"/>
      <c r="F57" s="54"/>
      <c r="G57" s="54"/>
      <c r="H57" s="54"/>
      <c r="I57" s="189" t="str" cm="1">
        <f t="array" ref="I57">IFERROR(INDEX($B$1:$B$402,SMALL(IF($B$1:$B$402&lt;&gt;"",ROW($B$1:$B$402)),ROW(B56))),"")</f>
        <v/>
      </c>
      <c r="J57" s="190" t="str" cm="1">
        <f t="array" ref="J57">IFERROR(INDEX($C$1:$C$402,SMALL(IF($C$1:$C$402&lt;&gt;"",ROW($C$1:$C$402)),ROW(C56))),"")</f>
        <v/>
      </c>
      <c r="K57" s="190" t="str" cm="1">
        <f t="array" ref="K57">IFERROR(INDEX($D$1:$D$402,SMALL(IF($D$1:$D$402&lt;&gt;"",ROW($D$1:$D$402)),ROW(D56))),"")</f>
        <v/>
      </c>
      <c r="L57" s="190"/>
      <c r="M57" s="190"/>
      <c r="N57" s="190"/>
      <c r="O57" s="190" t="str" cm="1">
        <f t="array" ref="O57">IFERROR(INDEX($E$1:$E$402,SMALL(IF($E$1:$E$402&lt;&gt;"",ROW($E$1:$E$402)),ROW(E56))),"")</f>
        <v/>
      </c>
      <c r="P57" s="190" t="str" cm="1">
        <f t="array" ref="P57">IFERROR(INDEX($F$1:$F$402,SMALL(IF($F$1:$F$402&lt;&gt;"",ROW($F$1:$F$402)),ROW(F56))),"")</f>
        <v/>
      </c>
      <c r="Q57" s="190" t="str" cm="1">
        <f t="array" ref="Q57">IFERROR(INDEX($G$1:$G$402,SMALL(IF($G$1:$G$402&lt;&gt;"",ROW($G$1:$G$402)),ROW(G56))),"")</f>
        <v/>
      </c>
      <c r="R57" s="191" t="str" cm="1">
        <f t="array" ref="R57">IFERROR(INDEX($H$1:$H$402,SMALL(IF($H$1:$H$402&lt;&gt;"",ROW($H$1:$H$402)),ROW(H56))),"")</f>
        <v/>
      </c>
    </row>
    <row r="58" spans="1:18" x14ac:dyDescent="0.45">
      <c r="A58" s="22">
        <v>56</v>
      </c>
      <c r="B58" s="54"/>
      <c r="C58" s="54"/>
      <c r="D58" s="195"/>
      <c r="E58" s="54"/>
      <c r="F58" s="54"/>
      <c r="G58" s="54"/>
      <c r="H58" s="54"/>
      <c r="I58" s="189" t="str" cm="1">
        <f t="array" ref="I58">IFERROR(INDEX($B$1:$B$402,SMALL(IF($B$1:$B$402&lt;&gt;"",ROW($B$1:$B$402)),ROW(B57))),"")</f>
        <v/>
      </c>
      <c r="J58" s="190" t="str" cm="1">
        <f t="array" ref="J58">IFERROR(INDEX($C$1:$C$402,SMALL(IF($C$1:$C$402&lt;&gt;"",ROW($C$1:$C$402)),ROW(C57))),"")</f>
        <v/>
      </c>
      <c r="K58" s="190" t="str" cm="1">
        <f t="array" ref="K58">IFERROR(INDEX($D$1:$D$402,SMALL(IF($D$1:$D$402&lt;&gt;"",ROW($D$1:$D$402)),ROW(D57))),"")</f>
        <v/>
      </c>
      <c r="L58" s="190"/>
      <c r="M58" s="190"/>
      <c r="N58" s="190"/>
      <c r="O58" s="190" t="str" cm="1">
        <f t="array" ref="O58">IFERROR(INDEX($E$1:$E$402,SMALL(IF($E$1:$E$402&lt;&gt;"",ROW($E$1:$E$402)),ROW(E57))),"")</f>
        <v/>
      </c>
      <c r="P58" s="190" t="str" cm="1">
        <f t="array" ref="P58">IFERROR(INDEX($F$1:$F$402,SMALL(IF($F$1:$F$402&lt;&gt;"",ROW($F$1:$F$402)),ROW(F57))),"")</f>
        <v/>
      </c>
      <c r="Q58" s="190" t="str" cm="1">
        <f t="array" ref="Q58">IFERROR(INDEX($G$1:$G$402,SMALL(IF($G$1:$G$402&lt;&gt;"",ROW($G$1:$G$402)),ROW(G57))),"")</f>
        <v/>
      </c>
      <c r="R58" s="191" t="str" cm="1">
        <f t="array" ref="R58">IFERROR(INDEX($H$1:$H$402,SMALL(IF($H$1:$H$402&lt;&gt;"",ROW($H$1:$H$402)),ROW(H57))),"")</f>
        <v/>
      </c>
    </row>
    <row r="59" spans="1:18" x14ac:dyDescent="0.45">
      <c r="A59" s="22">
        <v>57</v>
      </c>
      <c r="B59" s="54"/>
      <c r="C59" s="54"/>
      <c r="D59" s="195"/>
      <c r="E59" s="54"/>
      <c r="F59" s="54"/>
      <c r="G59" s="54"/>
      <c r="H59" s="54"/>
      <c r="I59" s="189" t="str" cm="1">
        <f t="array" ref="I59">IFERROR(INDEX($B$1:$B$402,SMALL(IF($B$1:$B$402&lt;&gt;"",ROW($B$1:$B$402)),ROW(B58))),"")</f>
        <v/>
      </c>
      <c r="J59" s="190" t="str" cm="1">
        <f t="array" ref="J59">IFERROR(INDEX($C$1:$C$402,SMALL(IF($C$1:$C$402&lt;&gt;"",ROW($C$1:$C$402)),ROW(C58))),"")</f>
        <v/>
      </c>
      <c r="K59" s="190" t="str" cm="1">
        <f t="array" ref="K59">IFERROR(INDEX($D$1:$D$402,SMALL(IF($D$1:$D$402&lt;&gt;"",ROW($D$1:$D$402)),ROW(D58))),"")</f>
        <v/>
      </c>
      <c r="L59" s="190"/>
      <c r="M59" s="190"/>
      <c r="N59" s="190"/>
      <c r="O59" s="190" t="str" cm="1">
        <f t="array" ref="O59">IFERROR(INDEX($E$1:$E$402,SMALL(IF($E$1:$E$402&lt;&gt;"",ROW($E$1:$E$402)),ROW(E58))),"")</f>
        <v/>
      </c>
      <c r="P59" s="190" t="str" cm="1">
        <f t="array" ref="P59">IFERROR(INDEX($F$1:$F$402,SMALL(IF($F$1:$F$402&lt;&gt;"",ROW($F$1:$F$402)),ROW(F58))),"")</f>
        <v/>
      </c>
      <c r="Q59" s="190" t="str" cm="1">
        <f t="array" ref="Q59">IFERROR(INDEX($G$1:$G$402,SMALL(IF($G$1:$G$402&lt;&gt;"",ROW($G$1:$G$402)),ROW(G58))),"")</f>
        <v/>
      </c>
      <c r="R59" s="191" t="str" cm="1">
        <f t="array" ref="R59">IFERROR(INDEX($H$1:$H$402,SMALL(IF($H$1:$H$402&lt;&gt;"",ROW($H$1:$H$402)),ROW(H58))),"")</f>
        <v/>
      </c>
    </row>
    <row r="60" spans="1:18" x14ac:dyDescent="0.45">
      <c r="A60" s="22">
        <v>58</v>
      </c>
      <c r="B60" s="54"/>
      <c r="C60" s="54"/>
      <c r="D60" s="195"/>
      <c r="E60" s="54"/>
      <c r="F60" s="54"/>
      <c r="G60" s="54"/>
      <c r="H60" s="54"/>
      <c r="I60" s="189" t="str" cm="1">
        <f t="array" ref="I60">IFERROR(INDEX($B$1:$B$402,SMALL(IF($B$1:$B$402&lt;&gt;"",ROW($B$1:$B$402)),ROW(B59))),"")</f>
        <v/>
      </c>
      <c r="J60" s="190" t="str" cm="1">
        <f t="array" ref="J60">IFERROR(INDEX($C$1:$C$402,SMALL(IF($C$1:$C$402&lt;&gt;"",ROW($C$1:$C$402)),ROW(C59))),"")</f>
        <v/>
      </c>
      <c r="K60" s="190" t="str" cm="1">
        <f t="array" ref="K60">IFERROR(INDEX($D$1:$D$402,SMALL(IF($D$1:$D$402&lt;&gt;"",ROW($D$1:$D$402)),ROW(D59))),"")</f>
        <v/>
      </c>
      <c r="L60" s="190"/>
      <c r="M60" s="190"/>
      <c r="N60" s="190"/>
      <c r="O60" s="190" t="str" cm="1">
        <f t="array" ref="O60">IFERROR(INDEX($E$1:$E$402,SMALL(IF($E$1:$E$402&lt;&gt;"",ROW($E$1:$E$402)),ROW(E59))),"")</f>
        <v/>
      </c>
      <c r="P60" s="190" t="str" cm="1">
        <f t="array" ref="P60">IFERROR(INDEX($F$1:$F$402,SMALL(IF($F$1:$F$402&lt;&gt;"",ROW($F$1:$F$402)),ROW(F59))),"")</f>
        <v/>
      </c>
      <c r="Q60" s="190" t="str" cm="1">
        <f t="array" ref="Q60">IFERROR(INDEX($G$1:$G$402,SMALL(IF($G$1:$G$402&lt;&gt;"",ROW($G$1:$G$402)),ROW(G59))),"")</f>
        <v/>
      </c>
      <c r="R60" s="191" t="str" cm="1">
        <f t="array" ref="R60">IFERROR(INDEX($H$1:$H$402,SMALL(IF($H$1:$H$402&lt;&gt;"",ROW($H$1:$H$402)),ROW(H59))),"")</f>
        <v/>
      </c>
    </row>
    <row r="61" spans="1:18" x14ac:dyDescent="0.45">
      <c r="A61" s="22">
        <v>59</v>
      </c>
      <c r="B61" s="54"/>
      <c r="C61" s="54"/>
      <c r="D61" s="195"/>
      <c r="E61" s="54"/>
      <c r="F61" s="54"/>
      <c r="G61" s="54"/>
      <c r="H61" s="54"/>
      <c r="I61" s="189" t="str" cm="1">
        <f t="array" ref="I61">IFERROR(INDEX($B$1:$B$402,SMALL(IF($B$1:$B$402&lt;&gt;"",ROW($B$1:$B$402)),ROW(B60))),"")</f>
        <v/>
      </c>
      <c r="J61" s="190" t="str" cm="1">
        <f t="array" ref="J61">IFERROR(INDEX($C$1:$C$402,SMALL(IF($C$1:$C$402&lt;&gt;"",ROW($C$1:$C$402)),ROW(C60))),"")</f>
        <v/>
      </c>
      <c r="K61" s="190" t="str" cm="1">
        <f t="array" ref="K61">IFERROR(INDEX($D$1:$D$402,SMALL(IF($D$1:$D$402&lt;&gt;"",ROW($D$1:$D$402)),ROW(D60))),"")</f>
        <v/>
      </c>
      <c r="L61" s="190"/>
      <c r="M61" s="190"/>
      <c r="N61" s="190"/>
      <c r="O61" s="190" t="str" cm="1">
        <f t="array" ref="O61">IFERROR(INDEX($E$1:$E$402,SMALL(IF($E$1:$E$402&lt;&gt;"",ROW($E$1:$E$402)),ROW(E60))),"")</f>
        <v/>
      </c>
      <c r="P61" s="190" t="str" cm="1">
        <f t="array" ref="P61">IFERROR(INDEX($F$1:$F$402,SMALL(IF($F$1:$F$402&lt;&gt;"",ROW($F$1:$F$402)),ROW(F60))),"")</f>
        <v/>
      </c>
      <c r="Q61" s="190" t="str" cm="1">
        <f t="array" ref="Q61">IFERROR(INDEX($G$1:$G$402,SMALL(IF($G$1:$G$402&lt;&gt;"",ROW($G$1:$G$402)),ROW(G60))),"")</f>
        <v/>
      </c>
      <c r="R61" s="191" t="str" cm="1">
        <f t="array" ref="R61">IFERROR(INDEX($H$1:$H$402,SMALL(IF($H$1:$H$402&lt;&gt;"",ROW($H$1:$H$402)),ROW(H60))),"")</f>
        <v/>
      </c>
    </row>
    <row r="62" spans="1:18" x14ac:dyDescent="0.45">
      <c r="A62" s="22">
        <v>60</v>
      </c>
      <c r="B62" s="54"/>
      <c r="C62" s="54"/>
      <c r="D62" s="195"/>
      <c r="E62" s="54"/>
      <c r="F62" s="54"/>
      <c r="G62" s="54"/>
      <c r="H62" s="54"/>
      <c r="I62" s="189" t="str" cm="1">
        <f t="array" ref="I62">IFERROR(INDEX($B$1:$B$402,SMALL(IF($B$1:$B$402&lt;&gt;"",ROW($B$1:$B$402)),ROW(B61))),"")</f>
        <v/>
      </c>
      <c r="J62" s="190" t="str" cm="1">
        <f t="array" ref="J62">IFERROR(INDEX($C$1:$C$402,SMALL(IF($C$1:$C$402&lt;&gt;"",ROW($C$1:$C$402)),ROW(C61))),"")</f>
        <v/>
      </c>
      <c r="K62" s="190" t="str" cm="1">
        <f t="array" ref="K62">IFERROR(INDEX($D$1:$D$402,SMALL(IF($D$1:$D$402&lt;&gt;"",ROW($D$1:$D$402)),ROW(D61))),"")</f>
        <v/>
      </c>
      <c r="L62" s="190"/>
      <c r="M62" s="190"/>
      <c r="N62" s="190"/>
      <c r="O62" s="190" t="str" cm="1">
        <f t="array" ref="O62">IFERROR(INDEX($E$1:$E$402,SMALL(IF($E$1:$E$402&lt;&gt;"",ROW($E$1:$E$402)),ROW(E61))),"")</f>
        <v/>
      </c>
      <c r="P62" s="190" t="str" cm="1">
        <f t="array" ref="P62">IFERROR(INDEX($F$1:$F$402,SMALL(IF($F$1:$F$402&lt;&gt;"",ROW($F$1:$F$402)),ROW(F61))),"")</f>
        <v/>
      </c>
      <c r="Q62" s="190" t="str" cm="1">
        <f t="array" ref="Q62">IFERROR(INDEX($G$1:$G$402,SMALL(IF($G$1:$G$402&lt;&gt;"",ROW($G$1:$G$402)),ROW(G61))),"")</f>
        <v/>
      </c>
      <c r="R62" s="191" t="str" cm="1">
        <f t="array" ref="R62">IFERROR(INDEX($H$1:$H$402,SMALL(IF($H$1:$H$402&lt;&gt;"",ROW($H$1:$H$402)),ROW(H61))),"")</f>
        <v/>
      </c>
    </row>
    <row r="63" spans="1:18" x14ac:dyDescent="0.45">
      <c r="A63" s="22">
        <v>61</v>
      </c>
      <c r="B63" s="54"/>
      <c r="C63" s="54"/>
      <c r="D63" s="195"/>
      <c r="E63" s="54"/>
      <c r="F63" s="54"/>
      <c r="G63" s="54"/>
      <c r="H63" s="54"/>
      <c r="I63" s="189" t="str" cm="1">
        <f t="array" ref="I63">IFERROR(INDEX($B$1:$B$402,SMALL(IF($B$1:$B$402&lt;&gt;"",ROW($B$1:$B$402)),ROW(B62))),"")</f>
        <v/>
      </c>
      <c r="J63" s="190" t="str" cm="1">
        <f t="array" ref="J63">IFERROR(INDEX($C$1:$C$402,SMALL(IF($C$1:$C$402&lt;&gt;"",ROW($C$1:$C$402)),ROW(C62))),"")</f>
        <v/>
      </c>
      <c r="K63" s="190" t="str" cm="1">
        <f t="array" ref="K63">IFERROR(INDEX($D$1:$D$402,SMALL(IF($D$1:$D$402&lt;&gt;"",ROW($D$1:$D$402)),ROW(D62))),"")</f>
        <v/>
      </c>
      <c r="L63" s="190"/>
      <c r="M63" s="190"/>
      <c r="N63" s="190"/>
      <c r="O63" s="190" t="str" cm="1">
        <f t="array" ref="O63">IFERROR(INDEX($E$1:$E$402,SMALL(IF($E$1:$E$402&lt;&gt;"",ROW($E$1:$E$402)),ROW(E62))),"")</f>
        <v/>
      </c>
      <c r="P63" s="190" t="str" cm="1">
        <f t="array" ref="P63">IFERROR(INDEX($F$1:$F$402,SMALL(IF($F$1:$F$402&lt;&gt;"",ROW($F$1:$F$402)),ROW(F62))),"")</f>
        <v/>
      </c>
      <c r="Q63" s="190" t="str" cm="1">
        <f t="array" ref="Q63">IFERROR(INDEX($G$1:$G$402,SMALL(IF($G$1:$G$402&lt;&gt;"",ROW($G$1:$G$402)),ROW(G62))),"")</f>
        <v/>
      </c>
      <c r="R63" s="191" t="str" cm="1">
        <f t="array" ref="R63">IFERROR(INDEX($H$1:$H$402,SMALL(IF($H$1:$H$402&lt;&gt;"",ROW($H$1:$H$402)),ROW(H62))),"")</f>
        <v/>
      </c>
    </row>
    <row r="64" spans="1:18" x14ac:dyDescent="0.45">
      <c r="A64" s="22">
        <v>62</v>
      </c>
      <c r="B64" s="54"/>
      <c r="C64" s="54"/>
      <c r="D64" s="195"/>
      <c r="E64" s="54"/>
      <c r="F64" s="54"/>
      <c r="G64" s="54"/>
      <c r="H64" s="54"/>
      <c r="I64" s="189" t="str" cm="1">
        <f t="array" ref="I64">IFERROR(INDEX($B$1:$B$402,SMALL(IF($B$1:$B$402&lt;&gt;"",ROW($B$1:$B$402)),ROW(B63))),"")</f>
        <v/>
      </c>
      <c r="J64" s="190" t="str" cm="1">
        <f t="array" ref="J64">IFERROR(INDEX($C$1:$C$402,SMALL(IF($C$1:$C$402&lt;&gt;"",ROW($C$1:$C$402)),ROW(C63))),"")</f>
        <v/>
      </c>
      <c r="K64" s="190" t="str" cm="1">
        <f t="array" ref="K64">IFERROR(INDEX($D$1:$D$402,SMALL(IF($D$1:$D$402&lt;&gt;"",ROW($D$1:$D$402)),ROW(D63))),"")</f>
        <v/>
      </c>
      <c r="L64" s="190"/>
      <c r="M64" s="190"/>
      <c r="N64" s="190"/>
      <c r="O64" s="190" t="str" cm="1">
        <f t="array" ref="O64">IFERROR(INDEX($E$1:$E$402,SMALL(IF($E$1:$E$402&lt;&gt;"",ROW($E$1:$E$402)),ROW(E63))),"")</f>
        <v/>
      </c>
      <c r="P64" s="190" t="str" cm="1">
        <f t="array" ref="P64">IFERROR(INDEX($F$1:$F$402,SMALL(IF($F$1:$F$402&lt;&gt;"",ROW($F$1:$F$402)),ROW(F63))),"")</f>
        <v/>
      </c>
      <c r="Q64" s="190" t="str" cm="1">
        <f t="array" ref="Q64">IFERROR(INDEX($G$1:$G$402,SMALL(IF($G$1:$G$402&lt;&gt;"",ROW($G$1:$G$402)),ROW(G63))),"")</f>
        <v/>
      </c>
      <c r="R64" s="191" t="str" cm="1">
        <f t="array" ref="R64">IFERROR(INDEX($H$1:$H$402,SMALL(IF($H$1:$H$402&lt;&gt;"",ROW($H$1:$H$402)),ROW(H63))),"")</f>
        <v/>
      </c>
    </row>
    <row r="65" spans="1:18" x14ac:dyDescent="0.45">
      <c r="A65" s="22">
        <v>63</v>
      </c>
      <c r="B65" s="54"/>
      <c r="C65" s="54"/>
      <c r="D65" s="195"/>
      <c r="E65" s="54"/>
      <c r="F65" s="54"/>
      <c r="G65" s="54"/>
      <c r="H65" s="54"/>
      <c r="I65" s="189" t="str" cm="1">
        <f t="array" ref="I65">IFERROR(INDEX($B$1:$B$402,SMALL(IF($B$1:$B$402&lt;&gt;"",ROW($B$1:$B$402)),ROW(B64))),"")</f>
        <v/>
      </c>
      <c r="J65" s="190" t="str" cm="1">
        <f t="array" ref="J65">IFERROR(INDEX($C$1:$C$402,SMALL(IF($C$1:$C$402&lt;&gt;"",ROW($C$1:$C$402)),ROW(C64))),"")</f>
        <v/>
      </c>
      <c r="K65" s="190" t="str" cm="1">
        <f t="array" ref="K65">IFERROR(INDEX($D$1:$D$402,SMALL(IF($D$1:$D$402&lt;&gt;"",ROW($D$1:$D$402)),ROW(D64))),"")</f>
        <v/>
      </c>
      <c r="L65" s="190"/>
      <c r="M65" s="190"/>
      <c r="N65" s="190"/>
      <c r="O65" s="190" t="str" cm="1">
        <f t="array" ref="O65">IFERROR(INDEX($E$1:$E$402,SMALL(IF($E$1:$E$402&lt;&gt;"",ROW($E$1:$E$402)),ROW(E64))),"")</f>
        <v/>
      </c>
      <c r="P65" s="190" t="str" cm="1">
        <f t="array" ref="P65">IFERROR(INDEX($F$1:$F$402,SMALL(IF($F$1:$F$402&lt;&gt;"",ROW($F$1:$F$402)),ROW(F64))),"")</f>
        <v/>
      </c>
      <c r="Q65" s="190" t="str" cm="1">
        <f t="array" ref="Q65">IFERROR(INDEX($G$1:$G$402,SMALL(IF($G$1:$G$402&lt;&gt;"",ROW($G$1:$G$402)),ROW(G64))),"")</f>
        <v/>
      </c>
      <c r="R65" s="191" t="str" cm="1">
        <f t="array" ref="R65">IFERROR(INDEX($H$1:$H$402,SMALL(IF($H$1:$H$402&lt;&gt;"",ROW($H$1:$H$402)),ROW(H64))),"")</f>
        <v/>
      </c>
    </row>
    <row r="66" spans="1:18" x14ac:dyDescent="0.45">
      <c r="A66" s="22">
        <v>64</v>
      </c>
      <c r="B66" s="54"/>
      <c r="C66" s="54"/>
      <c r="D66" s="195"/>
      <c r="E66" s="54"/>
      <c r="F66" s="54"/>
      <c r="G66" s="54"/>
      <c r="H66" s="54"/>
      <c r="I66" s="189" t="str" cm="1">
        <f t="array" ref="I66">IFERROR(INDEX($B$1:$B$402,SMALL(IF($B$1:$B$402&lt;&gt;"",ROW($B$1:$B$402)),ROW(B65))),"")</f>
        <v/>
      </c>
      <c r="J66" s="190" t="str" cm="1">
        <f t="array" ref="J66">IFERROR(INDEX($C$1:$C$402,SMALL(IF($C$1:$C$402&lt;&gt;"",ROW($C$1:$C$402)),ROW(C65))),"")</f>
        <v/>
      </c>
      <c r="K66" s="190" t="str" cm="1">
        <f t="array" ref="K66">IFERROR(INDEX($D$1:$D$402,SMALL(IF($D$1:$D$402&lt;&gt;"",ROW($D$1:$D$402)),ROW(D65))),"")</f>
        <v/>
      </c>
      <c r="L66" s="190"/>
      <c r="M66" s="190"/>
      <c r="N66" s="190"/>
      <c r="O66" s="190" t="str" cm="1">
        <f t="array" ref="O66">IFERROR(INDEX($E$1:$E$402,SMALL(IF($E$1:$E$402&lt;&gt;"",ROW($E$1:$E$402)),ROW(E65))),"")</f>
        <v/>
      </c>
      <c r="P66" s="190" t="str" cm="1">
        <f t="array" ref="P66">IFERROR(INDEX($F$1:$F$402,SMALL(IF($F$1:$F$402&lt;&gt;"",ROW($F$1:$F$402)),ROW(F65))),"")</f>
        <v/>
      </c>
      <c r="Q66" s="190" t="str" cm="1">
        <f t="array" ref="Q66">IFERROR(INDEX($G$1:$G$402,SMALL(IF($G$1:$G$402&lt;&gt;"",ROW($G$1:$G$402)),ROW(G65))),"")</f>
        <v/>
      </c>
      <c r="R66" s="191" t="str" cm="1">
        <f t="array" ref="R66">IFERROR(INDEX($H$1:$H$402,SMALL(IF($H$1:$H$402&lt;&gt;"",ROW($H$1:$H$402)),ROW(H65))),"")</f>
        <v/>
      </c>
    </row>
    <row r="67" spans="1:18" x14ac:dyDescent="0.45">
      <c r="A67" s="22">
        <v>65</v>
      </c>
      <c r="B67" s="54"/>
      <c r="C67" s="54"/>
      <c r="D67" s="195"/>
      <c r="E67" s="54"/>
      <c r="F67" s="54"/>
      <c r="G67" s="54"/>
      <c r="H67" s="54"/>
      <c r="I67" s="189" t="str" cm="1">
        <f t="array" ref="I67">IFERROR(INDEX($B$1:$B$402,SMALL(IF($B$1:$B$402&lt;&gt;"",ROW($B$1:$B$402)),ROW(B66))),"")</f>
        <v/>
      </c>
      <c r="J67" s="190" t="str" cm="1">
        <f t="array" ref="J67">IFERROR(INDEX($C$1:$C$402,SMALL(IF($C$1:$C$402&lt;&gt;"",ROW($C$1:$C$402)),ROW(C66))),"")</f>
        <v/>
      </c>
      <c r="K67" s="190" t="str" cm="1">
        <f t="array" ref="K67">IFERROR(INDEX($D$1:$D$402,SMALL(IF($D$1:$D$402&lt;&gt;"",ROW($D$1:$D$402)),ROW(D66))),"")</f>
        <v/>
      </c>
      <c r="L67" s="190"/>
      <c r="M67" s="190"/>
      <c r="N67" s="190"/>
      <c r="O67" s="190" t="str" cm="1">
        <f t="array" ref="O67">IFERROR(INDEX($E$1:$E$402,SMALL(IF($E$1:$E$402&lt;&gt;"",ROW($E$1:$E$402)),ROW(E66))),"")</f>
        <v/>
      </c>
      <c r="P67" s="190" t="str" cm="1">
        <f t="array" ref="P67">IFERROR(INDEX($F$1:$F$402,SMALL(IF($F$1:$F$402&lt;&gt;"",ROW($F$1:$F$402)),ROW(F66))),"")</f>
        <v/>
      </c>
      <c r="Q67" s="190" t="str" cm="1">
        <f t="array" ref="Q67">IFERROR(INDEX($G$1:$G$402,SMALL(IF($G$1:$G$402&lt;&gt;"",ROW($G$1:$G$402)),ROW(G66))),"")</f>
        <v/>
      </c>
      <c r="R67" s="191" t="str" cm="1">
        <f t="array" ref="R67">IFERROR(INDEX($H$1:$H$402,SMALL(IF($H$1:$H$402&lt;&gt;"",ROW($H$1:$H$402)),ROW(H66))),"")</f>
        <v/>
      </c>
    </row>
    <row r="68" spans="1:18" x14ac:dyDescent="0.45">
      <c r="A68" s="22">
        <v>66</v>
      </c>
      <c r="B68" s="54"/>
      <c r="C68" s="54"/>
      <c r="D68" s="195"/>
      <c r="E68" s="54"/>
      <c r="F68" s="54"/>
      <c r="G68" s="54"/>
      <c r="H68" s="54"/>
      <c r="I68" s="189" t="str" cm="1">
        <f t="array" ref="I68">IFERROR(INDEX($B$1:$B$402,SMALL(IF($B$1:$B$402&lt;&gt;"",ROW($B$1:$B$402)),ROW(B67))),"")</f>
        <v/>
      </c>
      <c r="J68" s="190" t="str" cm="1">
        <f t="array" ref="J68">IFERROR(INDEX($C$1:$C$402,SMALL(IF($C$1:$C$402&lt;&gt;"",ROW($C$1:$C$402)),ROW(C67))),"")</f>
        <v/>
      </c>
      <c r="K68" s="190" t="str" cm="1">
        <f t="array" ref="K68">IFERROR(INDEX($D$1:$D$402,SMALL(IF($D$1:$D$402&lt;&gt;"",ROW($D$1:$D$402)),ROW(D67))),"")</f>
        <v/>
      </c>
      <c r="L68" s="190"/>
      <c r="M68" s="190"/>
      <c r="N68" s="190"/>
      <c r="O68" s="190" t="str" cm="1">
        <f t="array" ref="O68">IFERROR(INDEX($E$1:$E$402,SMALL(IF($E$1:$E$402&lt;&gt;"",ROW($E$1:$E$402)),ROW(E67))),"")</f>
        <v/>
      </c>
      <c r="P68" s="190" t="str" cm="1">
        <f t="array" ref="P68">IFERROR(INDEX($F$1:$F$402,SMALL(IF($F$1:$F$402&lt;&gt;"",ROW($F$1:$F$402)),ROW(F67))),"")</f>
        <v/>
      </c>
      <c r="Q68" s="190" t="str" cm="1">
        <f t="array" ref="Q68">IFERROR(INDEX($G$1:$G$402,SMALL(IF($G$1:$G$402&lt;&gt;"",ROW($G$1:$G$402)),ROW(G67))),"")</f>
        <v/>
      </c>
      <c r="R68" s="191" t="str" cm="1">
        <f t="array" ref="R68">IFERROR(INDEX($H$1:$H$402,SMALL(IF($H$1:$H$402&lt;&gt;"",ROW($H$1:$H$402)),ROW(H67))),"")</f>
        <v/>
      </c>
    </row>
    <row r="69" spans="1:18" x14ac:dyDescent="0.45">
      <c r="A69" s="22">
        <v>67</v>
      </c>
      <c r="B69" s="54"/>
      <c r="C69" s="54"/>
      <c r="D69" s="195"/>
      <c r="E69" s="54"/>
      <c r="F69" s="54"/>
      <c r="G69" s="54"/>
      <c r="H69" s="54"/>
      <c r="I69" s="189" t="str" cm="1">
        <f t="array" ref="I69">IFERROR(INDEX($B$1:$B$402,SMALL(IF($B$1:$B$402&lt;&gt;"",ROW($B$1:$B$402)),ROW(B68))),"")</f>
        <v/>
      </c>
      <c r="J69" s="190" t="str" cm="1">
        <f t="array" ref="J69">IFERROR(INDEX($C$1:$C$402,SMALL(IF($C$1:$C$402&lt;&gt;"",ROW($C$1:$C$402)),ROW(C68))),"")</f>
        <v/>
      </c>
      <c r="K69" s="190" t="str" cm="1">
        <f t="array" ref="K69">IFERROR(INDEX($D$1:$D$402,SMALL(IF($D$1:$D$402&lt;&gt;"",ROW($D$1:$D$402)),ROW(D68))),"")</f>
        <v/>
      </c>
      <c r="L69" s="190"/>
      <c r="M69" s="190"/>
      <c r="N69" s="190"/>
      <c r="O69" s="190" t="str" cm="1">
        <f t="array" ref="O69">IFERROR(INDEX($E$1:$E$402,SMALL(IF($E$1:$E$402&lt;&gt;"",ROW($E$1:$E$402)),ROW(E68))),"")</f>
        <v/>
      </c>
      <c r="P69" s="190" t="str" cm="1">
        <f t="array" ref="P69">IFERROR(INDEX($F$1:$F$402,SMALL(IF($F$1:$F$402&lt;&gt;"",ROW($F$1:$F$402)),ROW(F68))),"")</f>
        <v/>
      </c>
      <c r="Q69" s="190" t="str" cm="1">
        <f t="array" ref="Q69">IFERROR(INDEX($G$1:$G$402,SMALL(IF($G$1:$G$402&lt;&gt;"",ROW($G$1:$G$402)),ROW(G68))),"")</f>
        <v/>
      </c>
      <c r="R69" s="191" t="str" cm="1">
        <f t="array" ref="R69">IFERROR(INDEX($H$1:$H$402,SMALL(IF($H$1:$H$402&lt;&gt;"",ROW($H$1:$H$402)),ROW(H68))),"")</f>
        <v/>
      </c>
    </row>
    <row r="70" spans="1:18" x14ac:dyDescent="0.45">
      <c r="A70" s="22">
        <v>68</v>
      </c>
      <c r="B70" s="54"/>
      <c r="C70" s="54"/>
      <c r="D70" s="195"/>
      <c r="E70" s="54"/>
      <c r="F70" s="54"/>
      <c r="G70" s="54"/>
      <c r="H70" s="54"/>
      <c r="I70" s="189" t="str" cm="1">
        <f t="array" ref="I70">IFERROR(INDEX($B$1:$B$402,SMALL(IF($B$1:$B$402&lt;&gt;"",ROW($B$1:$B$402)),ROW(B69))),"")</f>
        <v/>
      </c>
      <c r="J70" s="190" t="str" cm="1">
        <f t="array" ref="J70">IFERROR(INDEX($C$1:$C$402,SMALL(IF($C$1:$C$402&lt;&gt;"",ROW($C$1:$C$402)),ROW(C69))),"")</f>
        <v/>
      </c>
      <c r="K70" s="190" t="str" cm="1">
        <f t="array" ref="K70">IFERROR(INDEX($D$1:$D$402,SMALL(IF($D$1:$D$402&lt;&gt;"",ROW($D$1:$D$402)),ROW(D69))),"")</f>
        <v/>
      </c>
      <c r="L70" s="190"/>
      <c r="M70" s="190"/>
      <c r="N70" s="190"/>
      <c r="O70" s="190" t="str" cm="1">
        <f t="array" ref="O70">IFERROR(INDEX($E$1:$E$402,SMALL(IF($E$1:$E$402&lt;&gt;"",ROW($E$1:$E$402)),ROW(E69))),"")</f>
        <v/>
      </c>
      <c r="P70" s="190" t="str" cm="1">
        <f t="array" ref="P70">IFERROR(INDEX($F$1:$F$402,SMALL(IF($F$1:$F$402&lt;&gt;"",ROW($F$1:$F$402)),ROW(F69))),"")</f>
        <v/>
      </c>
      <c r="Q70" s="190" t="str" cm="1">
        <f t="array" ref="Q70">IFERROR(INDEX($G$1:$G$402,SMALL(IF($G$1:$G$402&lt;&gt;"",ROW($G$1:$G$402)),ROW(G69))),"")</f>
        <v/>
      </c>
      <c r="R70" s="191" t="str" cm="1">
        <f t="array" ref="R70">IFERROR(INDEX($H$1:$H$402,SMALL(IF($H$1:$H$402&lt;&gt;"",ROW($H$1:$H$402)),ROW(H69))),"")</f>
        <v/>
      </c>
    </row>
    <row r="71" spans="1:18" x14ac:dyDescent="0.45">
      <c r="A71" s="22">
        <v>69</v>
      </c>
      <c r="B71" s="54"/>
      <c r="C71" s="54"/>
      <c r="D71" s="195"/>
      <c r="E71" s="54"/>
      <c r="F71" s="54"/>
      <c r="G71" s="54"/>
      <c r="H71" s="54"/>
      <c r="I71" s="189" t="str" cm="1">
        <f t="array" ref="I71">IFERROR(INDEX($B$1:$B$402,SMALL(IF($B$1:$B$402&lt;&gt;"",ROW($B$1:$B$402)),ROW(B70))),"")</f>
        <v/>
      </c>
      <c r="J71" s="190" t="str" cm="1">
        <f t="array" ref="J71">IFERROR(INDEX($C$1:$C$402,SMALL(IF($C$1:$C$402&lt;&gt;"",ROW($C$1:$C$402)),ROW(C70))),"")</f>
        <v/>
      </c>
      <c r="K71" s="190" t="str" cm="1">
        <f t="array" ref="K71">IFERROR(INDEX($D$1:$D$402,SMALL(IF($D$1:$D$402&lt;&gt;"",ROW($D$1:$D$402)),ROW(D70))),"")</f>
        <v/>
      </c>
      <c r="L71" s="190"/>
      <c r="M71" s="190"/>
      <c r="N71" s="190"/>
      <c r="O71" s="190" t="str" cm="1">
        <f t="array" ref="O71">IFERROR(INDEX($E$1:$E$402,SMALL(IF($E$1:$E$402&lt;&gt;"",ROW($E$1:$E$402)),ROW(E70))),"")</f>
        <v/>
      </c>
      <c r="P71" s="190" t="str" cm="1">
        <f t="array" ref="P71">IFERROR(INDEX($F$1:$F$402,SMALL(IF($F$1:$F$402&lt;&gt;"",ROW($F$1:$F$402)),ROW(F70))),"")</f>
        <v/>
      </c>
      <c r="Q71" s="190" t="str" cm="1">
        <f t="array" ref="Q71">IFERROR(INDEX($G$1:$G$402,SMALL(IF($G$1:$G$402&lt;&gt;"",ROW($G$1:$G$402)),ROW(G70))),"")</f>
        <v/>
      </c>
      <c r="R71" s="191" t="str" cm="1">
        <f t="array" ref="R71">IFERROR(INDEX($H$1:$H$402,SMALL(IF($H$1:$H$402&lt;&gt;"",ROW($H$1:$H$402)),ROW(H70))),"")</f>
        <v/>
      </c>
    </row>
    <row r="72" spans="1:18" x14ac:dyDescent="0.45">
      <c r="A72" s="22">
        <v>70</v>
      </c>
      <c r="B72" s="54"/>
      <c r="C72" s="54"/>
      <c r="D72" s="195"/>
      <c r="E72" s="54"/>
      <c r="F72" s="54"/>
      <c r="G72" s="54"/>
      <c r="H72" s="54"/>
      <c r="I72" s="189" t="str" cm="1">
        <f t="array" ref="I72">IFERROR(INDEX($B$1:$B$402,SMALL(IF($B$1:$B$402&lt;&gt;"",ROW($B$1:$B$402)),ROW(B71))),"")</f>
        <v/>
      </c>
      <c r="J72" s="190" t="str" cm="1">
        <f t="array" ref="J72">IFERROR(INDEX($C$1:$C$402,SMALL(IF($C$1:$C$402&lt;&gt;"",ROW($C$1:$C$402)),ROW(C71))),"")</f>
        <v/>
      </c>
      <c r="K72" s="190" t="str" cm="1">
        <f t="array" ref="K72">IFERROR(INDEX($D$1:$D$402,SMALL(IF($D$1:$D$402&lt;&gt;"",ROW($D$1:$D$402)),ROW(D71))),"")</f>
        <v/>
      </c>
      <c r="L72" s="190"/>
      <c r="M72" s="190"/>
      <c r="N72" s="190"/>
      <c r="O72" s="190" t="str" cm="1">
        <f t="array" ref="O72">IFERROR(INDEX($E$1:$E$402,SMALL(IF($E$1:$E$402&lt;&gt;"",ROW($E$1:$E$402)),ROW(E71))),"")</f>
        <v/>
      </c>
      <c r="P72" s="190" t="str" cm="1">
        <f t="array" ref="P72">IFERROR(INDEX($F$1:$F$402,SMALL(IF($F$1:$F$402&lt;&gt;"",ROW($F$1:$F$402)),ROW(F71))),"")</f>
        <v/>
      </c>
      <c r="Q72" s="190" t="str" cm="1">
        <f t="array" ref="Q72">IFERROR(INDEX($G$1:$G$402,SMALL(IF($G$1:$G$402&lt;&gt;"",ROW($G$1:$G$402)),ROW(G71))),"")</f>
        <v/>
      </c>
      <c r="R72" s="191" t="str" cm="1">
        <f t="array" ref="R72">IFERROR(INDEX($H$1:$H$402,SMALL(IF($H$1:$H$402&lt;&gt;"",ROW($H$1:$H$402)),ROW(H71))),"")</f>
        <v/>
      </c>
    </row>
    <row r="73" spans="1:18" x14ac:dyDescent="0.45">
      <c r="A73" s="22">
        <v>71</v>
      </c>
      <c r="B73" s="54"/>
      <c r="C73" s="54"/>
      <c r="D73" s="195"/>
      <c r="E73" s="54"/>
      <c r="F73" s="54"/>
      <c r="G73" s="54"/>
      <c r="H73" s="54"/>
      <c r="I73" s="189" t="str" cm="1">
        <f t="array" ref="I73">IFERROR(INDEX($B$1:$B$402,SMALL(IF($B$1:$B$402&lt;&gt;"",ROW($B$1:$B$402)),ROW(B72))),"")</f>
        <v/>
      </c>
      <c r="J73" s="190" t="str" cm="1">
        <f t="array" ref="J73">IFERROR(INDEX($C$1:$C$402,SMALL(IF($C$1:$C$402&lt;&gt;"",ROW($C$1:$C$402)),ROW(C72))),"")</f>
        <v/>
      </c>
      <c r="K73" s="190" t="str" cm="1">
        <f t="array" ref="K73">IFERROR(INDEX($D$1:$D$402,SMALL(IF($D$1:$D$402&lt;&gt;"",ROW($D$1:$D$402)),ROW(D72))),"")</f>
        <v/>
      </c>
      <c r="L73" s="190"/>
      <c r="M73" s="190"/>
      <c r="N73" s="190"/>
      <c r="O73" s="190" t="str" cm="1">
        <f t="array" ref="O73">IFERROR(INDEX($E$1:$E$402,SMALL(IF($E$1:$E$402&lt;&gt;"",ROW($E$1:$E$402)),ROW(E72))),"")</f>
        <v/>
      </c>
      <c r="P73" s="190" t="str" cm="1">
        <f t="array" ref="P73">IFERROR(INDEX($F$1:$F$402,SMALL(IF($F$1:$F$402&lt;&gt;"",ROW($F$1:$F$402)),ROW(F72))),"")</f>
        <v/>
      </c>
      <c r="Q73" s="190" t="str" cm="1">
        <f t="array" ref="Q73">IFERROR(INDEX($G$1:$G$402,SMALL(IF($G$1:$G$402&lt;&gt;"",ROW($G$1:$G$402)),ROW(G72))),"")</f>
        <v/>
      </c>
      <c r="R73" s="191" t="str" cm="1">
        <f t="array" ref="R73">IFERROR(INDEX($H$1:$H$402,SMALL(IF($H$1:$H$402&lt;&gt;"",ROW($H$1:$H$402)),ROW(H72))),"")</f>
        <v/>
      </c>
    </row>
    <row r="74" spans="1:18" x14ac:dyDescent="0.45">
      <c r="A74" s="22">
        <v>72</v>
      </c>
      <c r="B74" s="54"/>
      <c r="C74" s="54"/>
      <c r="D74" s="195"/>
      <c r="E74" s="54"/>
      <c r="F74" s="54"/>
      <c r="G74" s="54"/>
      <c r="H74" s="54"/>
      <c r="I74" s="189" t="str" cm="1">
        <f t="array" ref="I74">IFERROR(INDEX($B$1:$B$402,SMALL(IF($B$1:$B$402&lt;&gt;"",ROW($B$1:$B$402)),ROW(B73))),"")</f>
        <v/>
      </c>
      <c r="J74" s="190" t="str" cm="1">
        <f t="array" ref="J74">IFERROR(INDEX($C$1:$C$402,SMALL(IF($C$1:$C$402&lt;&gt;"",ROW($C$1:$C$402)),ROW(C73))),"")</f>
        <v/>
      </c>
      <c r="K74" s="190" t="str" cm="1">
        <f t="array" ref="K74">IFERROR(INDEX($D$1:$D$402,SMALL(IF($D$1:$D$402&lt;&gt;"",ROW($D$1:$D$402)),ROW(D73))),"")</f>
        <v/>
      </c>
      <c r="L74" s="190"/>
      <c r="M74" s="190"/>
      <c r="N74" s="190"/>
      <c r="O74" s="190" t="str" cm="1">
        <f t="array" ref="O74">IFERROR(INDEX($E$1:$E$402,SMALL(IF($E$1:$E$402&lt;&gt;"",ROW($E$1:$E$402)),ROW(E73))),"")</f>
        <v/>
      </c>
      <c r="P74" s="190" t="str" cm="1">
        <f t="array" ref="P74">IFERROR(INDEX($F$1:$F$402,SMALL(IF($F$1:$F$402&lt;&gt;"",ROW($F$1:$F$402)),ROW(F73))),"")</f>
        <v/>
      </c>
      <c r="Q74" s="190" t="str" cm="1">
        <f t="array" ref="Q74">IFERROR(INDEX($G$1:$G$402,SMALL(IF($G$1:$G$402&lt;&gt;"",ROW($G$1:$G$402)),ROW(G73))),"")</f>
        <v/>
      </c>
      <c r="R74" s="191" t="str" cm="1">
        <f t="array" ref="R74">IFERROR(INDEX($H$1:$H$402,SMALL(IF($H$1:$H$402&lt;&gt;"",ROW($H$1:$H$402)),ROW(H73))),"")</f>
        <v/>
      </c>
    </row>
    <row r="75" spans="1:18" x14ac:dyDescent="0.45">
      <c r="A75" s="22">
        <v>73</v>
      </c>
      <c r="B75" s="54"/>
      <c r="C75" s="54"/>
      <c r="D75" s="195"/>
      <c r="E75" s="54"/>
      <c r="F75" s="54"/>
      <c r="G75" s="54"/>
      <c r="H75" s="54"/>
      <c r="I75" s="189" t="str" cm="1">
        <f t="array" ref="I75">IFERROR(INDEX($B$1:$B$402,SMALL(IF($B$1:$B$402&lt;&gt;"",ROW($B$1:$B$402)),ROW(B74))),"")</f>
        <v/>
      </c>
      <c r="J75" s="190" t="str" cm="1">
        <f t="array" ref="J75">IFERROR(INDEX($C$1:$C$402,SMALL(IF($C$1:$C$402&lt;&gt;"",ROW($C$1:$C$402)),ROW(C74))),"")</f>
        <v/>
      </c>
      <c r="K75" s="190" t="str" cm="1">
        <f t="array" ref="K75">IFERROR(INDEX($D$1:$D$402,SMALL(IF($D$1:$D$402&lt;&gt;"",ROW($D$1:$D$402)),ROW(D74))),"")</f>
        <v/>
      </c>
      <c r="L75" s="190"/>
      <c r="M75" s="190"/>
      <c r="N75" s="190"/>
      <c r="O75" s="190" t="str" cm="1">
        <f t="array" ref="O75">IFERROR(INDEX($E$1:$E$402,SMALL(IF($E$1:$E$402&lt;&gt;"",ROW($E$1:$E$402)),ROW(E74))),"")</f>
        <v/>
      </c>
      <c r="P75" s="190" t="str" cm="1">
        <f t="array" ref="P75">IFERROR(INDEX($F$1:$F$402,SMALL(IF($F$1:$F$402&lt;&gt;"",ROW($F$1:$F$402)),ROW(F74))),"")</f>
        <v/>
      </c>
      <c r="Q75" s="190" t="str" cm="1">
        <f t="array" ref="Q75">IFERROR(INDEX($G$1:$G$402,SMALL(IF($G$1:$G$402&lt;&gt;"",ROW($G$1:$G$402)),ROW(G74))),"")</f>
        <v/>
      </c>
      <c r="R75" s="191" t="str" cm="1">
        <f t="array" ref="R75">IFERROR(INDEX($H$1:$H$402,SMALL(IF($H$1:$H$402&lt;&gt;"",ROW($H$1:$H$402)),ROW(H74))),"")</f>
        <v/>
      </c>
    </row>
    <row r="76" spans="1:18" x14ac:dyDescent="0.45">
      <c r="A76" s="22">
        <v>74</v>
      </c>
      <c r="B76" s="54"/>
      <c r="C76" s="54"/>
      <c r="D76" s="195"/>
      <c r="E76" s="54"/>
      <c r="F76" s="54"/>
      <c r="G76" s="54"/>
      <c r="H76" s="54"/>
      <c r="I76" s="189" t="str" cm="1">
        <f t="array" ref="I76">IFERROR(INDEX($B$1:$B$402,SMALL(IF($B$1:$B$402&lt;&gt;"",ROW($B$1:$B$402)),ROW(B75))),"")</f>
        <v/>
      </c>
      <c r="J76" s="190" t="str" cm="1">
        <f t="array" ref="J76">IFERROR(INDEX($C$1:$C$402,SMALL(IF($C$1:$C$402&lt;&gt;"",ROW($C$1:$C$402)),ROW(C75))),"")</f>
        <v/>
      </c>
      <c r="K76" s="190" t="str" cm="1">
        <f t="array" ref="K76">IFERROR(INDEX($D$1:$D$402,SMALL(IF($D$1:$D$402&lt;&gt;"",ROW($D$1:$D$402)),ROW(D75))),"")</f>
        <v/>
      </c>
      <c r="L76" s="190"/>
      <c r="M76" s="190"/>
      <c r="N76" s="190"/>
      <c r="O76" s="190" t="str" cm="1">
        <f t="array" ref="O76">IFERROR(INDEX($E$1:$E$402,SMALL(IF($E$1:$E$402&lt;&gt;"",ROW($E$1:$E$402)),ROW(E75))),"")</f>
        <v/>
      </c>
      <c r="P76" s="190" t="str" cm="1">
        <f t="array" ref="P76">IFERROR(INDEX($F$1:$F$402,SMALL(IF($F$1:$F$402&lt;&gt;"",ROW($F$1:$F$402)),ROW(F75))),"")</f>
        <v/>
      </c>
      <c r="Q76" s="190" t="str" cm="1">
        <f t="array" ref="Q76">IFERROR(INDEX($G$1:$G$402,SMALL(IF($G$1:$G$402&lt;&gt;"",ROW($G$1:$G$402)),ROW(G75))),"")</f>
        <v/>
      </c>
      <c r="R76" s="191" t="str" cm="1">
        <f t="array" ref="R76">IFERROR(INDEX($H$1:$H$402,SMALL(IF($H$1:$H$402&lt;&gt;"",ROW($H$1:$H$402)),ROW(H75))),"")</f>
        <v/>
      </c>
    </row>
    <row r="77" spans="1:18" x14ac:dyDescent="0.45">
      <c r="A77" s="22">
        <v>75</v>
      </c>
      <c r="B77" s="54"/>
      <c r="C77" s="54"/>
      <c r="D77" s="195"/>
      <c r="E77" s="54"/>
      <c r="F77" s="54"/>
      <c r="G77" s="54"/>
      <c r="H77" s="54"/>
      <c r="I77" s="189" t="str" cm="1">
        <f t="array" ref="I77">IFERROR(INDEX($B$1:$B$402,SMALL(IF($B$1:$B$402&lt;&gt;"",ROW($B$1:$B$402)),ROW(B76))),"")</f>
        <v/>
      </c>
      <c r="J77" s="190" t="str" cm="1">
        <f t="array" ref="J77">IFERROR(INDEX($C$1:$C$402,SMALL(IF($C$1:$C$402&lt;&gt;"",ROW($C$1:$C$402)),ROW(C76))),"")</f>
        <v/>
      </c>
      <c r="K77" s="190" t="str" cm="1">
        <f t="array" ref="K77">IFERROR(INDEX($D$1:$D$402,SMALL(IF($D$1:$D$402&lt;&gt;"",ROW($D$1:$D$402)),ROW(D76))),"")</f>
        <v/>
      </c>
      <c r="L77" s="190"/>
      <c r="M77" s="190"/>
      <c r="N77" s="190"/>
      <c r="O77" s="190" t="str" cm="1">
        <f t="array" ref="O77">IFERROR(INDEX($E$1:$E$402,SMALL(IF($E$1:$E$402&lt;&gt;"",ROW($E$1:$E$402)),ROW(E76))),"")</f>
        <v/>
      </c>
      <c r="P77" s="190" t="str" cm="1">
        <f t="array" ref="P77">IFERROR(INDEX($F$1:$F$402,SMALL(IF($F$1:$F$402&lt;&gt;"",ROW($F$1:$F$402)),ROW(F76))),"")</f>
        <v/>
      </c>
      <c r="Q77" s="190" t="str" cm="1">
        <f t="array" ref="Q77">IFERROR(INDEX($G$1:$G$402,SMALL(IF($G$1:$G$402&lt;&gt;"",ROW($G$1:$G$402)),ROW(G76))),"")</f>
        <v/>
      </c>
      <c r="R77" s="191" t="str" cm="1">
        <f t="array" ref="R77">IFERROR(INDEX($H$1:$H$402,SMALL(IF($H$1:$H$402&lt;&gt;"",ROW($H$1:$H$402)),ROW(H76))),"")</f>
        <v/>
      </c>
    </row>
    <row r="78" spans="1:18" x14ac:dyDescent="0.45">
      <c r="A78" s="22">
        <v>76</v>
      </c>
      <c r="B78" s="54"/>
      <c r="C78" s="54"/>
      <c r="D78" s="195"/>
      <c r="E78" s="54"/>
      <c r="F78" s="54"/>
      <c r="G78" s="54"/>
      <c r="H78" s="54"/>
      <c r="I78" s="189" t="str" cm="1">
        <f t="array" ref="I78">IFERROR(INDEX($B$1:$B$402,SMALL(IF($B$1:$B$402&lt;&gt;"",ROW($B$1:$B$402)),ROW(B77))),"")</f>
        <v/>
      </c>
      <c r="J78" s="190" t="str" cm="1">
        <f t="array" ref="J78">IFERROR(INDEX($C$1:$C$402,SMALL(IF($C$1:$C$402&lt;&gt;"",ROW($C$1:$C$402)),ROW(C77))),"")</f>
        <v/>
      </c>
      <c r="K78" s="190" t="str" cm="1">
        <f t="array" ref="K78">IFERROR(INDEX($D$1:$D$402,SMALL(IF($D$1:$D$402&lt;&gt;"",ROW($D$1:$D$402)),ROW(D77))),"")</f>
        <v/>
      </c>
      <c r="L78" s="190"/>
      <c r="M78" s="190"/>
      <c r="N78" s="190"/>
      <c r="O78" s="190" t="str" cm="1">
        <f t="array" ref="O78">IFERROR(INDEX($E$1:$E$402,SMALL(IF($E$1:$E$402&lt;&gt;"",ROW($E$1:$E$402)),ROW(E77))),"")</f>
        <v/>
      </c>
      <c r="P78" s="190" t="str" cm="1">
        <f t="array" ref="P78">IFERROR(INDEX($F$1:$F$402,SMALL(IF($F$1:$F$402&lt;&gt;"",ROW($F$1:$F$402)),ROW(F77))),"")</f>
        <v/>
      </c>
      <c r="Q78" s="190" t="str" cm="1">
        <f t="array" ref="Q78">IFERROR(INDEX($G$1:$G$402,SMALL(IF($G$1:$G$402&lt;&gt;"",ROW($G$1:$G$402)),ROW(G77))),"")</f>
        <v/>
      </c>
      <c r="R78" s="191" t="str" cm="1">
        <f t="array" ref="R78">IFERROR(INDEX($H$1:$H$402,SMALL(IF($H$1:$H$402&lt;&gt;"",ROW($H$1:$H$402)),ROW(H77))),"")</f>
        <v/>
      </c>
    </row>
    <row r="79" spans="1:18" x14ac:dyDescent="0.45">
      <c r="A79" s="22">
        <v>77</v>
      </c>
      <c r="B79" s="54"/>
      <c r="C79" s="54"/>
      <c r="D79" s="195"/>
      <c r="E79" s="54"/>
      <c r="F79" s="54"/>
      <c r="G79" s="54"/>
      <c r="H79" s="54"/>
      <c r="I79" s="189" t="str" cm="1">
        <f t="array" ref="I79">IFERROR(INDEX($B$1:$B$402,SMALL(IF($B$1:$B$402&lt;&gt;"",ROW($B$1:$B$402)),ROW(B78))),"")</f>
        <v/>
      </c>
      <c r="J79" s="190" t="str" cm="1">
        <f t="array" ref="J79">IFERROR(INDEX($C$1:$C$402,SMALL(IF($C$1:$C$402&lt;&gt;"",ROW($C$1:$C$402)),ROW(C78))),"")</f>
        <v/>
      </c>
      <c r="K79" s="190" t="str" cm="1">
        <f t="array" ref="K79">IFERROR(INDEX($D$1:$D$402,SMALL(IF($D$1:$D$402&lt;&gt;"",ROW($D$1:$D$402)),ROW(D78))),"")</f>
        <v/>
      </c>
      <c r="L79" s="190"/>
      <c r="M79" s="190"/>
      <c r="N79" s="190"/>
      <c r="O79" s="190" t="str" cm="1">
        <f t="array" ref="O79">IFERROR(INDEX($E$1:$E$402,SMALL(IF($E$1:$E$402&lt;&gt;"",ROW($E$1:$E$402)),ROW(E78))),"")</f>
        <v/>
      </c>
      <c r="P79" s="190" t="str" cm="1">
        <f t="array" ref="P79">IFERROR(INDEX($F$1:$F$402,SMALL(IF($F$1:$F$402&lt;&gt;"",ROW($F$1:$F$402)),ROW(F78))),"")</f>
        <v/>
      </c>
      <c r="Q79" s="190" t="str" cm="1">
        <f t="array" ref="Q79">IFERROR(INDEX($G$1:$G$402,SMALL(IF($G$1:$G$402&lt;&gt;"",ROW($G$1:$G$402)),ROW(G78))),"")</f>
        <v/>
      </c>
      <c r="R79" s="191" t="str" cm="1">
        <f t="array" ref="R79">IFERROR(INDEX($H$1:$H$402,SMALL(IF($H$1:$H$402&lt;&gt;"",ROW($H$1:$H$402)),ROW(H78))),"")</f>
        <v/>
      </c>
    </row>
    <row r="80" spans="1:18" x14ac:dyDescent="0.45">
      <c r="A80" s="22">
        <v>78</v>
      </c>
      <c r="B80" s="54"/>
      <c r="C80" s="54"/>
      <c r="D80" s="195"/>
      <c r="E80" s="54"/>
      <c r="F80" s="54"/>
      <c r="G80" s="54"/>
      <c r="H80" s="54"/>
      <c r="I80" s="189" t="str" cm="1">
        <f t="array" ref="I80">IFERROR(INDEX($B$1:$B$402,SMALL(IF($B$1:$B$402&lt;&gt;"",ROW($B$1:$B$402)),ROW(B79))),"")</f>
        <v/>
      </c>
      <c r="J80" s="190" t="str" cm="1">
        <f t="array" ref="J80">IFERROR(INDEX($C$1:$C$402,SMALL(IF($C$1:$C$402&lt;&gt;"",ROW($C$1:$C$402)),ROW(C79))),"")</f>
        <v/>
      </c>
      <c r="K80" s="190" t="str" cm="1">
        <f t="array" ref="K80">IFERROR(INDEX($D$1:$D$402,SMALL(IF($D$1:$D$402&lt;&gt;"",ROW($D$1:$D$402)),ROW(D79))),"")</f>
        <v/>
      </c>
      <c r="L80" s="190"/>
      <c r="M80" s="190"/>
      <c r="N80" s="190"/>
      <c r="O80" s="190" t="str" cm="1">
        <f t="array" ref="O80">IFERROR(INDEX($E$1:$E$402,SMALL(IF($E$1:$E$402&lt;&gt;"",ROW($E$1:$E$402)),ROW(E79))),"")</f>
        <v/>
      </c>
      <c r="P80" s="190" t="str" cm="1">
        <f t="array" ref="P80">IFERROR(INDEX($F$1:$F$402,SMALL(IF($F$1:$F$402&lt;&gt;"",ROW($F$1:$F$402)),ROW(F79))),"")</f>
        <v/>
      </c>
      <c r="Q80" s="190" t="str" cm="1">
        <f t="array" ref="Q80">IFERROR(INDEX($G$1:$G$402,SMALL(IF($G$1:$G$402&lt;&gt;"",ROW($G$1:$G$402)),ROW(G79))),"")</f>
        <v/>
      </c>
      <c r="R80" s="191" t="str" cm="1">
        <f t="array" ref="R80">IFERROR(INDEX($H$1:$H$402,SMALL(IF($H$1:$H$402&lt;&gt;"",ROW($H$1:$H$402)),ROW(H79))),"")</f>
        <v/>
      </c>
    </row>
    <row r="81" spans="1:18" x14ac:dyDescent="0.45">
      <c r="A81" s="22">
        <v>79</v>
      </c>
      <c r="B81" s="54"/>
      <c r="C81" s="54"/>
      <c r="D81" s="195"/>
      <c r="E81" s="54"/>
      <c r="F81" s="54"/>
      <c r="G81" s="54"/>
      <c r="H81" s="54"/>
      <c r="I81" s="189" t="str" cm="1">
        <f t="array" ref="I81">IFERROR(INDEX($B$1:$B$402,SMALL(IF($B$1:$B$402&lt;&gt;"",ROW($B$1:$B$402)),ROW(B80))),"")</f>
        <v/>
      </c>
      <c r="J81" s="190" t="str" cm="1">
        <f t="array" ref="J81">IFERROR(INDEX($C$1:$C$402,SMALL(IF($C$1:$C$402&lt;&gt;"",ROW($C$1:$C$402)),ROW(C80))),"")</f>
        <v/>
      </c>
      <c r="K81" s="190" t="str" cm="1">
        <f t="array" ref="K81">IFERROR(INDEX($D$1:$D$402,SMALL(IF($D$1:$D$402&lt;&gt;"",ROW($D$1:$D$402)),ROW(D80))),"")</f>
        <v/>
      </c>
      <c r="L81" s="190"/>
      <c r="M81" s="190"/>
      <c r="N81" s="190"/>
      <c r="O81" s="190" t="str" cm="1">
        <f t="array" ref="O81">IFERROR(INDEX($E$1:$E$402,SMALL(IF($E$1:$E$402&lt;&gt;"",ROW($E$1:$E$402)),ROW(E80))),"")</f>
        <v/>
      </c>
      <c r="P81" s="190" t="str" cm="1">
        <f t="array" ref="P81">IFERROR(INDEX($F$1:$F$402,SMALL(IF($F$1:$F$402&lt;&gt;"",ROW($F$1:$F$402)),ROW(F80))),"")</f>
        <v/>
      </c>
      <c r="Q81" s="190" t="str" cm="1">
        <f t="array" ref="Q81">IFERROR(INDEX($G$1:$G$402,SMALL(IF($G$1:$G$402&lt;&gt;"",ROW($G$1:$G$402)),ROW(G80))),"")</f>
        <v/>
      </c>
      <c r="R81" s="191" t="str" cm="1">
        <f t="array" ref="R81">IFERROR(INDEX($H$1:$H$402,SMALL(IF($H$1:$H$402&lt;&gt;"",ROW($H$1:$H$402)),ROW(H80))),"")</f>
        <v/>
      </c>
    </row>
    <row r="82" spans="1:18" x14ac:dyDescent="0.45">
      <c r="A82" s="22">
        <v>80</v>
      </c>
      <c r="B82" s="54"/>
      <c r="C82" s="54"/>
      <c r="D82" s="195"/>
      <c r="E82" s="54"/>
      <c r="F82" s="54"/>
      <c r="G82" s="54"/>
      <c r="H82" s="54"/>
      <c r="I82" s="189" t="str" cm="1">
        <f t="array" ref="I82">IFERROR(INDEX($B$1:$B$402,SMALL(IF($B$1:$B$402&lt;&gt;"",ROW($B$1:$B$402)),ROW(B81))),"")</f>
        <v/>
      </c>
      <c r="J82" s="190" t="str" cm="1">
        <f t="array" ref="J82">IFERROR(INDEX($C$1:$C$402,SMALL(IF($C$1:$C$402&lt;&gt;"",ROW($C$1:$C$402)),ROW(C81))),"")</f>
        <v/>
      </c>
      <c r="K82" s="190" t="str" cm="1">
        <f t="array" ref="K82">IFERROR(INDEX($D$1:$D$402,SMALL(IF($D$1:$D$402&lt;&gt;"",ROW($D$1:$D$402)),ROW(D81))),"")</f>
        <v/>
      </c>
      <c r="L82" s="190"/>
      <c r="M82" s="190"/>
      <c r="N82" s="190"/>
      <c r="O82" s="190" t="str" cm="1">
        <f t="array" ref="O82">IFERROR(INDEX($E$1:$E$402,SMALL(IF($E$1:$E$402&lt;&gt;"",ROW($E$1:$E$402)),ROW(E81))),"")</f>
        <v/>
      </c>
      <c r="P82" s="190" t="str" cm="1">
        <f t="array" ref="P82">IFERROR(INDEX($F$1:$F$402,SMALL(IF($F$1:$F$402&lt;&gt;"",ROW($F$1:$F$402)),ROW(F81))),"")</f>
        <v/>
      </c>
      <c r="Q82" s="190" t="str" cm="1">
        <f t="array" ref="Q82">IFERROR(INDEX($G$1:$G$402,SMALL(IF($G$1:$G$402&lt;&gt;"",ROW($G$1:$G$402)),ROW(G81))),"")</f>
        <v/>
      </c>
      <c r="R82" s="191" t="str" cm="1">
        <f t="array" ref="R82">IFERROR(INDEX($H$1:$H$402,SMALL(IF($H$1:$H$402&lt;&gt;"",ROW($H$1:$H$402)),ROW(H81))),"")</f>
        <v/>
      </c>
    </row>
    <row r="83" spans="1:18" x14ac:dyDescent="0.45">
      <c r="A83" s="22">
        <v>81</v>
      </c>
      <c r="B83" s="54"/>
      <c r="C83" s="54"/>
      <c r="D83" s="195"/>
      <c r="E83" s="54"/>
      <c r="F83" s="54"/>
      <c r="G83" s="54"/>
      <c r="H83" s="54"/>
      <c r="I83" s="189" t="str" cm="1">
        <f t="array" ref="I83">IFERROR(INDEX($B$1:$B$402,SMALL(IF($B$1:$B$402&lt;&gt;"",ROW($B$1:$B$402)),ROW(B82))),"")</f>
        <v/>
      </c>
      <c r="J83" s="190" t="str" cm="1">
        <f t="array" ref="J83">IFERROR(INDEX($C$1:$C$402,SMALL(IF($C$1:$C$402&lt;&gt;"",ROW($C$1:$C$402)),ROW(C82))),"")</f>
        <v/>
      </c>
      <c r="K83" s="190" t="str" cm="1">
        <f t="array" ref="K83">IFERROR(INDEX($D$1:$D$402,SMALL(IF($D$1:$D$402&lt;&gt;"",ROW($D$1:$D$402)),ROW(D82))),"")</f>
        <v/>
      </c>
      <c r="L83" s="190"/>
      <c r="M83" s="190"/>
      <c r="N83" s="190"/>
      <c r="O83" s="190" t="str" cm="1">
        <f t="array" ref="O83">IFERROR(INDEX($E$1:$E$402,SMALL(IF($E$1:$E$402&lt;&gt;"",ROW($E$1:$E$402)),ROW(E82))),"")</f>
        <v/>
      </c>
      <c r="P83" s="190" t="str" cm="1">
        <f t="array" ref="P83">IFERROR(INDEX($F$1:$F$402,SMALL(IF($F$1:$F$402&lt;&gt;"",ROW($F$1:$F$402)),ROW(F82))),"")</f>
        <v/>
      </c>
      <c r="Q83" s="190" t="str" cm="1">
        <f t="array" ref="Q83">IFERROR(INDEX($G$1:$G$402,SMALL(IF($G$1:$G$402&lt;&gt;"",ROW($G$1:$G$402)),ROW(G82))),"")</f>
        <v/>
      </c>
      <c r="R83" s="191" t="str" cm="1">
        <f t="array" ref="R83">IFERROR(INDEX($H$1:$H$402,SMALL(IF($H$1:$H$402&lt;&gt;"",ROW($H$1:$H$402)),ROW(H82))),"")</f>
        <v/>
      </c>
    </row>
    <row r="84" spans="1:18" x14ac:dyDescent="0.45">
      <c r="A84" s="22">
        <v>82</v>
      </c>
      <c r="B84" s="54"/>
      <c r="C84" s="54"/>
      <c r="D84" s="195"/>
      <c r="E84" s="54"/>
      <c r="F84" s="54"/>
      <c r="G84" s="54"/>
      <c r="H84" s="54"/>
      <c r="I84" s="189" t="str" cm="1">
        <f t="array" ref="I84">IFERROR(INDEX($B$1:$B$402,SMALL(IF($B$1:$B$402&lt;&gt;"",ROW($B$1:$B$402)),ROW(B83))),"")</f>
        <v/>
      </c>
      <c r="J84" s="190" t="str" cm="1">
        <f t="array" ref="J84">IFERROR(INDEX($C$1:$C$402,SMALL(IF($C$1:$C$402&lt;&gt;"",ROW($C$1:$C$402)),ROW(C83))),"")</f>
        <v/>
      </c>
      <c r="K84" s="190" t="str" cm="1">
        <f t="array" ref="K84">IFERROR(INDEX($D$1:$D$402,SMALL(IF($D$1:$D$402&lt;&gt;"",ROW($D$1:$D$402)),ROW(D83))),"")</f>
        <v/>
      </c>
      <c r="L84" s="190"/>
      <c r="M84" s="190"/>
      <c r="N84" s="190"/>
      <c r="O84" s="190" t="str" cm="1">
        <f t="array" ref="O84">IFERROR(INDEX($E$1:$E$402,SMALL(IF($E$1:$E$402&lt;&gt;"",ROW($E$1:$E$402)),ROW(E83))),"")</f>
        <v/>
      </c>
      <c r="P84" s="190" t="str" cm="1">
        <f t="array" ref="P84">IFERROR(INDEX($F$1:$F$402,SMALL(IF($F$1:$F$402&lt;&gt;"",ROW($F$1:$F$402)),ROW(F83))),"")</f>
        <v/>
      </c>
      <c r="Q84" s="190" t="str" cm="1">
        <f t="array" ref="Q84">IFERROR(INDEX($G$1:$G$402,SMALL(IF($G$1:$G$402&lt;&gt;"",ROW($G$1:$G$402)),ROW(G83))),"")</f>
        <v/>
      </c>
      <c r="R84" s="191" t="str" cm="1">
        <f t="array" ref="R84">IFERROR(INDEX($H$1:$H$402,SMALL(IF($H$1:$H$402&lt;&gt;"",ROW($H$1:$H$402)),ROW(H83))),"")</f>
        <v/>
      </c>
    </row>
    <row r="85" spans="1:18" x14ac:dyDescent="0.45">
      <c r="A85" s="22">
        <v>83</v>
      </c>
      <c r="B85" s="54"/>
      <c r="C85" s="54"/>
      <c r="D85" s="195"/>
      <c r="E85" s="54"/>
      <c r="F85" s="54"/>
      <c r="G85" s="54"/>
      <c r="H85" s="54"/>
      <c r="I85" s="189" t="str" cm="1">
        <f t="array" ref="I85">IFERROR(INDEX($B$1:$B$402,SMALL(IF($B$1:$B$402&lt;&gt;"",ROW($B$1:$B$402)),ROW(B84))),"")</f>
        <v/>
      </c>
      <c r="J85" s="190" t="str" cm="1">
        <f t="array" ref="J85">IFERROR(INDEX($C$1:$C$402,SMALL(IF($C$1:$C$402&lt;&gt;"",ROW($C$1:$C$402)),ROW(C84))),"")</f>
        <v/>
      </c>
      <c r="K85" s="190" t="str" cm="1">
        <f t="array" ref="K85">IFERROR(INDEX($D$1:$D$402,SMALL(IF($D$1:$D$402&lt;&gt;"",ROW($D$1:$D$402)),ROW(D84))),"")</f>
        <v/>
      </c>
      <c r="L85" s="190"/>
      <c r="M85" s="190"/>
      <c r="N85" s="190"/>
      <c r="O85" s="190" t="str" cm="1">
        <f t="array" ref="O85">IFERROR(INDEX($E$1:$E$402,SMALL(IF($E$1:$E$402&lt;&gt;"",ROW($E$1:$E$402)),ROW(E84))),"")</f>
        <v/>
      </c>
      <c r="P85" s="190" t="str" cm="1">
        <f t="array" ref="P85">IFERROR(INDEX($F$1:$F$402,SMALL(IF($F$1:$F$402&lt;&gt;"",ROW($F$1:$F$402)),ROW(F84))),"")</f>
        <v/>
      </c>
      <c r="Q85" s="190" t="str" cm="1">
        <f t="array" ref="Q85">IFERROR(INDEX($G$1:$G$402,SMALL(IF($G$1:$G$402&lt;&gt;"",ROW($G$1:$G$402)),ROW(G84))),"")</f>
        <v/>
      </c>
      <c r="R85" s="191" t="str" cm="1">
        <f t="array" ref="R85">IFERROR(INDEX($H$1:$H$402,SMALL(IF($H$1:$H$402&lt;&gt;"",ROW($H$1:$H$402)),ROW(H84))),"")</f>
        <v/>
      </c>
    </row>
    <row r="86" spans="1:18" x14ac:dyDescent="0.45">
      <c r="A86" s="22">
        <v>84</v>
      </c>
      <c r="B86" s="54"/>
      <c r="C86" s="54"/>
      <c r="D86" s="195"/>
      <c r="E86" s="54"/>
      <c r="F86" s="54"/>
      <c r="G86" s="54"/>
      <c r="H86" s="54"/>
      <c r="I86" s="189" t="str" cm="1">
        <f t="array" ref="I86">IFERROR(INDEX($B$1:$B$402,SMALL(IF($B$1:$B$402&lt;&gt;"",ROW($B$1:$B$402)),ROW(B85))),"")</f>
        <v/>
      </c>
      <c r="J86" s="190" t="str" cm="1">
        <f t="array" ref="J86">IFERROR(INDEX($C$1:$C$402,SMALL(IF($C$1:$C$402&lt;&gt;"",ROW($C$1:$C$402)),ROW(C85))),"")</f>
        <v/>
      </c>
      <c r="K86" s="190" t="str" cm="1">
        <f t="array" ref="K86">IFERROR(INDEX($D$1:$D$402,SMALL(IF($D$1:$D$402&lt;&gt;"",ROW($D$1:$D$402)),ROW(D85))),"")</f>
        <v/>
      </c>
      <c r="L86" s="190"/>
      <c r="M86" s="190"/>
      <c r="N86" s="190"/>
      <c r="O86" s="190" t="str" cm="1">
        <f t="array" ref="O86">IFERROR(INDEX($E$1:$E$402,SMALL(IF($E$1:$E$402&lt;&gt;"",ROW($E$1:$E$402)),ROW(E85))),"")</f>
        <v/>
      </c>
      <c r="P86" s="190" t="str" cm="1">
        <f t="array" ref="P86">IFERROR(INDEX($F$1:$F$402,SMALL(IF($F$1:$F$402&lt;&gt;"",ROW($F$1:$F$402)),ROW(F85))),"")</f>
        <v/>
      </c>
      <c r="Q86" s="190" t="str" cm="1">
        <f t="array" ref="Q86">IFERROR(INDEX($G$1:$G$402,SMALL(IF($G$1:$G$402&lt;&gt;"",ROW($G$1:$G$402)),ROW(G85))),"")</f>
        <v/>
      </c>
      <c r="R86" s="191" t="str" cm="1">
        <f t="array" ref="R86">IFERROR(INDEX($H$1:$H$402,SMALL(IF($H$1:$H$402&lt;&gt;"",ROW($H$1:$H$402)),ROW(H85))),"")</f>
        <v/>
      </c>
    </row>
    <row r="87" spans="1:18" x14ac:dyDescent="0.45">
      <c r="A87" s="22">
        <v>85</v>
      </c>
      <c r="B87" s="54"/>
      <c r="C87" s="54"/>
      <c r="D87" s="195"/>
      <c r="E87" s="54"/>
      <c r="F87" s="54"/>
      <c r="G87" s="54"/>
      <c r="H87" s="54"/>
      <c r="I87" s="189" t="str" cm="1">
        <f t="array" ref="I87">IFERROR(INDEX($B$1:$B$402,SMALL(IF($B$1:$B$402&lt;&gt;"",ROW($B$1:$B$402)),ROW(B86))),"")</f>
        <v/>
      </c>
      <c r="J87" s="190" t="str" cm="1">
        <f t="array" ref="J87">IFERROR(INDEX($C$1:$C$402,SMALL(IF($C$1:$C$402&lt;&gt;"",ROW($C$1:$C$402)),ROW(C86))),"")</f>
        <v/>
      </c>
      <c r="K87" s="190" t="str" cm="1">
        <f t="array" ref="K87">IFERROR(INDEX($D$1:$D$402,SMALL(IF($D$1:$D$402&lt;&gt;"",ROW($D$1:$D$402)),ROW(D86))),"")</f>
        <v/>
      </c>
      <c r="L87" s="190"/>
      <c r="M87" s="190"/>
      <c r="N87" s="190"/>
      <c r="O87" s="190" t="str" cm="1">
        <f t="array" ref="O87">IFERROR(INDEX($E$1:$E$402,SMALL(IF($E$1:$E$402&lt;&gt;"",ROW($E$1:$E$402)),ROW(E86))),"")</f>
        <v/>
      </c>
      <c r="P87" s="190" t="str" cm="1">
        <f t="array" ref="P87">IFERROR(INDEX($F$1:$F$402,SMALL(IF($F$1:$F$402&lt;&gt;"",ROW($F$1:$F$402)),ROW(F86))),"")</f>
        <v/>
      </c>
      <c r="Q87" s="190" t="str" cm="1">
        <f t="array" ref="Q87">IFERROR(INDEX($G$1:$G$402,SMALL(IF($G$1:$G$402&lt;&gt;"",ROW($G$1:$G$402)),ROW(G86))),"")</f>
        <v/>
      </c>
      <c r="R87" s="191" t="str" cm="1">
        <f t="array" ref="R87">IFERROR(INDEX($H$1:$H$402,SMALL(IF($H$1:$H$402&lt;&gt;"",ROW($H$1:$H$402)),ROW(H86))),"")</f>
        <v/>
      </c>
    </row>
    <row r="88" spans="1:18" x14ac:dyDescent="0.45">
      <c r="A88" s="22">
        <v>86</v>
      </c>
      <c r="B88" s="54"/>
      <c r="C88" s="54"/>
      <c r="D88" s="195"/>
      <c r="E88" s="54"/>
      <c r="F88" s="54"/>
      <c r="G88" s="54"/>
      <c r="H88" s="54"/>
      <c r="I88" s="189" t="str" cm="1">
        <f t="array" ref="I88">IFERROR(INDEX($B$1:$B$402,SMALL(IF($B$1:$B$402&lt;&gt;"",ROW($B$1:$B$402)),ROW(B87))),"")</f>
        <v/>
      </c>
      <c r="J88" s="190" t="str" cm="1">
        <f t="array" ref="J88">IFERROR(INDEX($C$1:$C$402,SMALL(IF($C$1:$C$402&lt;&gt;"",ROW($C$1:$C$402)),ROW(C87))),"")</f>
        <v/>
      </c>
      <c r="K88" s="190" t="str" cm="1">
        <f t="array" ref="K88">IFERROR(INDEX($D$1:$D$402,SMALL(IF($D$1:$D$402&lt;&gt;"",ROW($D$1:$D$402)),ROW(D87))),"")</f>
        <v/>
      </c>
      <c r="L88" s="190"/>
      <c r="M88" s="190"/>
      <c r="N88" s="190"/>
      <c r="O88" s="190" t="str" cm="1">
        <f t="array" ref="O88">IFERROR(INDEX($E$1:$E$402,SMALL(IF($E$1:$E$402&lt;&gt;"",ROW($E$1:$E$402)),ROW(E87))),"")</f>
        <v/>
      </c>
      <c r="P88" s="190" t="str" cm="1">
        <f t="array" ref="P88">IFERROR(INDEX($F$1:$F$402,SMALL(IF($F$1:$F$402&lt;&gt;"",ROW($F$1:$F$402)),ROW(F87))),"")</f>
        <v/>
      </c>
      <c r="Q88" s="190" t="str" cm="1">
        <f t="array" ref="Q88">IFERROR(INDEX($G$1:$G$402,SMALL(IF($G$1:$G$402&lt;&gt;"",ROW($G$1:$G$402)),ROW(G87))),"")</f>
        <v/>
      </c>
      <c r="R88" s="191" t="str" cm="1">
        <f t="array" ref="R88">IFERROR(INDEX($H$1:$H$402,SMALL(IF($H$1:$H$402&lt;&gt;"",ROW($H$1:$H$402)),ROW(H87))),"")</f>
        <v/>
      </c>
    </row>
    <row r="89" spans="1:18" x14ac:dyDescent="0.45">
      <c r="A89" s="22">
        <v>87</v>
      </c>
      <c r="B89" s="54"/>
      <c r="C89" s="54"/>
      <c r="D89" s="195"/>
      <c r="E89" s="54"/>
      <c r="F89" s="54"/>
      <c r="G89" s="54"/>
      <c r="H89" s="54"/>
      <c r="I89" s="189" t="str" cm="1">
        <f t="array" ref="I89">IFERROR(INDEX($B$1:$B$402,SMALL(IF($B$1:$B$402&lt;&gt;"",ROW($B$1:$B$402)),ROW(B88))),"")</f>
        <v/>
      </c>
      <c r="J89" s="190" t="str" cm="1">
        <f t="array" ref="J89">IFERROR(INDEX($C$1:$C$402,SMALL(IF($C$1:$C$402&lt;&gt;"",ROW($C$1:$C$402)),ROW(C88))),"")</f>
        <v/>
      </c>
      <c r="K89" s="190" t="str" cm="1">
        <f t="array" ref="K89">IFERROR(INDEX($D$1:$D$402,SMALL(IF($D$1:$D$402&lt;&gt;"",ROW($D$1:$D$402)),ROW(D88))),"")</f>
        <v/>
      </c>
      <c r="L89" s="190"/>
      <c r="M89" s="190"/>
      <c r="N89" s="190"/>
      <c r="O89" s="190" t="str" cm="1">
        <f t="array" ref="O89">IFERROR(INDEX($E$1:$E$402,SMALL(IF($E$1:$E$402&lt;&gt;"",ROW($E$1:$E$402)),ROW(E88))),"")</f>
        <v/>
      </c>
      <c r="P89" s="190" t="str" cm="1">
        <f t="array" ref="P89">IFERROR(INDEX($F$1:$F$402,SMALL(IF($F$1:$F$402&lt;&gt;"",ROW($F$1:$F$402)),ROW(F88))),"")</f>
        <v/>
      </c>
      <c r="Q89" s="190" t="str" cm="1">
        <f t="array" ref="Q89">IFERROR(INDEX($G$1:$G$402,SMALL(IF($G$1:$G$402&lt;&gt;"",ROW($G$1:$G$402)),ROW(G88))),"")</f>
        <v/>
      </c>
      <c r="R89" s="191" t="str" cm="1">
        <f t="array" ref="R89">IFERROR(INDEX($H$1:$H$402,SMALL(IF($H$1:$H$402&lt;&gt;"",ROW($H$1:$H$402)),ROW(H88))),"")</f>
        <v/>
      </c>
    </row>
    <row r="90" spans="1:18" x14ac:dyDescent="0.45">
      <c r="A90" s="22">
        <v>88</v>
      </c>
      <c r="B90" s="54"/>
      <c r="C90" s="54"/>
      <c r="D90" s="195"/>
      <c r="E90" s="54"/>
      <c r="F90" s="54"/>
      <c r="G90" s="54"/>
      <c r="H90" s="54"/>
      <c r="I90" s="189" t="str" cm="1">
        <f t="array" ref="I90">IFERROR(INDEX($B$1:$B$402,SMALL(IF($B$1:$B$402&lt;&gt;"",ROW($B$1:$B$402)),ROW(B89))),"")</f>
        <v/>
      </c>
      <c r="J90" s="190" t="str" cm="1">
        <f t="array" ref="J90">IFERROR(INDEX($C$1:$C$402,SMALL(IF($C$1:$C$402&lt;&gt;"",ROW($C$1:$C$402)),ROW(C89))),"")</f>
        <v/>
      </c>
      <c r="K90" s="190" t="str" cm="1">
        <f t="array" ref="K90">IFERROR(INDEX($D$1:$D$402,SMALL(IF($D$1:$D$402&lt;&gt;"",ROW($D$1:$D$402)),ROW(D89))),"")</f>
        <v/>
      </c>
      <c r="L90" s="190"/>
      <c r="M90" s="190"/>
      <c r="N90" s="190"/>
      <c r="O90" s="190" t="str" cm="1">
        <f t="array" ref="O90">IFERROR(INDEX($E$1:$E$402,SMALL(IF($E$1:$E$402&lt;&gt;"",ROW($E$1:$E$402)),ROW(E89))),"")</f>
        <v/>
      </c>
      <c r="P90" s="190" t="str" cm="1">
        <f t="array" ref="P90">IFERROR(INDEX($F$1:$F$402,SMALL(IF($F$1:$F$402&lt;&gt;"",ROW($F$1:$F$402)),ROW(F89))),"")</f>
        <v/>
      </c>
      <c r="Q90" s="190" t="str" cm="1">
        <f t="array" ref="Q90">IFERROR(INDEX($G$1:$G$402,SMALL(IF($G$1:$G$402&lt;&gt;"",ROW($G$1:$G$402)),ROW(G89))),"")</f>
        <v/>
      </c>
      <c r="R90" s="191" t="str" cm="1">
        <f t="array" ref="R90">IFERROR(INDEX($H$1:$H$402,SMALL(IF($H$1:$H$402&lt;&gt;"",ROW($H$1:$H$402)),ROW(H89))),"")</f>
        <v/>
      </c>
    </row>
    <row r="91" spans="1:18" x14ac:dyDescent="0.45">
      <c r="A91" s="22">
        <v>89</v>
      </c>
      <c r="B91" s="54"/>
      <c r="C91" s="54"/>
      <c r="D91" s="195"/>
      <c r="E91" s="54"/>
      <c r="F91" s="54"/>
      <c r="G91" s="54"/>
      <c r="H91" s="54"/>
      <c r="I91" s="189" t="str" cm="1">
        <f t="array" ref="I91">IFERROR(INDEX($B$1:$B$402,SMALL(IF($B$1:$B$402&lt;&gt;"",ROW($B$1:$B$402)),ROW(B90))),"")</f>
        <v/>
      </c>
      <c r="J91" s="190" t="str" cm="1">
        <f t="array" ref="J91">IFERROR(INDEX($C$1:$C$402,SMALL(IF($C$1:$C$402&lt;&gt;"",ROW($C$1:$C$402)),ROW(C90))),"")</f>
        <v/>
      </c>
      <c r="K91" s="190" t="str" cm="1">
        <f t="array" ref="K91">IFERROR(INDEX($D$1:$D$402,SMALL(IF($D$1:$D$402&lt;&gt;"",ROW($D$1:$D$402)),ROW(D90))),"")</f>
        <v/>
      </c>
      <c r="L91" s="190"/>
      <c r="M91" s="190"/>
      <c r="N91" s="190"/>
      <c r="O91" s="190" t="str" cm="1">
        <f t="array" ref="O91">IFERROR(INDEX($E$1:$E$402,SMALL(IF($E$1:$E$402&lt;&gt;"",ROW($E$1:$E$402)),ROW(E90))),"")</f>
        <v/>
      </c>
      <c r="P91" s="190" t="str" cm="1">
        <f t="array" ref="P91">IFERROR(INDEX($F$1:$F$402,SMALL(IF($F$1:$F$402&lt;&gt;"",ROW($F$1:$F$402)),ROW(F90))),"")</f>
        <v/>
      </c>
      <c r="Q91" s="190" t="str" cm="1">
        <f t="array" ref="Q91">IFERROR(INDEX($G$1:$G$402,SMALL(IF($G$1:$G$402&lt;&gt;"",ROW($G$1:$G$402)),ROW(G90))),"")</f>
        <v/>
      </c>
      <c r="R91" s="191" t="str" cm="1">
        <f t="array" ref="R91">IFERROR(INDEX($H$1:$H$402,SMALL(IF($H$1:$H$402&lt;&gt;"",ROW($H$1:$H$402)),ROW(H90))),"")</f>
        <v/>
      </c>
    </row>
    <row r="92" spans="1:18" x14ac:dyDescent="0.45">
      <c r="A92" s="22">
        <v>90</v>
      </c>
      <c r="B92" s="54"/>
      <c r="C92" s="54"/>
      <c r="D92" s="195"/>
      <c r="E92" s="54"/>
      <c r="F92" s="54"/>
      <c r="G92" s="54"/>
      <c r="H92" s="54"/>
      <c r="I92" s="189" t="str" cm="1">
        <f t="array" ref="I92">IFERROR(INDEX($B$1:$B$402,SMALL(IF($B$1:$B$402&lt;&gt;"",ROW($B$1:$B$402)),ROW(B91))),"")</f>
        <v/>
      </c>
      <c r="J92" s="190" t="str" cm="1">
        <f t="array" ref="J92">IFERROR(INDEX($C$1:$C$402,SMALL(IF($C$1:$C$402&lt;&gt;"",ROW($C$1:$C$402)),ROW(C91))),"")</f>
        <v/>
      </c>
      <c r="K92" s="190" t="str" cm="1">
        <f t="array" ref="K92">IFERROR(INDEX($D$1:$D$402,SMALL(IF($D$1:$D$402&lt;&gt;"",ROW($D$1:$D$402)),ROW(D91))),"")</f>
        <v/>
      </c>
      <c r="L92" s="190"/>
      <c r="M92" s="190"/>
      <c r="N92" s="190"/>
      <c r="O92" s="190" t="str" cm="1">
        <f t="array" ref="O92">IFERROR(INDEX($E$1:$E$402,SMALL(IF($E$1:$E$402&lt;&gt;"",ROW($E$1:$E$402)),ROW(E91))),"")</f>
        <v/>
      </c>
      <c r="P92" s="190" t="str" cm="1">
        <f t="array" ref="P92">IFERROR(INDEX($F$1:$F$402,SMALL(IF($F$1:$F$402&lt;&gt;"",ROW($F$1:$F$402)),ROW(F91))),"")</f>
        <v/>
      </c>
      <c r="Q92" s="190" t="str" cm="1">
        <f t="array" ref="Q92">IFERROR(INDEX($G$1:$G$402,SMALL(IF($G$1:$G$402&lt;&gt;"",ROW($G$1:$G$402)),ROW(G91))),"")</f>
        <v/>
      </c>
      <c r="R92" s="191" t="str" cm="1">
        <f t="array" ref="R92">IFERROR(INDEX($H$1:$H$402,SMALL(IF($H$1:$H$402&lt;&gt;"",ROW($H$1:$H$402)),ROW(H91))),"")</f>
        <v/>
      </c>
    </row>
    <row r="93" spans="1:18" x14ac:dyDescent="0.45">
      <c r="A93" s="22">
        <v>91</v>
      </c>
      <c r="B93" s="54"/>
      <c r="C93" s="54"/>
      <c r="D93" s="195"/>
      <c r="E93" s="54"/>
      <c r="F93" s="54"/>
      <c r="G93" s="54"/>
      <c r="H93" s="54"/>
      <c r="I93" s="189" t="str" cm="1">
        <f t="array" ref="I93">IFERROR(INDEX($B$1:$B$402,SMALL(IF($B$1:$B$402&lt;&gt;"",ROW($B$1:$B$402)),ROW(B92))),"")</f>
        <v/>
      </c>
      <c r="J93" s="190" t="str" cm="1">
        <f t="array" ref="J93">IFERROR(INDEX($C$1:$C$402,SMALL(IF($C$1:$C$402&lt;&gt;"",ROW($C$1:$C$402)),ROW(C92))),"")</f>
        <v/>
      </c>
      <c r="K93" s="190" t="str" cm="1">
        <f t="array" ref="K93">IFERROR(INDEX($D$1:$D$402,SMALL(IF($D$1:$D$402&lt;&gt;"",ROW($D$1:$D$402)),ROW(D92))),"")</f>
        <v/>
      </c>
      <c r="L93" s="190"/>
      <c r="M93" s="190"/>
      <c r="N93" s="190"/>
      <c r="O93" s="190" t="str" cm="1">
        <f t="array" ref="O93">IFERROR(INDEX($E$1:$E$402,SMALL(IF($E$1:$E$402&lt;&gt;"",ROW($E$1:$E$402)),ROW(E92))),"")</f>
        <v/>
      </c>
      <c r="P93" s="190" t="str" cm="1">
        <f t="array" ref="P93">IFERROR(INDEX($F$1:$F$402,SMALL(IF($F$1:$F$402&lt;&gt;"",ROW($F$1:$F$402)),ROW(F92))),"")</f>
        <v/>
      </c>
      <c r="Q93" s="190" t="str" cm="1">
        <f t="array" ref="Q93">IFERROR(INDEX($G$1:$G$402,SMALL(IF($G$1:$G$402&lt;&gt;"",ROW($G$1:$G$402)),ROW(G92))),"")</f>
        <v/>
      </c>
      <c r="R93" s="191" t="str" cm="1">
        <f t="array" ref="R93">IFERROR(INDEX($H$1:$H$402,SMALL(IF($H$1:$H$402&lt;&gt;"",ROW($H$1:$H$402)),ROW(H92))),"")</f>
        <v/>
      </c>
    </row>
    <row r="94" spans="1:18" x14ac:dyDescent="0.45">
      <c r="A94" s="22">
        <v>92</v>
      </c>
      <c r="B94" s="54"/>
      <c r="C94" s="54"/>
      <c r="D94" s="195"/>
      <c r="E94" s="54"/>
      <c r="F94" s="54"/>
      <c r="G94" s="54"/>
      <c r="H94" s="54"/>
      <c r="I94" s="189" t="str" cm="1">
        <f t="array" ref="I94">IFERROR(INDEX($B$1:$B$402,SMALL(IF($B$1:$B$402&lt;&gt;"",ROW($B$1:$B$402)),ROW(B93))),"")</f>
        <v/>
      </c>
      <c r="J94" s="190" t="str" cm="1">
        <f t="array" ref="J94">IFERROR(INDEX($C$1:$C$402,SMALL(IF($C$1:$C$402&lt;&gt;"",ROW($C$1:$C$402)),ROW(C93))),"")</f>
        <v/>
      </c>
      <c r="K94" s="190" t="str" cm="1">
        <f t="array" ref="K94">IFERROR(INDEX($D$1:$D$402,SMALL(IF($D$1:$D$402&lt;&gt;"",ROW($D$1:$D$402)),ROW(D93))),"")</f>
        <v/>
      </c>
      <c r="L94" s="190"/>
      <c r="M94" s="190"/>
      <c r="N94" s="190"/>
      <c r="O94" s="190" t="str" cm="1">
        <f t="array" ref="O94">IFERROR(INDEX($E$1:$E$402,SMALL(IF($E$1:$E$402&lt;&gt;"",ROW($E$1:$E$402)),ROW(E93))),"")</f>
        <v/>
      </c>
      <c r="P94" s="190" t="str" cm="1">
        <f t="array" ref="P94">IFERROR(INDEX($F$1:$F$402,SMALL(IF($F$1:$F$402&lt;&gt;"",ROW($F$1:$F$402)),ROW(F93))),"")</f>
        <v/>
      </c>
      <c r="Q94" s="190" t="str" cm="1">
        <f t="array" ref="Q94">IFERROR(INDEX($G$1:$G$402,SMALL(IF($G$1:$G$402&lt;&gt;"",ROW($G$1:$G$402)),ROW(G93))),"")</f>
        <v/>
      </c>
      <c r="R94" s="191" t="str" cm="1">
        <f t="array" ref="R94">IFERROR(INDEX($H$1:$H$402,SMALL(IF($H$1:$H$402&lt;&gt;"",ROW($H$1:$H$402)),ROW(H93))),"")</f>
        <v/>
      </c>
    </row>
    <row r="95" spans="1:18" x14ac:dyDescent="0.45">
      <c r="A95" s="22">
        <v>93</v>
      </c>
      <c r="B95" s="54"/>
      <c r="C95" s="54"/>
      <c r="D95" s="195"/>
      <c r="E95" s="54"/>
      <c r="F95" s="54"/>
      <c r="G95" s="54"/>
      <c r="H95" s="54"/>
      <c r="I95" s="189" t="str" cm="1">
        <f t="array" ref="I95">IFERROR(INDEX($B$1:$B$402,SMALL(IF($B$1:$B$402&lt;&gt;"",ROW($B$1:$B$402)),ROW(B94))),"")</f>
        <v/>
      </c>
      <c r="J95" s="190" t="str" cm="1">
        <f t="array" ref="J95">IFERROR(INDEX($C$1:$C$402,SMALL(IF($C$1:$C$402&lt;&gt;"",ROW($C$1:$C$402)),ROW(C94))),"")</f>
        <v/>
      </c>
      <c r="K95" s="190" t="str" cm="1">
        <f t="array" ref="K95">IFERROR(INDEX($D$1:$D$402,SMALL(IF($D$1:$D$402&lt;&gt;"",ROW($D$1:$D$402)),ROW(D94))),"")</f>
        <v/>
      </c>
      <c r="L95" s="190"/>
      <c r="M95" s="190"/>
      <c r="N95" s="190"/>
      <c r="O95" s="190" t="str" cm="1">
        <f t="array" ref="O95">IFERROR(INDEX($E$1:$E$402,SMALL(IF($E$1:$E$402&lt;&gt;"",ROW($E$1:$E$402)),ROW(E94))),"")</f>
        <v/>
      </c>
      <c r="P95" s="190" t="str" cm="1">
        <f t="array" ref="P95">IFERROR(INDEX($F$1:$F$402,SMALL(IF($F$1:$F$402&lt;&gt;"",ROW($F$1:$F$402)),ROW(F94))),"")</f>
        <v/>
      </c>
      <c r="Q95" s="190" t="str" cm="1">
        <f t="array" ref="Q95">IFERROR(INDEX($G$1:$G$402,SMALL(IF($G$1:$G$402&lt;&gt;"",ROW($G$1:$G$402)),ROW(G94))),"")</f>
        <v/>
      </c>
      <c r="R95" s="191" t="str" cm="1">
        <f t="array" ref="R95">IFERROR(INDEX($H$1:$H$402,SMALL(IF($H$1:$H$402&lt;&gt;"",ROW($H$1:$H$402)),ROW(H94))),"")</f>
        <v/>
      </c>
    </row>
    <row r="96" spans="1:18" x14ac:dyDescent="0.45">
      <c r="A96" s="22">
        <v>94</v>
      </c>
      <c r="B96" s="54"/>
      <c r="C96" s="54"/>
      <c r="D96" s="195"/>
      <c r="E96" s="54"/>
      <c r="F96" s="54"/>
      <c r="G96" s="54"/>
      <c r="H96" s="54"/>
      <c r="I96" s="189" t="str" cm="1">
        <f t="array" ref="I96">IFERROR(INDEX($B$1:$B$402,SMALL(IF($B$1:$B$402&lt;&gt;"",ROW($B$1:$B$402)),ROW(B95))),"")</f>
        <v/>
      </c>
      <c r="J96" s="190" t="str" cm="1">
        <f t="array" ref="J96">IFERROR(INDEX($C$1:$C$402,SMALL(IF($C$1:$C$402&lt;&gt;"",ROW($C$1:$C$402)),ROW(C95))),"")</f>
        <v/>
      </c>
      <c r="K96" s="190" t="str" cm="1">
        <f t="array" ref="K96">IFERROR(INDEX($D$1:$D$402,SMALL(IF($D$1:$D$402&lt;&gt;"",ROW($D$1:$D$402)),ROW(D95))),"")</f>
        <v/>
      </c>
      <c r="L96" s="190"/>
      <c r="M96" s="190"/>
      <c r="N96" s="190"/>
      <c r="O96" s="190" t="str" cm="1">
        <f t="array" ref="O96">IFERROR(INDEX($E$1:$E$402,SMALL(IF($E$1:$E$402&lt;&gt;"",ROW($E$1:$E$402)),ROW(E95))),"")</f>
        <v/>
      </c>
      <c r="P96" s="190" t="str" cm="1">
        <f t="array" ref="P96">IFERROR(INDEX($F$1:$F$402,SMALL(IF($F$1:$F$402&lt;&gt;"",ROW($F$1:$F$402)),ROW(F95))),"")</f>
        <v/>
      </c>
      <c r="Q96" s="190" t="str" cm="1">
        <f t="array" ref="Q96">IFERROR(INDEX($G$1:$G$402,SMALL(IF($G$1:$G$402&lt;&gt;"",ROW($G$1:$G$402)),ROW(G95))),"")</f>
        <v/>
      </c>
      <c r="R96" s="191" t="str" cm="1">
        <f t="array" ref="R96">IFERROR(INDEX($H$1:$H$402,SMALL(IF($H$1:$H$402&lt;&gt;"",ROW($H$1:$H$402)),ROW(H95))),"")</f>
        <v/>
      </c>
    </row>
    <row r="97" spans="1:18" x14ac:dyDescent="0.45">
      <c r="A97" s="22">
        <v>95</v>
      </c>
      <c r="B97" s="54"/>
      <c r="C97" s="54"/>
      <c r="D97" s="195"/>
      <c r="E97" s="54"/>
      <c r="F97" s="54"/>
      <c r="G97" s="54"/>
      <c r="H97" s="54"/>
      <c r="I97" s="189" t="str" cm="1">
        <f t="array" ref="I97">IFERROR(INDEX($B$1:$B$402,SMALL(IF($B$1:$B$402&lt;&gt;"",ROW($B$1:$B$402)),ROW(B96))),"")</f>
        <v/>
      </c>
      <c r="J97" s="190" t="str" cm="1">
        <f t="array" ref="J97">IFERROR(INDEX($C$1:$C$402,SMALL(IF($C$1:$C$402&lt;&gt;"",ROW($C$1:$C$402)),ROW(C96))),"")</f>
        <v/>
      </c>
      <c r="K97" s="190" t="str" cm="1">
        <f t="array" ref="K97">IFERROR(INDEX($D$1:$D$402,SMALL(IF($D$1:$D$402&lt;&gt;"",ROW($D$1:$D$402)),ROW(D96))),"")</f>
        <v/>
      </c>
      <c r="L97" s="190"/>
      <c r="M97" s="190"/>
      <c r="N97" s="190"/>
      <c r="O97" s="190" t="str" cm="1">
        <f t="array" ref="O97">IFERROR(INDEX($E$1:$E$402,SMALL(IF($E$1:$E$402&lt;&gt;"",ROW($E$1:$E$402)),ROW(E96))),"")</f>
        <v/>
      </c>
      <c r="P97" s="190" t="str" cm="1">
        <f t="array" ref="P97">IFERROR(INDEX($F$1:$F$402,SMALL(IF($F$1:$F$402&lt;&gt;"",ROW($F$1:$F$402)),ROW(F96))),"")</f>
        <v/>
      </c>
      <c r="Q97" s="190" t="str" cm="1">
        <f t="array" ref="Q97">IFERROR(INDEX($G$1:$G$402,SMALL(IF($G$1:$G$402&lt;&gt;"",ROW($G$1:$G$402)),ROW(G96))),"")</f>
        <v/>
      </c>
      <c r="R97" s="191" t="str" cm="1">
        <f t="array" ref="R97">IFERROR(INDEX($H$1:$H$402,SMALL(IF($H$1:$H$402&lt;&gt;"",ROW($H$1:$H$402)),ROW(H96))),"")</f>
        <v/>
      </c>
    </row>
    <row r="98" spans="1:18" x14ac:dyDescent="0.45">
      <c r="A98" s="22">
        <v>96</v>
      </c>
      <c r="B98" s="54"/>
      <c r="C98" s="54"/>
      <c r="D98" s="195"/>
      <c r="E98" s="54"/>
      <c r="F98" s="54"/>
      <c r="G98" s="54"/>
      <c r="H98" s="54"/>
      <c r="I98" s="189" t="str" cm="1">
        <f t="array" ref="I98">IFERROR(INDEX($B$1:$B$402,SMALL(IF($B$1:$B$402&lt;&gt;"",ROW($B$1:$B$402)),ROW(B97))),"")</f>
        <v/>
      </c>
      <c r="J98" s="190" t="str" cm="1">
        <f t="array" ref="J98">IFERROR(INDEX($C$1:$C$402,SMALL(IF($C$1:$C$402&lt;&gt;"",ROW($C$1:$C$402)),ROW(C97))),"")</f>
        <v/>
      </c>
      <c r="K98" s="190" t="str" cm="1">
        <f t="array" ref="K98">IFERROR(INDEX($D$1:$D$402,SMALL(IF($D$1:$D$402&lt;&gt;"",ROW($D$1:$D$402)),ROW(D97))),"")</f>
        <v/>
      </c>
      <c r="L98" s="190"/>
      <c r="M98" s="190"/>
      <c r="N98" s="190"/>
      <c r="O98" s="190" t="str" cm="1">
        <f t="array" ref="O98">IFERROR(INDEX($E$1:$E$402,SMALL(IF($E$1:$E$402&lt;&gt;"",ROW($E$1:$E$402)),ROW(E97))),"")</f>
        <v/>
      </c>
      <c r="P98" s="190" t="str" cm="1">
        <f t="array" ref="P98">IFERROR(INDEX($F$1:$F$402,SMALL(IF($F$1:$F$402&lt;&gt;"",ROW($F$1:$F$402)),ROW(F97))),"")</f>
        <v/>
      </c>
      <c r="Q98" s="190" t="str" cm="1">
        <f t="array" ref="Q98">IFERROR(INDEX($G$1:$G$402,SMALL(IF($G$1:$G$402&lt;&gt;"",ROW($G$1:$G$402)),ROW(G97))),"")</f>
        <v/>
      </c>
      <c r="R98" s="191" t="str" cm="1">
        <f t="array" ref="R98">IFERROR(INDEX($H$1:$H$402,SMALL(IF($H$1:$H$402&lt;&gt;"",ROW($H$1:$H$402)),ROW(H97))),"")</f>
        <v/>
      </c>
    </row>
    <row r="99" spans="1:18" x14ac:dyDescent="0.45">
      <c r="A99" s="22">
        <v>97</v>
      </c>
      <c r="B99" s="54"/>
      <c r="C99" s="54"/>
      <c r="D99" s="195"/>
      <c r="E99" s="54"/>
      <c r="F99" s="54"/>
      <c r="G99" s="54"/>
      <c r="H99" s="54"/>
      <c r="I99" s="189" t="str" cm="1">
        <f t="array" ref="I99">IFERROR(INDEX($B$1:$B$402,SMALL(IF($B$1:$B$402&lt;&gt;"",ROW($B$1:$B$402)),ROW(B98))),"")</f>
        <v/>
      </c>
      <c r="J99" s="190" t="str" cm="1">
        <f t="array" ref="J99">IFERROR(INDEX($C$1:$C$402,SMALL(IF($C$1:$C$402&lt;&gt;"",ROW($C$1:$C$402)),ROW(C98))),"")</f>
        <v/>
      </c>
      <c r="K99" s="190" t="str" cm="1">
        <f t="array" ref="K99">IFERROR(INDEX($D$1:$D$402,SMALL(IF($D$1:$D$402&lt;&gt;"",ROW($D$1:$D$402)),ROW(D98))),"")</f>
        <v/>
      </c>
      <c r="L99" s="190"/>
      <c r="M99" s="190"/>
      <c r="N99" s="190"/>
      <c r="O99" s="190" t="str" cm="1">
        <f t="array" ref="O99">IFERROR(INDEX($E$1:$E$402,SMALL(IF($E$1:$E$402&lt;&gt;"",ROW($E$1:$E$402)),ROW(E98))),"")</f>
        <v/>
      </c>
      <c r="P99" s="190" t="str" cm="1">
        <f t="array" ref="P99">IFERROR(INDEX($F$1:$F$402,SMALL(IF($F$1:$F$402&lt;&gt;"",ROW($F$1:$F$402)),ROW(F98))),"")</f>
        <v/>
      </c>
      <c r="Q99" s="190" t="str" cm="1">
        <f t="array" ref="Q99">IFERROR(INDEX($G$1:$G$402,SMALL(IF($G$1:$G$402&lt;&gt;"",ROW($G$1:$G$402)),ROW(G98))),"")</f>
        <v/>
      </c>
      <c r="R99" s="191" t="str" cm="1">
        <f t="array" ref="R99">IFERROR(INDEX($H$1:$H$402,SMALL(IF($H$1:$H$402&lt;&gt;"",ROW($H$1:$H$402)),ROW(H98))),"")</f>
        <v/>
      </c>
    </row>
    <row r="100" spans="1:18" x14ac:dyDescent="0.45">
      <c r="A100" s="22">
        <v>98</v>
      </c>
      <c r="B100" s="54"/>
      <c r="C100" s="54"/>
      <c r="D100" s="195"/>
      <c r="E100" s="54"/>
      <c r="F100" s="54"/>
      <c r="G100" s="54"/>
      <c r="H100" s="54"/>
      <c r="I100" s="189" t="str" cm="1">
        <f t="array" ref="I100">IFERROR(INDEX($B$1:$B$402,SMALL(IF($B$1:$B$402&lt;&gt;"",ROW($B$1:$B$402)),ROW(B99))),"")</f>
        <v/>
      </c>
      <c r="J100" s="190" t="str" cm="1">
        <f t="array" ref="J100">IFERROR(INDEX($C$1:$C$402,SMALL(IF($C$1:$C$402&lt;&gt;"",ROW($C$1:$C$402)),ROW(C99))),"")</f>
        <v/>
      </c>
      <c r="K100" s="190" t="str" cm="1">
        <f t="array" ref="K100">IFERROR(INDEX($D$1:$D$402,SMALL(IF($D$1:$D$402&lt;&gt;"",ROW($D$1:$D$402)),ROW(D99))),"")</f>
        <v/>
      </c>
      <c r="L100" s="190"/>
      <c r="M100" s="190"/>
      <c r="N100" s="190"/>
      <c r="O100" s="190" t="str" cm="1">
        <f t="array" ref="O100">IFERROR(INDEX($E$1:$E$402,SMALL(IF($E$1:$E$402&lt;&gt;"",ROW($E$1:$E$402)),ROW(E99))),"")</f>
        <v/>
      </c>
      <c r="P100" s="190" t="str" cm="1">
        <f t="array" ref="P100">IFERROR(INDEX($F$1:$F$402,SMALL(IF($F$1:$F$402&lt;&gt;"",ROW($F$1:$F$402)),ROW(F99))),"")</f>
        <v/>
      </c>
      <c r="Q100" s="190" t="str" cm="1">
        <f t="array" ref="Q100">IFERROR(INDEX($G$1:$G$402,SMALL(IF($G$1:$G$402&lt;&gt;"",ROW($G$1:$G$402)),ROW(G99))),"")</f>
        <v/>
      </c>
      <c r="R100" s="191" t="str" cm="1">
        <f t="array" ref="R100">IFERROR(INDEX($H$1:$H$402,SMALL(IF($H$1:$H$402&lt;&gt;"",ROW($H$1:$H$402)),ROW(H99))),"")</f>
        <v/>
      </c>
    </row>
    <row r="101" spans="1:18" x14ac:dyDescent="0.45">
      <c r="A101" s="22">
        <v>99</v>
      </c>
      <c r="B101" s="54"/>
      <c r="C101" s="54"/>
      <c r="D101" s="195"/>
      <c r="E101" s="54"/>
      <c r="F101" s="54"/>
      <c r="G101" s="54"/>
      <c r="H101" s="54"/>
      <c r="I101" s="189" t="str" cm="1">
        <f t="array" ref="I101">IFERROR(INDEX($B$1:$B$402,SMALL(IF($B$1:$B$402&lt;&gt;"",ROW($B$1:$B$402)),ROW(B100))),"")</f>
        <v/>
      </c>
      <c r="J101" s="190"/>
      <c r="K101" s="190"/>
      <c r="L101" s="190"/>
      <c r="M101" s="190"/>
      <c r="N101" s="190"/>
      <c r="O101" s="190" t="str" cm="1">
        <f t="array" ref="O101">IFERROR(INDEX($E$1:$E$402,SMALL(IF($E$1:$E$402&lt;&gt;"",ROW($E$1:$E$402)),ROW(E100))),"")</f>
        <v/>
      </c>
      <c r="P101" s="190"/>
      <c r="Q101" s="190" t="str" cm="1">
        <f t="array" ref="Q101">IFERROR(INDEX($G$1:$G$402,SMALL(IF($G$1:$G$402&lt;&gt;"",ROW($G$1:$G$402)),ROW(G100))),"")</f>
        <v/>
      </c>
      <c r="R101" s="191" t="str" cm="1">
        <f t="array" ref="R101">IFERROR(INDEX($H$1:$H$402,SMALL(IF($H$1:$H$402&lt;&gt;"",ROW($H$1:$H$402)),ROW(H100))),"")</f>
        <v/>
      </c>
    </row>
    <row r="102" spans="1:18" x14ac:dyDescent="0.45">
      <c r="A102" s="22">
        <v>100</v>
      </c>
      <c r="B102" s="54"/>
      <c r="C102" s="54"/>
      <c r="D102" s="195"/>
      <c r="E102" s="54"/>
      <c r="F102" s="54"/>
      <c r="G102" s="54"/>
      <c r="H102" s="54"/>
      <c r="I102" s="189"/>
      <c r="J102" s="190"/>
      <c r="K102" s="190"/>
      <c r="L102" s="190"/>
      <c r="M102" s="190"/>
      <c r="N102" s="190"/>
      <c r="O102" s="190"/>
      <c r="P102" s="190"/>
      <c r="Q102" s="190"/>
      <c r="R102" s="191" t="str" cm="1">
        <f t="array" ref="R102">IFERROR(INDEX($H$1:$H$402,SMALL(IF($H$1:$H$402&lt;&gt;"",ROW($H$1:$H$402)),ROW(H101))),"")</f>
        <v/>
      </c>
    </row>
    <row r="103" spans="1:18" x14ac:dyDescent="0.45">
      <c r="A103" s="22">
        <v>101</v>
      </c>
      <c r="B103" s="54"/>
      <c r="C103" s="54"/>
      <c r="D103" s="195"/>
      <c r="E103" s="54"/>
      <c r="F103" s="54"/>
      <c r="G103" s="54"/>
      <c r="H103" s="54"/>
      <c r="I103" s="189"/>
      <c r="J103" s="190"/>
      <c r="K103" s="190"/>
      <c r="L103" s="190"/>
      <c r="M103" s="190"/>
      <c r="N103" s="190"/>
      <c r="O103" s="190"/>
      <c r="P103" s="190"/>
      <c r="Q103" s="190"/>
      <c r="R103" s="191" t="str" cm="1">
        <f t="array" ref="R103">IFERROR(INDEX($H$1:$H$402,SMALL(IF($H$1:$H$402&lt;&gt;"",ROW($H$1:$H$402)),ROW(H102))),"")</f>
        <v/>
      </c>
    </row>
    <row r="104" spans="1:18" x14ac:dyDescent="0.45">
      <c r="A104" s="22">
        <v>102</v>
      </c>
      <c r="B104" s="54"/>
      <c r="C104" s="54"/>
      <c r="D104" s="195"/>
      <c r="E104" s="54"/>
      <c r="F104" s="54"/>
      <c r="G104" s="54"/>
      <c r="H104" s="54"/>
      <c r="I104" s="189"/>
      <c r="J104" s="190"/>
      <c r="K104" s="190"/>
      <c r="L104" s="190"/>
      <c r="M104" s="190"/>
      <c r="N104" s="190"/>
      <c r="O104" s="190"/>
      <c r="P104" s="190"/>
      <c r="Q104" s="190"/>
      <c r="R104" s="191" t="str" cm="1">
        <f t="array" ref="R104">IFERROR(INDEX($H$1:$H$402,SMALL(IF($H$1:$H$402&lt;&gt;"",ROW($H$1:$H$402)),ROW(H103))),"")</f>
        <v/>
      </c>
    </row>
    <row r="105" spans="1:18" x14ac:dyDescent="0.45">
      <c r="A105" s="22">
        <v>103</v>
      </c>
      <c r="B105" s="54"/>
      <c r="C105" s="54"/>
      <c r="D105" s="195"/>
      <c r="E105" s="54"/>
      <c r="F105" s="54"/>
      <c r="G105" s="54"/>
      <c r="H105" s="54"/>
      <c r="I105" s="189"/>
      <c r="J105" s="190"/>
      <c r="K105" s="190"/>
      <c r="L105" s="190"/>
      <c r="M105" s="190"/>
      <c r="N105" s="190"/>
      <c r="O105" s="190"/>
      <c r="P105" s="190"/>
      <c r="Q105" s="190"/>
      <c r="R105" s="191" t="str" cm="1">
        <f t="array" ref="R105">IFERROR(INDEX($H$1:$H$402,SMALL(IF($H$1:$H$402&lt;&gt;"",ROW($H$1:$H$402)),ROW(H104))),"")</f>
        <v/>
      </c>
    </row>
    <row r="106" spans="1:18" x14ac:dyDescent="0.45">
      <c r="A106" s="22">
        <v>104</v>
      </c>
      <c r="B106" s="54"/>
      <c r="C106" s="54"/>
      <c r="D106" s="195"/>
      <c r="E106" s="54"/>
      <c r="F106" s="54"/>
      <c r="G106" s="54"/>
      <c r="H106" s="54"/>
      <c r="I106" s="189"/>
      <c r="J106" s="190"/>
      <c r="K106" s="190"/>
      <c r="L106" s="190"/>
      <c r="M106" s="190"/>
      <c r="N106" s="190"/>
      <c r="O106" s="190"/>
      <c r="P106" s="190"/>
      <c r="Q106" s="190"/>
      <c r="R106" s="191" t="str" cm="1">
        <f t="array" ref="R106">IFERROR(INDEX($H$1:$H$402,SMALL(IF($H$1:$H$402&lt;&gt;"",ROW($H$1:$H$402)),ROW(H105))),"")</f>
        <v/>
      </c>
    </row>
    <row r="107" spans="1:18" x14ac:dyDescent="0.45">
      <c r="A107" s="22">
        <v>105</v>
      </c>
      <c r="B107" s="54"/>
      <c r="C107" s="54"/>
      <c r="D107" s="195"/>
      <c r="E107" s="54"/>
      <c r="F107" s="54"/>
      <c r="G107" s="54"/>
      <c r="H107" s="54"/>
      <c r="I107" s="189"/>
      <c r="J107" s="190"/>
      <c r="K107" s="190"/>
      <c r="L107" s="190"/>
      <c r="M107" s="190"/>
      <c r="N107" s="190"/>
      <c r="O107" s="190"/>
      <c r="P107" s="190"/>
      <c r="Q107" s="190"/>
      <c r="R107" s="191" t="str" cm="1">
        <f t="array" ref="R107">IFERROR(INDEX($H$1:$H$402,SMALL(IF($H$1:$H$402&lt;&gt;"",ROW($H$1:$H$402)),ROW(H106))),"")</f>
        <v/>
      </c>
    </row>
    <row r="108" spans="1:18" x14ac:dyDescent="0.45">
      <c r="A108" s="22">
        <v>106</v>
      </c>
      <c r="B108" s="54"/>
      <c r="C108" s="54"/>
      <c r="D108" s="195"/>
      <c r="E108" s="54"/>
      <c r="F108" s="54"/>
      <c r="G108" s="54"/>
      <c r="H108" s="54"/>
      <c r="I108" s="189"/>
      <c r="J108" s="190"/>
      <c r="K108" s="190"/>
      <c r="L108" s="190"/>
      <c r="M108" s="190"/>
      <c r="N108" s="190"/>
      <c r="O108" s="190"/>
      <c r="P108" s="190"/>
      <c r="Q108" s="190"/>
      <c r="R108" s="191" t="str" cm="1">
        <f t="array" ref="R108">IFERROR(INDEX($H$1:$H$402,SMALL(IF($H$1:$H$402&lt;&gt;"",ROW($H$1:$H$402)),ROW(H107))),"")</f>
        <v/>
      </c>
    </row>
    <row r="109" spans="1:18" x14ac:dyDescent="0.45">
      <c r="A109" s="22">
        <v>107</v>
      </c>
      <c r="B109" s="54"/>
      <c r="C109" s="54"/>
      <c r="D109" s="195"/>
      <c r="E109" s="54"/>
      <c r="F109" s="54"/>
      <c r="G109" s="54"/>
      <c r="H109" s="54"/>
      <c r="I109" s="189"/>
      <c r="J109" s="190"/>
      <c r="K109" s="190"/>
      <c r="L109" s="190"/>
      <c r="M109" s="190"/>
      <c r="N109" s="190"/>
      <c r="O109" s="190"/>
      <c r="P109" s="190"/>
      <c r="Q109" s="190"/>
      <c r="R109" s="191" t="str" cm="1">
        <f t="array" ref="R109">IFERROR(INDEX($H$1:$H$402,SMALL(IF($H$1:$H$402&lt;&gt;"",ROW($H$1:$H$402)),ROW(H108))),"")</f>
        <v/>
      </c>
    </row>
    <row r="110" spans="1:18" x14ac:dyDescent="0.45">
      <c r="A110" s="22">
        <v>108</v>
      </c>
      <c r="B110" s="54"/>
      <c r="C110" s="54"/>
      <c r="D110" s="195"/>
      <c r="E110" s="54"/>
      <c r="F110" s="54"/>
      <c r="G110" s="54"/>
      <c r="H110" s="54"/>
      <c r="I110" s="189"/>
      <c r="J110" s="190"/>
      <c r="K110" s="190"/>
      <c r="L110" s="190"/>
      <c r="M110" s="190"/>
      <c r="N110" s="190"/>
      <c r="O110" s="190"/>
      <c r="P110" s="190"/>
      <c r="Q110" s="190"/>
      <c r="R110" s="191" t="str" cm="1">
        <f t="array" ref="R110">IFERROR(INDEX($H$1:$H$402,SMALL(IF($H$1:$H$402&lt;&gt;"",ROW($H$1:$H$402)),ROW(H109))),"")</f>
        <v/>
      </c>
    </row>
    <row r="111" spans="1:18" x14ac:dyDescent="0.45">
      <c r="A111" s="22">
        <v>109</v>
      </c>
      <c r="B111" s="54"/>
      <c r="C111" s="54"/>
      <c r="D111" s="195"/>
      <c r="E111" s="54"/>
      <c r="F111" s="54"/>
      <c r="G111" s="54"/>
      <c r="H111" s="54"/>
      <c r="I111" s="189"/>
      <c r="J111" s="190"/>
      <c r="K111" s="190"/>
      <c r="L111" s="190"/>
      <c r="M111" s="190"/>
      <c r="N111" s="190"/>
      <c r="O111" s="190"/>
      <c r="P111" s="190"/>
      <c r="Q111" s="190"/>
      <c r="R111" s="191" t="str" cm="1">
        <f t="array" ref="R111">IFERROR(INDEX($H$1:$H$402,SMALL(IF($H$1:$H$402&lt;&gt;"",ROW($H$1:$H$402)),ROW(H110))),"")</f>
        <v/>
      </c>
    </row>
    <row r="112" spans="1:18" x14ac:dyDescent="0.45">
      <c r="A112" s="22">
        <v>110</v>
      </c>
      <c r="B112" s="54"/>
      <c r="C112" s="54"/>
      <c r="D112" s="195"/>
      <c r="E112" s="54"/>
      <c r="F112" s="54"/>
      <c r="G112" s="54"/>
      <c r="H112" s="54"/>
      <c r="I112" s="189"/>
      <c r="J112" s="190"/>
      <c r="K112" s="190"/>
      <c r="L112" s="190"/>
      <c r="M112" s="190"/>
      <c r="N112" s="190"/>
      <c r="O112" s="190"/>
      <c r="P112" s="190"/>
      <c r="Q112" s="190"/>
      <c r="R112" s="191" t="str" cm="1">
        <f t="array" ref="R112">IFERROR(INDEX($H$1:$H$402,SMALL(IF($H$1:$H$402&lt;&gt;"",ROW($H$1:$H$402)),ROW(H111))),"")</f>
        <v/>
      </c>
    </row>
    <row r="113" spans="1:18" x14ac:dyDescent="0.45">
      <c r="A113" s="22">
        <v>111</v>
      </c>
      <c r="B113" s="54"/>
      <c r="C113" s="54"/>
      <c r="D113" s="195"/>
      <c r="E113" s="54"/>
      <c r="F113" s="54"/>
      <c r="G113" s="54"/>
      <c r="H113" s="54"/>
      <c r="I113" s="189"/>
      <c r="J113" s="190"/>
      <c r="K113" s="190"/>
      <c r="L113" s="190"/>
      <c r="M113" s="190"/>
      <c r="N113" s="190"/>
      <c r="O113" s="190"/>
      <c r="P113" s="190"/>
      <c r="Q113" s="190"/>
      <c r="R113" s="191" t="str" cm="1">
        <f t="array" ref="R113">IFERROR(INDEX($H$1:$H$402,SMALL(IF($H$1:$H$402&lt;&gt;"",ROW($H$1:$H$402)),ROW(H112))),"")</f>
        <v/>
      </c>
    </row>
    <row r="114" spans="1:18" x14ac:dyDescent="0.45">
      <c r="A114" s="22">
        <v>112</v>
      </c>
      <c r="B114" s="54"/>
      <c r="C114" s="54"/>
      <c r="D114" s="195"/>
      <c r="E114" s="54"/>
      <c r="F114" s="54"/>
      <c r="G114" s="54"/>
      <c r="H114" s="54"/>
      <c r="I114" s="189"/>
      <c r="J114" s="190"/>
      <c r="K114" s="190"/>
      <c r="L114" s="190"/>
      <c r="M114" s="190"/>
      <c r="N114" s="190"/>
      <c r="O114" s="190"/>
      <c r="P114" s="190"/>
      <c r="Q114" s="190"/>
      <c r="R114" s="191" t="str" cm="1">
        <f t="array" ref="R114">IFERROR(INDEX($H$1:$H$402,SMALL(IF($H$1:$H$402&lt;&gt;"",ROW($H$1:$H$402)),ROW(H113))),"")</f>
        <v/>
      </c>
    </row>
    <row r="115" spans="1:18" x14ac:dyDescent="0.45">
      <c r="A115" s="22">
        <v>113</v>
      </c>
      <c r="B115" s="54"/>
      <c r="C115" s="54"/>
      <c r="D115" s="195"/>
      <c r="E115" s="54"/>
      <c r="F115" s="54"/>
      <c r="G115" s="54"/>
      <c r="H115" s="54"/>
      <c r="I115" s="189"/>
      <c r="J115" s="190"/>
      <c r="K115" s="190"/>
      <c r="L115" s="190"/>
      <c r="M115" s="190"/>
      <c r="N115" s="190"/>
      <c r="O115" s="190"/>
      <c r="P115" s="190"/>
      <c r="Q115" s="190"/>
      <c r="R115" s="191" t="str" cm="1">
        <f t="array" ref="R115">IFERROR(INDEX($H$1:$H$402,SMALL(IF($H$1:$H$402&lt;&gt;"",ROW($H$1:$H$402)),ROW(H114))),"")</f>
        <v/>
      </c>
    </row>
    <row r="116" spans="1:18" x14ac:dyDescent="0.45">
      <c r="A116" s="22">
        <v>114</v>
      </c>
      <c r="B116" s="54"/>
      <c r="C116" s="54"/>
      <c r="D116" s="195"/>
      <c r="E116" s="54"/>
      <c r="F116" s="54"/>
      <c r="G116" s="54"/>
      <c r="H116" s="54"/>
      <c r="I116" s="189"/>
      <c r="J116" s="190"/>
      <c r="K116" s="190"/>
      <c r="L116" s="190"/>
      <c r="M116" s="190"/>
      <c r="N116" s="190"/>
      <c r="O116" s="190"/>
      <c r="P116" s="190"/>
      <c r="Q116" s="190"/>
      <c r="R116" s="191" t="str" cm="1">
        <f t="array" ref="R116">IFERROR(INDEX($H$1:$H$402,SMALL(IF($H$1:$H$402&lt;&gt;"",ROW($H$1:$H$402)),ROW(H115))),"")</f>
        <v/>
      </c>
    </row>
    <row r="117" spans="1:18" x14ac:dyDescent="0.45">
      <c r="A117" s="22">
        <v>115</v>
      </c>
      <c r="B117" s="54"/>
      <c r="C117" s="54"/>
      <c r="D117" s="195"/>
      <c r="E117" s="54"/>
      <c r="F117" s="54"/>
      <c r="G117" s="54"/>
      <c r="H117" s="54"/>
      <c r="I117" s="189"/>
      <c r="J117" s="190"/>
      <c r="K117" s="190"/>
      <c r="L117" s="190"/>
      <c r="M117" s="190"/>
      <c r="N117" s="190"/>
      <c r="O117" s="190"/>
      <c r="P117" s="190"/>
      <c r="Q117" s="190"/>
      <c r="R117" s="191" t="str" cm="1">
        <f t="array" ref="R117">IFERROR(INDEX($H$1:$H$402,SMALL(IF($H$1:$H$402&lt;&gt;"",ROW($H$1:$H$402)),ROW(H116))),"")</f>
        <v/>
      </c>
    </row>
    <row r="118" spans="1:18" x14ac:dyDescent="0.45">
      <c r="A118" s="22">
        <v>116</v>
      </c>
      <c r="B118" s="54"/>
      <c r="C118" s="54"/>
      <c r="D118" s="195"/>
      <c r="E118" s="54"/>
      <c r="F118" s="54"/>
      <c r="G118" s="54"/>
      <c r="H118" s="54"/>
      <c r="I118" s="189"/>
      <c r="J118" s="190"/>
      <c r="K118" s="190"/>
      <c r="L118" s="190"/>
      <c r="M118" s="190"/>
      <c r="N118" s="190"/>
      <c r="O118" s="190"/>
      <c r="P118" s="190"/>
      <c r="Q118" s="190"/>
      <c r="R118" s="191" t="str" cm="1">
        <f t="array" ref="R118">IFERROR(INDEX($H$1:$H$402,SMALL(IF($H$1:$H$402&lt;&gt;"",ROW($H$1:$H$402)),ROW(H117))),"")</f>
        <v/>
      </c>
    </row>
    <row r="119" spans="1:18" x14ac:dyDescent="0.45">
      <c r="A119" s="22">
        <v>117</v>
      </c>
      <c r="B119" s="54"/>
      <c r="C119" s="54"/>
      <c r="D119" s="195"/>
      <c r="E119" s="54"/>
      <c r="F119" s="54"/>
      <c r="G119" s="54"/>
      <c r="H119" s="54"/>
      <c r="I119" s="189"/>
      <c r="J119" s="190"/>
      <c r="K119" s="190"/>
      <c r="L119" s="190"/>
      <c r="M119" s="190"/>
      <c r="N119" s="190"/>
      <c r="O119" s="190"/>
      <c r="P119" s="190"/>
      <c r="Q119" s="190"/>
      <c r="R119" s="191" t="str" cm="1">
        <f t="array" ref="R119">IFERROR(INDEX($H$1:$H$402,SMALL(IF($H$1:$H$402&lt;&gt;"",ROW($H$1:$H$402)),ROW(H118))),"")</f>
        <v/>
      </c>
    </row>
    <row r="120" spans="1:18" x14ac:dyDescent="0.45">
      <c r="A120" s="22">
        <v>118</v>
      </c>
      <c r="B120" s="54"/>
      <c r="C120" s="54"/>
      <c r="D120" s="195"/>
      <c r="E120" s="54"/>
      <c r="F120" s="54"/>
      <c r="G120" s="54"/>
      <c r="H120" s="54"/>
      <c r="I120" s="189"/>
      <c r="J120" s="190"/>
      <c r="K120" s="190"/>
      <c r="L120" s="190"/>
      <c r="M120" s="190"/>
      <c r="N120" s="190"/>
      <c r="O120" s="190"/>
      <c r="P120" s="190"/>
      <c r="Q120" s="190"/>
      <c r="R120" s="191" t="str" cm="1">
        <f t="array" ref="R120">IFERROR(INDEX($H$1:$H$402,SMALL(IF($H$1:$H$402&lt;&gt;"",ROW($H$1:$H$402)),ROW(H119))),"")</f>
        <v/>
      </c>
    </row>
    <row r="121" spans="1:18" x14ac:dyDescent="0.45">
      <c r="A121" s="22">
        <v>119</v>
      </c>
      <c r="B121" s="54"/>
      <c r="C121" s="54"/>
      <c r="D121" s="195"/>
      <c r="E121" s="54"/>
      <c r="F121" s="54"/>
      <c r="G121" s="54"/>
      <c r="H121" s="54"/>
      <c r="I121" s="189"/>
      <c r="J121" s="190"/>
      <c r="K121" s="190"/>
      <c r="L121" s="190"/>
      <c r="M121" s="190"/>
      <c r="N121" s="190"/>
      <c r="O121" s="190"/>
      <c r="P121" s="190"/>
      <c r="Q121" s="190"/>
      <c r="R121" s="191" t="str" cm="1">
        <f t="array" ref="R121">IFERROR(INDEX($H$1:$H$402,SMALL(IF($H$1:$H$402&lt;&gt;"",ROW($H$1:$H$402)),ROW(H120))),"")</f>
        <v/>
      </c>
    </row>
    <row r="122" spans="1:18" x14ac:dyDescent="0.45">
      <c r="A122" s="22">
        <v>120</v>
      </c>
      <c r="B122" s="54"/>
      <c r="C122" s="54"/>
      <c r="D122" s="195"/>
      <c r="E122" s="54"/>
      <c r="F122" s="54"/>
      <c r="G122" s="54"/>
      <c r="H122" s="54"/>
      <c r="I122" s="189"/>
      <c r="J122" s="190"/>
      <c r="K122" s="190"/>
      <c r="L122" s="190"/>
      <c r="M122" s="190"/>
      <c r="N122" s="190"/>
      <c r="O122" s="190"/>
      <c r="P122" s="190"/>
      <c r="Q122" s="190"/>
      <c r="R122" s="191" t="str" cm="1">
        <f t="array" ref="R122">IFERROR(INDEX($H$1:$H$402,SMALL(IF($H$1:$H$402&lt;&gt;"",ROW($H$1:$H$402)),ROW(H121))),"")</f>
        <v/>
      </c>
    </row>
    <row r="123" spans="1:18" x14ac:dyDescent="0.45">
      <c r="A123" s="22">
        <v>121</v>
      </c>
      <c r="B123" s="54"/>
      <c r="C123" s="54"/>
      <c r="D123" s="195"/>
      <c r="E123" s="54"/>
      <c r="F123" s="54"/>
      <c r="G123" s="54"/>
      <c r="H123" s="54"/>
      <c r="I123" s="189"/>
      <c r="J123" s="190"/>
      <c r="K123" s="190"/>
      <c r="L123" s="190"/>
      <c r="M123" s="190"/>
      <c r="N123" s="190"/>
      <c r="O123" s="190"/>
      <c r="P123" s="190"/>
      <c r="Q123" s="190"/>
      <c r="R123" s="191" t="str" cm="1">
        <f t="array" ref="R123">IFERROR(INDEX($H$1:$H$402,SMALL(IF($H$1:$H$402&lt;&gt;"",ROW($H$1:$H$402)),ROW(H122))),"")</f>
        <v/>
      </c>
    </row>
    <row r="124" spans="1:18" x14ac:dyDescent="0.45">
      <c r="A124" s="22">
        <v>122</v>
      </c>
      <c r="B124" s="54"/>
      <c r="C124" s="54"/>
      <c r="D124" s="195"/>
      <c r="E124" s="54"/>
      <c r="F124" s="54"/>
      <c r="G124" s="54"/>
      <c r="H124" s="54"/>
      <c r="I124" s="189"/>
      <c r="J124" s="190"/>
      <c r="K124" s="190"/>
      <c r="L124" s="190"/>
      <c r="M124" s="190"/>
      <c r="N124" s="190"/>
      <c r="O124" s="190"/>
      <c r="P124" s="190"/>
      <c r="Q124" s="190"/>
      <c r="R124" s="191" t="str" cm="1">
        <f t="array" ref="R124">IFERROR(INDEX($H$1:$H$402,SMALL(IF($H$1:$H$402&lt;&gt;"",ROW($H$1:$H$402)),ROW(H123))),"")</f>
        <v/>
      </c>
    </row>
    <row r="125" spans="1:18" x14ac:dyDescent="0.45">
      <c r="A125" s="22">
        <v>123</v>
      </c>
      <c r="B125" s="54"/>
      <c r="C125" s="54"/>
      <c r="D125" s="195"/>
      <c r="E125" s="54"/>
      <c r="F125" s="54"/>
      <c r="G125" s="54"/>
      <c r="H125" s="54"/>
      <c r="I125" s="189"/>
      <c r="J125" s="190"/>
      <c r="K125" s="190"/>
      <c r="L125" s="190"/>
      <c r="M125" s="190"/>
      <c r="N125" s="190"/>
      <c r="O125" s="190"/>
      <c r="P125" s="190"/>
      <c r="Q125" s="190"/>
      <c r="R125" s="191" t="str" cm="1">
        <f t="array" ref="R125">IFERROR(INDEX($H$1:$H$402,SMALL(IF($H$1:$H$402&lt;&gt;"",ROW($H$1:$H$402)),ROW(H124))),"")</f>
        <v/>
      </c>
    </row>
    <row r="126" spans="1:18" x14ac:dyDescent="0.45">
      <c r="A126" s="22">
        <v>124</v>
      </c>
      <c r="B126" s="54"/>
      <c r="C126" s="54"/>
      <c r="D126" s="195"/>
      <c r="E126" s="54"/>
      <c r="F126" s="54"/>
      <c r="G126" s="54"/>
      <c r="H126" s="54"/>
      <c r="I126" s="189"/>
      <c r="J126" s="190"/>
      <c r="K126" s="190"/>
      <c r="L126" s="190"/>
      <c r="M126" s="190"/>
      <c r="N126" s="190"/>
      <c r="O126" s="190"/>
      <c r="P126" s="190"/>
      <c r="Q126" s="190"/>
      <c r="R126" s="191" t="str" cm="1">
        <f t="array" ref="R126">IFERROR(INDEX($H$1:$H$402,SMALL(IF($H$1:$H$402&lt;&gt;"",ROW($H$1:$H$402)),ROW(H125))),"")</f>
        <v/>
      </c>
    </row>
    <row r="127" spans="1:18" x14ac:dyDescent="0.45">
      <c r="A127" s="22">
        <v>125</v>
      </c>
      <c r="B127" s="54"/>
      <c r="C127" s="54"/>
      <c r="D127" s="195"/>
      <c r="E127" s="54"/>
      <c r="F127" s="54"/>
      <c r="G127" s="54"/>
      <c r="H127" s="54"/>
      <c r="I127" s="189"/>
      <c r="J127" s="190"/>
      <c r="K127" s="190"/>
      <c r="L127" s="190"/>
      <c r="M127" s="190"/>
      <c r="N127" s="190"/>
      <c r="O127" s="190"/>
      <c r="P127" s="190"/>
      <c r="Q127" s="190"/>
      <c r="R127" s="191" t="str" cm="1">
        <f t="array" ref="R127">IFERROR(INDEX($H$1:$H$402,SMALL(IF($H$1:$H$402&lt;&gt;"",ROW($H$1:$H$402)),ROW(H126))),"")</f>
        <v/>
      </c>
    </row>
    <row r="128" spans="1:18" x14ac:dyDescent="0.45">
      <c r="A128" s="22">
        <v>126</v>
      </c>
      <c r="B128" s="54"/>
      <c r="C128" s="54"/>
      <c r="D128" s="195"/>
      <c r="E128" s="54"/>
      <c r="F128" s="54"/>
      <c r="G128" s="54"/>
      <c r="H128" s="54"/>
      <c r="I128" s="189"/>
      <c r="J128" s="190"/>
      <c r="K128" s="190"/>
      <c r="L128" s="190"/>
      <c r="M128" s="190"/>
      <c r="N128" s="190"/>
      <c r="O128" s="190"/>
      <c r="P128" s="190"/>
      <c r="Q128" s="190"/>
      <c r="R128" s="191" t="str" cm="1">
        <f t="array" ref="R128">IFERROR(INDEX($H$1:$H$402,SMALL(IF($H$1:$H$402&lt;&gt;"",ROW($H$1:$H$402)),ROW(H127))),"")</f>
        <v/>
      </c>
    </row>
    <row r="129" spans="1:18" x14ac:dyDescent="0.45">
      <c r="A129" s="22">
        <v>127</v>
      </c>
      <c r="B129" s="54"/>
      <c r="C129" s="54"/>
      <c r="D129" s="195"/>
      <c r="E129" s="54"/>
      <c r="F129" s="54"/>
      <c r="G129" s="54"/>
      <c r="H129" s="54"/>
      <c r="I129" s="189"/>
      <c r="J129" s="190"/>
      <c r="K129" s="190"/>
      <c r="L129" s="190"/>
      <c r="M129" s="190"/>
      <c r="N129" s="190"/>
      <c r="O129" s="190"/>
      <c r="P129" s="190"/>
      <c r="Q129" s="190"/>
      <c r="R129" s="191" t="str" cm="1">
        <f t="array" ref="R129">IFERROR(INDEX($H$1:$H$402,SMALL(IF($H$1:$H$402&lt;&gt;"",ROW($H$1:$H$402)),ROW(H128))),"")</f>
        <v/>
      </c>
    </row>
    <row r="130" spans="1:18" x14ac:dyDescent="0.45">
      <c r="A130" s="22">
        <v>128</v>
      </c>
      <c r="B130" s="54"/>
      <c r="C130" s="54"/>
      <c r="D130" s="195"/>
      <c r="E130" s="54"/>
      <c r="F130" s="54"/>
      <c r="G130" s="54"/>
      <c r="H130" s="54"/>
      <c r="I130" s="189"/>
      <c r="J130" s="190"/>
      <c r="K130" s="190"/>
      <c r="L130" s="190"/>
      <c r="M130" s="190"/>
      <c r="N130" s="190"/>
      <c r="O130" s="190"/>
      <c r="P130" s="190"/>
      <c r="Q130" s="190"/>
      <c r="R130" s="191" t="str" cm="1">
        <f t="array" ref="R130">IFERROR(INDEX($H$1:$H$402,SMALL(IF($H$1:$H$402&lt;&gt;"",ROW($H$1:$H$402)),ROW(H129))),"")</f>
        <v/>
      </c>
    </row>
    <row r="131" spans="1:18" x14ac:dyDescent="0.45">
      <c r="A131" s="22">
        <v>129</v>
      </c>
      <c r="B131" s="54"/>
      <c r="C131" s="54"/>
      <c r="D131" s="195"/>
      <c r="E131" s="54"/>
      <c r="F131" s="54"/>
      <c r="G131" s="54"/>
      <c r="H131" s="54"/>
      <c r="I131" s="189"/>
      <c r="J131" s="190"/>
      <c r="K131" s="190"/>
      <c r="L131" s="190"/>
      <c r="M131" s="190"/>
      <c r="N131" s="190"/>
      <c r="O131" s="190"/>
      <c r="P131" s="190"/>
      <c r="Q131" s="190"/>
      <c r="R131" s="191" t="str" cm="1">
        <f t="array" ref="R131">IFERROR(INDEX($H$1:$H$402,SMALL(IF($H$1:$H$402&lt;&gt;"",ROW($H$1:$H$402)),ROW(H130))),"")</f>
        <v/>
      </c>
    </row>
    <row r="132" spans="1:18" x14ac:dyDescent="0.45">
      <c r="A132" s="22">
        <v>130</v>
      </c>
      <c r="B132" s="54"/>
      <c r="C132" s="54"/>
      <c r="D132" s="195"/>
      <c r="E132" s="54"/>
      <c r="F132" s="54"/>
      <c r="G132" s="54"/>
      <c r="H132" s="54"/>
      <c r="I132" s="189"/>
      <c r="J132" s="190"/>
      <c r="K132" s="190"/>
      <c r="L132" s="190"/>
      <c r="M132" s="190"/>
      <c r="N132" s="190"/>
      <c r="O132" s="190"/>
      <c r="P132" s="190"/>
      <c r="Q132" s="190"/>
      <c r="R132" s="191" t="str" cm="1">
        <f t="array" ref="R132">IFERROR(INDEX($H$1:$H$402,SMALL(IF($H$1:$H$402&lt;&gt;"",ROW($H$1:$H$402)),ROW(H131))),"")</f>
        <v/>
      </c>
    </row>
    <row r="133" spans="1:18" x14ac:dyDescent="0.45">
      <c r="A133" s="22">
        <v>131</v>
      </c>
      <c r="B133" s="54"/>
      <c r="C133" s="54"/>
      <c r="D133" s="195"/>
      <c r="E133" s="54"/>
      <c r="F133" s="54"/>
      <c r="G133" s="54"/>
      <c r="H133" s="54"/>
      <c r="I133" s="189"/>
      <c r="J133" s="190"/>
      <c r="K133" s="190"/>
      <c r="L133" s="190"/>
      <c r="M133" s="190"/>
      <c r="N133" s="190"/>
      <c r="O133" s="190"/>
      <c r="P133" s="190"/>
      <c r="Q133" s="190"/>
      <c r="R133" s="191" t="str" cm="1">
        <f t="array" ref="R133">IFERROR(INDEX($H$1:$H$402,SMALL(IF($H$1:$H$402&lt;&gt;"",ROW($H$1:$H$402)),ROW(H132))),"")</f>
        <v/>
      </c>
    </row>
    <row r="134" spans="1:18" x14ac:dyDescent="0.45">
      <c r="A134" s="22">
        <v>132</v>
      </c>
      <c r="B134" s="54"/>
      <c r="C134" s="54"/>
      <c r="D134" s="195"/>
      <c r="E134" s="54"/>
      <c r="F134" s="54"/>
      <c r="G134" s="54"/>
      <c r="H134" s="54"/>
      <c r="I134" s="189"/>
      <c r="J134" s="190"/>
      <c r="K134" s="190"/>
      <c r="L134" s="190"/>
      <c r="M134" s="190"/>
      <c r="N134" s="190"/>
      <c r="O134" s="190"/>
      <c r="P134" s="190"/>
      <c r="Q134" s="190"/>
      <c r="R134" s="191" t="str" cm="1">
        <f t="array" ref="R134">IFERROR(INDEX($H$1:$H$402,SMALL(IF($H$1:$H$402&lt;&gt;"",ROW($H$1:$H$402)),ROW(H133))),"")</f>
        <v/>
      </c>
    </row>
    <row r="135" spans="1:18" x14ac:dyDescent="0.45">
      <c r="A135" s="22">
        <v>133</v>
      </c>
      <c r="B135" s="54"/>
      <c r="C135" s="54"/>
      <c r="D135" s="195"/>
      <c r="E135" s="54"/>
      <c r="F135" s="54"/>
      <c r="G135" s="54"/>
      <c r="H135" s="54"/>
      <c r="I135" s="189"/>
      <c r="J135" s="190"/>
      <c r="K135" s="190"/>
      <c r="L135" s="190"/>
      <c r="M135" s="190"/>
      <c r="N135" s="190"/>
      <c r="O135" s="190"/>
      <c r="P135" s="190"/>
      <c r="Q135" s="190"/>
      <c r="R135" s="191" t="str" cm="1">
        <f t="array" ref="R135">IFERROR(INDEX($H$1:$H$402,SMALL(IF($H$1:$H$402&lt;&gt;"",ROW($H$1:$H$402)),ROW(H134))),"")</f>
        <v/>
      </c>
    </row>
    <row r="136" spans="1:18" x14ac:dyDescent="0.45">
      <c r="A136" s="22">
        <v>134</v>
      </c>
      <c r="B136" s="54"/>
      <c r="C136" s="54"/>
      <c r="D136" s="195"/>
      <c r="E136" s="54"/>
      <c r="F136" s="54"/>
      <c r="G136" s="54"/>
      <c r="H136" s="54"/>
      <c r="I136" s="189"/>
      <c r="J136" s="190"/>
      <c r="K136" s="190"/>
      <c r="L136" s="190"/>
      <c r="M136" s="190"/>
      <c r="N136" s="190"/>
      <c r="O136" s="190"/>
      <c r="P136" s="190"/>
      <c r="Q136" s="190"/>
      <c r="R136" s="191" t="str" cm="1">
        <f t="array" ref="R136">IFERROR(INDEX($H$1:$H$402,SMALL(IF($H$1:$H$402&lt;&gt;"",ROW($H$1:$H$402)),ROW(H135))),"")</f>
        <v/>
      </c>
    </row>
    <row r="137" spans="1:18" x14ac:dyDescent="0.45">
      <c r="A137" s="22">
        <v>135</v>
      </c>
      <c r="B137" s="54"/>
      <c r="C137" s="54"/>
      <c r="D137" s="195"/>
      <c r="E137" s="54"/>
      <c r="F137" s="54"/>
      <c r="G137" s="54"/>
      <c r="H137" s="54"/>
      <c r="I137" s="189"/>
      <c r="J137" s="190"/>
      <c r="K137" s="190"/>
      <c r="L137" s="190"/>
      <c r="M137" s="190"/>
      <c r="N137" s="190"/>
      <c r="O137" s="190"/>
      <c r="P137" s="190"/>
      <c r="Q137" s="190"/>
      <c r="R137" s="191" t="str" cm="1">
        <f t="array" ref="R137">IFERROR(INDEX($H$1:$H$402,SMALL(IF($H$1:$H$402&lt;&gt;"",ROW($H$1:$H$402)),ROW(H136))),"")</f>
        <v/>
      </c>
    </row>
    <row r="138" spans="1:18" x14ac:dyDescent="0.45">
      <c r="A138" s="22">
        <v>136</v>
      </c>
      <c r="B138" s="54"/>
      <c r="C138" s="54"/>
      <c r="D138" s="195"/>
      <c r="E138" s="54"/>
      <c r="F138" s="54"/>
      <c r="G138" s="54"/>
      <c r="H138" s="54"/>
      <c r="I138" s="189"/>
      <c r="J138" s="190"/>
      <c r="K138" s="190"/>
      <c r="L138" s="190"/>
      <c r="M138" s="190"/>
      <c r="N138" s="190"/>
      <c r="O138" s="190"/>
      <c r="P138" s="190"/>
      <c r="Q138" s="190"/>
      <c r="R138" s="191" t="str" cm="1">
        <f t="array" ref="R138">IFERROR(INDEX($H$1:$H$402,SMALL(IF($H$1:$H$402&lt;&gt;"",ROW($H$1:$H$402)),ROW(H137))),"")</f>
        <v/>
      </c>
    </row>
    <row r="139" spans="1:18" x14ac:dyDescent="0.45">
      <c r="A139" s="22">
        <v>137</v>
      </c>
      <c r="B139" s="54"/>
      <c r="C139" s="54"/>
      <c r="D139" s="195"/>
      <c r="E139" s="54"/>
      <c r="F139" s="54"/>
      <c r="G139" s="54"/>
      <c r="H139" s="54"/>
      <c r="I139" s="189"/>
      <c r="J139" s="190"/>
      <c r="K139" s="190"/>
      <c r="L139" s="190"/>
      <c r="M139" s="190"/>
      <c r="N139" s="190"/>
      <c r="O139" s="190"/>
      <c r="P139" s="190"/>
      <c r="Q139" s="190"/>
      <c r="R139" s="191" t="str" cm="1">
        <f t="array" ref="R139">IFERROR(INDEX($H$1:$H$402,SMALL(IF($H$1:$H$402&lt;&gt;"",ROW($H$1:$H$402)),ROW(H138))),"")</f>
        <v/>
      </c>
    </row>
    <row r="140" spans="1:18" x14ac:dyDescent="0.45">
      <c r="A140" s="22">
        <v>138</v>
      </c>
      <c r="B140" s="54"/>
      <c r="C140" s="54"/>
      <c r="D140" s="195"/>
      <c r="E140" s="54"/>
      <c r="F140" s="54"/>
      <c r="G140" s="54"/>
      <c r="H140" s="54"/>
      <c r="I140" s="189"/>
      <c r="J140" s="190"/>
      <c r="K140" s="190"/>
      <c r="L140" s="190"/>
      <c r="M140" s="190"/>
      <c r="N140" s="190"/>
      <c r="O140" s="190"/>
      <c r="P140" s="190"/>
      <c r="Q140" s="190"/>
      <c r="R140" s="191" t="str" cm="1">
        <f t="array" ref="R140">IFERROR(INDEX($H$1:$H$402,SMALL(IF($H$1:$H$402&lt;&gt;"",ROW($H$1:$H$402)),ROW(H139))),"")</f>
        <v/>
      </c>
    </row>
    <row r="141" spans="1:18" x14ac:dyDescent="0.45">
      <c r="A141" s="22">
        <v>139</v>
      </c>
      <c r="B141" s="54"/>
      <c r="C141" s="54"/>
      <c r="D141" s="195"/>
      <c r="E141" s="54"/>
      <c r="F141" s="54"/>
      <c r="G141" s="54"/>
      <c r="H141" s="54"/>
      <c r="I141" s="189"/>
      <c r="J141" s="190"/>
      <c r="K141" s="190"/>
      <c r="L141" s="190"/>
      <c r="M141" s="190"/>
      <c r="N141" s="190"/>
      <c r="O141" s="190"/>
      <c r="P141" s="190"/>
      <c r="Q141" s="190"/>
      <c r="R141" s="191" t="str" cm="1">
        <f t="array" ref="R141">IFERROR(INDEX($H$1:$H$402,SMALL(IF($H$1:$H$402&lt;&gt;"",ROW($H$1:$H$402)),ROW(H140))),"")</f>
        <v/>
      </c>
    </row>
    <row r="142" spans="1:18" x14ac:dyDescent="0.45">
      <c r="A142" s="22">
        <v>140</v>
      </c>
      <c r="B142" s="54"/>
      <c r="C142" s="54"/>
      <c r="D142" s="195"/>
      <c r="E142" s="54"/>
      <c r="F142" s="54"/>
      <c r="G142" s="195"/>
      <c r="H142" s="54"/>
      <c r="I142" s="189"/>
      <c r="J142" s="190"/>
      <c r="K142" s="190"/>
      <c r="L142" s="190"/>
      <c r="M142" s="190"/>
      <c r="N142" s="190"/>
      <c r="O142" s="190"/>
      <c r="P142" s="190"/>
      <c r="Q142" s="190"/>
      <c r="R142" s="191" t="str" cm="1">
        <f t="array" ref="R142">IFERROR(INDEX($H$1:$H$402,SMALL(IF($H$1:$H$402&lt;&gt;"",ROW($H$1:$H$402)),ROW(H141))),"")</f>
        <v/>
      </c>
    </row>
    <row r="143" spans="1:18" x14ac:dyDescent="0.45">
      <c r="A143" s="22">
        <v>141</v>
      </c>
      <c r="B143" s="54"/>
      <c r="C143" s="54"/>
      <c r="D143" s="195"/>
      <c r="E143" s="54"/>
      <c r="F143" s="54"/>
      <c r="G143" s="195"/>
      <c r="H143" s="54"/>
      <c r="I143" s="189"/>
      <c r="J143" s="190"/>
      <c r="K143" s="190"/>
      <c r="L143" s="190"/>
      <c r="M143" s="190"/>
      <c r="N143" s="190"/>
      <c r="O143" s="190"/>
      <c r="P143" s="190"/>
      <c r="Q143" s="190"/>
      <c r="R143" s="191" t="str" cm="1">
        <f t="array" ref="R143">IFERROR(INDEX($H$1:$H$402,SMALL(IF($H$1:$H$402&lt;&gt;"",ROW($H$1:$H$402)),ROW(H142))),"")</f>
        <v/>
      </c>
    </row>
    <row r="144" spans="1:18" x14ac:dyDescent="0.45">
      <c r="A144" s="22">
        <v>142</v>
      </c>
      <c r="B144" s="54"/>
      <c r="C144" s="54"/>
      <c r="D144" s="195"/>
      <c r="E144" s="54"/>
      <c r="F144" s="54"/>
      <c r="G144" s="195"/>
      <c r="H144" s="54"/>
      <c r="I144" s="189"/>
      <c r="J144" s="190"/>
      <c r="K144" s="190"/>
      <c r="L144" s="190"/>
      <c r="M144" s="190"/>
      <c r="N144" s="190"/>
      <c r="O144" s="190"/>
      <c r="P144" s="190"/>
      <c r="Q144" s="190"/>
      <c r="R144" s="191" t="str" cm="1">
        <f t="array" ref="R144">IFERROR(INDEX($H$1:$H$402,SMALL(IF($H$1:$H$402&lt;&gt;"",ROW($H$1:$H$402)),ROW(H143))),"")</f>
        <v/>
      </c>
    </row>
    <row r="145" spans="1:18" x14ac:dyDescent="0.45">
      <c r="A145" s="22">
        <v>143</v>
      </c>
      <c r="B145" s="54"/>
      <c r="C145" s="54"/>
      <c r="D145" s="195"/>
      <c r="E145" s="54"/>
      <c r="F145" s="54"/>
      <c r="G145" s="195"/>
      <c r="H145" s="54"/>
      <c r="I145" s="189"/>
      <c r="J145" s="190"/>
      <c r="K145" s="190"/>
      <c r="L145" s="190"/>
      <c r="M145" s="190"/>
      <c r="N145" s="190"/>
      <c r="O145" s="190"/>
      <c r="P145" s="190"/>
      <c r="Q145" s="190"/>
      <c r="R145" s="191" t="str" cm="1">
        <f t="array" ref="R145">IFERROR(INDEX($H$1:$H$402,SMALL(IF($H$1:$H$402&lt;&gt;"",ROW($H$1:$H$402)),ROW(H144))),"")</f>
        <v/>
      </c>
    </row>
    <row r="146" spans="1:18" x14ac:dyDescent="0.45">
      <c r="A146" s="22">
        <v>144</v>
      </c>
      <c r="B146" s="54"/>
      <c r="C146" s="54"/>
      <c r="D146" s="195"/>
      <c r="E146" s="54"/>
      <c r="F146" s="54"/>
      <c r="G146" s="195"/>
      <c r="H146" s="54"/>
      <c r="I146" s="189"/>
      <c r="J146" s="190"/>
      <c r="K146" s="190"/>
      <c r="L146" s="190"/>
      <c r="M146" s="190"/>
      <c r="N146" s="190"/>
      <c r="O146" s="190"/>
      <c r="P146" s="190"/>
      <c r="Q146" s="190"/>
      <c r="R146" s="191" t="str" cm="1">
        <f t="array" ref="R146">IFERROR(INDEX($H$1:$H$402,SMALL(IF($H$1:$H$402&lt;&gt;"",ROW($H$1:$H$402)),ROW(H145))),"")</f>
        <v/>
      </c>
    </row>
    <row r="147" spans="1:18" x14ac:dyDescent="0.45">
      <c r="A147" s="22">
        <v>145</v>
      </c>
      <c r="B147" s="54"/>
      <c r="C147" s="54"/>
      <c r="D147" s="195"/>
      <c r="E147" s="54"/>
      <c r="F147" s="54"/>
      <c r="G147" s="195"/>
      <c r="H147" s="54"/>
      <c r="I147" s="189"/>
      <c r="J147" s="190"/>
      <c r="K147" s="190"/>
      <c r="L147" s="190"/>
      <c r="M147" s="190"/>
      <c r="N147" s="190"/>
      <c r="O147" s="190"/>
      <c r="P147" s="190"/>
      <c r="Q147" s="190"/>
      <c r="R147" s="191" t="str" cm="1">
        <f t="array" ref="R147">IFERROR(INDEX($H$1:$H$402,SMALL(IF($H$1:$H$402&lt;&gt;"",ROW($H$1:$H$402)),ROW(H146))),"")</f>
        <v/>
      </c>
    </row>
    <row r="148" spans="1:18" x14ac:dyDescent="0.45">
      <c r="A148" s="22">
        <v>146</v>
      </c>
      <c r="B148" s="54"/>
      <c r="C148" s="54"/>
      <c r="D148" s="195"/>
      <c r="E148" s="54"/>
      <c r="F148" s="54"/>
      <c r="G148" s="195"/>
      <c r="H148" s="54"/>
      <c r="I148" s="189"/>
      <c r="J148" s="190"/>
      <c r="K148" s="190"/>
      <c r="L148" s="190"/>
      <c r="M148" s="190"/>
      <c r="N148" s="190"/>
      <c r="O148" s="190"/>
      <c r="P148" s="190"/>
      <c r="Q148" s="190"/>
      <c r="R148" s="191" t="str" cm="1">
        <f t="array" ref="R148">IFERROR(INDEX($H$1:$H$402,SMALL(IF($H$1:$H$402&lt;&gt;"",ROW($H$1:$H$402)),ROW(H147))),"")</f>
        <v/>
      </c>
    </row>
    <row r="149" spans="1:18" x14ac:dyDescent="0.45">
      <c r="A149" s="22">
        <v>147</v>
      </c>
      <c r="B149" s="54"/>
      <c r="C149" s="54"/>
      <c r="D149" s="195"/>
      <c r="E149" s="54"/>
      <c r="F149" s="54"/>
      <c r="G149" s="195"/>
      <c r="H149" s="54"/>
      <c r="I149" s="189"/>
      <c r="J149" s="190"/>
      <c r="K149" s="190"/>
      <c r="L149" s="190"/>
      <c r="M149" s="190"/>
      <c r="N149" s="190"/>
      <c r="O149" s="190"/>
      <c r="P149" s="190"/>
      <c r="Q149" s="190"/>
      <c r="R149" s="191" t="str" cm="1">
        <f t="array" ref="R149">IFERROR(INDEX($H$1:$H$402,SMALL(IF($H$1:$H$402&lt;&gt;"",ROW($H$1:$H$402)),ROW(H148))),"")</f>
        <v/>
      </c>
    </row>
    <row r="150" spans="1:18" x14ac:dyDescent="0.45">
      <c r="A150" s="22">
        <v>148</v>
      </c>
      <c r="B150" s="54"/>
      <c r="C150" s="54"/>
      <c r="D150" s="195"/>
      <c r="E150" s="54"/>
      <c r="F150" s="54"/>
      <c r="G150" s="195"/>
      <c r="H150" s="54"/>
      <c r="I150" s="189"/>
      <c r="J150" s="190"/>
      <c r="K150" s="190"/>
      <c r="L150" s="190"/>
      <c r="M150" s="190"/>
      <c r="N150" s="190"/>
      <c r="O150" s="190"/>
      <c r="P150" s="190"/>
      <c r="Q150" s="190"/>
      <c r="R150" s="191" t="str" cm="1">
        <f t="array" ref="R150">IFERROR(INDEX($H$1:$H$402,SMALL(IF($H$1:$H$402&lt;&gt;"",ROW($H$1:$H$402)),ROW(H149))),"")</f>
        <v/>
      </c>
    </row>
    <row r="151" spans="1:18" x14ac:dyDescent="0.45">
      <c r="A151" s="22">
        <v>149</v>
      </c>
      <c r="B151" s="54"/>
      <c r="C151" s="54"/>
      <c r="D151" s="195"/>
      <c r="E151" s="54"/>
      <c r="F151" s="54"/>
      <c r="G151" s="195"/>
      <c r="H151" s="54"/>
      <c r="I151" s="189"/>
      <c r="J151" s="190"/>
      <c r="K151" s="190"/>
      <c r="L151" s="190"/>
      <c r="M151" s="190"/>
      <c r="N151" s="190"/>
      <c r="O151" s="190"/>
      <c r="P151" s="190"/>
      <c r="Q151" s="190"/>
      <c r="R151" s="191" t="str" cm="1">
        <f t="array" ref="R151">IFERROR(INDEX($H$1:$H$402,SMALL(IF($H$1:$H$402&lt;&gt;"",ROW($H$1:$H$402)),ROW(H150))),"")</f>
        <v/>
      </c>
    </row>
    <row r="152" spans="1:18" x14ac:dyDescent="0.45">
      <c r="A152" s="22">
        <v>150</v>
      </c>
      <c r="B152" s="54"/>
      <c r="C152" s="54"/>
      <c r="D152" s="195"/>
      <c r="E152" s="54"/>
      <c r="F152" s="54"/>
      <c r="G152" s="195"/>
      <c r="H152" s="54"/>
      <c r="I152" s="189"/>
      <c r="J152" s="190"/>
      <c r="K152" s="190"/>
      <c r="L152" s="190"/>
      <c r="M152" s="190"/>
      <c r="N152" s="190"/>
      <c r="O152" s="190"/>
      <c r="P152" s="190"/>
      <c r="Q152" s="190"/>
      <c r="R152" s="191" t="str" cm="1">
        <f t="array" ref="R152">IFERROR(INDEX($H$1:$H$402,SMALL(IF($H$1:$H$402&lt;&gt;"",ROW($H$1:$H$402)),ROW(H151))),"")</f>
        <v/>
      </c>
    </row>
    <row r="153" spans="1:18" x14ac:dyDescent="0.45">
      <c r="A153" s="22">
        <v>151</v>
      </c>
      <c r="B153" s="54"/>
      <c r="C153" s="54"/>
      <c r="D153" s="195"/>
      <c r="E153" s="54"/>
      <c r="F153" s="54"/>
      <c r="G153" s="195"/>
      <c r="H153" s="54"/>
      <c r="I153" s="189"/>
      <c r="J153" s="190"/>
      <c r="K153" s="190"/>
      <c r="L153" s="190"/>
      <c r="M153" s="190"/>
      <c r="N153" s="190"/>
      <c r="O153" s="190"/>
      <c r="P153" s="190"/>
      <c r="Q153" s="190"/>
      <c r="R153" s="191" t="str" cm="1">
        <f t="array" ref="R153">IFERROR(INDEX($H$1:$H$402,SMALL(IF($H$1:$H$402&lt;&gt;"",ROW($H$1:$H$402)),ROW(H152))),"")</f>
        <v/>
      </c>
    </row>
    <row r="154" spans="1:18" x14ac:dyDescent="0.45">
      <c r="A154" s="22">
        <v>152</v>
      </c>
      <c r="B154" s="54"/>
      <c r="C154" s="54"/>
      <c r="D154" s="195"/>
      <c r="E154" s="54"/>
      <c r="F154" s="54"/>
      <c r="G154" s="195"/>
      <c r="H154" s="54"/>
      <c r="I154" s="189"/>
      <c r="J154" s="190"/>
      <c r="K154" s="190"/>
      <c r="L154" s="190"/>
      <c r="M154" s="190"/>
      <c r="N154" s="190"/>
      <c r="O154" s="190"/>
      <c r="P154" s="190"/>
      <c r="Q154" s="190"/>
      <c r="R154" s="191" t="str" cm="1">
        <f t="array" ref="R154">IFERROR(INDEX($H$1:$H$402,SMALL(IF($H$1:$H$402&lt;&gt;"",ROW($H$1:$H$402)),ROW(H153))),"")</f>
        <v/>
      </c>
    </row>
    <row r="155" spans="1:18" x14ac:dyDescent="0.45">
      <c r="A155" s="22">
        <v>153</v>
      </c>
      <c r="B155" s="54"/>
      <c r="C155" s="54"/>
      <c r="D155" s="195"/>
      <c r="E155" s="54"/>
      <c r="F155" s="54"/>
      <c r="G155" s="195"/>
      <c r="H155" s="54"/>
      <c r="I155" s="189"/>
      <c r="J155" s="190"/>
      <c r="K155" s="190"/>
      <c r="L155" s="190"/>
      <c r="M155" s="190"/>
      <c r="N155" s="190"/>
      <c r="O155" s="190"/>
      <c r="P155" s="190"/>
      <c r="Q155" s="190"/>
      <c r="R155" s="191" t="str" cm="1">
        <f t="array" ref="R155">IFERROR(INDEX($H$1:$H$402,SMALL(IF($H$1:$H$402&lt;&gt;"",ROW($H$1:$H$402)),ROW(H154))),"")</f>
        <v/>
      </c>
    </row>
    <row r="156" spans="1:18" x14ac:dyDescent="0.45">
      <c r="A156" s="22">
        <v>154</v>
      </c>
      <c r="B156" s="54"/>
      <c r="C156" s="54"/>
      <c r="D156" s="195"/>
      <c r="E156" s="54"/>
      <c r="F156" s="54"/>
      <c r="G156" s="195"/>
      <c r="H156" s="54"/>
      <c r="I156" s="189"/>
      <c r="J156" s="190"/>
      <c r="K156" s="190"/>
      <c r="L156" s="190"/>
      <c r="M156" s="190"/>
      <c r="N156" s="190"/>
      <c r="O156" s="190"/>
      <c r="P156" s="190"/>
      <c r="Q156" s="190"/>
      <c r="R156" s="191" t="str" cm="1">
        <f t="array" ref="R156">IFERROR(INDEX($H$1:$H$402,SMALL(IF($H$1:$H$402&lt;&gt;"",ROW($H$1:$H$402)),ROW(H155))),"")</f>
        <v/>
      </c>
    </row>
    <row r="157" spans="1:18" x14ac:dyDescent="0.45">
      <c r="A157" s="22">
        <v>155</v>
      </c>
      <c r="B157" s="54"/>
      <c r="C157" s="54"/>
      <c r="D157" s="195"/>
      <c r="E157" s="54"/>
      <c r="F157" s="54"/>
      <c r="G157" s="195"/>
      <c r="H157" s="54"/>
      <c r="I157" s="189"/>
      <c r="J157" s="190"/>
      <c r="K157" s="190"/>
      <c r="L157" s="190"/>
      <c r="M157" s="190"/>
      <c r="N157" s="190"/>
      <c r="O157" s="190"/>
      <c r="P157" s="190"/>
      <c r="Q157" s="190"/>
      <c r="R157" s="191" t="str" cm="1">
        <f t="array" ref="R157">IFERROR(INDEX($H$1:$H$402,SMALL(IF($H$1:$H$402&lt;&gt;"",ROW($H$1:$H$402)),ROW(H156))),"")</f>
        <v/>
      </c>
    </row>
    <row r="158" spans="1:18" x14ac:dyDescent="0.45">
      <c r="A158" s="22">
        <v>156</v>
      </c>
      <c r="B158" s="54"/>
      <c r="C158" s="54"/>
      <c r="D158" s="195"/>
      <c r="E158" s="54"/>
      <c r="F158" s="54"/>
      <c r="G158" s="195"/>
      <c r="H158" s="54"/>
      <c r="I158" s="189"/>
      <c r="J158" s="190"/>
      <c r="K158" s="190"/>
      <c r="L158" s="190"/>
      <c r="M158" s="190"/>
      <c r="N158" s="190"/>
      <c r="O158" s="190"/>
      <c r="P158" s="190"/>
      <c r="Q158" s="190"/>
      <c r="R158" s="191" t="str" cm="1">
        <f t="array" ref="R158">IFERROR(INDEX($H$1:$H$402,SMALL(IF($H$1:$H$402&lt;&gt;"",ROW($H$1:$H$402)),ROW(H157))),"")</f>
        <v/>
      </c>
    </row>
    <row r="159" spans="1:18" x14ac:dyDescent="0.45">
      <c r="A159" s="22">
        <v>157</v>
      </c>
      <c r="B159" s="54"/>
      <c r="C159" s="54"/>
      <c r="D159" s="195"/>
      <c r="E159" s="54"/>
      <c r="F159" s="54"/>
      <c r="G159" s="195"/>
      <c r="H159" s="54"/>
      <c r="I159" s="189"/>
      <c r="J159" s="190"/>
      <c r="K159" s="190"/>
      <c r="L159" s="190"/>
      <c r="M159" s="190"/>
      <c r="N159" s="190"/>
      <c r="O159" s="190"/>
      <c r="P159" s="190"/>
      <c r="Q159" s="190"/>
      <c r="R159" s="191" t="str" cm="1">
        <f t="array" ref="R159">IFERROR(INDEX($H$1:$H$402,SMALL(IF($H$1:$H$402&lt;&gt;"",ROW($H$1:$H$402)),ROW(H158))),"")</f>
        <v/>
      </c>
    </row>
    <row r="160" spans="1:18" x14ac:dyDescent="0.45">
      <c r="A160" s="22">
        <v>158</v>
      </c>
      <c r="B160" s="54"/>
      <c r="C160" s="54"/>
      <c r="D160" s="195"/>
      <c r="E160" s="54"/>
      <c r="F160" s="54"/>
      <c r="G160" s="195"/>
      <c r="H160" s="54"/>
      <c r="I160" s="189"/>
      <c r="J160" s="190"/>
      <c r="K160" s="190"/>
      <c r="L160" s="190"/>
      <c r="M160" s="190"/>
      <c r="N160" s="190"/>
      <c r="O160" s="190"/>
      <c r="P160" s="190"/>
      <c r="Q160" s="190"/>
      <c r="R160" s="191" t="str" cm="1">
        <f t="array" ref="R160">IFERROR(INDEX($H$1:$H$402,SMALL(IF($H$1:$H$402&lt;&gt;"",ROW($H$1:$H$402)),ROW(H159))),"")</f>
        <v/>
      </c>
    </row>
    <row r="161" spans="1:18" x14ac:dyDescent="0.45">
      <c r="A161" s="22">
        <v>159</v>
      </c>
      <c r="B161" s="54"/>
      <c r="C161" s="54"/>
      <c r="D161" s="195"/>
      <c r="E161" s="54"/>
      <c r="F161" s="54"/>
      <c r="G161" s="195"/>
      <c r="H161" s="54"/>
      <c r="I161" s="189"/>
      <c r="J161" s="190"/>
      <c r="K161" s="190"/>
      <c r="L161" s="190"/>
      <c r="M161" s="190"/>
      <c r="N161" s="190"/>
      <c r="O161" s="190"/>
      <c r="P161" s="190"/>
      <c r="Q161" s="190"/>
      <c r="R161" s="191" t="str" cm="1">
        <f t="array" ref="R161">IFERROR(INDEX($H$1:$H$402,SMALL(IF($H$1:$H$402&lt;&gt;"",ROW($H$1:$H$402)),ROW(H160))),"")</f>
        <v/>
      </c>
    </row>
    <row r="162" spans="1:18" x14ac:dyDescent="0.45">
      <c r="A162" s="22">
        <v>160</v>
      </c>
      <c r="B162" s="54"/>
      <c r="C162" s="54"/>
      <c r="D162" s="195"/>
      <c r="E162" s="54"/>
      <c r="F162" s="54"/>
      <c r="G162" s="195"/>
      <c r="H162" s="54"/>
      <c r="I162" s="189"/>
      <c r="J162" s="190"/>
      <c r="K162" s="190"/>
      <c r="L162" s="190"/>
      <c r="M162" s="190"/>
      <c r="N162" s="190"/>
      <c r="O162" s="190"/>
      <c r="P162" s="190"/>
      <c r="Q162" s="190"/>
      <c r="R162" s="191" t="str" cm="1">
        <f t="array" ref="R162">IFERROR(INDEX($H$1:$H$402,SMALL(IF($H$1:$H$402&lt;&gt;"",ROW($H$1:$H$402)),ROW(H161))),"")</f>
        <v/>
      </c>
    </row>
    <row r="163" spans="1:18" x14ac:dyDescent="0.45">
      <c r="A163" s="22">
        <v>161</v>
      </c>
      <c r="B163" s="54"/>
      <c r="C163" s="54"/>
      <c r="D163" s="195"/>
      <c r="E163" s="54"/>
      <c r="F163" s="54"/>
      <c r="G163" s="195"/>
      <c r="H163" s="54"/>
      <c r="I163" s="189"/>
      <c r="J163" s="190"/>
      <c r="K163" s="190"/>
      <c r="L163" s="190"/>
      <c r="M163" s="190"/>
      <c r="N163" s="190"/>
      <c r="O163" s="190"/>
      <c r="P163" s="190"/>
      <c r="Q163" s="190"/>
      <c r="R163" s="191" t="str" cm="1">
        <f t="array" ref="R163">IFERROR(INDEX($H$1:$H$402,SMALL(IF($H$1:$H$402&lt;&gt;"",ROW($H$1:$H$402)),ROW(H162))),"")</f>
        <v/>
      </c>
    </row>
    <row r="164" spans="1:18" x14ac:dyDescent="0.45">
      <c r="A164" s="22">
        <v>162</v>
      </c>
      <c r="B164" s="54"/>
      <c r="C164" s="54"/>
      <c r="D164" s="195"/>
      <c r="E164" s="54"/>
      <c r="F164" s="54"/>
      <c r="G164" s="195"/>
      <c r="H164" s="54"/>
      <c r="I164" s="189"/>
      <c r="J164" s="190"/>
      <c r="K164" s="190"/>
      <c r="L164" s="190"/>
      <c r="M164" s="190"/>
      <c r="N164" s="190"/>
      <c r="O164" s="190"/>
      <c r="P164" s="190"/>
      <c r="Q164" s="190"/>
      <c r="R164" s="191" t="str" cm="1">
        <f t="array" ref="R164">IFERROR(INDEX($H$1:$H$402,SMALL(IF($H$1:$H$402&lt;&gt;"",ROW($H$1:$H$402)),ROW(H163))),"")</f>
        <v/>
      </c>
    </row>
    <row r="165" spans="1:18" x14ac:dyDescent="0.45">
      <c r="A165" s="22">
        <v>163</v>
      </c>
      <c r="B165" s="54"/>
      <c r="C165" s="54"/>
      <c r="D165" s="195"/>
      <c r="E165" s="54"/>
      <c r="F165" s="54"/>
      <c r="G165" s="195"/>
      <c r="H165" s="54"/>
      <c r="I165" s="189"/>
      <c r="J165" s="190"/>
      <c r="K165" s="190"/>
      <c r="L165" s="190"/>
      <c r="M165" s="190"/>
      <c r="N165" s="190"/>
      <c r="O165" s="190"/>
      <c r="P165" s="190"/>
      <c r="Q165" s="190"/>
      <c r="R165" s="191" t="str" cm="1">
        <f t="array" ref="R165">IFERROR(INDEX($H$1:$H$402,SMALL(IF($H$1:$H$402&lt;&gt;"",ROW($H$1:$H$402)),ROW(H164))),"")</f>
        <v/>
      </c>
    </row>
    <row r="166" spans="1:18" x14ac:dyDescent="0.45">
      <c r="A166" s="22">
        <v>164</v>
      </c>
      <c r="B166" s="54"/>
      <c r="C166" s="54"/>
      <c r="D166" s="195"/>
      <c r="E166" s="54"/>
      <c r="F166" s="54"/>
      <c r="G166" s="195"/>
      <c r="H166" s="54"/>
      <c r="I166" s="189"/>
      <c r="J166" s="190"/>
      <c r="K166" s="190"/>
      <c r="L166" s="190"/>
      <c r="M166" s="190"/>
      <c r="N166" s="190"/>
      <c r="O166" s="190"/>
      <c r="P166" s="190"/>
      <c r="Q166" s="190"/>
      <c r="R166" s="191" t="str" cm="1">
        <f t="array" ref="R166">IFERROR(INDEX($H$1:$H$402,SMALL(IF($H$1:$H$402&lt;&gt;"",ROW($H$1:$H$402)),ROW(H165))),"")</f>
        <v/>
      </c>
    </row>
    <row r="167" spans="1:18" x14ac:dyDescent="0.45">
      <c r="A167" s="22">
        <v>165</v>
      </c>
      <c r="B167" s="54"/>
      <c r="C167" s="54"/>
      <c r="D167" s="195"/>
      <c r="E167" s="54"/>
      <c r="F167" s="54"/>
      <c r="G167" s="195"/>
      <c r="H167" s="54"/>
      <c r="I167" s="189"/>
      <c r="J167" s="190"/>
      <c r="K167" s="190"/>
      <c r="L167" s="190"/>
      <c r="M167" s="190"/>
      <c r="N167" s="190"/>
      <c r="O167" s="190"/>
      <c r="P167" s="190"/>
      <c r="Q167" s="190"/>
      <c r="R167" s="191" t="str" cm="1">
        <f t="array" ref="R167">IFERROR(INDEX($H$1:$H$402,SMALL(IF($H$1:$H$402&lt;&gt;"",ROW($H$1:$H$402)),ROW(H166))),"")</f>
        <v/>
      </c>
    </row>
    <row r="168" spans="1:18" x14ac:dyDescent="0.45">
      <c r="A168" s="22">
        <v>166</v>
      </c>
      <c r="B168" s="54"/>
      <c r="C168" s="54"/>
      <c r="D168" s="195"/>
      <c r="E168" s="54"/>
      <c r="F168" s="54"/>
      <c r="G168" s="195"/>
      <c r="H168" s="54"/>
      <c r="I168" s="189"/>
      <c r="J168" s="190"/>
      <c r="K168" s="190"/>
      <c r="L168" s="190"/>
      <c r="M168" s="190"/>
      <c r="N168" s="190"/>
      <c r="O168" s="190"/>
      <c r="P168" s="190"/>
      <c r="Q168" s="190"/>
      <c r="R168" s="191" t="str" cm="1">
        <f t="array" ref="R168">IFERROR(INDEX($H$1:$H$402,SMALL(IF($H$1:$H$402&lt;&gt;"",ROW($H$1:$H$402)),ROW(H167))),"")</f>
        <v/>
      </c>
    </row>
    <row r="169" spans="1:18" x14ac:dyDescent="0.45">
      <c r="A169" s="22">
        <v>167</v>
      </c>
      <c r="B169" s="54"/>
      <c r="C169" s="54"/>
      <c r="D169" s="195"/>
      <c r="E169" s="54"/>
      <c r="F169" s="54"/>
      <c r="G169" s="195"/>
      <c r="H169" s="54"/>
      <c r="I169" s="189"/>
      <c r="J169" s="190"/>
      <c r="K169" s="190"/>
      <c r="L169" s="190"/>
      <c r="M169" s="190"/>
      <c r="N169" s="190"/>
      <c r="O169" s="190"/>
      <c r="P169" s="190"/>
      <c r="Q169" s="190"/>
      <c r="R169" s="191" t="str" cm="1">
        <f t="array" ref="R169">IFERROR(INDEX($H$1:$H$402,SMALL(IF($H$1:$H$402&lt;&gt;"",ROW($H$1:$H$402)),ROW(H168))),"")</f>
        <v/>
      </c>
    </row>
    <row r="170" spans="1:18" x14ac:dyDescent="0.45">
      <c r="A170" s="22">
        <v>168</v>
      </c>
      <c r="B170" s="54"/>
      <c r="C170" s="54"/>
      <c r="D170" s="195"/>
      <c r="E170" s="54"/>
      <c r="F170" s="54"/>
      <c r="G170" s="195"/>
      <c r="H170" s="54"/>
      <c r="I170" s="189"/>
      <c r="J170" s="190"/>
      <c r="K170" s="190"/>
      <c r="L170" s="190"/>
      <c r="M170" s="190"/>
      <c r="N170" s="190"/>
      <c r="O170" s="190"/>
      <c r="P170" s="190"/>
      <c r="Q170" s="190"/>
      <c r="R170" s="191" t="str" cm="1">
        <f t="array" ref="R170">IFERROR(INDEX($H$1:$H$402,SMALL(IF($H$1:$H$402&lt;&gt;"",ROW($H$1:$H$402)),ROW(H169))),"")</f>
        <v/>
      </c>
    </row>
    <row r="171" spans="1:18" x14ac:dyDescent="0.45">
      <c r="A171" s="22">
        <v>169</v>
      </c>
      <c r="B171" s="54"/>
      <c r="C171" s="54"/>
      <c r="D171" s="195"/>
      <c r="E171" s="54"/>
      <c r="F171" s="54"/>
      <c r="G171" s="195"/>
      <c r="H171" s="54"/>
      <c r="I171" s="189"/>
      <c r="J171" s="190"/>
      <c r="K171" s="190"/>
      <c r="L171" s="190"/>
      <c r="M171" s="190"/>
      <c r="N171" s="190"/>
      <c r="O171" s="190"/>
      <c r="P171" s="190"/>
      <c r="Q171" s="190"/>
      <c r="R171" s="191" t="str" cm="1">
        <f t="array" ref="R171">IFERROR(INDEX($H$1:$H$402,SMALL(IF($H$1:$H$402&lt;&gt;"",ROW($H$1:$H$402)),ROW(H170))),"")</f>
        <v/>
      </c>
    </row>
    <row r="172" spans="1:18" x14ac:dyDescent="0.45">
      <c r="A172" s="22">
        <v>170</v>
      </c>
      <c r="B172" s="54"/>
      <c r="C172" s="54"/>
      <c r="D172" s="195"/>
      <c r="E172" s="54"/>
      <c r="F172" s="54"/>
      <c r="G172" s="195"/>
      <c r="H172" s="54"/>
      <c r="I172" s="189"/>
      <c r="J172" s="190"/>
      <c r="K172" s="190"/>
      <c r="L172" s="190"/>
      <c r="M172" s="190"/>
      <c r="N172" s="190"/>
      <c r="O172" s="190"/>
      <c r="P172" s="190"/>
      <c r="Q172" s="190"/>
      <c r="R172" s="191" t="str" cm="1">
        <f t="array" ref="R172">IFERROR(INDEX($H$1:$H$402,SMALL(IF($H$1:$H$402&lt;&gt;"",ROW($H$1:$H$402)),ROW(H171))),"")</f>
        <v/>
      </c>
    </row>
    <row r="173" spans="1:18" x14ac:dyDescent="0.45">
      <c r="A173" s="22">
        <v>171</v>
      </c>
      <c r="B173" s="54"/>
      <c r="C173" s="54"/>
      <c r="D173" s="195"/>
      <c r="E173" s="54"/>
      <c r="F173" s="54"/>
      <c r="G173" s="195"/>
      <c r="H173" s="54"/>
      <c r="I173" s="189"/>
      <c r="J173" s="190"/>
      <c r="K173" s="190"/>
      <c r="L173" s="190"/>
      <c r="M173" s="190"/>
      <c r="N173" s="190"/>
      <c r="O173" s="190"/>
      <c r="P173" s="190"/>
      <c r="Q173" s="190"/>
      <c r="R173" s="191" t="str" cm="1">
        <f t="array" ref="R173">IFERROR(INDEX($H$1:$H$402,SMALL(IF($H$1:$H$402&lt;&gt;"",ROW($H$1:$H$402)),ROW(H172))),"")</f>
        <v/>
      </c>
    </row>
    <row r="174" spans="1:18" x14ac:dyDescent="0.45">
      <c r="A174" s="22">
        <v>172</v>
      </c>
      <c r="B174" s="54"/>
      <c r="C174" s="54"/>
      <c r="D174" s="195"/>
      <c r="E174" s="54"/>
      <c r="F174" s="54"/>
      <c r="G174" s="195"/>
      <c r="H174" s="54"/>
      <c r="I174" s="189"/>
      <c r="J174" s="190"/>
      <c r="K174" s="190"/>
      <c r="L174" s="190"/>
      <c r="M174" s="190"/>
      <c r="N174" s="190"/>
      <c r="O174" s="190"/>
      <c r="P174" s="190"/>
      <c r="Q174" s="190"/>
      <c r="R174" s="191" t="str" cm="1">
        <f t="array" ref="R174">IFERROR(INDEX($H$1:$H$402,SMALL(IF($H$1:$H$402&lt;&gt;"",ROW($H$1:$H$402)),ROW(H173))),"")</f>
        <v/>
      </c>
    </row>
    <row r="175" spans="1:18" x14ac:dyDescent="0.45">
      <c r="A175" s="22">
        <v>173</v>
      </c>
      <c r="B175" s="54"/>
      <c r="C175" s="54"/>
      <c r="D175" s="195"/>
      <c r="E175" s="54"/>
      <c r="F175" s="54"/>
      <c r="G175" s="195"/>
      <c r="H175" s="54"/>
      <c r="I175" s="189"/>
      <c r="J175" s="190"/>
      <c r="K175" s="190"/>
      <c r="L175" s="190"/>
      <c r="M175" s="190"/>
      <c r="N175" s="190"/>
      <c r="O175" s="190"/>
      <c r="P175" s="190"/>
      <c r="Q175" s="190"/>
      <c r="R175" s="191" t="str" cm="1">
        <f t="array" ref="R175">IFERROR(INDEX($H$1:$H$402,SMALL(IF($H$1:$H$402&lt;&gt;"",ROW($H$1:$H$402)),ROW(H174))),"")</f>
        <v/>
      </c>
    </row>
    <row r="176" spans="1:18" x14ac:dyDescent="0.45">
      <c r="A176" s="22">
        <v>174</v>
      </c>
      <c r="B176" s="54"/>
      <c r="C176" s="54"/>
      <c r="D176" s="195"/>
      <c r="E176" s="54"/>
      <c r="F176" s="54"/>
      <c r="G176" s="195"/>
      <c r="H176" s="54"/>
      <c r="I176" s="189"/>
      <c r="J176" s="190"/>
      <c r="K176" s="190"/>
      <c r="L176" s="190"/>
      <c r="M176" s="190"/>
      <c r="N176" s="190"/>
      <c r="O176" s="190"/>
      <c r="P176" s="190"/>
      <c r="Q176" s="190"/>
      <c r="R176" s="191" t="str" cm="1">
        <f t="array" ref="R176">IFERROR(INDEX($H$1:$H$402,SMALL(IF($H$1:$H$402&lt;&gt;"",ROW($H$1:$H$402)),ROW(H175))),"")</f>
        <v/>
      </c>
    </row>
    <row r="177" spans="1:18" x14ac:dyDescent="0.45">
      <c r="A177" s="22">
        <v>175</v>
      </c>
      <c r="B177" s="54"/>
      <c r="C177" s="54"/>
      <c r="D177" s="195"/>
      <c r="E177" s="54"/>
      <c r="F177" s="54"/>
      <c r="G177" s="195"/>
      <c r="H177" s="54"/>
      <c r="I177" s="189"/>
      <c r="J177" s="190"/>
      <c r="K177" s="190"/>
      <c r="L177" s="190"/>
      <c r="M177" s="190"/>
      <c r="N177" s="190"/>
      <c r="O177" s="190"/>
      <c r="P177" s="190"/>
      <c r="Q177" s="190"/>
      <c r="R177" s="191" t="str" cm="1">
        <f t="array" ref="R177">IFERROR(INDEX($H$1:$H$402,SMALL(IF($H$1:$H$402&lt;&gt;"",ROW($H$1:$H$402)),ROW(H176))),"")</f>
        <v/>
      </c>
    </row>
    <row r="178" spans="1:18" x14ac:dyDescent="0.45">
      <c r="A178" s="22">
        <v>176</v>
      </c>
      <c r="B178" s="54"/>
      <c r="C178" s="54"/>
      <c r="D178" s="195"/>
      <c r="E178" s="54"/>
      <c r="F178" s="54"/>
      <c r="G178" s="195"/>
      <c r="H178" s="54"/>
      <c r="I178" s="189"/>
      <c r="J178" s="190"/>
      <c r="K178" s="190"/>
      <c r="L178" s="190"/>
      <c r="M178" s="190"/>
      <c r="N178" s="190"/>
      <c r="O178" s="190"/>
      <c r="P178" s="190"/>
      <c r="Q178" s="190"/>
      <c r="R178" s="191" t="str" cm="1">
        <f t="array" ref="R178">IFERROR(INDEX($H$1:$H$402,SMALL(IF($H$1:$H$402&lt;&gt;"",ROW($H$1:$H$402)),ROW(H177))),"")</f>
        <v/>
      </c>
    </row>
    <row r="179" spans="1:18" x14ac:dyDescent="0.45">
      <c r="A179" s="22">
        <v>177</v>
      </c>
      <c r="B179" s="54"/>
      <c r="C179" s="54"/>
      <c r="D179" s="195"/>
      <c r="E179" s="54"/>
      <c r="F179" s="54"/>
      <c r="G179" s="195"/>
      <c r="H179" s="54"/>
      <c r="I179" s="189"/>
      <c r="J179" s="190"/>
      <c r="K179" s="190"/>
      <c r="L179" s="190"/>
      <c r="M179" s="190"/>
      <c r="N179" s="190"/>
      <c r="O179" s="190"/>
      <c r="P179" s="190"/>
      <c r="Q179" s="190"/>
      <c r="R179" s="191" t="str" cm="1">
        <f t="array" ref="R179">IFERROR(INDEX($H$1:$H$402,SMALL(IF($H$1:$H$402&lt;&gt;"",ROW($H$1:$H$402)),ROW(H178))),"")</f>
        <v/>
      </c>
    </row>
    <row r="180" spans="1:18" x14ac:dyDescent="0.45">
      <c r="A180" s="22">
        <v>178</v>
      </c>
      <c r="B180" s="54"/>
      <c r="C180" s="54"/>
      <c r="D180" s="195"/>
      <c r="E180" s="54"/>
      <c r="F180" s="54"/>
      <c r="G180" s="195"/>
      <c r="H180" s="54"/>
      <c r="I180" s="189"/>
      <c r="J180" s="190"/>
      <c r="K180" s="190"/>
      <c r="L180" s="190"/>
      <c r="M180" s="190"/>
      <c r="N180" s="190"/>
      <c r="O180" s="190"/>
      <c r="P180" s="190"/>
      <c r="Q180" s="190"/>
      <c r="R180" s="191" t="str" cm="1">
        <f t="array" ref="R180">IFERROR(INDEX($H$1:$H$402,SMALL(IF($H$1:$H$402&lt;&gt;"",ROW($H$1:$H$402)),ROW(H179))),"")</f>
        <v/>
      </c>
    </row>
    <row r="181" spans="1:18" x14ac:dyDescent="0.45">
      <c r="A181" s="22">
        <v>179</v>
      </c>
      <c r="B181" s="54"/>
      <c r="C181" s="54"/>
      <c r="D181" s="195"/>
      <c r="E181" s="54"/>
      <c r="F181" s="54"/>
      <c r="G181" s="195"/>
      <c r="H181" s="54"/>
      <c r="I181" s="189"/>
      <c r="J181" s="190"/>
      <c r="K181" s="190"/>
      <c r="L181" s="190"/>
      <c r="M181" s="190"/>
      <c r="N181" s="190"/>
      <c r="O181" s="190"/>
      <c r="P181" s="190"/>
      <c r="Q181" s="190"/>
      <c r="R181" s="191" t="str" cm="1">
        <f t="array" ref="R181">IFERROR(INDEX($H$1:$H$402,SMALL(IF($H$1:$H$402&lt;&gt;"",ROW($H$1:$H$402)),ROW(H180))),"")</f>
        <v/>
      </c>
    </row>
    <row r="182" spans="1:18" x14ac:dyDescent="0.45">
      <c r="A182" s="22">
        <v>180</v>
      </c>
      <c r="B182" s="54"/>
      <c r="C182" s="54"/>
      <c r="D182" s="195"/>
      <c r="E182" s="54"/>
      <c r="F182" s="54"/>
      <c r="G182" s="195"/>
      <c r="H182" s="54"/>
      <c r="I182" s="189"/>
      <c r="J182" s="190"/>
      <c r="K182" s="190"/>
      <c r="L182" s="190"/>
      <c r="M182" s="190"/>
      <c r="N182" s="190"/>
      <c r="O182" s="190"/>
      <c r="P182" s="190"/>
      <c r="Q182" s="190"/>
      <c r="R182" s="191" t="str" cm="1">
        <f t="array" ref="R182">IFERROR(INDEX($H$1:$H$402,SMALL(IF($H$1:$H$402&lt;&gt;"",ROW($H$1:$H$402)),ROW(H181))),"")</f>
        <v/>
      </c>
    </row>
    <row r="183" spans="1:18" x14ac:dyDescent="0.45">
      <c r="A183" s="22">
        <v>181</v>
      </c>
      <c r="B183" s="54"/>
      <c r="C183" s="54"/>
      <c r="D183" s="195"/>
      <c r="E183" s="54"/>
      <c r="F183" s="54"/>
      <c r="G183" s="195"/>
      <c r="H183" s="54"/>
      <c r="I183" s="189"/>
      <c r="J183" s="190"/>
      <c r="K183" s="190"/>
      <c r="L183" s="190"/>
      <c r="M183" s="190"/>
      <c r="N183" s="190"/>
      <c r="O183" s="190"/>
      <c r="P183" s="190"/>
      <c r="Q183" s="190"/>
      <c r="R183" s="191" t="str" cm="1">
        <f t="array" ref="R183">IFERROR(INDEX($H$1:$H$402,SMALL(IF($H$1:$H$402&lt;&gt;"",ROW($H$1:$H$402)),ROW(H182))),"")</f>
        <v/>
      </c>
    </row>
    <row r="184" spans="1:18" x14ac:dyDescent="0.45">
      <c r="A184" s="22">
        <v>182</v>
      </c>
      <c r="B184" s="54"/>
      <c r="C184" s="54"/>
      <c r="D184" s="195"/>
      <c r="E184" s="54"/>
      <c r="F184" s="54"/>
      <c r="G184" s="195"/>
      <c r="H184" s="54"/>
      <c r="I184" s="189"/>
      <c r="J184" s="190"/>
      <c r="K184" s="190"/>
      <c r="L184" s="190"/>
      <c r="M184" s="190"/>
      <c r="N184" s="190"/>
      <c r="O184" s="190"/>
      <c r="P184" s="190"/>
      <c r="Q184" s="190"/>
      <c r="R184" s="191" t="str" cm="1">
        <f t="array" ref="R184">IFERROR(INDEX($H$1:$H$402,SMALL(IF($H$1:$H$402&lt;&gt;"",ROW($H$1:$H$402)),ROW(H183))),"")</f>
        <v/>
      </c>
    </row>
    <row r="185" spans="1:18" x14ac:dyDescent="0.45">
      <c r="A185" s="22">
        <v>183</v>
      </c>
      <c r="B185" s="54"/>
      <c r="C185" s="54"/>
      <c r="D185" s="195"/>
      <c r="E185" s="54"/>
      <c r="F185" s="54"/>
      <c r="G185" s="195"/>
      <c r="H185" s="54"/>
      <c r="I185" s="189"/>
      <c r="J185" s="190"/>
      <c r="K185" s="190"/>
      <c r="L185" s="190"/>
      <c r="M185" s="190"/>
      <c r="N185" s="190"/>
      <c r="O185" s="190"/>
      <c r="P185" s="190"/>
      <c r="Q185" s="190"/>
      <c r="R185" s="191" t="str" cm="1">
        <f t="array" ref="R185">IFERROR(INDEX($H$1:$H$402,SMALL(IF($H$1:$H$402&lt;&gt;"",ROW($H$1:$H$402)),ROW(H184))),"")</f>
        <v/>
      </c>
    </row>
    <row r="186" spans="1:18" x14ac:dyDescent="0.45">
      <c r="A186" s="22">
        <v>184</v>
      </c>
      <c r="B186" s="54"/>
      <c r="C186" s="54"/>
      <c r="D186" s="195"/>
      <c r="E186" s="54"/>
      <c r="F186" s="54"/>
      <c r="G186" s="195"/>
      <c r="H186" s="54"/>
      <c r="I186" s="189"/>
      <c r="J186" s="190"/>
      <c r="K186" s="190"/>
      <c r="L186" s="190"/>
      <c r="M186" s="190"/>
      <c r="N186" s="190"/>
      <c r="O186" s="190"/>
      <c r="P186" s="190"/>
      <c r="Q186" s="190"/>
      <c r="R186" s="191" t="str" cm="1">
        <f t="array" ref="R186">IFERROR(INDEX($H$1:$H$402,SMALL(IF($H$1:$H$402&lt;&gt;"",ROW($H$1:$H$402)),ROW(H185))),"")</f>
        <v/>
      </c>
    </row>
    <row r="187" spans="1:18" x14ac:dyDescent="0.45">
      <c r="A187" s="22">
        <v>185</v>
      </c>
      <c r="B187" s="54"/>
      <c r="C187" s="54"/>
      <c r="D187" s="195"/>
      <c r="E187" s="54"/>
      <c r="F187" s="54"/>
      <c r="G187" s="195"/>
      <c r="H187" s="54"/>
      <c r="I187" s="189"/>
      <c r="J187" s="190"/>
      <c r="K187" s="190"/>
      <c r="L187" s="190"/>
      <c r="M187" s="190"/>
      <c r="N187" s="190"/>
      <c r="O187" s="190"/>
      <c r="P187" s="190"/>
      <c r="Q187" s="190"/>
      <c r="R187" s="191" t="str" cm="1">
        <f t="array" ref="R187">IFERROR(INDEX($H$1:$H$402,SMALL(IF($H$1:$H$402&lt;&gt;"",ROW($H$1:$H$402)),ROW(H186))),"")</f>
        <v/>
      </c>
    </row>
    <row r="188" spans="1:18" x14ac:dyDescent="0.45">
      <c r="A188" s="22">
        <v>186</v>
      </c>
      <c r="B188" s="54"/>
      <c r="C188" s="54"/>
      <c r="D188" s="195"/>
      <c r="E188" s="54"/>
      <c r="F188" s="54"/>
      <c r="G188" s="195"/>
      <c r="H188" s="54"/>
      <c r="I188" s="189"/>
      <c r="J188" s="190"/>
      <c r="K188" s="190"/>
      <c r="L188" s="190"/>
      <c r="M188" s="190"/>
      <c r="N188" s="190"/>
      <c r="O188" s="190"/>
      <c r="P188" s="190"/>
      <c r="Q188" s="190"/>
      <c r="R188" s="191" t="str" cm="1">
        <f t="array" ref="R188">IFERROR(INDEX($H$1:$H$402,SMALL(IF($H$1:$H$402&lt;&gt;"",ROW($H$1:$H$402)),ROW(H187))),"")</f>
        <v/>
      </c>
    </row>
    <row r="189" spans="1:18" x14ac:dyDescent="0.45">
      <c r="A189" s="22">
        <v>187</v>
      </c>
      <c r="B189" s="54"/>
      <c r="C189" s="54"/>
      <c r="D189" s="195"/>
      <c r="E189" s="54"/>
      <c r="F189" s="54"/>
      <c r="G189" s="195"/>
      <c r="H189" s="54"/>
      <c r="I189" s="189"/>
      <c r="J189" s="190"/>
      <c r="K189" s="190"/>
      <c r="L189" s="190"/>
      <c r="M189" s="190"/>
      <c r="N189" s="190"/>
      <c r="O189" s="190"/>
      <c r="P189" s="190"/>
      <c r="Q189" s="190"/>
      <c r="R189" s="191" t="str" cm="1">
        <f t="array" ref="R189">IFERROR(INDEX($H$1:$H$402,SMALL(IF($H$1:$H$402&lt;&gt;"",ROW($H$1:$H$402)),ROW(H188))),"")</f>
        <v/>
      </c>
    </row>
    <row r="190" spans="1:18" x14ac:dyDescent="0.45">
      <c r="A190" s="22">
        <v>188</v>
      </c>
      <c r="B190" s="54"/>
      <c r="C190" s="54"/>
      <c r="D190" s="195"/>
      <c r="E190" s="54"/>
      <c r="F190" s="54"/>
      <c r="G190" s="195"/>
      <c r="H190" s="54"/>
      <c r="I190" s="189"/>
      <c r="J190" s="190"/>
      <c r="K190" s="190"/>
      <c r="L190" s="190"/>
      <c r="M190" s="190"/>
      <c r="N190" s="190"/>
      <c r="O190" s="190"/>
      <c r="P190" s="190"/>
      <c r="Q190" s="190"/>
      <c r="R190" s="191" t="str" cm="1">
        <f t="array" ref="R190">IFERROR(INDEX($H$1:$H$402,SMALL(IF($H$1:$H$402&lt;&gt;"",ROW($H$1:$H$402)),ROW(H189))),"")</f>
        <v/>
      </c>
    </row>
    <row r="191" spans="1:18" x14ac:dyDescent="0.45">
      <c r="A191" s="22">
        <v>189</v>
      </c>
      <c r="B191" s="54"/>
      <c r="C191" s="54"/>
      <c r="D191" s="195"/>
      <c r="E191" s="54"/>
      <c r="F191" s="54"/>
      <c r="G191" s="195"/>
      <c r="H191" s="54"/>
      <c r="I191" s="189"/>
      <c r="J191" s="190"/>
      <c r="K191" s="190"/>
      <c r="L191" s="190"/>
      <c r="M191" s="190"/>
      <c r="N191" s="190"/>
      <c r="O191" s="190"/>
      <c r="P191" s="190"/>
      <c r="Q191" s="190"/>
      <c r="R191" s="191" t="str" cm="1">
        <f t="array" ref="R191">IFERROR(INDEX($H$1:$H$402,SMALL(IF($H$1:$H$402&lt;&gt;"",ROW($H$1:$H$402)),ROW(H190))),"")</f>
        <v/>
      </c>
    </row>
    <row r="192" spans="1:18" x14ac:dyDescent="0.45">
      <c r="A192" s="22">
        <v>190</v>
      </c>
      <c r="B192" s="54"/>
      <c r="C192" s="54"/>
      <c r="D192" s="195"/>
      <c r="E192" s="54"/>
      <c r="F192" s="54"/>
      <c r="G192" s="195"/>
      <c r="H192" s="54"/>
      <c r="I192" s="189"/>
      <c r="J192" s="190"/>
      <c r="K192" s="190"/>
      <c r="L192" s="190"/>
      <c r="M192" s="190"/>
      <c r="N192" s="190"/>
      <c r="O192" s="190"/>
      <c r="P192" s="190"/>
      <c r="Q192" s="190"/>
      <c r="R192" s="191" t="str" cm="1">
        <f t="array" ref="R192">IFERROR(INDEX($H$1:$H$402,SMALL(IF($H$1:$H$402&lt;&gt;"",ROW($H$1:$H$402)),ROW(H191))),"")</f>
        <v/>
      </c>
    </row>
    <row r="193" spans="1:18" x14ac:dyDescent="0.45">
      <c r="A193" s="22">
        <v>191</v>
      </c>
      <c r="B193" s="54"/>
      <c r="C193" s="54"/>
      <c r="D193" s="195"/>
      <c r="E193" s="54"/>
      <c r="F193" s="54"/>
      <c r="G193" s="195"/>
      <c r="H193" s="54"/>
      <c r="I193" s="189"/>
      <c r="J193" s="190"/>
      <c r="K193" s="190"/>
      <c r="L193" s="190"/>
      <c r="M193" s="190"/>
      <c r="N193" s="190"/>
      <c r="O193" s="190"/>
      <c r="P193" s="190"/>
      <c r="Q193" s="190"/>
      <c r="R193" s="191" t="str" cm="1">
        <f t="array" ref="R193">IFERROR(INDEX($H$1:$H$402,SMALL(IF($H$1:$H$402&lt;&gt;"",ROW($H$1:$H$402)),ROW(H192))),"")</f>
        <v/>
      </c>
    </row>
    <row r="194" spans="1:18" x14ac:dyDescent="0.45">
      <c r="A194" s="22">
        <v>192</v>
      </c>
      <c r="B194" s="54"/>
      <c r="C194" s="54"/>
      <c r="D194" s="195"/>
      <c r="E194" s="54"/>
      <c r="F194" s="54"/>
      <c r="G194" s="195"/>
      <c r="H194" s="54"/>
      <c r="I194" s="189"/>
      <c r="J194" s="190"/>
      <c r="K194" s="190"/>
      <c r="L194" s="190"/>
      <c r="M194" s="190"/>
      <c r="N194" s="190"/>
      <c r="O194" s="190"/>
      <c r="P194" s="190"/>
      <c r="Q194" s="190"/>
      <c r="R194" s="191" t="str" cm="1">
        <f t="array" ref="R194">IFERROR(INDEX($H$1:$H$402,SMALL(IF($H$1:$H$402&lt;&gt;"",ROW($H$1:$H$402)),ROW(H193))),"")</f>
        <v/>
      </c>
    </row>
    <row r="195" spans="1:18" x14ac:dyDescent="0.45">
      <c r="A195" s="22">
        <v>193</v>
      </c>
      <c r="B195" s="54"/>
      <c r="C195" s="54"/>
      <c r="D195" s="195"/>
      <c r="E195" s="54"/>
      <c r="F195" s="54"/>
      <c r="G195" s="195"/>
      <c r="H195" s="54"/>
      <c r="I195" s="189"/>
      <c r="J195" s="190"/>
      <c r="K195" s="190"/>
      <c r="L195" s="190"/>
      <c r="M195" s="190"/>
      <c r="N195" s="190"/>
      <c r="O195" s="190"/>
      <c r="P195" s="190"/>
      <c r="Q195" s="190"/>
      <c r="R195" s="191" t="str" cm="1">
        <f t="array" ref="R195">IFERROR(INDEX($H$1:$H$402,SMALL(IF($H$1:$H$402&lt;&gt;"",ROW($H$1:$H$402)),ROW(H194))),"")</f>
        <v/>
      </c>
    </row>
    <row r="196" spans="1:18" x14ac:dyDescent="0.45">
      <c r="A196" s="22">
        <v>194</v>
      </c>
      <c r="B196" s="54"/>
      <c r="C196" s="54"/>
      <c r="D196" s="195"/>
      <c r="E196" s="54"/>
      <c r="F196" s="54"/>
      <c r="G196" s="195"/>
      <c r="H196" s="54"/>
      <c r="I196" s="189"/>
      <c r="J196" s="190"/>
      <c r="K196" s="190"/>
      <c r="L196" s="190"/>
      <c r="M196" s="190"/>
      <c r="N196" s="190"/>
      <c r="O196" s="190"/>
      <c r="P196" s="190"/>
      <c r="Q196" s="190"/>
      <c r="R196" s="191" t="str" cm="1">
        <f t="array" ref="R196">IFERROR(INDEX($H$1:$H$402,SMALL(IF($H$1:$H$402&lt;&gt;"",ROW($H$1:$H$402)),ROW(H195))),"")</f>
        <v/>
      </c>
    </row>
    <row r="197" spans="1:18" x14ac:dyDescent="0.45">
      <c r="A197" s="22">
        <v>195</v>
      </c>
      <c r="B197" s="54"/>
      <c r="C197" s="54"/>
      <c r="D197" s="195"/>
      <c r="E197" s="54"/>
      <c r="F197" s="54"/>
      <c r="G197" s="195"/>
      <c r="H197" s="54"/>
      <c r="I197" s="189"/>
      <c r="J197" s="190"/>
      <c r="K197" s="190"/>
      <c r="L197" s="190"/>
      <c r="M197" s="190"/>
      <c r="N197" s="190"/>
      <c r="O197" s="190"/>
      <c r="P197" s="190"/>
      <c r="Q197" s="190"/>
      <c r="R197" s="191" t="str" cm="1">
        <f t="array" ref="R197">IFERROR(INDEX($H$1:$H$402,SMALL(IF($H$1:$H$402&lt;&gt;"",ROW($H$1:$H$402)),ROW(H196))),"")</f>
        <v/>
      </c>
    </row>
    <row r="198" spans="1:18" x14ac:dyDescent="0.45">
      <c r="A198" s="22">
        <v>196</v>
      </c>
      <c r="B198" s="54"/>
      <c r="C198" s="54"/>
      <c r="D198" s="195"/>
      <c r="E198" s="54"/>
      <c r="F198" s="54"/>
      <c r="G198" s="195"/>
      <c r="H198" s="54"/>
      <c r="I198" s="189"/>
      <c r="J198" s="190"/>
      <c r="K198" s="190"/>
      <c r="L198" s="190"/>
      <c r="M198" s="190"/>
      <c r="N198" s="190"/>
      <c r="O198" s="190"/>
      <c r="P198" s="190"/>
      <c r="Q198" s="190"/>
      <c r="R198" s="191" t="str" cm="1">
        <f t="array" ref="R198">IFERROR(INDEX($H$1:$H$402,SMALL(IF($H$1:$H$402&lt;&gt;"",ROW($H$1:$H$402)),ROW(H197))),"")</f>
        <v/>
      </c>
    </row>
    <row r="199" spans="1:18" x14ac:dyDescent="0.45">
      <c r="A199" s="22">
        <v>197</v>
      </c>
      <c r="B199" s="54"/>
      <c r="C199" s="54"/>
      <c r="D199" s="195"/>
      <c r="E199" s="54"/>
      <c r="F199" s="54"/>
      <c r="G199" s="195"/>
      <c r="H199" s="54"/>
      <c r="I199" s="189"/>
      <c r="J199" s="190"/>
      <c r="K199" s="190"/>
      <c r="L199" s="190"/>
      <c r="M199" s="190"/>
      <c r="N199" s="190"/>
      <c r="O199" s="190"/>
      <c r="P199" s="190"/>
      <c r="Q199" s="190"/>
      <c r="R199" s="191" t="str" cm="1">
        <f t="array" ref="R199">IFERROR(INDEX($H$1:$H$402,SMALL(IF($H$1:$H$402&lt;&gt;"",ROW($H$1:$H$402)),ROW(H198))),"")</f>
        <v/>
      </c>
    </row>
    <row r="200" spans="1:18" x14ac:dyDescent="0.45">
      <c r="A200" s="22">
        <v>198</v>
      </c>
      <c r="B200" s="54"/>
      <c r="C200" s="54"/>
      <c r="D200" s="195"/>
      <c r="E200" s="54"/>
      <c r="F200" s="54"/>
      <c r="G200" s="195"/>
      <c r="H200" s="54"/>
      <c r="I200" s="189"/>
      <c r="J200" s="190"/>
      <c r="K200" s="190"/>
      <c r="L200" s="190"/>
      <c r="M200" s="190"/>
      <c r="N200" s="190"/>
      <c r="O200" s="190"/>
      <c r="P200" s="190"/>
      <c r="Q200" s="190"/>
      <c r="R200" s="191" t="str" cm="1">
        <f t="array" ref="R200">IFERROR(INDEX($H$1:$H$402,SMALL(IF($H$1:$H$402&lt;&gt;"",ROW($H$1:$H$402)),ROW(H199))),"")</f>
        <v/>
      </c>
    </row>
    <row r="201" spans="1:18" x14ac:dyDescent="0.45">
      <c r="A201" s="22">
        <v>199</v>
      </c>
      <c r="B201" s="54"/>
      <c r="C201" s="54"/>
      <c r="D201" s="195"/>
      <c r="E201" s="54"/>
      <c r="F201" s="54"/>
      <c r="G201" s="195"/>
      <c r="H201" s="54"/>
      <c r="I201" s="189"/>
      <c r="J201" s="190"/>
      <c r="K201" s="190"/>
      <c r="L201" s="190"/>
      <c r="M201" s="190"/>
      <c r="N201" s="190"/>
      <c r="O201" s="190"/>
      <c r="P201" s="190"/>
      <c r="Q201" s="190"/>
      <c r="R201" s="191" t="str" cm="1">
        <f t="array" ref="R201">IFERROR(INDEX($H$1:$H$402,SMALL(IF($H$1:$H$402&lt;&gt;"",ROW($H$1:$H$402)),ROW(H200))),"")</f>
        <v/>
      </c>
    </row>
    <row r="202" spans="1:18" ht="18.600000000000001" thickBot="1" x14ac:dyDescent="0.5">
      <c r="A202" s="22">
        <v>200</v>
      </c>
      <c r="B202" s="54"/>
      <c r="C202" s="54"/>
      <c r="D202" s="195"/>
      <c r="E202" s="54"/>
      <c r="F202" s="54"/>
      <c r="G202" s="195"/>
      <c r="H202" s="54"/>
      <c r="I202" s="192"/>
      <c r="J202" s="193"/>
      <c r="K202" s="193"/>
      <c r="L202" s="193"/>
      <c r="M202" s="193"/>
      <c r="N202" s="193"/>
      <c r="O202" s="193"/>
      <c r="P202" s="193"/>
      <c r="Q202" s="193"/>
      <c r="R202" s="194" t="str" cm="1">
        <f t="array" ref="R202">IFERROR(INDEX($H$1:$H$402,SMALL(IF($H$1:$H$402&lt;&gt;"",ROW($H$1:$H$402)),ROW(H201))),"")</f>
        <v/>
      </c>
    </row>
    <row r="203" spans="1:18" x14ac:dyDescent="0.45">
      <c r="A203" s="22">
        <v>201</v>
      </c>
      <c r="B203" s="54"/>
      <c r="C203" s="54"/>
      <c r="D203" s="195"/>
      <c r="E203" s="54"/>
      <c r="F203" s="54"/>
      <c r="G203" s="195"/>
      <c r="H203" s="54"/>
      <c r="R203" t="str" cm="1">
        <f t="array" ref="R203">IFERROR(INDEX($H$1:$H$402,SMALL(IF($H$1:$H$402&lt;&gt;"",ROW($H$1:$H$402)),ROW(H202))),"")</f>
        <v/>
      </c>
    </row>
    <row r="204" spans="1:18" x14ac:dyDescent="0.45">
      <c r="A204" s="22">
        <v>202</v>
      </c>
      <c r="B204" s="54"/>
      <c r="C204" s="54"/>
      <c r="D204" s="195"/>
      <c r="E204" s="54"/>
      <c r="F204" s="54"/>
      <c r="G204" s="195"/>
      <c r="H204" s="54"/>
    </row>
    <row r="205" spans="1:18" x14ac:dyDescent="0.45">
      <c r="A205" s="22">
        <v>203</v>
      </c>
      <c r="B205" s="54"/>
      <c r="C205" s="54"/>
      <c r="D205" s="195"/>
      <c r="E205" s="54"/>
      <c r="F205" s="54"/>
      <c r="G205" s="195"/>
      <c r="H205" s="54"/>
    </row>
    <row r="206" spans="1:18" x14ac:dyDescent="0.45">
      <c r="A206" s="22">
        <v>204</v>
      </c>
      <c r="B206" s="54"/>
      <c r="C206" s="54"/>
      <c r="D206" s="195"/>
      <c r="E206" s="54"/>
      <c r="F206" s="54"/>
      <c r="G206" s="195"/>
      <c r="H206" s="54"/>
    </row>
    <row r="207" spans="1:18" x14ac:dyDescent="0.45">
      <c r="A207" s="22">
        <v>205</v>
      </c>
      <c r="B207" s="54"/>
      <c r="C207" s="54"/>
      <c r="D207" s="195"/>
      <c r="E207" s="54"/>
      <c r="F207" s="54"/>
      <c r="G207" s="195"/>
      <c r="H207" s="54"/>
    </row>
    <row r="208" spans="1:18" x14ac:dyDescent="0.45">
      <c r="A208" s="22">
        <v>206</v>
      </c>
      <c r="B208" s="54"/>
      <c r="C208" s="54"/>
      <c r="D208" s="195"/>
      <c r="E208" s="54"/>
      <c r="F208" s="54"/>
      <c r="G208" s="195"/>
      <c r="H208" s="54"/>
    </row>
    <row r="209" spans="1:8" x14ac:dyDescent="0.45">
      <c r="A209" s="22">
        <v>207</v>
      </c>
      <c r="B209" s="54"/>
      <c r="C209" s="54"/>
      <c r="D209" s="195"/>
      <c r="E209" s="54"/>
      <c r="F209" s="54"/>
      <c r="G209" s="195"/>
      <c r="H209" s="54"/>
    </row>
    <row r="210" spans="1:8" x14ac:dyDescent="0.45">
      <c r="A210" s="22">
        <v>208</v>
      </c>
      <c r="B210" s="54"/>
      <c r="C210" s="54"/>
      <c r="D210" s="195"/>
      <c r="E210" s="54"/>
      <c r="F210" s="54"/>
      <c r="G210" s="195"/>
      <c r="H210" s="54"/>
    </row>
    <row r="211" spans="1:8" x14ac:dyDescent="0.45">
      <c r="A211" s="22">
        <v>209</v>
      </c>
      <c r="B211" s="54"/>
      <c r="C211" s="54"/>
      <c r="D211" s="195"/>
      <c r="E211" s="54"/>
      <c r="F211" s="54"/>
      <c r="G211" s="195"/>
      <c r="H211" s="54"/>
    </row>
    <row r="212" spans="1:8" x14ac:dyDescent="0.45">
      <c r="A212" s="22">
        <v>210</v>
      </c>
      <c r="B212" s="54"/>
      <c r="C212" s="54"/>
      <c r="D212" s="195"/>
      <c r="E212" s="54"/>
      <c r="F212" s="54"/>
      <c r="G212" s="195"/>
      <c r="H212" s="54"/>
    </row>
    <row r="213" spans="1:8" x14ac:dyDescent="0.45">
      <c r="A213" s="22">
        <v>211</v>
      </c>
      <c r="B213" s="54"/>
      <c r="C213" s="54"/>
      <c r="D213" s="195"/>
      <c r="E213" s="54"/>
      <c r="F213" s="54"/>
      <c r="G213" s="195"/>
      <c r="H213" s="54"/>
    </row>
    <row r="214" spans="1:8" x14ac:dyDescent="0.45">
      <c r="A214" s="22">
        <v>212</v>
      </c>
      <c r="B214" s="54"/>
      <c r="C214" s="54"/>
      <c r="D214" s="195"/>
      <c r="E214" s="54"/>
      <c r="F214" s="54"/>
      <c r="G214" s="195"/>
      <c r="H214" s="54"/>
    </row>
    <row r="215" spans="1:8" x14ac:dyDescent="0.45">
      <c r="A215" s="22">
        <v>213</v>
      </c>
      <c r="B215" s="54"/>
      <c r="C215" s="54"/>
      <c r="D215" s="195"/>
      <c r="E215" s="54"/>
      <c r="F215" s="54"/>
      <c r="G215" s="195"/>
      <c r="H215" s="54"/>
    </row>
    <row r="216" spans="1:8" x14ac:dyDescent="0.45">
      <c r="A216" s="22">
        <v>214</v>
      </c>
      <c r="B216" s="54"/>
      <c r="C216" s="54"/>
      <c r="D216" s="195"/>
      <c r="E216" s="54"/>
      <c r="F216" s="54"/>
      <c r="G216" s="195"/>
      <c r="H216" s="54"/>
    </row>
    <row r="217" spans="1:8" x14ac:dyDescent="0.45">
      <c r="A217" s="22">
        <v>215</v>
      </c>
      <c r="B217" s="54"/>
      <c r="C217" s="54"/>
      <c r="D217" s="195"/>
      <c r="E217" s="54"/>
      <c r="F217" s="54"/>
      <c r="G217" s="195"/>
      <c r="H217" s="54"/>
    </row>
    <row r="218" spans="1:8" x14ac:dyDescent="0.45">
      <c r="A218" s="22">
        <v>216</v>
      </c>
      <c r="B218" s="54"/>
      <c r="C218" s="54"/>
      <c r="D218" s="195"/>
      <c r="E218" s="54"/>
      <c r="F218" s="54"/>
      <c r="G218" s="195"/>
      <c r="H218" s="54"/>
    </row>
    <row r="219" spans="1:8" x14ac:dyDescent="0.45">
      <c r="A219" s="22">
        <v>217</v>
      </c>
      <c r="B219" s="54"/>
      <c r="C219" s="54"/>
      <c r="D219" s="195"/>
      <c r="E219" s="54"/>
      <c r="F219" s="54"/>
      <c r="G219" s="195"/>
      <c r="H219" s="54"/>
    </row>
    <row r="220" spans="1:8" x14ac:dyDescent="0.45">
      <c r="A220" s="22">
        <v>218</v>
      </c>
      <c r="B220" s="54"/>
      <c r="C220" s="54"/>
      <c r="D220" s="195"/>
      <c r="E220" s="54"/>
      <c r="F220" s="54"/>
      <c r="G220" s="195"/>
      <c r="H220" s="54"/>
    </row>
    <row r="221" spans="1:8" x14ac:dyDescent="0.45">
      <c r="A221" s="22">
        <v>219</v>
      </c>
      <c r="B221" s="54"/>
      <c r="C221" s="54"/>
      <c r="D221" s="195"/>
      <c r="E221" s="54"/>
      <c r="F221" s="54"/>
      <c r="G221" s="195"/>
      <c r="H221" s="54"/>
    </row>
    <row r="222" spans="1:8" x14ac:dyDescent="0.45">
      <c r="A222" s="22">
        <v>220</v>
      </c>
      <c r="B222" s="54"/>
      <c r="C222" s="54"/>
      <c r="D222" s="195"/>
      <c r="E222" s="54"/>
      <c r="F222" s="54"/>
      <c r="G222" s="195"/>
      <c r="H222" s="54"/>
    </row>
    <row r="223" spans="1:8" x14ac:dyDescent="0.45">
      <c r="A223" s="22">
        <v>221</v>
      </c>
      <c r="B223" s="54"/>
      <c r="C223" s="54"/>
      <c r="D223" s="195"/>
      <c r="E223" s="54"/>
      <c r="F223" s="54"/>
      <c r="G223" s="195"/>
      <c r="H223" s="54"/>
    </row>
    <row r="224" spans="1:8" x14ac:dyDescent="0.45">
      <c r="A224" s="22">
        <v>222</v>
      </c>
      <c r="B224" s="54"/>
      <c r="C224" s="54"/>
      <c r="D224" s="195"/>
      <c r="E224" s="54"/>
      <c r="F224" s="54"/>
      <c r="G224" s="195"/>
      <c r="H224" s="54"/>
    </row>
    <row r="225" spans="1:8" x14ac:dyDescent="0.45">
      <c r="A225" s="22">
        <v>223</v>
      </c>
      <c r="B225" s="54"/>
      <c r="C225" s="54"/>
      <c r="D225" s="195"/>
      <c r="E225" s="54"/>
      <c r="F225" s="54"/>
      <c r="G225" s="195"/>
      <c r="H225" s="54"/>
    </row>
    <row r="226" spans="1:8" x14ac:dyDescent="0.45">
      <c r="A226" s="22">
        <v>224</v>
      </c>
      <c r="B226" s="54"/>
      <c r="C226" s="54"/>
      <c r="D226" s="195"/>
      <c r="E226" s="54"/>
      <c r="F226" s="54"/>
      <c r="G226" s="195"/>
      <c r="H226" s="54"/>
    </row>
    <row r="227" spans="1:8" x14ac:dyDescent="0.45">
      <c r="A227" s="22">
        <v>225</v>
      </c>
      <c r="B227" s="54"/>
      <c r="C227" s="54"/>
      <c r="D227" s="195"/>
      <c r="E227" s="54"/>
      <c r="F227" s="54"/>
      <c r="G227" s="195"/>
      <c r="H227" s="54"/>
    </row>
    <row r="228" spans="1:8" x14ac:dyDescent="0.45">
      <c r="A228" s="22">
        <v>226</v>
      </c>
      <c r="B228" s="54"/>
      <c r="C228" s="54"/>
      <c r="D228" s="195"/>
      <c r="E228" s="54"/>
      <c r="F228" s="54"/>
      <c r="G228" s="195"/>
      <c r="H228" s="54"/>
    </row>
    <row r="229" spans="1:8" x14ac:dyDescent="0.45">
      <c r="A229" s="22">
        <v>227</v>
      </c>
      <c r="B229" s="54"/>
      <c r="C229" s="54"/>
      <c r="D229" s="195"/>
      <c r="E229" s="54"/>
      <c r="F229" s="54"/>
      <c r="G229" s="195"/>
      <c r="H229" s="54"/>
    </row>
    <row r="230" spans="1:8" x14ac:dyDescent="0.45">
      <c r="A230" s="22">
        <v>228</v>
      </c>
      <c r="B230" s="54"/>
      <c r="C230" s="54"/>
      <c r="D230" s="195"/>
      <c r="E230" s="54"/>
      <c r="F230" s="54"/>
      <c r="G230" s="195"/>
      <c r="H230" s="54"/>
    </row>
    <row r="231" spans="1:8" x14ac:dyDescent="0.45">
      <c r="A231" s="22">
        <v>229</v>
      </c>
      <c r="B231" s="54"/>
      <c r="C231" s="54"/>
      <c r="D231" s="195"/>
      <c r="E231" s="54"/>
      <c r="F231" s="54"/>
      <c r="G231" s="195"/>
      <c r="H231" s="54"/>
    </row>
    <row r="232" spans="1:8" x14ac:dyDescent="0.45">
      <c r="A232" s="22">
        <v>230</v>
      </c>
      <c r="B232" s="54"/>
      <c r="C232" s="54"/>
      <c r="D232" s="195"/>
      <c r="E232" s="54"/>
      <c r="F232" s="54"/>
      <c r="G232" s="195"/>
      <c r="H232" s="54"/>
    </row>
    <row r="233" spans="1:8" x14ac:dyDescent="0.45">
      <c r="A233" s="22">
        <v>231</v>
      </c>
      <c r="B233" s="54"/>
      <c r="C233" s="54"/>
      <c r="D233" s="195"/>
      <c r="E233" s="54"/>
      <c r="F233" s="54"/>
      <c r="G233" s="195"/>
      <c r="H233" s="54"/>
    </row>
    <row r="234" spans="1:8" x14ac:dyDescent="0.45">
      <c r="A234" s="22">
        <v>232</v>
      </c>
      <c r="B234" s="54"/>
      <c r="C234" s="54"/>
      <c r="D234" s="195"/>
      <c r="E234" s="54"/>
      <c r="F234" s="54"/>
      <c r="G234" s="195"/>
      <c r="H234" s="54"/>
    </row>
    <row r="235" spans="1:8" x14ac:dyDescent="0.45">
      <c r="A235" s="22">
        <v>233</v>
      </c>
      <c r="B235" s="54"/>
      <c r="C235" s="54"/>
      <c r="D235" s="195"/>
      <c r="E235" s="54"/>
      <c r="F235" s="54"/>
      <c r="G235" s="195"/>
      <c r="H235" s="54"/>
    </row>
    <row r="236" spans="1:8" x14ac:dyDescent="0.45">
      <c r="A236" s="22">
        <v>234</v>
      </c>
      <c r="B236" s="54"/>
      <c r="C236" s="54"/>
      <c r="D236" s="195"/>
      <c r="E236" s="54"/>
      <c r="F236" s="54"/>
      <c r="G236" s="195"/>
      <c r="H236" s="54"/>
    </row>
    <row r="237" spans="1:8" x14ac:dyDescent="0.45">
      <c r="A237" s="22">
        <v>235</v>
      </c>
      <c r="B237" s="54"/>
      <c r="C237" s="54"/>
      <c r="D237" s="195"/>
      <c r="E237" s="54"/>
      <c r="F237" s="54"/>
      <c r="G237" s="195"/>
      <c r="H237" s="54"/>
    </row>
    <row r="238" spans="1:8" x14ac:dyDescent="0.45">
      <c r="A238" s="22">
        <v>236</v>
      </c>
      <c r="B238" s="54"/>
      <c r="C238" s="54"/>
      <c r="D238" s="195"/>
      <c r="E238" s="54"/>
      <c r="F238" s="54"/>
      <c r="G238" s="195"/>
      <c r="H238" s="54"/>
    </row>
    <row r="239" spans="1:8" x14ac:dyDescent="0.45">
      <c r="A239" s="22">
        <v>237</v>
      </c>
      <c r="B239" s="54"/>
      <c r="C239" s="54"/>
      <c r="D239" s="195"/>
      <c r="E239" s="54"/>
      <c r="F239" s="54"/>
      <c r="G239" s="195"/>
      <c r="H239" s="54"/>
    </row>
    <row r="240" spans="1:8" x14ac:dyDescent="0.45">
      <c r="A240" s="22">
        <v>238</v>
      </c>
      <c r="B240" s="54"/>
      <c r="C240" s="54"/>
      <c r="D240" s="195"/>
      <c r="E240" s="54"/>
      <c r="F240" s="54"/>
      <c r="G240" s="195"/>
      <c r="H240" s="54"/>
    </row>
    <row r="241" spans="1:8" x14ac:dyDescent="0.45">
      <c r="A241" s="22">
        <v>239</v>
      </c>
      <c r="B241" s="54"/>
      <c r="C241" s="54"/>
      <c r="D241" s="195"/>
      <c r="E241" s="54"/>
      <c r="F241" s="54"/>
      <c r="G241" s="195"/>
      <c r="H241" s="54"/>
    </row>
    <row r="242" spans="1:8" x14ac:dyDescent="0.45">
      <c r="A242" s="22">
        <v>240</v>
      </c>
      <c r="B242" s="54"/>
      <c r="C242" s="54"/>
      <c r="D242" s="195"/>
      <c r="E242" s="54"/>
      <c r="F242" s="54"/>
      <c r="G242" s="195"/>
      <c r="H242" s="54"/>
    </row>
    <row r="243" spans="1:8" x14ac:dyDescent="0.45">
      <c r="A243" s="22">
        <v>241</v>
      </c>
      <c r="B243" s="54"/>
      <c r="C243" s="54"/>
      <c r="D243" s="195"/>
      <c r="E243" s="54"/>
      <c r="F243" s="54"/>
      <c r="G243" s="195"/>
      <c r="H243" s="54"/>
    </row>
    <row r="244" spans="1:8" x14ac:dyDescent="0.45">
      <c r="A244" s="22">
        <v>242</v>
      </c>
      <c r="B244" s="54"/>
      <c r="C244" s="54"/>
      <c r="D244" s="195"/>
      <c r="E244" s="54"/>
      <c r="F244" s="54"/>
      <c r="G244" s="195"/>
      <c r="H244" s="54"/>
    </row>
    <row r="245" spans="1:8" x14ac:dyDescent="0.45">
      <c r="A245" s="22">
        <v>243</v>
      </c>
      <c r="B245" s="54"/>
      <c r="C245" s="54"/>
      <c r="D245" s="195"/>
      <c r="E245" s="54"/>
      <c r="F245" s="54"/>
      <c r="G245" s="195"/>
      <c r="H245" s="54"/>
    </row>
    <row r="246" spans="1:8" x14ac:dyDescent="0.45">
      <c r="A246" s="22">
        <v>244</v>
      </c>
      <c r="B246" s="54"/>
      <c r="C246" s="54"/>
      <c r="D246" s="195"/>
      <c r="E246" s="54"/>
      <c r="F246" s="54"/>
      <c r="G246" s="195"/>
      <c r="H246" s="54"/>
    </row>
    <row r="247" spans="1:8" x14ac:dyDescent="0.45">
      <c r="A247" s="22">
        <v>245</v>
      </c>
      <c r="B247" s="54"/>
      <c r="C247" s="54"/>
      <c r="D247" s="195"/>
      <c r="E247" s="54"/>
      <c r="F247" s="54"/>
      <c r="G247" s="195"/>
      <c r="H247" s="54"/>
    </row>
    <row r="248" spans="1:8" x14ac:dyDescent="0.45">
      <c r="A248" s="22">
        <v>246</v>
      </c>
      <c r="B248" s="54"/>
      <c r="C248" s="54"/>
      <c r="D248" s="195"/>
      <c r="E248" s="54"/>
      <c r="F248" s="54"/>
      <c r="G248" s="195"/>
      <c r="H248" s="54"/>
    </row>
    <row r="249" spans="1:8" x14ac:dyDescent="0.45">
      <c r="A249" s="22">
        <v>247</v>
      </c>
      <c r="B249" s="54"/>
      <c r="C249" s="54"/>
      <c r="D249" s="195"/>
      <c r="E249" s="54"/>
      <c r="F249" s="54"/>
      <c r="G249" s="195"/>
      <c r="H249" s="54"/>
    </row>
    <row r="250" spans="1:8" x14ac:dyDescent="0.45">
      <c r="A250" s="22">
        <v>248</v>
      </c>
      <c r="B250" s="54"/>
      <c r="C250" s="54"/>
      <c r="D250" s="195"/>
      <c r="E250" s="54"/>
      <c r="F250" s="54"/>
      <c r="G250" s="195"/>
      <c r="H250" s="54"/>
    </row>
    <row r="251" spans="1:8" x14ac:dyDescent="0.45">
      <c r="A251" s="22">
        <v>249</v>
      </c>
      <c r="B251" s="54"/>
      <c r="C251" s="54"/>
      <c r="D251" s="195"/>
      <c r="E251" s="54"/>
      <c r="F251" s="54"/>
      <c r="G251" s="195"/>
      <c r="H251" s="54"/>
    </row>
    <row r="252" spans="1:8" x14ac:dyDescent="0.45">
      <c r="A252" s="22">
        <v>250</v>
      </c>
      <c r="B252" s="54"/>
      <c r="C252" s="54"/>
      <c r="D252" s="195"/>
      <c r="E252" s="54"/>
      <c r="F252" s="54"/>
      <c r="G252" s="195"/>
      <c r="H252" s="54"/>
    </row>
    <row r="253" spans="1:8" x14ac:dyDescent="0.45">
      <c r="A253" s="22">
        <v>251</v>
      </c>
      <c r="B253" s="54"/>
      <c r="C253" s="54"/>
      <c r="D253" s="195"/>
      <c r="E253" s="54"/>
      <c r="F253" s="54"/>
      <c r="G253" s="195"/>
      <c r="H253" s="54"/>
    </row>
    <row r="254" spans="1:8" x14ac:dyDescent="0.45">
      <c r="A254" s="22">
        <v>252</v>
      </c>
      <c r="B254" s="54"/>
      <c r="C254" s="54"/>
      <c r="D254" s="195"/>
      <c r="E254" s="54"/>
      <c r="F254" s="54"/>
      <c r="G254" s="195"/>
      <c r="H254" s="54"/>
    </row>
    <row r="255" spans="1:8" x14ac:dyDescent="0.45">
      <c r="A255" s="22">
        <v>253</v>
      </c>
      <c r="B255" s="54"/>
      <c r="C255" s="54"/>
      <c r="D255" s="195"/>
      <c r="E255" s="54"/>
      <c r="F255" s="54"/>
      <c r="G255" s="195"/>
      <c r="H255" s="54"/>
    </row>
    <row r="256" spans="1:8" x14ac:dyDescent="0.45">
      <c r="A256" s="22">
        <v>254</v>
      </c>
      <c r="B256" s="54"/>
      <c r="C256" s="54"/>
      <c r="D256" s="195"/>
      <c r="E256" s="54"/>
      <c r="F256" s="54"/>
      <c r="G256" s="195"/>
      <c r="H256" s="54"/>
    </row>
    <row r="257" spans="1:8" x14ac:dyDescent="0.45">
      <c r="A257" s="22">
        <v>255</v>
      </c>
      <c r="B257" s="54"/>
      <c r="C257" s="54"/>
      <c r="D257" s="195"/>
      <c r="E257" s="54"/>
      <c r="F257" s="54"/>
      <c r="G257" s="195"/>
      <c r="H257" s="54"/>
    </row>
    <row r="258" spans="1:8" x14ac:dyDescent="0.45">
      <c r="A258" s="22">
        <v>256</v>
      </c>
      <c r="B258" s="54"/>
      <c r="C258" s="54"/>
      <c r="D258" s="195"/>
      <c r="E258" s="54"/>
      <c r="F258" s="54"/>
      <c r="G258" s="195"/>
      <c r="H258" s="54"/>
    </row>
    <row r="259" spans="1:8" x14ac:dyDescent="0.45">
      <c r="A259" s="22">
        <v>257</v>
      </c>
      <c r="B259" s="54"/>
      <c r="C259" s="54"/>
      <c r="D259" s="195"/>
      <c r="E259" s="54"/>
      <c r="F259" s="54"/>
      <c r="G259" s="195"/>
      <c r="H259" s="54"/>
    </row>
    <row r="260" spans="1:8" x14ac:dyDescent="0.45">
      <c r="A260" s="22">
        <v>258</v>
      </c>
      <c r="B260" s="54"/>
      <c r="C260" s="54"/>
      <c r="D260" s="195"/>
      <c r="E260" s="54"/>
      <c r="F260" s="54"/>
      <c r="G260" s="195"/>
      <c r="H260" s="54"/>
    </row>
    <row r="261" spans="1:8" x14ac:dyDescent="0.45">
      <c r="A261" s="22">
        <v>259</v>
      </c>
      <c r="B261" s="54"/>
      <c r="C261" s="54"/>
      <c r="D261" s="195"/>
      <c r="E261" s="54"/>
      <c r="F261" s="54"/>
      <c r="G261" s="195"/>
      <c r="H261" s="54"/>
    </row>
    <row r="262" spans="1:8" x14ac:dyDescent="0.45">
      <c r="A262" s="22">
        <v>260</v>
      </c>
      <c r="B262" s="54"/>
      <c r="C262" s="54"/>
      <c r="D262" s="195"/>
      <c r="E262" s="54"/>
      <c r="F262" s="54"/>
      <c r="G262" s="195"/>
      <c r="H262" s="54"/>
    </row>
    <row r="263" spans="1:8" x14ac:dyDescent="0.45">
      <c r="A263" s="22">
        <v>261</v>
      </c>
      <c r="B263" s="54"/>
      <c r="C263" s="54"/>
      <c r="D263" s="195"/>
      <c r="E263" s="54"/>
      <c r="F263" s="54"/>
      <c r="G263" s="195"/>
      <c r="H263" s="54"/>
    </row>
    <row r="264" spans="1:8" x14ac:dyDescent="0.45">
      <c r="A264" s="22">
        <v>262</v>
      </c>
      <c r="B264" s="54"/>
      <c r="C264" s="54"/>
      <c r="D264" s="195"/>
      <c r="E264" s="54"/>
      <c r="F264" s="54"/>
      <c r="G264" s="195"/>
      <c r="H264" s="54"/>
    </row>
    <row r="265" spans="1:8" x14ac:dyDescent="0.45">
      <c r="A265" s="22">
        <v>263</v>
      </c>
      <c r="B265" s="54"/>
      <c r="C265" s="54"/>
      <c r="D265" s="195"/>
      <c r="E265" s="54"/>
      <c r="F265" s="54"/>
      <c r="G265" s="195"/>
      <c r="H265" s="54"/>
    </row>
    <row r="266" spans="1:8" x14ac:dyDescent="0.45">
      <c r="A266" s="22">
        <v>264</v>
      </c>
      <c r="B266" s="54"/>
      <c r="C266" s="54"/>
      <c r="D266" s="195"/>
      <c r="E266" s="54"/>
      <c r="F266" s="54"/>
      <c r="G266" s="195"/>
      <c r="H266" s="54"/>
    </row>
    <row r="267" spans="1:8" x14ac:dyDescent="0.45">
      <c r="A267" s="22">
        <v>265</v>
      </c>
      <c r="B267" s="54"/>
      <c r="C267" s="54"/>
      <c r="D267" s="195"/>
      <c r="E267" s="54"/>
      <c r="F267" s="54"/>
      <c r="G267" s="195"/>
      <c r="H267" s="54"/>
    </row>
    <row r="268" spans="1:8" x14ac:dyDescent="0.45">
      <c r="A268" s="22">
        <v>266</v>
      </c>
      <c r="B268" s="54"/>
      <c r="C268" s="54"/>
      <c r="D268" s="195"/>
      <c r="E268" s="54"/>
      <c r="F268" s="54"/>
      <c r="G268" s="195"/>
      <c r="H268" s="54"/>
    </row>
    <row r="269" spans="1:8" x14ac:dyDescent="0.45">
      <c r="A269" s="22">
        <v>267</v>
      </c>
      <c r="B269" s="54"/>
      <c r="C269" s="54"/>
      <c r="D269" s="195"/>
      <c r="E269" s="54"/>
      <c r="F269" s="54"/>
      <c r="G269" s="195"/>
      <c r="H269" s="54"/>
    </row>
    <row r="270" spans="1:8" x14ac:dyDescent="0.45">
      <c r="A270" s="22">
        <v>268</v>
      </c>
      <c r="B270" s="54"/>
      <c r="C270" s="54"/>
      <c r="D270" s="195"/>
      <c r="E270" s="54"/>
      <c r="F270" s="54"/>
      <c r="G270" s="195"/>
      <c r="H270" s="54"/>
    </row>
    <row r="271" spans="1:8" x14ac:dyDescent="0.45">
      <c r="A271" s="22">
        <v>269</v>
      </c>
      <c r="B271" s="54"/>
      <c r="C271" s="54"/>
      <c r="D271" s="195"/>
      <c r="E271" s="54"/>
      <c r="F271" s="54"/>
      <c r="G271" s="195"/>
      <c r="H271" s="54"/>
    </row>
    <row r="272" spans="1:8" x14ac:dyDescent="0.45">
      <c r="A272" s="22">
        <v>270</v>
      </c>
      <c r="B272" s="54"/>
      <c r="C272" s="54"/>
      <c r="D272" s="195"/>
      <c r="E272" s="54"/>
      <c r="F272" s="54"/>
      <c r="G272" s="195"/>
      <c r="H272" s="54"/>
    </row>
    <row r="273" spans="1:8" x14ac:dyDescent="0.45">
      <c r="A273" s="22">
        <v>271</v>
      </c>
      <c r="B273" s="54"/>
      <c r="C273" s="54"/>
      <c r="D273" s="195"/>
      <c r="E273" s="54"/>
      <c r="F273" s="54"/>
      <c r="G273" s="195"/>
      <c r="H273" s="54"/>
    </row>
    <row r="274" spans="1:8" x14ac:dyDescent="0.45">
      <c r="A274" s="22">
        <v>272</v>
      </c>
      <c r="B274" s="54"/>
      <c r="C274" s="54"/>
      <c r="D274" s="195"/>
      <c r="E274" s="54"/>
      <c r="F274" s="54"/>
      <c r="G274" s="195"/>
      <c r="H274" s="54"/>
    </row>
    <row r="275" spans="1:8" x14ac:dyDescent="0.45">
      <c r="A275" s="22">
        <v>273</v>
      </c>
      <c r="B275" s="54"/>
      <c r="C275" s="54"/>
      <c r="D275" s="195"/>
      <c r="E275" s="54"/>
      <c r="F275" s="54"/>
      <c r="G275" s="195"/>
      <c r="H275" s="54"/>
    </row>
    <row r="276" spans="1:8" x14ac:dyDescent="0.45">
      <c r="A276" s="22">
        <v>274</v>
      </c>
      <c r="B276" s="54"/>
      <c r="C276" s="54"/>
      <c r="D276" s="195"/>
      <c r="E276" s="54"/>
      <c r="F276" s="54"/>
      <c r="G276" s="195"/>
      <c r="H276" s="54"/>
    </row>
    <row r="277" spans="1:8" x14ac:dyDescent="0.45">
      <c r="A277" s="22">
        <v>275</v>
      </c>
      <c r="B277" s="54"/>
      <c r="C277" s="54"/>
      <c r="D277" s="195"/>
      <c r="E277" s="54"/>
      <c r="F277" s="54"/>
      <c r="G277" s="195"/>
      <c r="H277" s="54"/>
    </row>
    <row r="278" spans="1:8" x14ac:dyDescent="0.45">
      <c r="A278" s="22">
        <v>276</v>
      </c>
      <c r="B278" s="54"/>
      <c r="C278" s="54"/>
      <c r="D278" s="195"/>
      <c r="E278" s="54"/>
      <c r="F278" s="54"/>
      <c r="G278" s="195"/>
      <c r="H278" s="54"/>
    </row>
    <row r="279" spans="1:8" x14ac:dyDescent="0.45">
      <c r="A279" s="22">
        <v>277</v>
      </c>
      <c r="B279" s="54"/>
      <c r="C279" s="54"/>
      <c r="D279" s="195"/>
      <c r="E279" s="54"/>
      <c r="F279" s="54"/>
      <c r="G279" s="195"/>
      <c r="H279" s="54"/>
    </row>
    <row r="280" spans="1:8" x14ac:dyDescent="0.45">
      <c r="A280" s="22">
        <v>278</v>
      </c>
      <c r="B280" s="54"/>
      <c r="C280" s="54"/>
      <c r="D280" s="195"/>
      <c r="E280" s="54"/>
      <c r="F280" s="54"/>
      <c r="G280" s="195"/>
      <c r="H280" s="54"/>
    </row>
    <row r="281" spans="1:8" x14ac:dyDescent="0.45">
      <c r="A281" s="22">
        <v>279</v>
      </c>
      <c r="B281" s="54"/>
      <c r="C281" s="54"/>
      <c r="D281" s="195"/>
      <c r="E281" s="54"/>
      <c r="F281" s="54"/>
      <c r="G281" s="195"/>
      <c r="H281" s="54"/>
    </row>
    <row r="282" spans="1:8" x14ac:dyDescent="0.45">
      <c r="A282" s="22">
        <v>280</v>
      </c>
      <c r="B282" s="54"/>
      <c r="C282" s="54"/>
      <c r="D282" s="195"/>
      <c r="E282" s="54"/>
      <c r="F282" s="54"/>
      <c r="G282" s="195"/>
      <c r="H282" s="54"/>
    </row>
    <row r="283" spans="1:8" x14ac:dyDescent="0.45">
      <c r="A283" s="22">
        <v>281</v>
      </c>
      <c r="B283" s="54"/>
      <c r="C283" s="54"/>
      <c r="D283" s="195"/>
      <c r="E283" s="54"/>
      <c r="F283" s="54"/>
      <c r="G283" s="195"/>
      <c r="H283" s="54"/>
    </row>
    <row r="284" spans="1:8" x14ac:dyDescent="0.45">
      <c r="A284" s="22">
        <v>282</v>
      </c>
      <c r="B284" s="54"/>
      <c r="C284" s="54"/>
      <c r="D284" s="195"/>
      <c r="E284" s="54"/>
      <c r="F284" s="54"/>
      <c r="G284" s="195"/>
      <c r="H284" s="54"/>
    </row>
    <row r="285" spans="1:8" x14ac:dyDescent="0.45">
      <c r="A285" s="22">
        <v>283</v>
      </c>
      <c r="B285" s="54"/>
      <c r="C285" s="54"/>
      <c r="D285" s="195"/>
      <c r="E285" s="54"/>
      <c r="F285" s="54"/>
      <c r="G285" s="195"/>
      <c r="H285" s="54"/>
    </row>
    <row r="286" spans="1:8" x14ac:dyDescent="0.45">
      <c r="A286" s="22">
        <v>284</v>
      </c>
      <c r="B286" s="54"/>
      <c r="C286" s="54"/>
      <c r="D286" s="195"/>
      <c r="E286" s="54"/>
      <c r="F286" s="54"/>
      <c r="G286" s="195"/>
      <c r="H286" s="54"/>
    </row>
    <row r="287" spans="1:8" x14ac:dyDescent="0.45">
      <c r="A287" s="22">
        <v>285</v>
      </c>
      <c r="B287" s="54"/>
      <c r="C287" s="54"/>
      <c r="D287" s="195"/>
      <c r="E287" s="54"/>
      <c r="F287" s="54"/>
      <c r="G287" s="195"/>
      <c r="H287" s="54"/>
    </row>
    <row r="288" spans="1:8" x14ac:dyDescent="0.45">
      <c r="A288" s="22">
        <v>286</v>
      </c>
      <c r="B288" s="54"/>
      <c r="C288" s="54"/>
      <c r="D288" s="195"/>
      <c r="E288" s="54"/>
      <c r="F288" s="54"/>
      <c r="G288" s="195"/>
      <c r="H288" s="54"/>
    </row>
    <row r="289" spans="1:8" x14ac:dyDescent="0.45">
      <c r="A289" s="22">
        <v>287</v>
      </c>
      <c r="B289" s="54"/>
      <c r="C289" s="54"/>
      <c r="D289" s="195"/>
      <c r="E289" s="54"/>
      <c r="F289" s="54"/>
      <c r="G289" s="195"/>
      <c r="H289" s="54"/>
    </row>
    <row r="290" spans="1:8" x14ac:dyDescent="0.45">
      <c r="A290" s="22">
        <v>288</v>
      </c>
      <c r="B290" s="54"/>
      <c r="C290" s="54"/>
      <c r="D290" s="195"/>
      <c r="E290" s="54"/>
      <c r="F290" s="54"/>
      <c r="G290" s="195"/>
      <c r="H290" s="54"/>
    </row>
    <row r="291" spans="1:8" x14ac:dyDescent="0.45">
      <c r="A291" s="22">
        <v>289</v>
      </c>
      <c r="B291" s="54"/>
      <c r="C291" s="54"/>
      <c r="D291" s="195"/>
      <c r="E291" s="54"/>
      <c r="F291" s="54"/>
      <c r="G291" s="195"/>
      <c r="H291" s="54"/>
    </row>
    <row r="292" spans="1:8" x14ac:dyDescent="0.45">
      <c r="A292" s="22">
        <v>290</v>
      </c>
      <c r="B292" s="54"/>
      <c r="C292" s="54"/>
      <c r="D292" s="195"/>
      <c r="E292" s="54"/>
      <c r="F292" s="54"/>
      <c r="G292" s="195"/>
      <c r="H292" s="54"/>
    </row>
    <row r="293" spans="1:8" x14ac:dyDescent="0.45">
      <c r="A293" s="22">
        <v>291</v>
      </c>
      <c r="B293" s="54"/>
      <c r="C293" s="54"/>
      <c r="D293" s="195"/>
      <c r="E293" s="54"/>
      <c r="F293" s="54"/>
      <c r="G293" s="195"/>
      <c r="H293" s="54"/>
    </row>
    <row r="294" spans="1:8" x14ac:dyDescent="0.45">
      <c r="A294" s="22">
        <v>292</v>
      </c>
      <c r="B294" s="54"/>
      <c r="C294" s="54"/>
      <c r="D294" s="195"/>
      <c r="E294" s="54"/>
      <c r="F294" s="54"/>
      <c r="G294" s="195"/>
      <c r="H294" s="54"/>
    </row>
    <row r="295" spans="1:8" x14ac:dyDescent="0.45">
      <c r="A295" s="22">
        <v>293</v>
      </c>
      <c r="B295" s="54"/>
      <c r="C295" s="54"/>
      <c r="D295" s="195"/>
      <c r="E295" s="54"/>
      <c r="F295" s="54"/>
      <c r="G295" s="195"/>
      <c r="H295" s="54"/>
    </row>
    <row r="296" spans="1:8" x14ac:dyDescent="0.45">
      <c r="A296" s="22">
        <v>294</v>
      </c>
      <c r="B296" s="54"/>
      <c r="C296" s="54"/>
      <c r="D296" s="195"/>
      <c r="E296" s="54"/>
      <c r="F296" s="54"/>
      <c r="G296" s="195"/>
      <c r="H296" s="54"/>
    </row>
    <row r="297" spans="1:8" x14ac:dyDescent="0.45">
      <c r="A297" s="22">
        <v>295</v>
      </c>
      <c r="B297" s="54"/>
      <c r="C297" s="54"/>
      <c r="D297" s="195"/>
      <c r="E297" s="54"/>
      <c r="F297" s="54"/>
      <c r="G297" s="195"/>
      <c r="H297" s="54"/>
    </row>
    <row r="298" spans="1:8" x14ac:dyDescent="0.45">
      <c r="A298" s="22">
        <v>296</v>
      </c>
      <c r="B298" s="54"/>
      <c r="C298" s="54"/>
      <c r="D298" s="195"/>
      <c r="E298" s="54"/>
      <c r="F298" s="54"/>
      <c r="G298" s="195"/>
      <c r="H298" s="54"/>
    </row>
    <row r="299" spans="1:8" x14ac:dyDescent="0.45">
      <c r="A299" s="22">
        <v>297</v>
      </c>
      <c r="B299" s="54"/>
      <c r="C299" s="54"/>
      <c r="D299" s="195"/>
      <c r="E299" s="54"/>
      <c r="F299" s="54"/>
      <c r="G299" s="195"/>
      <c r="H299" s="54"/>
    </row>
    <row r="300" spans="1:8" x14ac:dyDescent="0.45">
      <c r="A300" s="22">
        <v>298</v>
      </c>
      <c r="B300" s="54"/>
      <c r="C300" s="54"/>
      <c r="D300" s="195"/>
      <c r="E300" s="54"/>
      <c r="F300" s="54"/>
      <c r="G300" s="195"/>
      <c r="H300" s="54"/>
    </row>
    <row r="301" spans="1:8" x14ac:dyDescent="0.45">
      <c r="A301" s="22">
        <v>299</v>
      </c>
      <c r="B301" s="54"/>
      <c r="C301" s="54"/>
      <c r="D301" s="195"/>
      <c r="E301" s="54"/>
      <c r="F301" s="54"/>
      <c r="G301" s="195"/>
      <c r="H301" s="54"/>
    </row>
    <row r="302" spans="1:8" x14ac:dyDescent="0.45">
      <c r="A302" s="22">
        <v>300</v>
      </c>
      <c r="B302" s="54"/>
      <c r="C302" s="54"/>
      <c r="D302" s="195"/>
      <c r="E302" s="54"/>
      <c r="F302" s="54"/>
      <c r="G302" s="195"/>
      <c r="H302" s="54"/>
    </row>
    <row r="303" spans="1:8" x14ac:dyDescent="0.45">
      <c r="A303" s="22">
        <v>301</v>
      </c>
      <c r="B303" s="54"/>
      <c r="C303" s="54"/>
      <c r="D303" s="195"/>
      <c r="E303" s="54"/>
      <c r="F303" s="54"/>
      <c r="G303" s="195"/>
      <c r="H303" s="54"/>
    </row>
    <row r="304" spans="1:8" x14ac:dyDescent="0.45">
      <c r="A304" s="22">
        <v>302</v>
      </c>
      <c r="B304" s="54"/>
      <c r="C304" s="54"/>
      <c r="D304" s="195"/>
      <c r="E304" s="54"/>
      <c r="F304" s="54"/>
      <c r="G304" s="195"/>
      <c r="H304" s="54"/>
    </row>
    <row r="305" spans="1:8" x14ac:dyDescent="0.45">
      <c r="A305" s="22">
        <v>303</v>
      </c>
      <c r="B305" s="54"/>
      <c r="C305" s="54"/>
      <c r="D305" s="195"/>
      <c r="E305" s="54"/>
      <c r="F305" s="54"/>
      <c r="G305" s="195"/>
      <c r="H305" s="54"/>
    </row>
    <row r="306" spans="1:8" x14ac:dyDescent="0.45">
      <c r="A306" s="22">
        <v>304</v>
      </c>
      <c r="B306" s="54"/>
      <c r="C306" s="54"/>
      <c r="D306" s="195"/>
      <c r="E306" s="54"/>
      <c r="F306" s="54"/>
      <c r="G306" s="195"/>
      <c r="H306" s="54"/>
    </row>
    <row r="307" spans="1:8" x14ac:dyDescent="0.45">
      <c r="A307" s="22">
        <v>305</v>
      </c>
      <c r="B307" s="54"/>
      <c r="C307" s="54"/>
      <c r="D307" s="195"/>
      <c r="E307" s="54"/>
      <c r="F307" s="54"/>
      <c r="G307" s="195"/>
      <c r="H307" s="54"/>
    </row>
    <row r="308" spans="1:8" x14ac:dyDescent="0.45">
      <c r="A308" s="22">
        <v>306</v>
      </c>
      <c r="B308" s="54"/>
      <c r="C308" s="54"/>
      <c r="D308" s="195"/>
      <c r="E308" s="54"/>
      <c r="F308" s="54"/>
      <c r="G308" s="195"/>
      <c r="H308" s="54"/>
    </row>
    <row r="309" spans="1:8" x14ac:dyDescent="0.45">
      <c r="A309" s="22">
        <v>307</v>
      </c>
      <c r="B309" s="54"/>
      <c r="C309" s="54"/>
      <c r="D309" s="195"/>
      <c r="E309" s="54"/>
      <c r="F309" s="54"/>
      <c r="G309" s="195"/>
      <c r="H309" s="54"/>
    </row>
    <row r="310" spans="1:8" x14ac:dyDescent="0.45">
      <c r="A310" s="22">
        <v>308</v>
      </c>
      <c r="B310" s="54"/>
      <c r="C310" s="54"/>
      <c r="D310" s="195"/>
      <c r="E310" s="54"/>
      <c r="F310" s="54"/>
      <c r="G310" s="195"/>
      <c r="H310" s="54"/>
    </row>
    <row r="311" spans="1:8" x14ac:dyDescent="0.45">
      <c r="A311" s="22">
        <v>309</v>
      </c>
      <c r="B311" s="54"/>
      <c r="C311" s="54"/>
      <c r="D311" s="195"/>
      <c r="E311" s="54"/>
      <c r="F311" s="54"/>
      <c r="G311" s="195"/>
      <c r="H311" s="54"/>
    </row>
    <row r="312" spans="1:8" x14ac:dyDescent="0.45">
      <c r="A312" s="22">
        <v>310</v>
      </c>
      <c r="B312" s="54"/>
      <c r="C312" s="54"/>
      <c r="D312" s="195"/>
      <c r="E312" s="54"/>
      <c r="F312" s="54"/>
      <c r="G312" s="195"/>
      <c r="H312" s="54"/>
    </row>
    <row r="313" spans="1:8" x14ac:dyDescent="0.45">
      <c r="A313" s="22">
        <v>311</v>
      </c>
      <c r="B313" s="54"/>
      <c r="C313" s="54"/>
      <c r="D313" s="195"/>
      <c r="E313" s="54"/>
      <c r="F313" s="54"/>
      <c r="G313" s="195"/>
      <c r="H313" s="54"/>
    </row>
    <row r="314" spans="1:8" x14ac:dyDescent="0.45">
      <c r="A314" s="22">
        <v>312</v>
      </c>
      <c r="B314" s="54"/>
      <c r="C314" s="54"/>
      <c r="D314" s="195"/>
      <c r="E314" s="54"/>
      <c r="F314" s="54"/>
      <c r="G314" s="195"/>
      <c r="H314" s="54"/>
    </row>
    <row r="315" spans="1:8" x14ac:dyDescent="0.45">
      <c r="A315" s="22">
        <v>313</v>
      </c>
      <c r="B315" s="54"/>
      <c r="C315" s="54"/>
      <c r="D315" s="195"/>
      <c r="E315" s="54"/>
      <c r="F315" s="54"/>
      <c r="G315" s="195"/>
      <c r="H315" s="54"/>
    </row>
    <row r="316" spans="1:8" x14ac:dyDescent="0.45">
      <c r="A316" s="22">
        <v>314</v>
      </c>
      <c r="B316" s="54"/>
      <c r="C316" s="54"/>
      <c r="D316" s="195"/>
      <c r="E316" s="54"/>
      <c r="F316" s="54"/>
      <c r="G316" s="195"/>
      <c r="H316" s="54"/>
    </row>
    <row r="317" spans="1:8" x14ac:dyDescent="0.45">
      <c r="A317" s="22">
        <v>315</v>
      </c>
      <c r="B317" s="54"/>
      <c r="C317" s="54"/>
      <c r="D317" s="195"/>
      <c r="E317" s="54"/>
      <c r="F317" s="54"/>
      <c r="G317" s="195"/>
      <c r="H317" s="54"/>
    </row>
    <row r="318" spans="1:8" x14ac:dyDescent="0.45">
      <c r="A318" s="22">
        <v>316</v>
      </c>
      <c r="B318" s="54"/>
      <c r="C318" s="54"/>
      <c r="D318" s="195"/>
      <c r="E318" s="54"/>
      <c r="F318" s="54"/>
      <c r="G318" s="195"/>
      <c r="H318" s="54"/>
    </row>
    <row r="319" spans="1:8" x14ac:dyDescent="0.45">
      <c r="A319" s="22">
        <v>317</v>
      </c>
      <c r="B319" s="54"/>
      <c r="C319" s="54"/>
      <c r="D319" s="195"/>
      <c r="E319" s="54"/>
      <c r="F319" s="54"/>
      <c r="G319" s="195"/>
      <c r="H319" s="54"/>
    </row>
    <row r="320" spans="1:8" x14ac:dyDescent="0.45">
      <c r="A320" s="22">
        <v>318</v>
      </c>
      <c r="B320" s="54"/>
      <c r="C320" s="54"/>
      <c r="D320" s="195"/>
      <c r="E320" s="54"/>
      <c r="F320" s="54"/>
      <c r="G320" s="195"/>
      <c r="H320" s="54"/>
    </row>
    <row r="321" spans="1:8" x14ac:dyDescent="0.45">
      <c r="A321" s="22">
        <v>319</v>
      </c>
      <c r="B321" s="54"/>
      <c r="C321" s="54"/>
      <c r="D321" s="195"/>
      <c r="E321" s="54"/>
      <c r="F321" s="54"/>
      <c r="G321" s="195"/>
      <c r="H321" s="54"/>
    </row>
    <row r="322" spans="1:8" x14ac:dyDescent="0.45">
      <c r="A322" s="22">
        <v>320</v>
      </c>
      <c r="B322" s="54"/>
      <c r="C322" s="54"/>
      <c r="D322" s="195"/>
      <c r="E322" s="54"/>
      <c r="F322" s="195"/>
      <c r="G322" s="195"/>
      <c r="H322" s="54"/>
    </row>
    <row r="323" spans="1:8" x14ac:dyDescent="0.45">
      <c r="A323" s="22">
        <v>321</v>
      </c>
      <c r="B323" s="54"/>
      <c r="C323" s="54"/>
      <c r="D323" s="195"/>
      <c r="E323" s="54"/>
      <c r="F323" s="195"/>
      <c r="G323" s="195"/>
      <c r="H323" s="54"/>
    </row>
    <row r="324" spans="1:8" x14ac:dyDescent="0.45">
      <c r="A324" s="22">
        <v>322</v>
      </c>
      <c r="B324" s="54"/>
      <c r="C324" s="54"/>
      <c r="D324" s="195"/>
      <c r="E324" s="54"/>
      <c r="F324" s="195"/>
      <c r="G324" s="195"/>
      <c r="H324" s="54"/>
    </row>
    <row r="325" spans="1:8" x14ac:dyDescent="0.45">
      <c r="A325" s="22">
        <v>323</v>
      </c>
      <c r="B325" s="54"/>
      <c r="C325" s="54"/>
      <c r="D325" s="195"/>
      <c r="E325" s="54"/>
      <c r="F325" s="195"/>
      <c r="G325" s="195"/>
      <c r="H325" s="54"/>
    </row>
    <row r="326" spans="1:8" x14ac:dyDescent="0.45">
      <c r="A326" s="22">
        <v>324</v>
      </c>
      <c r="B326" s="54"/>
      <c r="C326" s="54"/>
      <c r="D326" s="195"/>
      <c r="E326" s="54"/>
      <c r="F326" s="195"/>
      <c r="G326" s="195"/>
      <c r="H326" s="54"/>
    </row>
    <row r="327" spans="1:8" x14ac:dyDescent="0.45">
      <c r="A327" s="22">
        <v>325</v>
      </c>
      <c r="B327" s="54"/>
      <c r="C327" s="54"/>
      <c r="D327" s="195"/>
      <c r="E327" s="54"/>
      <c r="F327" s="195"/>
      <c r="G327" s="195"/>
      <c r="H327" s="54"/>
    </row>
    <row r="328" spans="1:8" x14ac:dyDescent="0.45">
      <c r="A328" s="22">
        <v>326</v>
      </c>
      <c r="B328" s="54"/>
      <c r="C328" s="54"/>
      <c r="D328" s="195"/>
      <c r="E328" s="54"/>
      <c r="F328" s="195"/>
      <c r="G328" s="195"/>
      <c r="H328" s="54"/>
    </row>
    <row r="329" spans="1:8" x14ac:dyDescent="0.45">
      <c r="A329" s="22">
        <v>327</v>
      </c>
      <c r="B329" s="54"/>
      <c r="C329" s="54"/>
      <c r="D329" s="195"/>
      <c r="E329" s="54"/>
      <c r="F329" s="195"/>
      <c r="G329" s="195"/>
      <c r="H329" s="54"/>
    </row>
    <row r="330" spans="1:8" x14ac:dyDescent="0.45">
      <c r="A330" s="22">
        <v>328</v>
      </c>
      <c r="B330" s="54"/>
      <c r="C330" s="54"/>
      <c r="D330" s="195"/>
      <c r="E330" s="54"/>
      <c r="F330" s="195"/>
      <c r="G330" s="195"/>
      <c r="H330" s="54"/>
    </row>
    <row r="331" spans="1:8" x14ac:dyDescent="0.45">
      <c r="A331" s="22">
        <v>329</v>
      </c>
      <c r="B331" s="54"/>
      <c r="C331" s="54"/>
      <c r="D331" s="195"/>
      <c r="E331" s="54"/>
      <c r="F331" s="195"/>
      <c r="G331" s="195"/>
      <c r="H331" s="54"/>
    </row>
    <row r="332" spans="1:8" x14ac:dyDescent="0.45">
      <c r="A332" s="22">
        <v>330</v>
      </c>
      <c r="B332" s="54"/>
      <c r="C332" s="54"/>
      <c r="D332" s="195"/>
      <c r="E332" s="54"/>
      <c r="F332" s="195"/>
      <c r="G332" s="195"/>
      <c r="H332" s="54"/>
    </row>
    <row r="333" spans="1:8" x14ac:dyDescent="0.45">
      <c r="A333" s="22">
        <v>331</v>
      </c>
      <c r="B333" s="54"/>
      <c r="C333" s="54"/>
      <c r="D333" s="195"/>
      <c r="E333" s="54"/>
      <c r="F333" s="195"/>
      <c r="G333" s="195"/>
      <c r="H333" s="54"/>
    </row>
    <row r="334" spans="1:8" x14ac:dyDescent="0.45">
      <c r="A334" s="22">
        <v>332</v>
      </c>
      <c r="B334" s="54"/>
      <c r="C334" s="54"/>
      <c r="D334" s="195"/>
      <c r="E334" s="54"/>
      <c r="F334" s="195"/>
      <c r="G334" s="195"/>
      <c r="H334" s="54"/>
    </row>
    <row r="335" spans="1:8" x14ac:dyDescent="0.45">
      <c r="A335" s="22">
        <v>333</v>
      </c>
      <c r="B335" s="54"/>
      <c r="C335" s="54"/>
      <c r="D335" s="195"/>
      <c r="E335" s="54"/>
      <c r="F335" s="195"/>
      <c r="G335" s="195"/>
      <c r="H335" s="54"/>
    </row>
    <row r="336" spans="1:8" x14ac:dyDescent="0.45">
      <c r="A336" s="22">
        <v>334</v>
      </c>
      <c r="B336" s="54"/>
      <c r="C336" s="54"/>
      <c r="D336" s="195"/>
      <c r="E336" s="54"/>
      <c r="F336" s="195"/>
      <c r="G336" s="195"/>
      <c r="H336" s="54"/>
    </row>
    <row r="337" spans="1:8" x14ac:dyDescent="0.45">
      <c r="A337" s="22">
        <v>335</v>
      </c>
      <c r="B337" s="54"/>
      <c r="C337" s="54"/>
      <c r="D337" s="195"/>
      <c r="E337" s="54"/>
      <c r="F337" s="195"/>
      <c r="G337" s="195"/>
      <c r="H337" s="54"/>
    </row>
    <row r="338" spans="1:8" x14ac:dyDescent="0.45">
      <c r="A338" s="22">
        <v>336</v>
      </c>
      <c r="B338" s="54"/>
      <c r="C338" s="54"/>
      <c r="D338" s="195"/>
      <c r="E338" s="54"/>
      <c r="F338" s="195"/>
      <c r="G338" s="195"/>
      <c r="H338" s="54"/>
    </row>
    <row r="339" spans="1:8" x14ac:dyDescent="0.45">
      <c r="A339" s="22">
        <v>337</v>
      </c>
      <c r="B339" s="54"/>
      <c r="C339" s="54"/>
      <c r="D339" s="195"/>
      <c r="E339" s="54"/>
      <c r="F339" s="195"/>
      <c r="G339" s="195"/>
      <c r="H339" s="54"/>
    </row>
    <row r="340" spans="1:8" x14ac:dyDescent="0.45">
      <c r="A340" s="22">
        <v>338</v>
      </c>
      <c r="B340" s="54"/>
      <c r="C340" s="54"/>
      <c r="D340" s="195"/>
      <c r="E340" s="54"/>
      <c r="F340" s="195"/>
      <c r="G340" s="195"/>
      <c r="H340" s="54"/>
    </row>
    <row r="341" spans="1:8" x14ac:dyDescent="0.45">
      <c r="A341" s="22">
        <v>339</v>
      </c>
      <c r="B341" s="54"/>
      <c r="C341" s="54"/>
      <c r="D341" s="195"/>
      <c r="E341" s="54"/>
      <c r="F341" s="195"/>
      <c r="G341" s="195"/>
      <c r="H341" s="54"/>
    </row>
    <row r="342" spans="1:8" x14ac:dyDescent="0.45">
      <c r="A342" s="22">
        <v>340</v>
      </c>
      <c r="B342" s="54"/>
      <c r="C342" s="54"/>
      <c r="D342" s="195"/>
      <c r="E342" s="54"/>
      <c r="F342" s="195"/>
      <c r="G342" s="195"/>
      <c r="H342" s="54"/>
    </row>
    <row r="343" spans="1:8" x14ac:dyDescent="0.45">
      <c r="A343" s="22">
        <v>341</v>
      </c>
      <c r="B343" s="54"/>
      <c r="C343" s="54"/>
      <c r="D343" s="195"/>
      <c r="E343" s="54"/>
      <c r="F343" s="195"/>
      <c r="G343" s="195"/>
      <c r="H343" s="54"/>
    </row>
    <row r="344" spans="1:8" x14ac:dyDescent="0.45">
      <c r="A344" s="22">
        <v>342</v>
      </c>
      <c r="B344" s="54"/>
      <c r="C344" s="54"/>
      <c r="D344" s="195"/>
      <c r="E344" s="54"/>
      <c r="F344" s="195"/>
      <c r="G344" s="195"/>
      <c r="H344" s="54"/>
    </row>
    <row r="345" spans="1:8" x14ac:dyDescent="0.45">
      <c r="A345" s="22">
        <v>343</v>
      </c>
      <c r="B345" s="54"/>
      <c r="C345" s="54"/>
      <c r="D345" s="195"/>
      <c r="E345" s="54"/>
      <c r="F345" s="195"/>
      <c r="G345" s="195"/>
      <c r="H345" s="54"/>
    </row>
    <row r="346" spans="1:8" x14ac:dyDescent="0.45">
      <c r="A346" s="22">
        <v>344</v>
      </c>
      <c r="B346" s="54"/>
      <c r="C346" s="54"/>
      <c r="D346" s="195"/>
      <c r="E346" s="195"/>
      <c r="F346" s="195"/>
      <c r="G346" s="195"/>
      <c r="H346" s="54"/>
    </row>
    <row r="347" spans="1:8" x14ac:dyDescent="0.45">
      <c r="A347" s="22">
        <v>345</v>
      </c>
      <c r="B347" s="54"/>
      <c r="C347" s="54"/>
      <c r="D347" s="195"/>
      <c r="E347" s="195"/>
      <c r="F347" s="195"/>
      <c r="G347" s="195"/>
      <c r="H347" s="54"/>
    </row>
    <row r="348" spans="1:8" x14ac:dyDescent="0.45">
      <c r="A348" s="22">
        <v>346</v>
      </c>
      <c r="B348" s="54"/>
      <c r="C348" s="195"/>
      <c r="D348" s="195"/>
      <c r="E348" s="195"/>
      <c r="F348" s="195"/>
      <c r="G348" s="195"/>
      <c r="H348" s="54"/>
    </row>
    <row r="349" spans="1:8" x14ac:dyDescent="0.45">
      <c r="A349" s="22">
        <v>347</v>
      </c>
      <c r="B349" s="54"/>
      <c r="C349" s="195"/>
      <c r="D349" s="195"/>
      <c r="E349" s="195"/>
      <c r="F349" s="195"/>
      <c r="G349" s="195"/>
      <c r="H349" s="54"/>
    </row>
    <row r="350" spans="1:8" x14ac:dyDescent="0.45">
      <c r="A350" s="22">
        <v>348</v>
      </c>
      <c r="B350" s="54"/>
      <c r="C350" s="195"/>
      <c r="D350" s="195"/>
      <c r="E350" s="195"/>
      <c r="F350" s="195"/>
      <c r="G350" s="195"/>
      <c r="H350" s="54"/>
    </row>
    <row r="351" spans="1:8" x14ac:dyDescent="0.45">
      <c r="A351" s="22">
        <v>349</v>
      </c>
      <c r="B351" s="54"/>
      <c r="C351" s="195"/>
      <c r="D351" s="195"/>
      <c r="E351" s="195"/>
      <c r="F351" s="195"/>
      <c r="G351" s="195"/>
      <c r="H351" s="54"/>
    </row>
    <row r="352" spans="1:8" x14ac:dyDescent="0.45">
      <c r="A352" s="22">
        <v>350</v>
      </c>
      <c r="B352" s="54"/>
      <c r="C352" s="195"/>
      <c r="D352" s="195"/>
      <c r="E352" s="195"/>
      <c r="F352" s="195"/>
      <c r="G352" s="195"/>
      <c r="H352" s="54"/>
    </row>
    <row r="353" spans="1:8" x14ac:dyDescent="0.45">
      <c r="A353" s="22">
        <v>351</v>
      </c>
      <c r="B353" s="54"/>
      <c r="C353" s="195"/>
      <c r="D353" s="195"/>
      <c r="E353" s="195"/>
      <c r="F353" s="195"/>
      <c r="G353" s="195"/>
      <c r="H353" s="54"/>
    </row>
    <row r="354" spans="1:8" x14ac:dyDescent="0.45">
      <c r="A354" s="22">
        <v>352</v>
      </c>
      <c r="B354" s="54"/>
      <c r="C354" s="195"/>
      <c r="D354" s="195"/>
      <c r="E354" s="195"/>
      <c r="F354" s="195"/>
      <c r="G354" s="195"/>
      <c r="H354" s="54"/>
    </row>
    <row r="355" spans="1:8" x14ac:dyDescent="0.45">
      <c r="A355" s="22">
        <v>353</v>
      </c>
      <c r="B355" s="54"/>
      <c r="C355" s="195"/>
      <c r="D355" s="195"/>
      <c r="E355" s="195"/>
      <c r="F355" s="195"/>
      <c r="G355" s="195"/>
      <c r="H355" s="54"/>
    </row>
    <row r="356" spans="1:8" x14ac:dyDescent="0.45">
      <c r="A356" s="22">
        <v>354</v>
      </c>
      <c r="B356" s="54"/>
      <c r="C356" s="195"/>
      <c r="D356" s="195"/>
      <c r="E356" s="195"/>
      <c r="F356" s="195"/>
      <c r="G356" s="195"/>
      <c r="H356" s="54"/>
    </row>
    <row r="357" spans="1:8" x14ac:dyDescent="0.45">
      <c r="A357" s="22">
        <v>355</v>
      </c>
      <c r="B357" s="54"/>
      <c r="C357" s="195"/>
      <c r="D357" s="195"/>
      <c r="E357" s="195"/>
      <c r="F357" s="195"/>
      <c r="G357" s="195"/>
      <c r="H357" s="54"/>
    </row>
    <row r="358" spans="1:8" x14ac:dyDescent="0.45">
      <c r="A358" s="22">
        <v>356</v>
      </c>
      <c r="B358" s="54"/>
      <c r="C358" s="195"/>
      <c r="D358" s="195"/>
      <c r="E358" s="195"/>
      <c r="F358" s="195"/>
      <c r="G358" s="195"/>
      <c r="H358" s="54"/>
    </row>
    <row r="359" spans="1:8" x14ac:dyDescent="0.45">
      <c r="A359" s="22">
        <v>357</v>
      </c>
      <c r="B359" s="54"/>
      <c r="C359" s="195"/>
      <c r="D359" s="195"/>
      <c r="E359" s="195"/>
      <c r="F359" s="195"/>
      <c r="G359" s="195"/>
      <c r="H359" s="54"/>
    </row>
    <row r="360" spans="1:8" x14ac:dyDescent="0.45">
      <c r="A360" s="22">
        <v>358</v>
      </c>
      <c r="B360" s="54"/>
      <c r="C360" s="195"/>
      <c r="D360" s="195"/>
      <c r="E360" s="195"/>
      <c r="F360" s="195"/>
      <c r="G360" s="195"/>
      <c r="H360" s="54"/>
    </row>
    <row r="361" spans="1:8" x14ac:dyDescent="0.45">
      <c r="A361" s="22">
        <v>359</v>
      </c>
      <c r="B361" s="54"/>
      <c r="C361" s="195"/>
      <c r="D361" s="195"/>
      <c r="E361" s="195"/>
      <c r="F361" s="195"/>
      <c r="G361" s="195"/>
      <c r="H361" s="54"/>
    </row>
    <row r="362" spans="1:8" x14ac:dyDescent="0.45">
      <c r="A362" s="22">
        <v>360</v>
      </c>
      <c r="B362" s="54"/>
      <c r="C362" s="195"/>
      <c r="D362" s="195"/>
      <c r="E362" s="195"/>
      <c r="F362" s="195"/>
      <c r="G362" s="195"/>
      <c r="H362" s="54"/>
    </row>
    <row r="363" spans="1:8" x14ac:dyDescent="0.45">
      <c r="A363" s="22">
        <v>361</v>
      </c>
      <c r="B363" s="54"/>
      <c r="C363" s="195"/>
      <c r="D363" s="195"/>
      <c r="E363" s="195"/>
      <c r="F363" s="195"/>
      <c r="G363" s="195"/>
      <c r="H363" s="54"/>
    </row>
    <row r="364" spans="1:8" x14ac:dyDescent="0.45">
      <c r="A364" s="22">
        <v>362</v>
      </c>
      <c r="B364" s="54"/>
      <c r="C364" s="195"/>
      <c r="D364" s="195"/>
      <c r="E364" s="195"/>
      <c r="F364" s="195"/>
      <c r="G364" s="195"/>
      <c r="H364" s="54"/>
    </row>
    <row r="365" spans="1:8" x14ac:dyDescent="0.45">
      <c r="A365" s="22">
        <v>363</v>
      </c>
      <c r="B365" s="54"/>
      <c r="C365" s="195"/>
      <c r="D365" s="195"/>
      <c r="E365" s="195"/>
      <c r="F365" s="195"/>
      <c r="G365" s="195"/>
      <c r="H365" s="54"/>
    </row>
    <row r="366" spans="1:8" x14ac:dyDescent="0.45">
      <c r="A366" s="22">
        <v>364</v>
      </c>
      <c r="B366" s="54"/>
      <c r="C366" s="195"/>
      <c r="D366" s="195"/>
      <c r="E366" s="195"/>
      <c r="F366" s="195"/>
      <c r="G366" s="195"/>
      <c r="H366" s="54"/>
    </row>
    <row r="367" spans="1:8" x14ac:dyDescent="0.45">
      <c r="A367" s="22">
        <v>365</v>
      </c>
      <c r="B367" s="54"/>
      <c r="C367" s="195"/>
      <c r="D367" s="195"/>
      <c r="E367" s="195"/>
      <c r="F367" s="195"/>
      <c r="G367" s="195"/>
      <c r="H367" s="54"/>
    </row>
    <row r="368" spans="1:8" x14ac:dyDescent="0.45">
      <c r="A368" s="22">
        <v>366</v>
      </c>
      <c r="B368" s="54"/>
      <c r="C368" s="195"/>
      <c r="D368" s="195"/>
      <c r="E368" s="195"/>
      <c r="F368" s="195"/>
      <c r="G368" s="195"/>
      <c r="H368" s="54"/>
    </row>
    <row r="369" spans="1:8" x14ac:dyDescent="0.45">
      <c r="A369" s="22">
        <v>367</v>
      </c>
      <c r="B369" s="54"/>
      <c r="C369" s="195"/>
      <c r="D369" s="195"/>
      <c r="E369" s="195"/>
      <c r="F369" s="195"/>
      <c r="G369" s="195"/>
      <c r="H369" s="54"/>
    </row>
    <row r="370" spans="1:8" x14ac:dyDescent="0.45">
      <c r="A370" s="22">
        <v>368</v>
      </c>
      <c r="B370" s="54"/>
      <c r="C370" s="195"/>
      <c r="D370" s="195"/>
      <c r="E370" s="195"/>
      <c r="F370" s="195"/>
      <c r="G370" s="195"/>
      <c r="H370" s="54"/>
    </row>
    <row r="371" spans="1:8" x14ac:dyDescent="0.45">
      <c r="A371" s="22">
        <v>369</v>
      </c>
      <c r="B371" s="54"/>
      <c r="C371" s="195"/>
      <c r="D371" s="195"/>
      <c r="E371" s="195"/>
      <c r="F371" s="195"/>
      <c r="G371" s="195"/>
      <c r="H371" s="54"/>
    </row>
    <row r="372" spans="1:8" x14ac:dyDescent="0.45">
      <c r="A372" s="22">
        <v>370</v>
      </c>
      <c r="B372" s="54"/>
      <c r="C372" s="195"/>
      <c r="D372" s="195"/>
      <c r="E372" s="195"/>
      <c r="F372" s="195"/>
      <c r="G372" s="195"/>
      <c r="H372" s="54"/>
    </row>
    <row r="373" spans="1:8" x14ac:dyDescent="0.45">
      <c r="A373" s="22">
        <v>371</v>
      </c>
      <c r="B373" s="54"/>
      <c r="C373" s="195"/>
      <c r="D373" s="195"/>
      <c r="E373" s="195"/>
      <c r="F373" s="195"/>
      <c r="G373" s="195"/>
      <c r="H373" s="54"/>
    </row>
    <row r="374" spans="1:8" x14ac:dyDescent="0.45">
      <c r="A374" s="22">
        <v>372</v>
      </c>
      <c r="B374" s="54"/>
      <c r="C374" s="195"/>
      <c r="D374" s="195"/>
      <c r="E374" s="195"/>
      <c r="F374" s="195"/>
      <c r="G374" s="195"/>
      <c r="H374" s="54"/>
    </row>
    <row r="375" spans="1:8" x14ac:dyDescent="0.45">
      <c r="A375" s="22">
        <v>373</v>
      </c>
      <c r="B375" s="54"/>
      <c r="C375" s="195"/>
      <c r="D375" s="195"/>
      <c r="E375" s="195"/>
      <c r="F375" s="195"/>
      <c r="G375" s="195"/>
      <c r="H375" s="54"/>
    </row>
    <row r="376" spans="1:8" x14ac:dyDescent="0.45">
      <c r="A376" s="22">
        <v>374</v>
      </c>
      <c r="B376" s="54"/>
      <c r="C376" s="195"/>
      <c r="D376" s="195"/>
      <c r="E376" s="195"/>
      <c r="F376" s="195"/>
      <c r="G376" s="195"/>
      <c r="H376" s="195"/>
    </row>
    <row r="377" spans="1:8" x14ac:dyDescent="0.45">
      <c r="A377" s="22">
        <v>375</v>
      </c>
      <c r="B377" s="54"/>
      <c r="C377" s="195"/>
      <c r="D377" s="195"/>
      <c r="E377" s="195"/>
      <c r="F377" s="195"/>
      <c r="G377" s="195"/>
      <c r="H377" s="195"/>
    </row>
    <row r="378" spans="1:8" x14ac:dyDescent="0.45">
      <c r="A378" s="22">
        <v>376</v>
      </c>
      <c r="B378" s="54"/>
      <c r="C378" s="195"/>
      <c r="D378" s="195"/>
      <c r="E378" s="195"/>
      <c r="F378" s="195"/>
      <c r="G378" s="195"/>
      <c r="H378" s="195"/>
    </row>
    <row r="379" spans="1:8" x14ac:dyDescent="0.45">
      <c r="A379" s="22">
        <v>377</v>
      </c>
      <c r="B379" s="54"/>
      <c r="C379" s="195"/>
      <c r="D379" s="195"/>
      <c r="E379" s="195"/>
      <c r="F379" s="195"/>
      <c r="G379" s="195"/>
      <c r="H379" s="195"/>
    </row>
    <row r="380" spans="1:8" x14ac:dyDescent="0.45">
      <c r="A380" s="22">
        <v>378</v>
      </c>
      <c r="B380" s="54"/>
      <c r="C380" s="195"/>
      <c r="D380" s="195"/>
      <c r="E380" s="195"/>
      <c r="F380" s="195"/>
      <c r="G380" s="195"/>
      <c r="H380" s="195"/>
    </row>
    <row r="381" spans="1:8" hidden="1" x14ac:dyDescent="0.45">
      <c r="A381" s="22">
        <v>379</v>
      </c>
      <c r="B381" s="54"/>
      <c r="C381" s="195"/>
      <c r="D381" s="195"/>
      <c r="E381" s="195"/>
      <c r="F381" s="195"/>
      <c r="G381" s="195"/>
      <c r="H381" s="195"/>
    </row>
    <row r="382" spans="1:8" hidden="1" x14ac:dyDescent="0.45">
      <c r="A382" s="22">
        <v>380</v>
      </c>
      <c r="B382" s="54"/>
      <c r="C382" s="195"/>
      <c r="D382" s="195"/>
      <c r="E382" s="195"/>
      <c r="F382" s="195"/>
      <c r="G382" s="195"/>
      <c r="H382" s="195"/>
    </row>
    <row r="383" spans="1:8" hidden="1" x14ac:dyDescent="0.45">
      <c r="A383" s="22">
        <v>381</v>
      </c>
      <c r="B383" s="54"/>
      <c r="C383" s="195"/>
      <c r="D383" s="195"/>
      <c r="E383" s="195"/>
      <c r="F383" s="195"/>
      <c r="G383" s="195"/>
      <c r="H383" s="195"/>
    </row>
    <row r="384" spans="1:8" hidden="1" x14ac:dyDescent="0.45">
      <c r="A384" s="22">
        <v>382</v>
      </c>
      <c r="B384" s="54"/>
      <c r="C384" s="195"/>
      <c r="D384" s="195"/>
      <c r="E384" s="195"/>
      <c r="F384" s="195"/>
      <c r="G384" s="195"/>
      <c r="H384" s="195"/>
    </row>
    <row r="385" spans="1:8" hidden="1" x14ac:dyDescent="0.45">
      <c r="A385" s="22">
        <v>383</v>
      </c>
      <c r="B385" s="54"/>
      <c r="C385" s="195"/>
      <c r="D385" s="195"/>
      <c r="E385" s="195"/>
      <c r="F385" s="195"/>
      <c r="G385" s="195"/>
      <c r="H385" s="195"/>
    </row>
    <row r="386" spans="1:8" hidden="1" x14ac:dyDescent="0.45">
      <c r="A386" s="22">
        <v>384</v>
      </c>
      <c r="B386" s="54"/>
      <c r="C386" s="195"/>
      <c r="D386" s="195"/>
      <c r="E386" s="195"/>
      <c r="F386" s="195"/>
      <c r="G386" s="195"/>
      <c r="H386" s="195"/>
    </row>
    <row r="387" spans="1:8" hidden="1" x14ac:dyDescent="0.45">
      <c r="A387" s="22">
        <v>385</v>
      </c>
      <c r="B387" s="54"/>
      <c r="C387" s="195"/>
      <c r="D387" s="195"/>
      <c r="E387" s="195"/>
      <c r="F387" s="195"/>
      <c r="G387" s="195"/>
      <c r="H387" s="195"/>
    </row>
    <row r="388" spans="1:8" hidden="1" x14ac:dyDescent="0.45">
      <c r="A388" s="22">
        <v>386</v>
      </c>
      <c r="B388" s="54"/>
      <c r="C388" s="195"/>
      <c r="D388" s="195"/>
      <c r="E388" s="195"/>
      <c r="F388" s="195"/>
      <c r="G388" s="195"/>
      <c r="H388" s="195"/>
    </row>
    <row r="389" spans="1:8" hidden="1" x14ac:dyDescent="0.45">
      <c r="A389" s="22">
        <v>387</v>
      </c>
      <c r="B389" s="54"/>
      <c r="C389" s="195"/>
      <c r="D389" s="195"/>
      <c r="E389" s="195"/>
      <c r="F389" s="195"/>
      <c r="G389" s="195"/>
      <c r="H389" s="195"/>
    </row>
    <row r="390" spans="1:8" hidden="1" x14ac:dyDescent="0.45">
      <c r="A390" s="22">
        <v>388</v>
      </c>
      <c r="B390" s="54"/>
      <c r="C390" s="195"/>
      <c r="D390" s="195"/>
      <c r="E390" s="195"/>
      <c r="F390" s="195"/>
      <c r="G390" s="195"/>
      <c r="H390" s="195"/>
    </row>
    <row r="391" spans="1:8" hidden="1" x14ac:dyDescent="0.45">
      <c r="A391" s="22">
        <v>389</v>
      </c>
      <c r="B391" s="54"/>
      <c r="C391" s="195"/>
      <c r="D391" s="195"/>
      <c r="E391" s="195"/>
      <c r="F391" s="195"/>
      <c r="G391" s="195"/>
      <c r="H391" s="195"/>
    </row>
    <row r="392" spans="1:8" hidden="1" x14ac:dyDescent="0.45">
      <c r="A392" s="22">
        <v>390</v>
      </c>
      <c r="B392" s="54"/>
      <c r="C392" s="195"/>
      <c r="D392" s="195"/>
      <c r="E392" s="195"/>
      <c r="F392" s="195"/>
      <c r="G392" s="195"/>
      <c r="H392" s="195"/>
    </row>
    <row r="393" spans="1:8" x14ac:dyDescent="0.45">
      <c r="A393" s="22">
        <v>391</v>
      </c>
      <c r="B393" s="54"/>
      <c r="C393" s="195"/>
      <c r="D393" s="195"/>
      <c r="E393" s="195"/>
      <c r="F393" s="195"/>
      <c r="G393" s="195"/>
      <c r="H393" s="195"/>
    </row>
    <row r="394" spans="1:8" x14ac:dyDescent="0.45">
      <c r="A394" s="22">
        <v>392</v>
      </c>
      <c r="B394" s="54"/>
      <c r="C394" s="195"/>
      <c r="D394" s="195"/>
      <c r="E394" s="195"/>
      <c r="F394" s="195"/>
      <c r="G394" s="195"/>
      <c r="H394" s="195"/>
    </row>
    <row r="395" spans="1:8" x14ac:dyDescent="0.45">
      <c r="A395" s="22">
        <v>393</v>
      </c>
      <c r="B395" s="54"/>
      <c r="C395" s="195"/>
      <c r="D395" s="195"/>
      <c r="E395" s="195"/>
      <c r="F395" s="195"/>
      <c r="G395" s="195"/>
      <c r="H395" s="195"/>
    </row>
    <row r="396" spans="1:8" x14ac:dyDescent="0.45">
      <c r="A396" s="22">
        <v>394</v>
      </c>
      <c r="B396" s="54"/>
      <c r="C396" s="195"/>
      <c r="D396" s="195"/>
      <c r="E396" s="195"/>
      <c r="F396" s="195"/>
      <c r="G396" s="195"/>
      <c r="H396" s="195"/>
    </row>
    <row r="397" spans="1:8" x14ac:dyDescent="0.45">
      <c r="A397" s="22">
        <v>395</v>
      </c>
      <c r="B397" s="54"/>
      <c r="C397" s="195"/>
      <c r="D397" s="195"/>
      <c r="E397" s="195"/>
      <c r="F397" s="195"/>
      <c r="G397" s="195"/>
      <c r="H397" s="195"/>
    </row>
    <row r="398" spans="1:8" x14ac:dyDescent="0.45">
      <c r="A398" s="22">
        <v>396</v>
      </c>
      <c r="B398" s="54"/>
      <c r="C398" s="195"/>
      <c r="D398" s="195"/>
      <c r="E398" s="195"/>
      <c r="F398" s="195"/>
      <c r="G398" s="195"/>
      <c r="H398" s="195"/>
    </row>
    <row r="399" spans="1:8" x14ac:dyDescent="0.45">
      <c r="A399" s="22">
        <v>397</v>
      </c>
      <c r="B399" s="54"/>
      <c r="C399" s="195"/>
      <c r="D399" s="195"/>
      <c r="E399" s="195"/>
      <c r="F399" s="195"/>
      <c r="G399" s="195"/>
      <c r="H399" s="195"/>
    </row>
    <row r="400" spans="1:8" x14ac:dyDescent="0.45">
      <c r="A400" s="22">
        <v>398</v>
      </c>
      <c r="B400" s="54"/>
      <c r="C400" s="195"/>
      <c r="D400" s="195"/>
      <c r="E400" s="195"/>
      <c r="F400" s="195"/>
      <c r="G400" s="195"/>
      <c r="H400" s="195"/>
    </row>
    <row r="401" spans="1:8" x14ac:dyDescent="0.45">
      <c r="A401" s="22">
        <v>399</v>
      </c>
      <c r="B401" s="54"/>
      <c r="C401" s="195"/>
      <c r="D401" s="195"/>
      <c r="E401" s="195"/>
      <c r="F401" s="195"/>
      <c r="G401" s="195"/>
      <c r="H401" s="195"/>
    </row>
    <row r="402" spans="1:8" ht="18.600000000000001" thickBot="1" x14ac:dyDescent="0.5">
      <c r="A402" s="56">
        <v>400</v>
      </c>
      <c r="B402" s="55"/>
      <c r="C402" s="196"/>
      <c r="D402" s="196"/>
      <c r="E402" s="196"/>
      <c r="F402" s="196"/>
      <c r="G402" s="196"/>
      <c r="H402" s="196"/>
    </row>
    <row r="403" spans="1:8" x14ac:dyDescent="0.45">
      <c r="F403" s="60"/>
      <c r="G403" s="60"/>
      <c r="H403" s="60"/>
    </row>
    <row r="407" spans="1:8" ht="18.600000000000001" thickBot="1" x14ac:dyDescent="0.5">
      <c r="F407" s="59"/>
      <c r="G407" s="59"/>
      <c r="H407" s="59"/>
    </row>
    <row r="408" spans="1:8" ht="18.600000000000001" thickBot="1" x14ac:dyDescent="0.5">
      <c r="A408" s="43" t="s">
        <v>102</v>
      </c>
      <c r="B408" s="44">
        <f>COUNTA(B3:B402)</f>
        <v>1</v>
      </c>
      <c r="C408" s="44">
        <f>COUNTA(C3:C402)</f>
        <v>0</v>
      </c>
      <c r="D408" s="44"/>
      <c r="E408" s="44">
        <f>COUNTA(E3:E402)</f>
        <v>3</v>
      </c>
      <c r="F408" s="44">
        <f>COUNTA(F3:F402)</f>
        <v>3</v>
      </c>
      <c r="G408" s="44">
        <f>COUNTA(G3:G402)</f>
        <v>2</v>
      </c>
      <c r="H408" s="44">
        <f>COUNTA(H3:H402)</f>
        <v>3</v>
      </c>
    </row>
    <row r="409" spans="1:8" x14ac:dyDescent="0.45">
      <c r="A409" s="22" t="s">
        <v>103</v>
      </c>
      <c r="F409" s="60"/>
      <c r="G409" s="60"/>
      <c r="H409" s="60"/>
    </row>
    <row r="410" spans="1:8" x14ac:dyDescent="0.45">
      <c r="A410" s="20">
        <v>1</v>
      </c>
      <c r="B410" s="71"/>
      <c r="C410" s="17"/>
      <c r="D410" s="65"/>
      <c r="E410" s="17"/>
      <c r="F410" s="17"/>
      <c r="G410" s="17"/>
      <c r="H410" s="17"/>
    </row>
    <row r="411" spans="1:8" x14ac:dyDescent="0.45">
      <c r="A411" s="20">
        <v>2</v>
      </c>
      <c r="B411" s="71"/>
      <c r="C411" s="17"/>
      <c r="D411" s="65"/>
      <c r="E411" s="17"/>
      <c r="F411" s="17"/>
      <c r="G411" s="17"/>
      <c r="H411" s="17"/>
    </row>
    <row r="412" spans="1:8" x14ac:dyDescent="0.45">
      <c r="A412" s="20">
        <v>3</v>
      </c>
      <c r="B412" s="66"/>
      <c r="C412" s="17"/>
      <c r="D412" s="65"/>
      <c r="E412" s="17"/>
      <c r="F412" s="17"/>
      <c r="G412" s="17"/>
      <c r="H412" s="17"/>
    </row>
    <row r="413" spans="1:8" x14ac:dyDescent="0.45">
      <c r="A413" s="20">
        <v>4</v>
      </c>
      <c r="B413" s="66"/>
      <c r="C413" s="17"/>
      <c r="D413" s="65"/>
      <c r="E413" s="17"/>
      <c r="F413" s="17"/>
      <c r="G413" s="17"/>
      <c r="H413" s="17"/>
    </row>
    <row r="414" spans="1:8" x14ac:dyDescent="0.45">
      <c r="A414" s="20">
        <v>5</v>
      </c>
      <c r="B414" s="66"/>
      <c r="C414" s="17"/>
      <c r="D414" s="65"/>
      <c r="E414" s="17"/>
      <c r="F414" s="17"/>
      <c r="G414" s="17"/>
      <c r="H414" s="17"/>
    </row>
    <row r="415" spans="1:8" x14ac:dyDescent="0.45">
      <c r="A415" s="20">
        <v>6</v>
      </c>
      <c r="B415" s="17"/>
      <c r="C415" s="17"/>
      <c r="D415" s="17"/>
      <c r="E415" s="17"/>
      <c r="F415" s="17"/>
      <c r="G415" s="17"/>
      <c r="H415" s="17"/>
    </row>
    <row r="416" spans="1:8" x14ac:dyDescent="0.45">
      <c r="A416" s="20">
        <v>7</v>
      </c>
      <c r="B416" s="17"/>
      <c r="C416" s="17"/>
      <c r="D416" s="17"/>
      <c r="E416" s="17"/>
      <c r="F416" s="17"/>
      <c r="G416" s="17"/>
      <c r="H416" s="17"/>
    </row>
    <row r="417" spans="1:8" x14ac:dyDescent="0.45">
      <c r="A417" s="20">
        <v>8</v>
      </c>
      <c r="B417" s="17"/>
      <c r="C417" s="17"/>
      <c r="D417" s="17"/>
      <c r="E417" s="17"/>
      <c r="F417" s="17"/>
      <c r="G417" s="17"/>
      <c r="H417" s="17"/>
    </row>
    <row r="418" spans="1:8" x14ac:dyDescent="0.45">
      <c r="A418" s="20">
        <v>9</v>
      </c>
      <c r="B418" s="17"/>
      <c r="C418" s="17"/>
      <c r="D418" s="17"/>
      <c r="E418" s="17"/>
      <c r="F418" s="17"/>
      <c r="G418" s="17"/>
      <c r="H418" s="17"/>
    </row>
    <row r="419" spans="1:8" x14ac:dyDescent="0.45">
      <c r="A419" s="20">
        <v>10</v>
      </c>
      <c r="B419" s="17"/>
      <c r="C419" s="17"/>
      <c r="D419" s="17"/>
      <c r="E419" s="17"/>
      <c r="F419" s="17"/>
      <c r="G419" s="17"/>
      <c r="H419" s="17"/>
    </row>
    <row r="420" spans="1:8" x14ac:dyDescent="0.45">
      <c r="A420" s="20">
        <v>11</v>
      </c>
      <c r="B420" s="17"/>
      <c r="C420" s="17"/>
      <c r="D420" s="17"/>
      <c r="E420" s="17"/>
      <c r="F420" s="17"/>
      <c r="G420" s="17"/>
      <c r="H420" s="17"/>
    </row>
    <row r="421" spans="1:8" x14ac:dyDescent="0.45">
      <c r="A421" s="20">
        <v>12</v>
      </c>
      <c r="B421" s="17"/>
      <c r="C421" s="17"/>
      <c r="D421" s="17"/>
      <c r="E421" s="17"/>
      <c r="F421" s="17"/>
      <c r="G421" s="17"/>
      <c r="H421" s="17"/>
    </row>
    <row r="422" spans="1:8" x14ac:dyDescent="0.45">
      <c r="A422" s="20">
        <v>13</v>
      </c>
      <c r="B422" s="17"/>
      <c r="C422" s="17"/>
      <c r="D422" s="17"/>
      <c r="E422" s="17"/>
      <c r="F422" s="17"/>
      <c r="G422" s="17"/>
      <c r="H422" s="17"/>
    </row>
    <row r="423" spans="1:8" x14ac:dyDescent="0.45">
      <c r="A423" s="20">
        <v>14</v>
      </c>
      <c r="B423" s="17"/>
      <c r="C423" s="17"/>
      <c r="D423" s="17"/>
      <c r="E423" s="17"/>
      <c r="F423" s="17"/>
      <c r="G423" s="17"/>
      <c r="H423" s="17"/>
    </row>
    <row r="424" spans="1:8" x14ac:dyDescent="0.45">
      <c r="A424" s="20">
        <v>15</v>
      </c>
      <c r="B424" s="17"/>
      <c r="C424" s="17"/>
      <c r="D424" s="17"/>
      <c r="E424" s="17"/>
      <c r="F424" s="17"/>
      <c r="G424" s="17"/>
      <c r="H424" s="17"/>
    </row>
    <row r="425" spans="1:8" x14ac:dyDescent="0.45">
      <c r="A425" s="22" t="s">
        <v>247</v>
      </c>
      <c r="H425" t="e">
        <f>#REF!-H408</f>
        <v>#REF!</v>
      </c>
    </row>
  </sheetData>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FC72F-75DA-4502-AC99-E98A5A89E2EC}">
  <dimension ref="A1:Z425"/>
  <sheetViews>
    <sheetView zoomScale="85" zoomScaleNormal="85" workbookViewId="0">
      <pane xSplit="1" ySplit="2" topLeftCell="I3" activePane="bottomRight" state="frozen"/>
      <selection pane="topRight" activeCell="B1" sqref="B1"/>
      <selection pane="bottomLeft" activeCell="A3" sqref="A3"/>
      <selection pane="bottomRight" activeCell="W65" sqref="W3:W65"/>
    </sheetView>
  </sheetViews>
  <sheetFormatPr defaultRowHeight="18" x14ac:dyDescent="0.45"/>
  <cols>
    <col min="1" max="1" width="8.69921875" style="22" bestFit="1" customWidth="1"/>
    <col min="2" max="2" width="6.19921875" customWidth="1"/>
    <col min="3" max="3" width="8.59765625" bestFit="1" customWidth="1"/>
    <col min="4" max="4" width="12.69921875" customWidth="1"/>
    <col min="5" max="7" width="9.19921875" bestFit="1" customWidth="1"/>
    <col min="8" max="8" width="23" customWidth="1"/>
    <col min="9" max="9" width="25" bestFit="1" customWidth="1"/>
    <col min="10" max="10" width="2.69921875" bestFit="1" customWidth="1"/>
    <col min="11" max="18" width="11.5" customWidth="1"/>
    <col min="19" max="19" width="10" customWidth="1"/>
    <col min="20" max="26" width="11.5" customWidth="1"/>
  </cols>
  <sheetData>
    <row r="1" spans="1:26" s="1" customFormat="1" ht="57" customHeight="1" x14ac:dyDescent="0.45">
      <c r="A1" s="25" t="s">
        <v>9</v>
      </c>
      <c r="B1" s="52" t="s">
        <v>29</v>
      </c>
      <c r="C1" s="52" t="s">
        <v>6</v>
      </c>
      <c r="D1" s="52" t="s">
        <v>7</v>
      </c>
      <c r="E1" s="52" t="s">
        <v>42</v>
      </c>
      <c r="F1" s="52" t="s">
        <v>8</v>
      </c>
      <c r="G1" s="52" t="s">
        <v>38</v>
      </c>
      <c r="H1" s="52" t="s">
        <v>39</v>
      </c>
      <c r="I1" s="185" t="s">
        <v>29</v>
      </c>
      <c r="J1" s="185"/>
      <c r="K1" s="185"/>
      <c r="L1" s="185"/>
      <c r="M1" s="185" t="s">
        <v>6</v>
      </c>
      <c r="N1" s="185"/>
      <c r="O1" s="185" t="s">
        <v>7</v>
      </c>
      <c r="P1" s="185"/>
      <c r="Q1" s="185" t="s">
        <v>42</v>
      </c>
      <c r="R1" s="185"/>
      <c r="S1" s="185" t="s">
        <v>8</v>
      </c>
      <c r="T1" s="185"/>
      <c r="U1" s="185" t="s">
        <v>38</v>
      </c>
      <c r="V1" s="185"/>
      <c r="W1" s="185" t="s">
        <v>39</v>
      </c>
      <c r="X1" s="200"/>
      <c r="Y1" s="200"/>
      <c r="Z1" s="200"/>
    </row>
    <row r="2" spans="1:26" s="10" customFormat="1" x14ac:dyDescent="0.45">
      <c r="A2" s="27" t="s">
        <v>0</v>
      </c>
      <c r="B2" s="53"/>
      <c r="C2" s="53"/>
      <c r="D2" s="53"/>
      <c r="E2" s="53"/>
      <c r="F2" s="53"/>
      <c r="G2" s="53"/>
      <c r="H2" s="53"/>
      <c r="I2" s="186"/>
      <c r="J2" s="187"/>
      <c r="K2" s="187"/>
      <c r="L2" s="187"/>
      <c r="M2" s="187"/>
      <c r="N2" s="187"/>
      <c r="O2" s="187"/>
      <c r="P2" s="187"/>
      <c r="Q2" s="187"/>
      <c r="R2" s="187"/>
      <c r="S2" s="187"/>
      <c r="T2" s="187"/>
      <c r="U2" s="187"/>
      <c r="V2" s="187"/>
      <c r="W2" s="188"/>
      <c r="X2" s="187"/>
      <c r="Y2" s="187"/>
      <c r="Z2" s="187"/>
    </row>
    <row r="3" spans="1:26" x14ac:dyDescent="0.45">
      <c r="A3" s="22">
        <v>1</v>
      </c>
      <c r="B3" s="54"/>
      <c r="C3" s="54"/>
      <c r="D3" s="54"/>
      <c r="E3" s="54"/>
      <c r="F3" s="54"/>
      <c r="G3" s="54"/>
      <c r="H3" s="54" t="s">
        <v>222</v>
      </c>
      <c r="I3" s="189" t="str" cm="1">
        <f t="array" ref="I3">IFERROR(INDEX($B$1:$B$402,SMALL(IF($B$1:$B$402&lt;&gt;"",ROW($B$1:$B$402)),ROW(B2))),"")</f>
        <v>官公庁</v>
      </c>
      <c r="J3" s="190">
        <f>COUNTIFS(I3:I47,I3)</f>
        <v>1</v>
      </c>
      <c r="K3" s="190" t="s">
        <v>588</v>
      </c>
      <c r="L3" s="190">
        <v>6</v>
      </c>
      <c r="M3" s="190" t="str" cm="1">
        <f t="array" ref="M3">IFERROR(INDEX($C$1:$C$402,SMALL(IF($C$1:$C$402&lt;&gt;"",ROW($C$1:$C$402)),ROW(C2))),"")</f>
        <v>連合大阪</v>
      </c>
      <c r="N3" s="190"/>
      <c r="O3" s="190" t="str" cm="1">
        <f t="array" ref="O3">IFERROR(INDEX($D$1:$D$402,SMALL(IF($D$1:$D$402&lt;&gt;"",ROW($D$1:$D$402)),ROW(D2))),"")</f>
        <v>自助グループ</v>
      </c>
      <c r="P3" s="190"/>
      <c r="Q3" s="190" t="str" cm="1">
        <f t="array" ref="Q3">IFERROR(INDEX($E$1:$E$402,SMALL(IF($E$1:$E$402&lt;&gt;"",ROW($E$1:$E$402)),ROW(E2))),"")</f>
        <v>ロッカーがある</v>
      </c>
      <c r="R3" s="190"/>
      <c r="S3" s="190" t="str" cm="1">
        <f t="array" ref="S3">IFERROR(INDEX($F$1:$F$402,SMALL(IF($F$1:$F$402&lt;&gt;"",ROW($F$1:$F$402)),ROW(F2))),"")</f>
        <v>事務所と同じビルである事</v>
      </c>
      <c r="T3" s="190"/>
      <c r="U3" s="190" t="str" cm="1">
        <f t="array" ref="U3">IFERROR(INDEX($G$1:$G$402,SMALL(IF($G$1:$G$402&lt;&gt;"",ROW($G$1:$G$402)),ROW(G2))),"")</f>
        <v>ロッカーがある</v>
      </c>
      <c r="V3" s="190"/>
      <c r="W3" s="191" t="str" cm="1">
        <f t="array" ref="W3">IFERROR(INDEX($H$1:$H$402,SMALL(IF($H$1:$H$402&lt;&gt;"",ROW($H$1:$H$402)),ROW(H2))),"")</f>
        <v>空調が暑い場合が多い</v>
      </c>
      <c r="X3" s="190"/>
      <c r="Y3" s="190"/>
      <c r="Z3" s="190"/>
    </row>
    <row r="4" spans="1:26" x14ac:dyDescent="0.45">
      <c r="A4" s="22">
        <v>2</v>
      </c>
      <c r="B4" s="54" t="s">
        <v>55</v>
      </c>
      <c r="C4" s="54"/>
      <c r="D4" s="54"/>
      <c r="E4" s="54"/>
      <c r="F4" s="54"/>
      <c r="G4" s="54"/>
      <c r="H4" s="54"/>
      <c r="I4" s="189" t="str" cm="1">
        <f t="array" ref="I4">IFERROR(INDEX($B$1:$B$402,SMALL(IF($B$1:$B$402&lt;&gt;"",ROW($B$1:$B$402)),ROW(B3))),"")</f>
        <v>自助グループ</v>
      </c>
      <c r="J4" s="190">
        <f t="shared" ref="J4:J47" si="0">COUNTIFS(I4:I48,I4)</f>
        <v>1</v>
      </c>
      <c r="K4" s="190" t="s">
        <v>491</v>
      </c>
      <c r="L4" s="190">
        <v>3</v>
      </c>
      <c r="M4" s="190" t="str" cm="1">
        <f t="array" ref="M4">IFERROR(INDEX($C$1:$C$402,SMALL(IF($C$1:$C$402&lt;&gt;"",ROW($C$1:$C$402)),ROW(C3))),"")</f>
        <v>国際経済研究所が入所。</v>
      </c>
      <c r="N4" s="190"/>
      <c r="O4" s="190" t="str" cm="1">
        <f t="array" ref="O4">IFERROR(INDEX($D$1:$D$402,SMALL(IF($D$1:$D$402&lt;&gt;"",ROW($D$1:$D$402)),ROW(D3))),"")</f>
        <v>販売会</v>
      </c>
      <c r="P4" s="190"/>
      <c r="Q4" s="190" t="str" cm="1">
        <f t="array" ref="Q4">IFERROR(INDEX($E$1:$E$402,SMALL(IF($E$1:$E$402&lt;&gt;"",ROW($E$1:$E$402)),ROW(E3))),"")</f>
        <v>近い</v>
      </c>
      <c r="R4" s="190"/>
      <c r="S4" s="190" t="str" cm="1">
        <f t="array" ref="S4">IFERROR(INDEX($F$1:$F$402,SMALL(IF($F$1:$F$402&lt;&gt;"",ROW($F$1:$F$402)),ROW(F3))),"")</f>
        <v>協会で決定</v>
      </c>
      <c r="T4" s="190"/>
      <c r="U4" s="190" t="str" cm="1">
        <f t="array" ref="U4">IFERROR(INDEX($G$1:$G$402,SMALL(IF($G$1:$G$402&lt;&gt;"",ROW($G$1:$G$402)),ROW(G3))),"")</f>
        <v>また利用させていただけたらとおもいます！ありがとうございました！！</v>
      </c>
      <c r="V4" s="190"/>
      <c r="W4" s="191" t="str" cm="1">
        <f t="array" ref="W4">IFERROR(INDEX($H$1:$H$402,SMALL(IF($H$1:$H$402&lt;&gt;"",ROW($H$1:$H$402)),ROW(H3))),"")</f>
        <v>夜間利用の場合の清算も日中に限られたことは極めて不便です。</v>
      </c>
      <c r="X4" s="190"/>
      <c r="Y4" s="190"/>
      <c r="Z4" s="190"/>
    </row>
    <row r="5" spans="1:26" x14ac:dyDescent="0.45">
      <c r="A5" s="22">
        <v>3</v>
      </c>
      <c r="B5" s="54"/>
      <c r="C5" s="54"/>
      <c r="D5" s="54"/>
      <c r="E5" s="54"/>
      <c r="F5" s="54"/>
      <c r="G5" s="54"/>
      <c r="H5" s="54"/>
      <c r="I5" s="189" t="str" cm="1">
        <f t="array" ref="I5">IFERROR(INDEX($B$1:$B$402,SMALL(IF($B$1:$B$402&lt;&gt;"",ROW($B$1:$B$402)),ROW(B4))),"")</f>
        <v>サッカーの団体</v>
      </c>
      <c r="J5" s="190">
        <f t="shared" si="0"/>
        <v>1</v>
      </c>
      <c r="K5" s="190" t="s">
        <v>592</v>
      </c>
      <c r="L5" s="190">
        <v>2</v>
      </c>
      <c r="M5" s="190" t="str" cm="1">
        <f t="array" ref="M5">IFERROR(INDEX($C$1:$C$402,SMALL(IF($C$1:$C$402&lt;&gt;"",ROW($C$1:$C$402)),ROW(C4))),"")</f>
        <v>教室として使用</v>
      </c>
      <c r="N5" s="190"/>
      <c r="O5" s="190" t="str" cm="1">
        <f t="array" ref="O5">IFERROR(INDEX($D$1:$D$402,SMALL(IF($D$1:$D$402&lt;&gt;"",ROW($D$1:$D$402)),ROW(D4))),"")</f>
        <v>セミナー開催</v>
      </c>
      <c r="P5" s="190"/>
      <c r="Q5" s="190" t="str" cm="1">
        <f t="array" ref="Q5">IFERROR(INDEX($E$1:$E$402,SMALL(IF($E$1:$E$402&lt;&gt;"",ROW($E$1:$E$402)),ROW(E4))),"")</f>
        <v/>
      </c>
      <c r="R5" s="190"/>
      <c r="S5" s="190" t="str" cm="1">
        <f t="array" ref="S5">IFERROR(INDEX($F$1:$F$402,SMALL(IF($F$1:$F$402&lt;&gt;"",ROW($F$1:$F$402)),ROW(F4))),"")</f>
        <v>今回以前に利用していたため</v>
      </c>
      <c r="T5" s="190" t="s">
        <v>585</v>
      </c>
      <c r="U5" s="190" t="str" cm="1">
        <f t="array" ref="U5">IFERROR(INDEX($G$1:$G$402,SMALL(IF($G$1:$G$402&lt;&gt;"",ROW($G$1:$G$402)),ROW(G4))),"")</f>
        <v/>
      </c>
      <c r="V5" s="190"/>
      <c r="W5" s="191" t="str" cm="1">
        <f t="array" ref="W5">IFERROR(INDEX($H$1:$H$402,SMALL(IF($H$1:$H$402&lt;&gt;"",ROW($H$1:$H$402)),ROW(H4))),"")</f>
        <v>・Web利用申込をもう少し洗練させて下さい。
・空室確認→申込の導線が悪い
・Web申込後、用紙発行→FAXまたはスキャンしてメール面倒すぎる･･･
Webで完結させて下さい。</v>
      </c>
      <c r="X5" s="190"/>
      <c r="Y5" s="190"/>
      <c r="Z5" s="190"/>
    </row>
    <row r="6" spans="1:26" x14ac:dyDescent="0.45">
      <c r="A6" s="22">
        <v>4</v>
      </c>
      <c r="B6" s="54"/>
      <c r="C6" s="54"/>
      <c r="D6" s="54"/>
      <c r="E6" s="54"/>
      <c r="F6" s="54"/>
      <c r="G6" s="54"/>
      <c r="H6" s="54"/>
      <c r="I6" s="189" t="str" cm="1">
        <f t="array" ref="I6">IFERROR(INDEX($B$1:$B$402,SMALL(IF($B$1:$B$402&lt;&gt;"",ROW($B$1:$B$402)),ROW(B5))),"")</f>
        <v>任意団体</v>
      </c>
      <c r="J6" s="190">
        <f t="shared" si="0"/>
        <v>9</v>
      </c>
      <c r="K6" s="190" t="s">
        <v>63</v>
      </c>
      <c r="L6" s="190">
        <v>11</v>
      </c>
      <c r="M6" s="190" t="str" cm="1">
        <f t="array" ref="M6">IFERROR(INDEX($C$1:$C$402,SMALL(IF($C$1:$C$402&lt;&gt;"",ROW($C$1:$C$402)),ROW(C5))),"")</f>
        <v>派遣講師</v>
      </c>
      <c r="N6" s="190"/>
      <c r="O6" s="190" t="str" cm="1">
        <f t="array" ref="O6">IFERROR(INDEX($D$1:$D$402,SMALL(IF($D$1:$D$402&lt;&gt;"",ROW($D$1:$D$402)),ROW(D5))),"")</f>
        <v>参考をしている(故)坂東先生紹介</v>
      </c>
      <c r="P6" s="190"/>
      <c r="Q6" s="190" t="str" cm="1">
        <f t="array" ref="Q6">IFERROR(INDEX($E$1:$E$402,SMALL(IF($E$1:$E$402&lt;&gt;"",ROW($E$1:$E$402)),ROW(E5))),"")</f>
        <v/>
      </c>
      <c r="R6" s="190"/>
      <c r="S6" s="190" t="str" cm="1">
        <f t="array" ref="S6">IFERROR(INDEX($F$1:$F$402,SMALL(IF($F$1:$F$402&lt;&gt;"",ROW($F$1:$F$402)),ROW(F5))),"")</f>
        <v>ダブルブッキングでやむをえす</v>
      </c>
      <c r="T6" s="190"/>
      <c r="U6" s="190" t="str" cm="1">
        <f t="array" ref="U6">IFERROR(INDEX($G$1:$G$402,SMALL(IF($G$1:$G$402&lt;&gt;"",ROW($G$1:$G$402)),ROW(G5))),"")</f>
        <v/>
      </c>
      <c r="V6" s="190"/>
      <c r="W6" s="191" t="str" cm="1">
        <f t="array" ref="W6">IFERROR(INDEX($H$1:$H$402,SMALL(IF($H$1:$H$402&lt;&gt;"",ROW($H$1:$H$402)),ROW(H5))),"")</f>
        <v>特にありません</v>
      </c>
      <c r="X6" s="190"/>
      <c r="Y6" s="190"/>
      <c r="Z6" s="190"/>
    </row>
    <row r="7" spans="1:26" x14ac:dyDescent="0.45">
      <c r="A7" s="22">
        <v>5</v>
      </c>
      <c r="B7" s="54"/>
      <c r="C7" s="54"/>
      <c r="D7" s="54"/>
      <c r="E7" s="54"/>
      <c r="F7" s="54"/>
      <c r="G7" s="54"/>
      <c r="H7" s="54"/>
      <c r="I7" s="189" t="str" cm="1">
        <f t="array" ref="I7">IFERROR(INDEX($B$1:$B$402,SMALL(IF($B$1:$B$402&lt;&gt;"",ROW($B$1:$B$402)),ROW(B6))),"")</f>
        <v>大阪府庁</v>
      </c>
      <c r="J7" s="190">
        <f t="shared" si="0"/>
        <v>1</v>
      </c>
      <c r="K7" s="190" t="s">
        <v>408</v>
      </c>
      <c r="L7" s="190">
        <v>1</v>
      </c>
      <c r="M7" s="190" t="str" cm="1">
        <f t="array" ref="M7">IFERROR(INDEX($C$1:$C$402,SMALL(IF($C$1:$C$402&lt;&gt;"",ROW($C$1:$C$402)),ROW(C6))),"")</f>
        <v>あつまりやすい</v>
      </c>
      <c r="N7" s="190"/>
      <c r="O7" s="190" t="s">
        <v>556</v>
      </c>
      <c r="P7" s="190">
        <v>5</v>
      </c>
      <c r="Q7" s="190" t="str" cm="1">
        <f t="array" ref="Q7">IFERROR(INDEX($E$1:$E$402,SMALL(IF($E$1:$E$402&lt;&gt;"",ROW($E$1:$E$402)),ROW(E6))),"")</f>
        <v/>
      </c>
      <c r="R7" s="190"/>
      <c r="S7" s="190" t="str" cm="1">
        <f t="array" ref="S7">IFERROR(INDEX($F$1:$F$402,SMALL(IF($F$1:$F$402&lt;&gt;"",ROW($F$1:$F$402)),ROW(F6))),"")</f>
        <v>安全衛生マネジメント協会からの案内</v>
      </c>
      <c r="T7" s="190"/>
      <c r="U7" s="190" t="str" cm="1">
        <f t="array" ref="U7">IFERROR(INDEX($G$1:$G$402,SMALL(IF($G$1:$G$402&lt;&gt;"",ROW($G$1:$G$402)),ROW(G6))),"")</f>
        <v/>
      </c>
      <c r="V7" s="190"/>
      <c r="W7" s="191" t="str" cm="1">
        <f t="array" ref="W7">IFERROR(INDEX($H$1:$H$402,SMALL(IF($H$1:$H$402&lt;&gt;"",ROW($H$1:$H$402)),ROW(H6))),"")</f>
        <v>いろいろとありがとうございました！！感謝しかありません！</v>
      </c>
      <c r="X7" s="190"/>
      <c r="Y7" s="190"/>
      <c r="Z7" s="190"/>
    </row>
    <row r="8" spans="1:26" x14ac:dyDescent="0.45">
      <c r="A8" s="22">
        <v>6</v>
      </c>
      <c r="B8" s="54" t="s">
        <v>326</v>
      </c>
      <c r="C8" s="54"/>
      <c r="D8" s="54" t="s">
        <v>326</v>
      </c>
      <c r="E8" s="54"/>
      <c r="F8" s="54"/>
      <c r="G8" s="54"/>
      <c r="H8" s="54" t="s">
        <v>327</v>
      </c>
      <c r="I8" s="189" t="str" cm="1">
        <f t="array" ref="I8">IFERROR(INDEX($B$1:$B$402,SMALL(IF($B$1:$B$402&lt;&gt;"",ROW($B$1:$B$402)),ROW(B7))),"")</f>
        <v>俳句の会</v>
      </c>
      <c r="J8" s="190">
        <f t="shared" si="0"/>
        <v>1</v>
      </c>
      <c r="K8" s="190" t="s">
        <v>580</v>
      </c>
      <c r="L8" s="190">
        <v>1</v>
      </c>
      <c r="M8" s="190" t="str" cm="1">
        <f t="array" ref="M8">IFERROR(INDEX($C$1:$C$402,SMALL(IF($C$1:$C$402&lt;&gt;"",ROW($C$1:$C$402)),ROW(C7))),"")</f>
        <v>エルおおさか内に事務所がある</v>
      </c>
      <c r="N8" s="190"/>
      <c r="O8" s="190" t="str" cm="1">
        <f t="array" ref="O8">IFERROR(INDEX($D$1:$D$402,SMALL(IF($D$1:$D$402&lt;&gt;"",ROW($D$1:$D$402)),ROW(D7))),"")</f>
        <v>相談会</v>
      </c>
      <c r="P8" s="190"/>
      <c r="Q8" s="190" t="str" cm="1">
        <f t="array" ref="Q8">IFERROR(INDEX($E$1:$E$402,SMALL(IF($E$1:$E$402&lt;&gt;"",ROW($E$1:$E$402)),ROW(E7))),"")</f>
        <v/>
      </c>
      <c r="R8" s="190"/>
      <c r="S8" s="190" t="str" cm="1">
        <f t="array" ref="S8">IFERROR(INDEX($F$1:$F$402,SMALL(IF($F$1:$F$402&lt;&gt;"",ROW($F$1:$F$402)),ROW(F7))),"")</f>
        <v>いつも利用しているから</v>
      </c>
      <c r="T8" s="190"/>
      <c r="U8" s="190" t="str" cm="1">
        <f t="array" ref="U8">IFERROR(INDEX($G$1:$G$402,SMALL(IF($G$1:$G$402&lt;&gt;"",ROW($G$1:$G$402)),ROW(G7))),"")</f>
        <v/>
      </c>
      <c r="V8" s="190"/>
      <c r="W8" s="191" t="str" cm="1">
        <f t="array" ref="W8">IFERROR(INDEX($H$1:$H$402,SMALL(IF($H$1:$H$402&lt;&gt;"",ROW($H$1:$H$402)),ROW(H7))),"")</f>
        <v>引き続きよろしくお願いいたします。</v>
      </c>
      <c r="X8" s="190"/>
      <c r="Y8" s="190"/>
      <c r="Z8" s="190"/>
    </row>
    <row r="9" spans="1:26" x14ac:dyDescent="0.45">
      <c r="A9" s="22">
        <v>7</v>
      </c>
      <c r="B9" s="54"/>
      <c r="C9" s="54"/>
      <c r="D9" s="54"/>
      <c r="E9" s="54"/>
      <c r="F9" s="54"/>
      <c r="G9" s="54"/>
      <c r="H9" s="54"/>
      <c r="I9" s="189" t="str" cm="1">
        <f t="array" ref="I9">IFERROR(INDEX($B$1:$B$402,SMALL(IF($B$1:$B$402&lt;&gt;"",ROW($B$1:$B$402)),ROW(B8))),"")</f>
        <v>税理士会東支部</v>
      </c>
      <c r="J9" s="190">
        <f t="shared" si="0"/>
        <v>1</v>
      </c>
      <c r="K9" s="190" t="s">
        <v>591</v>
      </c>
      <c r="L9" s="190">
        <v>2</v>
      </c>
      <c r="M9" s="190" t="str" cm="1">
        <f t="array" ref="M9">IFERROR(INDEX($C$1:$C$402,SMALL(IF($C$1:$C$402&lt;&gt;"",ROW($C$1:$C$402)),ROW(C8))),"")</f>
        <v>20年以上前から</v>
      </c>
      <c r="N9" s="190"/>
      <c r="O9" s="190" t="str" cm="1">
        <f t="array" ref="O9">IFERROR(INDEX($D$1:$D$402,SMALL(IF($D$1:$D$402&lt;&gt;"",ROW($D$1:$D$402)),ROW(D8))),"")</f>
        <v>リモート講演会</v>
      </c>
      <c r="P9" s="190"/>
      <c r="Q9" s="190" t="str" cm="1">
        <f t="array" ref="Q9">IFERROR(INDEX($E$1:$E$402,SMALL(IF($E$1:$E$402&lt;&gt;"",ROW($E$1:$E$402)),ROW(E8))),"")</f>
        <v/>
      </c>
      <c r="R9" s="190"/>
      <c r="S9" s="190" t="str" cm="1">
        <f t="array" ref="S9">IFERROR(INDEX($F$1:$F$402,SMALL(IF($F$1:$F$402&lt;&gt;"",ROW($F$1:$F$402)),ROW(F8))),"")</f>
        <v>以前利用したことがあるから</v>
      </c>
      <c r="T9" s="190">
        <v>2</v>
      </c>
      <c r="U9" s="190" t="str" cm="1">
        <f t="array" ref="U9">IFERROR(INDEX($G$1:$G$402,SMALL(IF($G$1:$G$402&lt;&gt;"",ROW($G$1:$G$402)),ROW(G8))),"")</f>
        <v/>
      </c>
      <c r="V9" s="190"/>
      <c r="W9" s="191" t="str" cm="1">
        <f t="array" ref="W9">IFERROR(INDEX($H$1:$H$402,SMALL(IF($H$1:$H$402&lt;&gt;"",ROW($H$1:$H$402)),ROW(H8))),"")</f>
        <v>いつも利用させていただき誠にありがとうございます。
今後ともよろしくお願いいたします。</v>
      </c>
      <c r="X9" s="190"/>
      <c r="Y9" s="190"/>
      <c r="Z9" s="190"/>
    </row>
    <row r="10" spans="1:26" x14ac:dyDescent="0.45">
      <c r="A10" s="22">
        <v>8</v>
      </c>
      <c r="B10" s="54"/>
      <c r="C10" s="54"/>
      <c r="D10" s="54"/>
      <c r="E10" s="54"/>
      <c r="F10" s="54"/>
      <c r="G10" s="54"/>
      <c r="H10" s="54"/>
      <c r="I10" s="189" t="str" cm="1">
        <f t="array" ref="I10">IFERROR(INDEX($B$1:$B$402,SMALL(IF($B$1:$B$402&lt;&gt;"",ROW($B$1:$B$402)),ROW(B9))),"")</f>
        <v>NPO</v>
      </c>
      <c r="J10" s="190">
        <f t="shared" si="0"/>
        <v>1</v>
      </c>
      <c r="K10" s="190" t="s">
        <v>52</v>
      </c>
      <c r="L10" s="190">
        <v>2</v>
      </c>
      <c r="M10" s="190" t="str" cm="1">
        <f t="array" ref="M10">IFERROR(INDEX($C$1:$C$402,SMALL(IF($C$1:$C$402&lt;&gt;"",ROW($C$1:$C$402)),ROW(C9))),"")</f>
        <v>口コミ</v>
      </c>
      <c r="N10" s="190"/>
      <c r="O10" s="190" t="str" cm="1">
        <f t="array" ref="O10">IFERROR(INDEX($D$1:$D$402,SMALL(IF($D$1:$D$402&lt;&gt;"",ROW($D$1:$D$402)),ROW(D9))),"")</f>
        <v>安全衛生マネジメント協会</v>
      </c>
      <c r="P10" s="190"/>
      <c r="Q10" s="190" t="str" cm="1">
        <f t="array" ref="Q10">IFERROR(INDEX($E$1:$E$402,SMALL(IF($E$1:$E$402&lt;&gt;"",ROW($E$1:$E$402)),ROW(E9))),"")</f>
        <v/>
      </c>
      <c r="R10" s="190"/>
      <c r="S10" s="190" t="str" cm="1">
        <f t="array" ref="S10">IFERROR(INDEX($F$1:$F$402,SMALL(IF($F$1:$F$402&lt;&gt;"",ROW($F$1:$F$402)),ROW(F9))),"")</f>
        <v>近い</v>
      </c>
      <c r="T10" s="190"/>
      <c r="U10" s="190" t="str" cm="1">
        <f t="array" ref="U10">IFERROR(INDEX($G$1:$G$402,SMALL(IF($G$1:$G$402&lt;&gt;"",ROW($G$1:$G$402)),ROW(G9))),"")</f>
        <v/>
      </c>
      <c r="V10" s="190"/>
      <c r="W10" s="191" t="str" cm="1">
        <f t="array" ref="W10">IFERROR(INDEX($H$1:$H$402,SMALL(IF($H$1:$H$402&lt;&gt;"",ROW($H$1:$H$402)),ROW(H9))),"")</f>
        <v>いつもお世話になり本当にありがとうございます。今後ともよろしくお願いいたします。</v>
      </c>
      <c r="X10" s="190"/>
      <c r="Y10" s="190"/>
      <c r="Z10" s="190"/>
    </row>
    <row r="11" spans="1:26" x14ac:dyDescent="0.45">
      <c r="A11" s="22">
        <v>9</v>
      </c>
      <c r="B11" s="54"/>
      <c r="C11" s="54"/>
      <c r="D11" s="54"/>
      <c r="E11" s="54"/>
      <c r="F11" s="54"/>
      <c r="G11" s="54"/>
      <c r="H11" s="54" t="s">
        <v>334</v>
      </c>
      <c r="I11" s="189" t="str" cm="1">
        <f t="array" ref="I11">IFERROR(INDEX($B$1:$B$402,SMALL(IF($B$1:$B$402&lt;&gt;"",ROW($B$1:$B$402)),ROW(B10))),"")</f>
        <v>任意団体</v>
      </c>
      <c r="J11" s="190">
        <f t="shared" si="0"/>
        <v>8</v>
      </c>
      <c r="K11" s="190" t="s">
        <v>458</v>
      </c>
      <c r="L11" s="190">
        <v>1</v>
      </c>
      <c r="M11" s="190" t="str" cm="1">
        <f t="array" ref="M11">IFERROR(INDEX($C$1:$C$402,SMALL(IF($C$1:$C$402&lt;&gt;"",ROW($C$1:$C$402)),ROW(C10))),"")</f>
        <v>府からの紹介</v>
      </c>
      <c r="N11" s="190"/>
      <c r="O11" s="190" t="str" cm="1">
        <f t="array" ref="O11">IFERROR(INDEX($D$1:$D$402,SMALL(IF($D$1:$D$402&lt;&gt;"",ROW($D$1:$D$402)),ROW(D10))),"")</f>
        <v>資格認定式</v>
      </c>
      <c r="P11" s="190"/>
      <c r="Q11" s="190" t="str" cm="1">
        <f t="array" ref="Q11">IFERROR(INDEX($E$1:$E$402,SMALL(IF($E$1:$E$402&lt;&gt;"",ROW($E$1:$E$402)),ROW(E10))),"")</f>
        <v/>
      </c>
      <c r="R11" s="190"/>
      <c r="S11" s="190" t="str" cm="1">
        <f t="array" ref="S11">IFERROR(INDEX($F$1:$F$402,SMALL(IF($F$1:$F$402&lt;&gt;"",ROW($F$1:$F$402)),ROW(F10))),"")</f>
        <v/>
      </c>
      <c r="T11" s="190"/>
      <c r="U11" s="190" t="str" cm="1">
        <f t="array" ref="U11">IFERROR(INDEX($G$1:$G$402,SMALL(IF($G$1:$G$402&lt;&gt;"",ROW($G$1:$G$402)),ROW(G10))),"")</f>
        <v/>
      </c>
      <c r="V11" s="190"/>
      <c r="W11" s="191" t="str" cm="1">
        <f t="array" ref="W11">IFERROR(INDEX($H$1:$H$402,SMALL(IF($H$1:$H$402&lt;&gt;"",ROW($H$1:$H$402)),ROW(H10))),"")</f>
        <v>特にございません。</v>
      </c>
      <c r="X11" s="190"/>
      <c r="Y11" s="190"/>
      <c r="Z11" s="190"/>
    </row>
    <row r="12" spans="1:26" x14ac:dyDescent="0.45">
      <c r="A12" s="22">
        <v>10</v>
      </c>
      <c r="B12" s="54"/>
      <c r="C12" s="54"/>
      <c r="D12" s="54"/>
      <c r="E12" s="54"/>
      <c r="F12" s="54"/>
      <c r="G12" s="54"/>
      <c r="H12" s="54"/>
      <c r="I12" s="189" t="str" cm="1">
        <f t="array" ref="I12">IFERROR(INDEX($B$1:$B$402,SMALL(IF($B$1:$B$402&lt;&gt;"",ROW($B$1:$B$402)),ROW(B11))),"")</f>
        <v>サークル</v>
      </c>
      <c r="J12" s="190">
        <f t="shared" si="0"/>
        <v>2</v>
      </c>
      <c r="K12" s="190" t="s">
        <v>481</v>
      </c>
      <c r="L12" s="190">
        <v>1</v>
      </c>
      <c r="M12" s="190" t="str" cm="1">
        <f t="array" ref="M12">IFERROR(INDEX($C$1:$C$402,SMALL(IF($C$1:$C$402&lt;&gt;"",ROW($C$1:$C$402)),ROW(C11))),"")</f>
        <v/>
      </c>
      <c r="N12" s="190"/>
      <c r="O12" s="190" t="str" cm="1">
        <f t="array" ref="O12">IFERROR(INDEX($D$1:$D$402,SMALL(IF($D$1:$D$402&lt;&gt;"",ROW($D$1:$D$402)),ROW(D11))),"")</f>
        <v>団体交渉</v>
      </c>
      <c r="P12" s="190"/>
      <c r="Q12" s="190" t="str" cm="1">
        <f t="array" ref="Q12">IFERROR(INDEX($E$1:$E$402,SMALL(IF($E$1:$E$402&lt;&gt;"",ROW($E$1:$E$402)),ROW(E11))),"")</f>
        <v/>
      </c>
      <c r="R12" s="190"/>
      <c r="S12" s="190" t="str" cm="1">
        <f t="array" ref="S12">IFERROR(INDEX($F$1:$F$402,SMALL(IF($F$1:$F$402&lt;&gt;"",ROW($F$1:$F$402)),ROW(F11))),"")</f>
        <v/>
      </c>
      <c r="T12" s="190"/>
      <c r="U12" s="190" t="str" cm="1">
        <f t="array" ref="U12">IFERROR(INDEX($G$1:$G$402,SMALL(IF($G$1:$G$402&lt;&gt;"",ROW($G$1:$G$402)),ROW(G11))),"")</f>
        <v/>
      </c>
      <c r="V12" s="190"/>
      <c r="W12" s="191" t="str" cm="1">
        <f t="array" ref="W12">IFERROR(INDEX($H$1:$H$402,SMALL(IF($H$1:$H$402&lt;&gt;"",ROW($H$1:$H$402)),ROW(H11))),"")</f>
        <v>全て満足しておりますので、今後とも宜しくお願いたします</v>
      </c>
      <c r="X12" s="190"/>
      <c r="Y12" s="190"/>
      <c r="Z12" s="190"/>
    </row>
    <row r="13" spans="1:26" x14ac:dyDescent="0.45">
      <c r="A13" s="22">
        <v>11</v>
      </c>
      <c r="B13" s="54"/>
      <c r="C13" s="54"/>
      <c r="D13" s="54"/>
      <c r="E13" s="54"/>
      <c r="F13" s="54"/>
      <c r="G13" s="54"/>
      <c r="H13" s="54" t="s">
        <v>341</v>
      </c>
      <c r="I13" s="189" t="str" cm="1">
        <f t="array" ref="I13">IFERROR(INDEX($B$1:$B$402,SMALL(IF($B$1:$B$402&lt;&gt;"",ROW($B$1:$B$402)),ROW(B12))),"")</f>
        <v>NGO</v>
      </c>
      <c r="J13" s="190">
        <f t="shared" si="0"/>
        <v>1</v>
      </c>
      <c r="K13" s="190" t="s">
        <v>581</v>
      </c>
      <c r="L13" s="190">
        <v>1</v>
      </c>
      <c r="M13" s="190" t="str" cm="1">
        <f t="array" ref="M13">IFERROR(INDEX($C$1:$C$402,SMALL(IF($C$1:$C$402&lt;&gt;"",ROW($C$1:$C$402)),ROW(C12))),"")</f>
        <v/>
      </c>
      <c r="N13" s="190"/>
      <c r="O13" s="190"/>
      <c r="P13" s="190"/>
      <c r="Q13" s="190" t="str" cm="1">
        <f t="array" ref="Q13">IFERROR(INDEX($E$1:$E$402,SMALL(IF($E$1:$E$402&lt;&gt;"",ROW($E$1:$E$402)),ROW(E12))),"")</f>
        <v/>
      </c>
      <c r="R13" s="190"/>
      <c r="S13" s="190" t="str" cm="1">
        <f t="array" ref="S13">IFERROR(INDEX($F$1:$F$402,SMALL(IF($F$1:$F$402&lt;&gt;"",ROW($F$1:$F$402)),ROW(F12))),"")</f>
        <v/>
      </c>
      <c r="T13" s="190"/>
      <c r="U13" s="190" t="str" cm="1">
        <f t="array" ref="U13">IFERROR(INDEX($G$1:$G$402,SMALL(IF($G$1:$G$402&lt;&gt;"",ROW($G$1:$G$402)),ROW(G12))),"")</f>
        <v/>
      </c>
      <c r="V13" s="190"/>
      <c r="W13" s="191" t="str" cm="1">
        <f t="array" ref="W13">IFERROR(INDEX($H$1:$H$402,SMALL(IF($H$1:$H$402&lt;&gt;"",ROW($H$1:$H$402)),ROW(H12))),"")</f>
        <v>いつもありがとうございます。大変快適に利用させて頂いております。会議室もトイレもとても清潔で空調もよく効きます。本館の空調はツマミでの調整ですが、不便はありません。</v>
      </c>
      <c r="X13" s="190"/>
      <c r="Y13" s="190"/>
      <c r="Z13" s="190"/>
    </row>
    <row r="14" spans="1:26" x14ac:dyDescent="0.45">
      <c r="A14" s="22">
        <v>12</v>
      </c>
      <c r="B14" s="54"/>
      <c r="C14" s="54"/>
      <c r="D14" s="54"/>
      <c r="E14" s="54"/>
      <c r="F14" s="54"/>
      <c r="G14" s="54"/>
      <c r="H14" s="54" t="s">
        <v>343</v>
      </c>
      <c r="I14" s="189" t="str" cm="1">
        <f t="array" ref="I14">IFERROR(INDEX($B$1:$B$402,SMALL(IF($B$1:$B$402&lt;&gt;"",ROW($B$1:$B$402)),ROW(B13))),"")</f>
        <v>地方自治体</v>
      </c>
      <c r="J14" s="190">
        <f t="shared" si="0"/>
        <v>1</v>
      </c>
      <c r="K14" s="190" t="s">
        <v>584</v>
      </c>
      <c r="L14" s="190">
        <v>3</v>
      </c>
      <c r="M14" s="190" t="str" cm="1">
        <f t="array" ref="M14">IFERROR(INDEX($C$1:$C$402,SMALL(IF($C$1:$C$402&lt;&gt;"",ROW($C$1:$C$402)),ROW(C13))),"")</f>
        <v/>
      </c>
      <c r="N14" s="190"/>
      <c r="O14" s="190"/>
      <c r="P14" s="190"/>
      <c r="Q14" s="190" t="str" cm="1">
        <f t="array" ref="Q14">IFERROR(INDEX($E$1:$E$402,SMALL(IF($E$1:$E$402&lt;&gt;"",ROW($E$1:$E$402)),ROW(E13))),"")</f>
        <v/>
      </c>
      <c r="R14" s="190"/>
      <c r="S14" s="190" t="str" cm="1">
        <f t="array" ref="S14">IFERROR(INDEX($F$1:$F$402,SMALL(IF($F$1:$F$402&lt;&gt;"",ROW($F$1:$F$402)),ROW(F13))),"")</f>
        <v/>
      </c>
      <c r="T14" s="190"/>
      <c r="U14" s="190" t="str" cm="1">
        <f t="array" ref="U14">IFERROR(INDEX($G$1:$G$402,SMALL(IF($G$1:$G$402&lt;&gt;"",ROW($G$1:$G$402)),ROW(G13))),"")</f>
        <v/>
      </c>
      <c r="V14" s="190"/>
      <c r="W14" s="191" t="str" cm="1">
        <f t="array" ref="W14">IFERROR(INDEX($H$1:$H$402,SMALL(IF($H$1:$H$402&lt;&gt;"",ROW($H$1:$H$402)),ROW(H13))),"")</f>
        <v>各部屋の音響(マイク)を使用した際、音が割れていたり、こもっていることがほとんどであり、研修に支障をきたしている。スクリーンに近い照明はプレゼンの際じゃまになるが、本館では対応できていない。</v>
      </c>
      <c r="X14" s="190"/>
      <c r="Y14" s="190"/>
      <c r="Z14" s="190"/>
    </row>
    <row r="15" spans="1:26" x14ac:dyDescent="0.45">
      <c r="A15" s="22">
        <v>13</v>
      </c>
      <c r="B15" s="54"/>
      <c r="C15" s="54"/>
      <c r="D15" s="54"/>
      <c r="E15" s="54"/>
      <c r="F15" s="54"/>
      <c r="G15" s="54"/>
      <c r="H15" s="54" t="s">
        <v>346</v>
      </c>
      <c r="I15" s="189" t="str" cm="1">
        <f t="array" ref="I15">IFERROR(INDEX($B$1:$B$402,SMALL(IF($B$1:$B$402&lt;&gt;"",ROW($B$1:$B$402)),ROW(B14))),"")</f>
        <v>市民団体</v>
      </c>
      <c r="J15" s="190">
        <f t="shared" si="0"/>
        <v>1</v>
      </c>
      <c r="K15" s="190" t="s">
        <v>590</v>
      </c>
      <c r="L15" s="190">
        <v>2</v>
      </c>
      <c r="M15" s="190" t="str" cm="1">
        <f t="array" ref="M15">IFERROR(INDEX($C$1:$C$402,SMALL(IF($C$1:$C$402&lt;&gt;"",ROW($C$1:$C$402)),ROW(C14))),"")</f>
        <v/>
      </c>
      <c r="N15" s="190"/>
      <c r="O15" s="190" t="str" cm="1">
        <f t="array" ref="O15">IFERROR(INDEX($D$1:$D$402,SMALL(IF($D$1:$D$402&lt;&gt;"",ROW($D$1:$D$402)),ROW(D14))),"")</f>
        <v>総会(マンション)</v>
      </c>
      <c r="P15" s="190"/>
      <c r="Q15" s="190" t="str" cm="1">
        <f t="array" ref="Q15">IFERROR(INDEX($E$1:$E$402,SMALL(IF($E$1:$E$402&lt;&gt;"",ROW($E$1:$E$402)),ROW(E14))),"")</f>
        <v/>
      </c>
      <c r="R15" s="190"/>
      <c r="S15" s="190" t="str" cm="1">
        <f t="array" ref="S15">IFERROR(INDEX($F$1:$F$402,SMALL(IF($F$1:$F$402&lt;&gt;"",ROW($F$1:$F$402)),ROW(F14))),"")</f>
        <v/>
      </c>
      <c r="T15" s="190"/>
      <c r="U15" s="190" t="str" cm="1">
        <f t="array" ref="U15">IFERROR(INDEX($G$1:$G$402,SMALL(IF($G$1:$G$402&lt;&gt;"",ROW($G$1:$G$402)),ROW(G14))),"")</f>
        <v/>
      </c>
      <c r="V15" s="190"/>
      <c r="W15" s="191" t="str" cm="1">
        <f t="array" ref="W15">IFERROR(INDEX($H$1:$H$402,SMALL(IF($H$1:$H$402&lt;&gt;"",ROW($H$1:$H$402)),ROW(H14))),"")</f>
        <v>・ゴミ箱の設置・南館エレベーターの混雑緩和・Wi-Fiが弱いところ</v>
      </c>
      <c r="X15" s="190"/>
      <c r="Y15" s="190"/>
      <c r="Z15" s="190"/>
    </row>
    <row r="16" spans="1:26" x14ac:dyDescent="0.45">
      <c r="A16" s="22">
        <v>14</v>
      </c>
      <c r="B16" s="54"/>
      <c r="C16" s="54"/>
      <c r="D16" s="54"/>
      <c r="E16" s="54"/>
      <c r="F16" s="54"/>
      <c r="G16" s="54"/>
      <c r="H16" s="54"/>
      <c r="I16" s="189" t="str" cm="1">
        <f t="array" ref="I16">IFERROR(INDEX($B$1:$B$402,SMALL(IF($B$1:$B$402&lt;&gt;"",ROW($B$1:$B$402)),ROW(B15))),"")</f>
        <v>府庁</v>
      </c>
      <c r="J16" s="190">
        <f t="shared" si="0"/>
        <v>1</v>
      </c>
      <c r="K16" s="190" t="s">
        <v>64</v>
      </c>
      <c r="L16" s="190">
        <v>2</v>
      </c>
      <c r="M16" s="190" t="str" cm="1">
        <f t="array" ref="M16">IFERROR(INDEX($C$1:$C$402,SMALL(IF($C$1:$C$402&lt;&gt;"",ROW($C$1:$C$402)),ROW(C15))),"")</f>
        <v/>
      </c>
      <c r="N16" s="190"/>
      <c r="O16" s="190" t="str" cm="1">
        <f t="array" ref="O16">IFERROR(INDEX($D$1:$D$402,SMALL(IF($D$1:$D$402&lt;&gt;"",ROW($D$1:$D$402)),ROW(D15))),"")</f>
        <v>交流会</v>
      </c>
      <c r="P16" s="190"/>
      <c r="Q16" s="190" t="str" cm="1">
        <f t="array" ref="Q16">IFERROR(INDEX($E$1:$E$402,SMALL(IF($E$1:$E$402&lt;&gt;"",ROW($E$1:$E$402)),ROW(E15))),"")</f>
        <v/>
      </c>
      <c r="R16" s="190"/>
      <c r="S16" s="190" t="str" cm="1">
        <f t="array" ref="S16">IFERROR(INDEX($F$1:$F$402,SMALL(IF($F$1:$F$402&lt;&gt;"",ROW($F$1:$F$402)),ROW(F15))),"")</f>
        <v/>
      </c>
      <c r="T16" s="190"/>
      <c r="U16" s="190" t="str" cm="1">
        <f t="array" ref="U16">IFERROR(INDEX($G$1:$G$402,SMALL(IF($G$1:$G$402&lt;&gt;"",ROW($G$1:$G$402)),ROW(G15))),"")</f>
        <v/>
      </c>
      <c r="V16" s="190"/>
      <c r="W16" s="191" t="str" cm="1">
        <f t="array" ref="W16">IFERROR(INDEX($H$1:$H$402,SMALL(IF($H$1:$H$402&lt;&gt;"",ROW($H$1:$H$402)),ROW(H15))),"")</f>
        <v>暖房→冷房　きりかえ時期の温度が調整できない。受講者からの苦情をこちらが受けなければならないのがつらい</v>
      </c>
      <c r="X16" s="190"/>
      <c r="Y16" s="190"/>
      <c r="Z16" s="190"/>
    </row>
    <row r="17" spans="1:26" x14ac:dyDescent="0.45">
      <c r="A17" s="22">
        <v>15</v>
      </c>
      <c r="B17" s="54"/>
      <c r="C17" s="54"/>
      <c r="D17" s="54"/>
      <c r="E17" s="54"/>
      <c r="F17" s="54"/>
      <c r="G17" s="54"/>
      <c r="H17" s="54"/>
      <c r="I17" s="189" t="str" cm="1">
        <f t="array" ref="I17">IFERROR(INDEX($B$1:$B$402,SMALL(IF($B$1:$B$402&lt;&gt;"",ROW($B$1:$B$402)),ROW(B16))),"")</f>
        <v>任意団体</v>
      </c>
      <c r="J17" s="190">
        <f t="shared" si="0"/>
        <v>7</v>
      </c>
      <c r="K17" s="190" t="s">
        <v>520</v>
      </c>
      <c r="L17" s="190">
        <v>1</v>
      </c>
      <c r="M17" s="190" t="str" cm="1">
        <f t="array" ref="M17">IFERROR(INDEX($C$1:$C$402,SMALL(IF($C$1:$C$402&lt;&gt;"",ROW($C$1:$C$402)),ROW(C16))),"")</f>
        <v/>
      </c>
      <c r="N17" s="190"/>
      <c r="O17" s="190"/>
      <c r="P17" s="190"/>
      <c r="Q17" s="190" t="str" cm="1">
        <f t="array" ref="Q17">IFERROR(INDEX($E$1:$E$402,SMALL(IF($E$1:$E$402&lt;&gt;"",ROW($E$1:$E$402)),ROW(E16))),"")</f>
        <v/>
      </c>
      <c r="R17" s="190"/>
      <c r="S17" s="190" t="str" cm="1">
        <f t="array" ref="S17">IFERROR(INDEX($F$1:$F$402,SMALL(IF($F$1:$F$402&lt;&gt;"",ROW($F$1:$F$402)),ROW(F16))),"")</f>
        <v/>
      </c>
      <c r="T17" s="190"/>
      <c r="U17" s="190" t="str" cm="1">
        <f t="array" ref="U17">IFERROR(INDEX($G$1:$G$402,SMALL(IF($G$1:$G$402&lt;&gt;"",ROW($G$1:$G$402)),ROW(G16))),"")</f>
        <v/>
      </c>
      <c r="V17" s="190"/>
      <c r="W17" s="191" t="str" cm="1">
        <f t="array" ref="W17">IFERROR(INDEX($H$1:$H$402,SMALL(IF($H$1:$H$402&lt;&gt;"",ROW($H$1:$H$402)),ROW(H16))),"")</f>
        <v>各会議室にスクリーンを常設していただけると有難いです。</v>
      </c>
      <c r="X17" s="190"/>
      <c r="Y17" s="190"/>
      <c r="Z17" s="190"/>
    </row>
    <row r="18" spans="1:26" x14ac:dyDescent="0.45">
      <c r="A18" s="22">
        <v>16</v>
      </c>
      <c r="B18" s="54"/>
      <c r="C18" s="54" t="s">
        <v>355</v>
      </c>
      <c r="D18" s="54"/>
      <c r="E18" s="54"/>
      <c r="F18" s="54"/>
      <c r="G18" s="54"/>
      <c r="H18" s="54"/>
      <c r="I18" s="189" t="str" cm="1">
        <f t="array" ref="I18">IFERROR(INDEX($B$1:$B$402,SMALL(IF($B$1:$B$402&lt;&gt;"",ROW($B$1:$B$402)),ROW(B17))),"")</f>
        <v>任意団体</v>
      </c>
      <c r="J18" s="190">
        <f t="shared" si="0"/>
        <v>6</v>
      </c>
      <c r="K18" s="190" t="s">
        <v>582</v>
      </c>
      <c r="L18" s="190">
        <v>1</v>
      </c>
      <c r="M18" s="190" t="str" cm="1">
        <f t="array" ref="M18">IFERROR(INDEX($C$1:$C$402,SMALL(IF($C$1:$C$402&lt;&gt;"",ROW($C$1:$C$402)),ROW(C17))),"")</f>
        <v/>
      </c>
      <c r="N18" s="190"/>
      <c r="O18" s="190" t="s">
        <v>589</v>
      </c>
      <c r="P18" s="190"/>
      <c r="Q18" s="190" t="str" cm="1">
        <f t="array" ref="Q18">IFERROR(INDEX($E$1:$E$402,SMALL(IF($E$1:$E$402&lt;&gt;"",ROW($E$1:$E$402)),ROW(E17))),"")</f>
        <v/>
      </c>
      <c r="R18" s="190"/>
      <c r="S18" s="190" t="str" cm="1">
        <f t="array" ref="S18">IFERROR(INDEX($F$1:$F$402,SMALL(IF($F$1:$F$402&lt;&gt;"",ROW($F$1:$F$402)),ROW(F17))),"")</f>
        <v/>
      </c>
      <c r="T18" s="190"/>
      <c r="U18" s="190" t="str" cm="1">
        <f t="array" ref="U18">IFERROR(INDEX($G$1:$G$402,SMALL(IF($G$1:$G$402&lt;&gt;"",ROW($G$1:$G$402)),ROW(G17))),"")</f>
        <v/>
      </c>
      <c r="V18" s="190"/>
      <c r="W18" s="191" t="str" cm="1">
        <f t="array" ref="W18">IFERROR(INDEX($H$1:$H$402,SMALL(IF($H$1:$H$402&lt;&gt;"",ROW($H$1:$H$402)),ROW(H17))),"")</f>
        <v>本館6F606号室利用したが空調が弱い(もう少し設定温度下げてほしい。)※猛暑日など日中に限る。</v>
      </c>
      <c r="X18" s="190"/>
      <c r="Y18" s="190"/>
      <c r="Z18" s="190"/>
    </row>
    <row r="19" spans="1:26" x14ac:dyDescent="0.45">
      <c r="A19" s="22">
        <v>17</v>
      </c>
      <c r="B19" s="54" t="s">
        <v>358</v>
      </c>
      <c r="C19" s="54"/>
      <c r="D19" s="54"/>
      <c r="E19" s="54"/>
      <c r="F19" s="54"/>
      <c r="G19" s="54"/>
      <c r="H19" s="54"/>
      <c r="I19" s="189" t="str" cm="1">
        <f t="array" ref="I19">IFERROR(INDEX($B$1:$B$402,SMALL(IF($B$1:$B$402&lt;&gt;"",ROW($B$1:$B$402)),ROW(B18))),"")</f>
        <v>野球チーム</v>
      </c>
      <c r="J19" s="190">
        <f t="shared" si="0"/>
        <v>1</v>
      </c>
      <c r="K19" s="190" t="s">
        <v>536</v>
      </c>
      <c r="L19" s="190">
        <v>1</v>
      </c>
      <c r="M19" s="190" t="str" cm="1">
        <f t="array" ref="M19">IFERROR(INDEX($C$1:$C$402,SMALL(IF($C$1:$C$402&lt;&gt;"",ROW($C$1:$C$402)),ROW(C18))),"")</f>
        <v/>
      </c>
      <c r="N19" s="190"/>
      <c r="O19" s="190"/>
      <c r="P19" s="190"/>
      <c r="Q19" s="190" t="str" cm="1">
        <f t="array" ref="Q19">IFERROR(INDEX($E$1:$E$402,SMALL(IF($E$1:$E$402&lt;&gt;"",ROW($E$1:$E$402)),ROW(E18))),"")</f>
        <v/>
      </c>
      <c r="R19" s="190"/>
      <c r="S19" s="190" t="str" cm="1">
        <f t="array" ref="S19">IFERROR(INDEX($F$1:$F$402,SMALL(IF($F$1:$F$402&lt;&gt;"",ROW($F$1:$F$402)),ROW(F18))),"")</f>
        <v/>
      </c>
      <c r="T19" s="190"/>
      <c r="U19" s="190" t="str" cm="1">
        <f t="array" ref="U19">IFERROR(INDEX($G$1:$G$402,SMALL(IF($G$1:$G$402&lt;&gt;"",ROW($G$1:$G$402)),ROW(G18))),"")</f>
        <v/>
      </c>
      <c r="V19" s="190"/>
      <c r="W19" s="191" t="str" cm="1">
        <f t="array" ref="W19">IFERROR(INDEX($H$1:$H$402,SMALL(IF($H$1:$H$402&lt;&gt;"",ROW($H$1:$H$402)),ROW(H18))),"")</f>
        <v>会議室のイスが汚れているイスのクリーニングをして欲しいです。</v>
      </c>
      <c r="X19" s="190"/>
      <c r="Y19" s="190"/>
      <c r="Z19" s="190"/>
    </row>
    <row r="20" spans="1:26" x14ac:dyDescent="0.45">
      <c r="A20" s="22">
        <v>18</v>
      </c>
      <c r="B20" s="54"/>
      <c r="C20" s="54"/>
      <c r="D20" s="54" t="s">
        <v>361</v>
      </c>
      <c r="E20" s="54"/>
      <c r="F20" s="54"/>
      <c r="G20" s="54"/>
      <c r="H20" s="54"/>
      <c r="I20" s="189" t="str" cm="1">
        <f t="array" ref="I20">IFERROR(INDEX($B$1:$B$402,SMALL(IF($B$1:$B$402&lt;&gt;"",ROW($B$1:$B$402)),ROW(B19))),"")</f>
        <v>任意団体</v>
      </c>
      <c r="J20" s="190">
        <f t="shared" si="0"/>
        <v>5</v>
      </c>
      <c r="K20" s="190" t="s">
        <v>548</v>
      </c>
      <c r="L20" s="190">
        <v>1</v>
      </c>
      <c r="M20" s="190" t="str" cm="1">
        <f t="array" ref="M20">IFERROR(INDEX($C$1:$C$402,SMALL(IF($C$1:$C$402&lt;&gt;"",ROW($C$1:$C$402)),ROW(C19))),"")</f>
        <v/>
      </c>
      <c r="N20" s="190"/>
      <c r="O20" s="190" t="str" cm="1">
        <f t="array" ref="O20">IFERROR(INDEX($D$1:$D$402,SMALL(IF($D$1:$D$402&lt;&gt;"",ROW($D$1:$D$402)),ROW(D19))),"")</f>
        <v/>
      </c>
      <c r="P20" s="190"/>
      <c r="Q20" s="190" t="str" cm="1">
        <f t="array" ref="Q20">IFERROR(INDEX($E$1:$E$402,SMALL(IF($E$1:$E$402&lt;&gt;"",ROW($E$1:$E$402)),ROW(E19))),"")</f>
        <v/>
      </c>
      <c r="R20" s="190"/>
      <c r="S20" s="190" t="str" cm="1">
        <f t="array" ref="S20">IFERROR(INDEX($F$1:$F$402,SMALL(IF($F$1:$F$402&lt;&gt;"",ROW($F$1:$F$402)),ROW(F19))),"")</f>
        <v/>
      </c>
      <c r="T20" s="190"/>
      <c r="U20" s="190" t="str" cm="1">
        <f t="array" ref="U20">IFERROR(INDEX($G$1:$G$402,SMALL(IF($G$1:$G$402&lt;&gt;"",ROW($G$1:$G$402)),ROW(G19))),"")</f>
        <v/>
      </c>
      <c r="V20" s="190"/>
      <c r="W20" s="191" t="str" cm="1">
        <f t="array" ref="W20">IFERROR(INDEX($H$1:$H$402,SMALL(IF($H$1:$H$402&lt;&gt;"",ROW($H$1:$H$402)),ROW(H19))),"")</f>
        <v>Wifiが弱いので改善してほしい</v>
      </c>
      <c r="X20" s="190"/>
      <c r="Y20" s="190"/>
      <c r="Z20" s="190"/>
    </row>
    <row r="21" spans="1:26" x14ac:dyDescent="0.45">
      <c r="A21" s="22">
        <v>19</v>
      </c>
      <c r="B21" s="54"/>
      <c r="C21" s="54"/>
      <c r="D21" s="54"/>
      <c r="E21" s="54"/>
      <c r="F21" s="54"/>
      <c r="G21" s="54"/>
      <c r="H21" s="54"/>
      <c r="I21" s="189" t="str" cm="1">
        <f t="array" ref="I21">IFERROR(INDEX($B$1:$B$402,SMALL(IF($B$1:$B$402&lt;&gt;"",ROW($B$1:$B$402)),ROW(B20))),"")</f>
        <v>任意団体</v>
      </c>
      <c r="J21" s="190">
        <f t="shared" si="0"/>
        <v>4</v>
      </c>
      <c r="K21" s="190" t="s">
        <v>583</v>
      </c>
      <c r="L21" s="190">
        <v>1</v>
      </c>
      <c r="M21" s="190" t="str" cm="1">
        <f t="array" ref="M21">IFERROR(INDEX($C$1:$C$402,SMALL(IF($C$1:$C$402&lt;&gt;"",ROW($C$1:$C$402)),ROW(C20))),"")</f>
        <v/>
      </c>
      <c r="N21" s="190"/>
      <c r="O21" s="190" t="str" cm="1">
        <f t="array" ref="O21">IFERROR(INDEX($D$1:$D$402,SMALL(IF($D$1:$D$402&lt;&gt;"",ROW($D$1:$D$402)),ROW(D20))),"")</f>
        <v/>
      </c>
      <c r="P21" s="190"/>
      <c r="Q21" s="190" t="str" cm="1">
        <f t="array" ref="Q21">IFERROR(INDEX($E$1:$E$402,SMALL(IF($E$1:$E$402&lt;&gt;"",ROW($E$1:$E$402)),ROW(E20))),"")</f>
        <v/>
      </c>
      <c r="R21" s="190"/>
      <c r="S21" s="190" t="str" cm="1">
        <f t="array" ref="S21">IFERROR(INDEX($F$1:$F$402,SMALL(IF($F$1:$F$402&lt;&gt;"",ROW($F$1:$F$402)),ROW(F20))),"")</f>
        <v/>
      </c>
      <c r="T21" s="190"/>
      <c r="U21" s="190" t="str" cm="1">
        <f t="array" ref="U21">IFERROR(INDEX($G$1:$G$402,SMALL(IF($G$1:$G$402&lt;&gt;"",ROW($G$1:$G$402)),ROW(G20))),"")</f>
        <v/>
      </c>
      <c r="V21" s="190"/>
      <c r="W21" s="191" t="str" cm="1">
        <f t="array" ref="W21">IFERROR(INDEX($H$1:$H$402,SMALL(IF($H$1:$H$402&lt;&gt;"",ROW($H$1:$H$402)),ROW(H20))),"")</f>
        <v>照明が暗いので、明るくしてほしいです。特に板書のところ。</v>
      </c>
      <c r="X21" s="190"/>
      <c r="Y21" s="190"/>
      <c r="Z21" s="190"/>
    </row>
    <row r="22" spans="1:26" x14ac:dyDescent="0.45">
      <c r="A22" s="22">
        <v>20</v>
      </c>
      <c r="B22" s="54"/>
      <c r="C22" s="54"/>
      <c r="D22" s="54"/>
      <c r="E22" s="54"/>
      <c r="F22" s="54"/>
      <c r="G22" s="54"/>
      <c r="H22" s="54" t="s">
        <v>364</v>
      </c>
      <c r="I22" s="189" t="str" cm="1">
        <f t="array" ref="I22">IFERROR(INDEX($B$1:$B$402,SMALL(IF($B$1:$B$402&lt;&gt;"",ROW($B$1:$B$402)),ROW(B21))),"")</f>
        <v>任意団体</v>
      </c>
      <c r="J22" s="190">
        <f t="shared" si="0"/>
        <v>3</v>
      </c>
      <c r="K22" s="190" t="s">
        <v>573</v>
      </c>
      <c r="L22" s="190">
        <v>1</v>
      </c>
      <c r="M22" s="190" t="str" cm="1">
        <f t="array" ref="M22">IFERROR(INDEX($C$1:$C$402,SMALL(IF($C$1:$C$402&lt;&gt;"",ROW($C$1:$C$402)),ROW(C21))),"")</f>
        <v/>
      </c>
      <c r="N22" s="190"/>
      <c r="O22" s="190" t="str" cm="1">
        <f t="array" ref="O22">IFERROR(INDEX($D$1:$D$402,SMALL(IF($D$1:$D$402&lt;&gt;"",ROW($D$1:$D$402)),ROW(D21))),"")</f>
        <v/>
      </c>
      <c r="P22" s="190"/>
      <c r="Q22" s="190" t="str" cm="1">
        <f t="array" ref="Q22">IFERROR(INDEX($E$1:$E$402,SMALL(IF($E$1:$E$402&lt;&gt;"",ROW($E$1:$E$402)),ROW(E21))),"")</f>
        <v/>
      </c>
      <c r="R22" s="190"/>
      <c r="S22" s="190" t="str" cm="1">
        <f t="array" ref="S22">IFERROR(INDEX($F$1:$F$402,SMALL(IF($F$1:$F$402&lt;&gt;"",ROW($F$1:$F$402)),ROW(F21))),"")</f>
        <v/>
      </c>
      <c r="T22" s="190"/>
      <c r="U22" s="190" t="str" cm="1">
        <f t="array" ref="U22">IFERROR(INDEX($G$1:$G$402,SMALL(IF($G$1:$G$402&lt;&gt;"",ROW($G$1:$G$402)),ROW(G21))),"")</f>
        <v/>
      </c>
      <c r="V22" s="190"/>
      <c r="W22" s="191" t="str" cm="1">
        <f t="array" ref="W22">IFERROR(INDEX($H$1:$H$402,SMALL(IF($H$1:$H$402&lt;&gt;"",ROW($H$1:$H$402)),ROW(H21))),"")</f>
        <v>展覧会場の閉鎖！！</v>
      </c>
      <c r="X22" s="190"/>
      <c r="Y22" s="190"/>
      <c r="Z22" s="190"/>
    </row>
    <row r="23" spans="1:26" x14ac:dyDescent="0.45">
      <c r="A23" s="22">
        <v>21</v>
      </c>
      <c r="B23" s="54"/>
      <c r="C23" s="54"/>
      <c r="D23" s="54"/>
      <c r="E23" s="54"/>
      <c r="F23" s="54"/>
      <c r="G23" s="54"/>
      <c r="H23" s="54"/>
      <c r="I23" s="189" t="str" cm="1">
        <f t="array" ref="I23">IFERROR(INDEX($B$1:$B$402,SMALL(IF($B$1:$B$402&lt;&gt;"",ROW($B$1:$B$402)),ROW(B22))),"")</f>
        <v>日本会議</v>
      </c>
      <c r="J23" s="190">
        <f t="shared" si="0"/>
        <v>1</v>
      </c>
      <c r="K23" s="190"/>
      <c r="L23" s="190"/>
      <c r="M23" s="190" t="str" cm="1">
        <f t="array" ref="M23">IFERROR(INDEX($C$1:$C$402,SMALL(IF($C$1:$C$402&lt;&gt;"",ROW($C$1:$C$402)),ROW(C22))),"")</f>
        <v/>
      </c>
      <c r="N23" s="190"/>
      <c r="O23" s="190" t="str" cm="1">
        <f t="array" ref="O23">IFERROR(INDEX($D$1:$D$402,SMALL(IF($D$1:$D$402&lt;&gt;"",ROW($D$1:$D$402)),ROW(D22))),"")</f>
        <v/>
      </c>
      <c r="P23" s="190"/>
      <c r="Q23" s="190" t="str" cm="1">
        <f t="array" ref="Q23">IFERROR(INDEX($E$1:$E$402,SMALL(IF($E$1:$E$402&lt;&gt;"",ROW($E$1:$E$402)),ROW(E22))),"")</f>
        <v/>
      </c>
      <c r="R23" s="190"/>
      <c r="S23" s="190" t="str" cm="1">
        <f t="array" ref="S23">IFERROR(INDEX($F$1:$F$402,SMALL(IF($F$1:$F$402&lt;&gt;"",ROW($F$1:$F$402)),ROW(F22))),"")</f>
        <v/>
      </c>
      <c r="T23" s="190"/>
      <c r="U23" s="190" t="str" cm="1">
        <f t="array" ref="U23">IFERROR(INDEX($G$1:$G$402,SMALL(IF($G$1:$G$402&lt;&gt;"",ROW($G$1:$G$402)),ROW(G22))),"")</f>
        <v/>
      </c>
      <c r="V23" s="190"/>
      <c r="W23" s="191" t="str" cm="1">
        <f t="array" ref="W23">IFERROR(INDEX($H$1:$H$402,SMALL(IF($H$1:$H$402&lt;&gt;"",ROW($H$1:$H$402)),ROW(H22))),"")</f>
        <v>現状非常に満足しています。建物は古いですが、手入れが行き届いているので、不満はありません。</v>
      </c>
      <c r="X23" s="190"/>
      <c r="Y23" s="190"/>
      <c r="Z23" s="190"/>
    </row>
    <row r="24" spans="1:26" x14ac:dyDescent="0.45">
      <c r="A24" s="22">
        <v>22</v>
      </c>
      <c r="B24" s="54"/>
      <c r="C24" s="54"/>
      <c r="D24" s="54"/>
      <c r="E24" s="54"/>
      <c r="F24" s="54"/>
      <c r="G24" s="54"/>
      <c r="H24" s="54"/>
      <c r="I24" s="189" t="str" cm="1">
        <f t="array" ref="I24">IFERROR(INDEX($B$1:$B$402,SMALL(IF($B$1:$B$402&lt;&gt;"",ROW($B$1:$B$402)),ROW(B23))),"")</f>
        <v>大阪同企連</v>
      </c>
      <c r="J24" s="190">
        <f t="shared" si="0"/>
        <v>1</v>
      </c>
      <c r="M24" s="190" t="str" cm="1">
        <f t="array" ref="M24">IFERROR(INDEX($C$1:$C$402,SMALL(IF($C$1:$C$402&lt;&gt;"",ROW($C$1:$C$402)),ROW(C23))),"")</f>
        <v/>
      </c>
      <c r="N24" s="190"/>
      <c r="O24" s="190" t="str" cm="1">
        <f t="array" ref="O24">IFERROR(INDEX($D$1:$D$402,SMALL(IF($D$1:$D$402&lt;&gt;"",ROW($D$1:$D$402)),ROW(D23))),"")</f>
        <v/>
      </c>
      <c r="P24" s="190"/>
      <c r="Q24" s="190" t="str" cm="1">
        <f t="array" ref="Q24">IFERROR(INDEX($E$1:$E$402,SMALL(IF($E$1:$E$402&lt;&gt;"",ROW($E$1:$E$402)),ROW(E23))),"")</f>
        <v/>
      </c>
      <c r="R24" s="190"/>
      <c r="S24" s="190" t="str" cm="1">
        <f t="array" ref="S24">IFERROR(INDEX($F$1:$F$402,SMALL(IF($F$1:$F$402&lt;&gt;"",ROW($F$1:$F$402)),ROW(F23))),"")</f>
        <v/>
      </c>
      <c r="T24" s="190"/>
      <c r="U24" s="190" t="str" cm="1">
        <f t="array" ref="U24">IFERROR(INDEX($G$1:$G$402,SMALL(IF($G$1:$G$402&lt;&gt;"",ROW($G$1:$G$402)),ROW(G23))),"")</f>
        <v/>
      </c>
      <c r="V24" s="190"/>
      <c r="W24" s="191" t="str" cm="1">
        <f t="array" ref="W24">IFERROR(INDEX($H$1:$H$402,SMALL(IF($H$1:$H$402&lt;&gt;"",ROW($H$1:$H$402)),ROW(H23))),"")</f>
        <v>すみませんが、土日支払を受けつけてほしいです。</v>
      </c>
      <c r="X24" s="190"/>
      <c r="Y24" s="190"/>
      <c r="Z24" s="190"/>
    </row>
    <row r="25" spans="1:26" x14ac:dyDescent="0.45">
      <c r="A25" s="22">
        <v>23</v>
      </c>
      <c r="B25" s="54"/>
      <c r="C25" s="54"/>
      <c r="D25" s="54"/>
      <c r="E25" s="54"/>
      <c r="F25" s="54"/>
      <c r="G25" s="54"/>
      <c r="H25" s="54"/>
      <c r="I25" s="189" t="str" cm="1">
        <f t="array" ref="I25">IFERROR(INDEX($B$1:$B$402,SMALL(IF($B$1:$B$402&lt;&gt;"",ROW($B$1:$B$402)),ROW(B24))),"")</f>
        <v>グループ</v>
      </c>
      <c r="J25" s="190">
        <f t="shared" si="0"/>
        <v>1</v>
      </c>
      <c r="K25" s="190"/>
      <c r="L25" s="190"/>
      <c r="M25" s="190" t="str" cm="1">
        <f t="array" ref="M25">IFERROR(INDEX($C$1:$C$402,SMALL(IF($C$1:$C$402&lt;&gt;"",ROW($C$1:$C$402)),ROW(C24))),"")</f>
        <v/>
      </c>
      <c r="N25" s="190"/>
      <c r="O25" s="190" t="str" cm="1">
        <f t="array" ref="O25">IFERROR(INDEX($D$1:$D$402,SMALL(IF($D$1:$D$402&lt;&gt;"",ROW($D$1:$D$402)),ROW(D24))),"")</f>
        <v/>
      </c>
      <c r="P25" s="190"/>
      <c r="Q25" s="190" t="str" cm="1">
        <f t="array" ref="Q25">IFERROR(INDEX($E$1:$E$402,SMALL(IF($E$1:$E$402&lt;&gt;"",ROW($E$1:$E$402)),ROW(E24))),"")</f>
        <v/>
      </c>
      <c r="R25" s="190"/>
      <c r="S25" s="190" t="str" cm="1">
        <f t="array" ref="S25">IFERROR(INDEX($F$1:$F$402,SMALL(IF($F$1:$F$402&lt;&gt;"",ROW($F$1:$F$402)),ROW(F24))),"")</f>
        <v/>
      </c>
      <c r="T25" s="190"/>
      <c r="U25" s="190" t="str" cm="1">
        <f t="array" ref="U25">IFERROR(INDEX($G$1:$G$402,SMALL(IF($G$1:$G$402&lt;&gt;"",ROW($G$1:$G$402)),ROW(G24))),"")</f>
        <v/>
      </c>
      <c r="V25" s="190"/>
      <c r="W25" s="191" t="str" cm="1">
        <f t="array" ref="W25">IFERROR(INDEX($H$1:$H$402,SMALL(IF($H$1:$H$402&lt;&gt;"",ROW($H$1:$H$402)),ROW(H24))),"")</f>
        <v>２～３名用スペースがあると良い</v>
      </c>
      <c r="X25" s="190"/>
      <c r="Y25" s="190"/>
      <c r="Z25" s="190"/>
    </row>
    <row r="26" spans="1:26" x14ac:dyDescent="0.45">
      <c r="A26" s="22">
        <v>24</v>
      </c>
      <c r="B26" s="54"/>
      <c r="C26" s="54"/>
      <c r="D26" s="54"/>
      <c r="E26" s="54"/>
      <c r="F26" s="54"/>
      <c r="G26" s="54"/>
      <c r="H26" s="54"/>
      <c r="I26" s="189" t="str" cm="1">
        <f t="array" ref="I26">IFERROR(INDEX($B$1:$B$402,SMALL(IF($B$1:$B$402&lt;&gt;"",ROW($B$1:$B$402)),ROW(B25))),"")</f>
        <v>団体</v>
      </c>
      <c r="J26" s="190">
        <f t="shared" si="0"/>
        <v>2</v>
      </c>
      <c r="K26" s="190"/>
      <c r="M26" s="190" t="str" cm="1">
        <f t="array" ref="M26">IFERROR(INDEX($C$1:$C$402,SMALL(IF($C$1:$C$402&lt;&gt;"",ROW($C$1:$C$402)),ROW(C25))),"")</f>
        <v/>
      </c>
      <c r="N26" s="190"/>
      <c r="O26" s="190" t="str" cm="1">
        <f t="array" ref="O26">IFERROR(INDEX($D$1:$D$402,SMALL(IF($D$1:$D$402&lt;&gt;"",ROW($D$1:$D$402)),ROW(D25))),"")</f>
        <v/>
      </c>
      <c r="P26" s="190"/>
      <c r="Q26" s="190" t="str" cm="1">
        <f t="array" ref="Q26">IFERROR(INDEX($E$1:$E$402,SMALL(IF($E$1:$E$402&lt;&gt;"",ROW($E$1:$E$402)),ROW(E25))),"")</f>
        <v/>
      </c>
      <c r="R26" s="190"/>
      <c r="S26" s="190" t="str" cm="1">
        <f t="array" ref="S26">IFERROR(INDEX($F$1:$F$402,SMALL(IF($F$1:$F$402&lt;&gt;"",ROW($F$1:$F$402)),ROW(F25))),"")</f>
        <v/>
      </c>
      <c r="T26" s="190"/>
      <c r="U26" s="190" t="str" cm="1">
        <f t="array" ref="U26">IFERROR(INDEX($G$1:$G$402,SMALL(IF($G$1:$G$402&lt;&gt;"",ROW($G$1:$G$402)),ROW(G25))),"")</f>
        <v/>
      </c>
      <c r="V26" s="190"/>
      <c r="W26" s="191" t="str" cm="1">
        <f t="array" ref="W26">IFERROR(INDEX($H$1:$H$402,SMALL(IF($H$1:$H$402&lt;&gt;"",ROW($H$1:$H$402)),ROW(H25))),"")</f>
        <v>特になし</v>
      </c>
      <c r="X26" s="190"/>
      <c r="Y26" s="190"/>
      <c r="Z26" s="190"/>
    </row>
    <row r="27" spans="1:26" x14ac:dyDescent="0.45">
      <c r="A27" s="22">
        <v>25</v>
      </c>
      <c r="B27" s="54"/>
      <c r="C27" s="54"/>
      <c r="D27" s="54"/>
      <c r="E27" s="54"/>
      <c r="F27" s="54" t="s">
        <v>370</v>
      </c>
      <c r="G27" s="54"/>
      <c r="H27" s="54" t="s">
        <v>371</v>
      </c>
      <c r="I27" s="189" t="str" cm="1">
        <f t="array" ref="I27">IFERROR(INDEX($B$1:$B$402,SMALL(IF($B$1:$B$402&lt;&gt;"",ROW($B$1:$B$402)),ROW(B26))),"")</f>
        <v>学習会</v>
      </c>
      <c r="J27" s="190">
        <f t="shared" si="0"/>
        <v>1</v>
      </c>
      <c r="K27" s="190"/>
      <c r="L27" s="190"/>
      <c r="M27" s="190" t="str" cm="1">
        <f t="array" ref="M27">IFERROR(INDEX($C$1:$C$402,SMALL(IF($C$1:$C$402&lt;&gt;"",ROW($C$1:$C$402)),ROW(C26))),"")</f>
        <v/>
      </c>
      <c r="N27" s="190"/>
      <c r="O27" s="190" t="str" cm="1">
        <f t="array" ref="O27">IFERROR(INDEX($D$1:$D$402,SMALL(IF($D$1:$D$402&lt;&gt;"",ROW($D$1:$D$402)),ROW(D26))),"")</f>
        <v/>
      </c>
      <c r="P27" s="190"/>
      <c r="Q27" s="190" t="str" cm="1">
        <f t="array" ref="Q27">IFERROR(INDEX($E$1:$E$402,SMALL(IF($E$1:$E$402&lt;&gt;"",ROW($E$1:$E$402)),ROW(E26))),"")</f>
        <v/>
      </c>
      <c r="R27" s="190"/>
      <c r="S27" s="190" t="str" cm="1">
        <f t="array" ref="S27">IFERROR(INDEX($F$1:$F$402,SMALL(IF($F$1:$F$402&lt;&gt;"",ROW($F$1:$F$402)),ROW(F26))),"")</f>
        <v/>
      </c>
      <c r="T27" s="190"/>
      <c r="U27" s="190" t="str" cm="1">
        <f t="array" ref="U27">IFERROR(INDEX($G$1:$G$402,SMALL(IF($G$1:$G$402&lt;&gt;"",ROW($G$1:$G$402)),ROW(G26))),"")</f>
        <v/>
      </c>
      <c r="V27" s="190"/>
      <c r="W27" s="191" t="str" cm="1">
        <f t="array" ref="W27">IFERROR(INDEX($H$1:$H$402,SMALL(IF($H$1:$H$402&lt;&gt;"",ROW($H$1:$H$402)),ROW(H26))),"")</f>
        <v>今後ともよろしくお願いします</v>
      </c>
      <c r="X27" s="190"/>
      <c r="Y27" s="190"/>
      <c r="Z27" s="190"/>
    </row>
    <row r="28" spans="1:26" x14ac:dyDescent="0.45">
      <c r="A28" s="22">
        <v>26</v>
      </c>
      <c r="B28" s="54"/>
      <c r="C28" s="54"/>
      <c r="D28" s="54"/>
      <c r="E28" s="54"/>
      <c r="F28" s="54"/>
      <c r="G28" s="54"/>
      <c r="H28" s="54"/>
      <c r="I28" s="189" t="str" cm="1">
        <f t="array" ref="I28">IFERROR(INDEX($B$1:$B$402,SMALL(IF($B$1:$B$402&lt;&gt;"",ROW($B$1:$B$402)),ROW(B27))),"")</f>
        <v>大阪府の任意の勉強会</v>
      </c>
      <c r="J28" s="190">
        <f t="shared" si="0"/>
        <v>1</v>
      </c>
      <c r="K28" s="190"/>
      <c r="L28" s="190"/>
      <c r="M28" s="190" t="str" cm="1">
        <f t="array" ref="M28">IFERROR(INDEX($C$1:$C$402,SMALL(IF($C$1:$C$402&lt;&gt;"",ROW($C$1:$C$402)),ROW(C27))),"")</f>
        <v/>
      </c>
      <c r="N28" s="190"/>
      <c r="O28" s="190" t="str" cm="1">
        <f t="array" ref="O28">IFERROR(INDEX($D$1:$D$402,SMALL(IF($D$1:$D$402&lt;&gt;"",ROW($D$1:$D$402)),ROW(D27))),"")</f>
        <v/>
      </c>
      <c r="P28" s="190"/>
      <c r="Q28" s="190" t="str" cm="1">
        <f t="array" ref="Q28">IFERROR(INDEX($E$1:$E$402,SMALL(IF($E$1:$E$402&lt;&gt;"",ROW($E$1:$E$402)),ROW(E27))),"")</f>
        <v/>
      </c>
      <c r="R28" s="190"/>
      <c r="S28" s="190" t="str" cm="1">
        <f t="array" ref="S28">IFERROR(INDEX($F$1:$F$402,SMALL(IF($F$1:$F$402&lt;&gt;"",ROW($F$1:$F$402)),ROW(F27))),"")</f>
        <v/>
      </c>
      <c r="T28" s="190"/>
      <c r="U28" s="190" t="str" cm="1">
        <f t="array" ref="U28">IFERROR(INDEX($G$1:$G$402,SMALL(IF($G$1:$G$402&lt;&gt;"",ROW($G$1:$G$402)),ROW(G27))),"")</f>
        <v/>
      </c>
      <c r="V28" s="190"/>
      <c r="W28" s="191" t="str" cm="1">
        <f t="array" ref="W28">IFERROR(INDEX($H$1:$H$402,SMALL(IF($H$1:$H$402&lt;&gt;"",ROW($H$1:$H$402)),ROW(H27))),"")</f>
        <v>ゴキブリが出たため何か対策をしていただきたいのと一番後ろの席の方に換気扇が音がうるさく、講師の声が聞き取りにくい。</v>
      </c>
      <c r="X28" s="190"/>
      <c r="Y28" s="190"/>
      <c r="Z28" s="190"/>
    </row>
    <row r="29" spans="1:26" x14ac:dyDescent="0.45">
      <c r="A29" s="22">
        <v>27</v>
      </c>
      <c r="B29" s="54"/>
      <c r="C29" s="54"/>
      <c r="D29" s="54"/>
      <c r="E29" s="54"/>
      <c r="F29" s="54"/>
      <c r="G29" s="54"/>
      <c r="H29" s="54"/>
      <c r="I29" s="189" t="str" cm="1">
        <f t="array" ref="I29">IFERROR(INDEX($B$1:$B$402,SMALL(IF($B$1:$B$402&lt;&gt;"",ROW($B$1:$B$402)),ROW(B28))),"")</f>
        <v>研究会</v>
      </c>
      <c r="J29" s="190">
        <f t="shared" si="0"/>
        <v>1</v>
      </c>
      <c r="K29" s="190"/>
      <c r="L29" s="190"/>
      <c r="M29" s="190" t="str" cm="1">
        <f t="array" ref="M29">IFERROR(INDEX($C$1:$C$402,SMALL(IF($C$1:$C$402&lt;&gt;"",ROW($C$1:$C$402)),ROW(C28))),"")</f>
        <v/>
      </c>
      <c r="N29" s="190"/>
      <c r="O29" s="190" t="str" cm="1">
        <f t="array" ref="O29">IFERROR(INDEX($D$1:$D$402,SMALL(IF($D$1:$D$402&lt;&gt;"",ROW($D$1:$D$402)),ROW(D28))),"")</f>
        <v/>
      </c>
      <c r="P29" s="190"/>
      <c r="Q29" s="190" t="str" cm="1">
        <f t="array" ref="Q29">IFERROR(INDEX($E$1:$E$402,SMALL(IF($E$1:$E$402&lt;&gt;"",ROW($E$1:$E$402)),ROW(E28))),"")</f>
        <v/>
      </c>
      <c r="R29" s="190"/>
      <c r="S29" s="190" t="str" cm="1">
        <f t="array" ref="S29">IFERROR(INDEX($F$1:$F$402,SMALL(IF($F$1:$F$402&lt;&gt;"",ROW($F$1:$F$402)),ROW(F28))),"")</f>
        <v/>
      </c>
      <c r="T29" s="190"/>
      <c r="U29" s="190" t="str" cm="1">
        <f t="array" ref="U29">IFERROR(INDEX($G$1:$G$402,SMALL(IF($G$1:$G$402&lt;&gt;"",ROW($G$1:$G$402)),ROW(G28))),"")</f>
        <v/>
      </c>
      <c r="V29" s="190"/>
      <c r="W29" s="191" t="str" cm="1">
        <f t="array" ref="W29">IFERROR(INDEX($H$1:$H$402,SMALL(IF($H$1:$H$402&lt;&gt;"",ROW($H$1:$H$402)),ROW(H28))),"")</f>
        <v>各種教育講師を担当しており、受講生に先立ち会場の段取りや受付準備をバタバタと行って講習を進めています。開場を少し早めにしていただければ、もう少し余裕を持って準備ができるかと感じています。</v>
      </c>
      <c r="X29" s="190"/>
      <c r="Y29" s="190"/>
      <c r="Z29" s="190"/>
    </row>
    <row r="30" spans="1:26" x14ac:dyDescent="0.45">
      <c r="A30" s="22">
        <v>28</v>
      </c>
      <c r="B30" s="54"/>
      <c r="C30" s="54"/>
      <c r="D30" s="54"/>
      <c r="E30" s="54"/>
      <c r="F30" s="54"/>
      <c r="G30" s="54"/>
      <c r="H30" s="54"/>
      <c r="I30" s="189" t="str" cm="1">
        <f t="array" ref="I30">IFERROR(INDEX($B$1:$B$402,SMALL(IF($B$1:$B$402&lt;&gt;"",ROW($B$1:$B$402)),ROW(B29))),"")</f>
        <v>管理組合</v>
      </c>
      <c r="J30" s="190">
        <f t="shared" si="0"/>
        <v>1</v>
      </c>
      <c r="K30" s="190"/>
      <c r="L30" s="190"/>
      <c r="M30" s="190" t="str" cm="1">
        <f t="array" ref="M30">IFERROR(INDEX($C$1:$C$402,SMALL(IF($C$1:$C$402&lt;&gt;"",ROW($C$1:$C$402)),ROW(C29))),"")</f>
        <v/>
      </c>
      <c r="N30" s="190"/>
      <c r="O30" s="190" t="str" cm="1">
        <f t="array" ref="O30">IFERROR(INDEX($D$1:$D$402,SMALL(IF($D$1:$D$402&lt;&gt;"",ROW($D$1:$D$402)),ROW(D29))),"")</f>
        <v/>
      </c>
      <c r="P30" s="190"/>
      <c r="Q30" s="190" t="str" cm="1">
        <f t="array" ref="Q30">IFERROR(INDEX($E$1:$E$402,SMALL(IF($E$1:$E$402&lt;&gt;"",ROW($E$1:$E$402)),ROW(E29))),"")</f>
        <v/>
      </c>
      <c r="R30" s="190"/>
      <c r="S30" s="190" t="str" cm="1">
        <f t="array" ref="S30">IFERROR(INDEX($F$1:$F$402,SMALL(IF($F$1:$F$402&lt;&gt;"",ROW($F$1:$F$402)),ROW(F29))),"")</f>
        <v/>
      </c>
      <c r="T30" s="190"/>
      <c r="U30" s="190" t="str" cm="1">
        <f t="array" ref="U30">IFERROR(INDEX($G$1:$G$402,SMALL(IF($G$1:$G$402&lt;&gt;"",ROW($G$1:$G$402)),ROW(G29))),"")</f>
        <v/>
      </c>
      <c r="V30" s="190"/>
      <c r="W30" s="191" t="str" cm="1">
        <f t="array" ref="W30">IFERROR(INDEX($H$1:$H$402,SMALL(IF($H$1:$H$402&lt;&gt;"",ROW($H$1:$H$402)),ROW(H29))),"")</f>
        <v>タバコがすえる</v>
      </c>
      <c r="X30" s="190"/>
      <c r="Y30" s="190"/>
      <c r="Z30" s="190"/>
    </row>
    <row r="31" spans="1:26" x14ac:dyDescent="0.45">
      <c r="A31" s="22">
        <v>29</v>
      </c>
      <c r="B31" s="54"/>
      <c r="C31" s="54"/>
      <c r="D31" s="54"/>
      <c r="E31" s="54"/>
      <c r="F31" s="54"/>
      <c r="G31" s="54"/>
      <c r="H31" s="54"/>
      <c r="I31" s="189" t="str" cm="1">
        <f t="array" ref="I31">IFERROR(INDEX($B$1:$B$402,SMALL(IF($B$1:$B$402&lt;&gt;"",ROW($B$1:$B$402)),ROW(B30))),"")</f>
        <v>任意団体</v>
      </c>
      <c r="J31" s="190">
        <f t="shared" si="0"/>
        <v>2</v>
      </c>
      <c r="K31" s="190"/>
      <c r="L31" s="190"/>
      <c r="M31" s="190" t="str" cm="1">
        <f t="array" ref="M31">IFERROR(INDEX($C$1:$C$402,SMALL(IF($C$1:$C$402&lt;&gt;"",ROW($C$1:$C$402)),ROW(C30))),"")</f>
        <v/>
      </c>
      <c r="N31" s="190"/>
      <c r="O31" s="190" t="str" cm="1">
        <f t="array" ref="O31">IFERROR(INDEX($D$1:$D$402,SMALL(IF($D$1:$D$402&lt;&gt;"",ROW($D$1:$D$402)),ROW(D30))),"")</f>
        <v/>
      </c>
      <c r="P31" s="190"/>
      <c r="Q31" s="190" t="str" cm="1">
        <f t="array" ref="Q31">IFERROR(INDEX($E$1:$E$402,SMALL(IF($E$1:$E$402&lt;&gt;"",ROW($E$1:$E$402)),ROW(E30))),"")</f>
        <v/>
      </c>
      <c r="R31" s="190"/>
      <c r="S31" s="190" t="str" cm="1">
        <f t="array" ref="S31">IFERROR(INDEX($F$1:$F$402,SMALL(IF($F$1:$F$402&lt;&gt;"",ROW($F$1:$F$402)),ROW(F30))),"")</f>
        <v/>
      </c>
      <c r="T31" s="190"/>
      <c r="U31" s="190" t="str" cm="1">
        <f t="array" ref="U31">IFERROR(INDEX($G$1:$G$402,SMALL(IF($G$1:$G$402&lt;&gt;"",ROW($G$1:$G$402)),ROW(G30))),"")</f>
        <v/>
      </c>
      <c r="V31" s="190"/>
      <c r="W31" s="191" t="str" cm="1">
        <f t="array" ref="W31">IFERROR(INDEX($H$1:$H$402,SMALL(IF($H$1:$H$402&lt;&gt;"",ROW($H$1:$H$402)),ROW(H30))),"")</f>
        <v>清掃が今ひとつですね。空調スイッチの横が茶色く広はんいに渡りよごれていたので以前からの取れないシミかと思ってふいたらすぐにとれた。清掃しているのかな？</v>
      </c>
      <c r="X31" s="190"/>
      <c r="Y31" s="190"/>
      <c r="Z31" s="190"/>
    </row>
    <row r="32" spans="1:26" x14ac:dyDescent="0.45">
      <c r="A32" s="22">
        <v>30</v>
      </c>
      <c r="B32" s="54"/>
      <c r="C32" s="54"/>
      <c r="D32" s="54"/>
      <c r="E32" s="54"/>
      <c r="F32" s="54" t="s">
        <v>374</v>
      </c>
      <c r="G32" s="54"/>
      <c r="H32" s="54" t="s">
        <v>375</v>
      </c>
      <c r="I32" s="189" t="str" cm="1">
        <f t="array" ref="I32">IFERROR(INDEX($B$1:$B$402,SMALL(IF($B$1:$B$402&lt;&gt;"",ROW($B$1:$B$402)),ROW(B31))),"")</f>
        <v>(公財)日本編み物検定協会</v>
      </c>
      <c r="J32" s="190">
        <f t="shared" si="0"/>
        <v>1</v>
      </c>
      <c r="K32" s="190"/>
      <c r="L32" s="190"/>
      <c r="M32" s="190" t="str" cm="1">
        <f t="array" ref="M32">IFERROR(INDEX($C$1:$C$402,SMALL(IF($C$1:$C$402&lt;&gt;"",ROW($C$1:$C$402)),ROW(C31))),"")</f>
        <v/>
      </c>
      <c r="N32" s="190"/>
      <c r="O32" s="190" t="str" cm="1">
        <f t="array" ref="O32">IFERROR(INDEX($D$1:$D$402,SMALL(IF($D$1:$D$402&lt;&gt;"",ROW($D$1:$D$402)),ROW(D31))),"")</f>
        <v/>
      </c>
      <c r="P32" s="190"/>
      <c r="Q32" s="190" t="str" cm="1">
        <f t="array" ref="Q32">IFERROR(INDEX($E$1:$E$402,SMALL(IF($E$1:$E$402&lt;&gt;"",ROW($E$1:$E$402)),ROW(E31))),"")</f>
        <v/>
      </c>
      <c r="R32" s="190"/>
      <c r="S32" s="190" t="str" cm="1">
        <f t="array" ref="S32">IFERROR(INDEX($F$1:$F$402,SMALL(IF($F$1:$F$402&lt;&gt;"",ROW($F$1:$F$402)),ROW(F31))),"")</f>
        <v/>
      </c>
      <c r="T32" s="190"/>
      <c r="U32" s="190" t="str" cm="1">
        <f t="array" ref="U32">IFERROR(INDEX($G$1:$G$402,SMALL(IF($G$1:$G$402&lt;&gt;"",ROW($G$1:$G$402)),ROW(G31))),"")</f>
        <v/>
      </c>
      <c r="V32" s="190"/>
      <c r="W32" s="191" t="str" cm="1">
        <f t="array" ref="W32">IFERROR(INDEX($H$1:$H$402,SMALL(IF($H$1:$H$402&lt;&gt;"",ROW($H$1:$H$402)),ROW(H31))),"")</f>
        <v>南館の廊下の空調がもっと効いて</v>
      </c>
      <c r="X32" s="190"/>
      <c r="Y32" s="190"/>
      <c r="Z32" s="190"/>
    </row>
    <row r="33" spans="1:26" x14ac:dyDescent="0.45">
      <c r="A33" s="22">
        <v>31</v>
      </c>
      <c r="B33" s="54"/>
      <c r="C33" s="54"/>
      <c r="D33" s="54"/>
      <c r="E33" s="54"/>
      <c r="F33" s="54"/>
      <c r="G33" s="54"/>
      <c r="H33" s="54"/>
      <c r="I33" s="189" t="str" cm="1">
        <f t="array" ref="I33">IFERROR(INDEX($B$1:$B$402,SMALL(IF($B$1:$B$402&lt;&gt;"",ROW($B$1:$B$402)),ROW(B32))),"")</f>
        <v>サークル</v>
      </c>
      <c r="J33" s="190">
        <f t="shared" si="0"/>
        <v>1</v>
      </c>
      <c r="K33" s="190"/>
      <c r="L33" s="190"/>
      <c r="M33" s="190" t="str" cm="1">
        <f t="array" ref="M33">IFERROR(INDEX($C$1:$C$402,SMALL(IF($C$1:$C$402&lt;&gt;"",ROW($C$1:$C$402)),ROW(C32))),"")</f>
        <v/>
      </c>
      <c r="N33" s="190"/>
      <c r="O33" s="190" t="str" cm="1">
        <f t="array" ref="O33">IFERROR(INDEX($D$1:$D$402,SMALL(IF($D$1:$D$402&lt;&gt;"",ROW($D$1:$D$402)),ROW(D32))),"")</f>
        <v/>
      </c>
      <c r="P33" s="190"/>
      <c r="Q33" s="190" t="str" cm="1">
        <f t="array" ref="Q33">IFERROR(INDEX($E$1:$E$402,SMALL(IF($E$1:$E$402&lt;&gt;"",ROW($E$1:$E$402)),ROW(E32))),"")</f>
        <v/>
      </c>
      <c r="R33" s="190"/>
      <c r="S33" s="190" t="str" cm="1">
        <f t="array" ref="S33">IFERROR(INDEX($F$1:$F$402,SMALL(IF($F$1:$F$402&lt;&gt;"",ROW($F$1:$F$402)),ROW(F32))),"")</f>
        <v/>
      </c>
      <c r="T33" s="190"/>
      <c r="U33" s="190" t="str" cm="1">
        <f t="array" ref="U33">IFERROR(INDEX($G$1:$G$402,SMALL(IF($G$1:$G$402&lt;&gt;"",ROW($G$1:$G$402)),ROW(G32))),"")</f>
        <v/>
      </c>
      <c r="V33" s="190"/>
      <c r="W33" s="191" t="str" cm="1">
        <f t="array" ref="W33">IFERROR(INDEX($H$1:$H$402,SMALL(IF($H$1:$H$402&lt;&gt;"",ROW($H$1:$H$402)),ROW(H32))),"")</f>
        <v>受付の椅子の横に荷物を置く台を用意してほしい。</v>
      </c>
      <c r="X33" s="190"/>
      <c r="Y33" s="190"/>
      <c r="Z33" s="190"/>
    </row>
    <row r="34" spans="1:26" x14ac:dyDescent="0.45">
      <c r="A34" s="22">
        <v>32</v>
      </c>
      <c r="B34" s="54"/>
      <c r="C34" s="54"/>
      <c r="D34" s="54"/>
      <c r="E34" s="54"/>
      <c r="F34" s="54"/>
      <c r="G34" s="54"/>
      <c r="H34" s="54"/>
      <c r="I34" s="189" t="str" cm="1">
        <f t="array" ref="I34">IFERROR(INDEX($B$1:$B$402,SMALL(IF($B$1:$B$402&lt;&gt;"",ROW($B$1:$B$402)),ROW(B33))),"")</f>
        <v>マンション管理組合</v>
      </c>
      <c r="J34" s="190">
        <f t="shared" si="0"/>
        <v>1</v>
      </c>
      <c r="K34" s="190"/>
      <c r="L34" s="190"/>
      <c r="M34" s="190" t="str" cm="1">
        <f t="array" ref="M34">IFERROR(INDEX($C$1:$C$402,SMALL(IF($C$1:$C$402&lt;&gt;"",ROW($C$1:$C$402)),ROW(C33))),"")</f>
        <v/>
      </c>
      <c r="N34" s="190"/>
      <c r="O34" s="190" t="str" cm="1">
        <f t="array" ref="O34">IFERROR(INDEX($D$1:$D$402,SMALL(IF($D$1:$D$402&lt;&gt;"",ROW($D$1:$D$402)),ROW(D33))),"")</f>
        <v/>
      </c>
      <c r="P34" s="190"/>
      <c r="Q34" s="190" t="str" cm="1">
        <f t="array" ref="Q34">IFERROR(INDEX($E$1:$E$402,SMALL(IF($E$1:$E$402&lt;&gt;"",ROW($E$1:$E$402)),ROW(E33))),"")</f>
        <v/>
      </c>
      <c r="R34" s="190"/>
      <c r="S34" s="190" t="str" cm="1">
        <f t="array" ref="S34">IFERROR(INDEX($F$1:$F$402,SMALL(IF($F$1:$F$402&lt;&gt;"",ROW($F$1:$F$402)),ROW(F33))),"")</f>
        <v/>
      </c>
      <c r="T34" s="190"/>
      <c r="U34" s="190" t="str" cm="1">
        <f t="array" ref="U34">IFERROR(INDEX($G$1:$G$402,SMALL(IF($G$1:$G$402&lt;&gt;"",ROW($G$1:$G$402)),ROW(G33))),"")</f>
        <v/>
      </c>
      <c r="V34" s="190"/>
      <c r="W34" s="191" t="str" cm="1">
        <f t="array" ref="W34">IFERROR(INDEX($H$1:$H$402,SMALL(IF($H$1:$H$402&lt;&gt;"",ROW($H$1:$H$402)),ROW(H33))),"")</f>
        <v>マイクやリモコンの電池切れしていたことがありました。朝、昼のエレベーターの混雑解消できないものでしょうか。</v>
      </c>
      <c r="X34" s="190"/>
      <c r="Y34" s="190"/>
      <c r="Z34" s="190"/>
    </row>
    <row r="35" spans="1:26" x14ac:dyDescent="0.45">
      <c r="A35" s="22">
        <v>33</v>
      </c>
      <c r="B35" s="54"/>
      <c r="C35" s="54"/>
      <c r="D35" s="54"/>
      <c r="E35" s="54"/>
      <c r="F35" s="54"/>
      <c r="G35" s="54"/>
      <c r="H35" s="54"/>
      <c r="I35" s="189" t="str" cm="1">
        <f t="array" ref="I35">IFERROR(INDEX($B$1:$B$402,SMALL(IF($B$1:$B$402&lt;&gt;"",ROW($B$1:$B$402)),ROW(B34))),"")</f>
        <v>個人事業者</v>
      </c>
      <c r="J35" s="190">
        <f t="shared" si="0"/>
        <v>1</v>
      </c>
      <c r="K35" s="190"/>
      <c r="L35" s="190"/>
      <c r="M35" s="190" t="str" cm="1">
        <f t="array" ref="M35">IFERROR(INDEX($C$1:$C$402,SMALL(IF($C$1:$C$402&lt;&gt;"",ROW($C$1:$C$402)),ROW(C34))),"")</f>
        <v/>
      </c>
      <c r="N35" s="190"/>
      <c r="O35" s="190" t="str" cm="1">
        <f t="array" ref="O35">IFERROR(INDEX($D$1:$D$402,SMALL(IF($D$1:$D$402&lt;&gt;"",ROW($D$1:$D$402)),ROW(D34))),"")</f>
        <v/>
      </c>
      <c r="P35" s="190"/>
      <c r="Q35" s="190" t="str" cm="1">
        <f t="array" ref="Q35">IFERROR(INDEX($E$1:$E$402,SMALL(IF($E$1:$E$402&lt;&gt;"",ROW($E$1:$E$402)),ROW(E34))),"")</f>
        <v/>
      </c>
      <c r="R35" s="190"/>
      <c r="S35" s="190" t="str" cm="1">
        <f t="array" ref="S35">IFERROR(INDEX($F$1:$F$402,SMALL(IF($F$1:$F$402&lt;&gt;"",ROW($F$1:$F$402)),ROW(F34))),"")</f>
        <v/>
      </c>
      <c r="T35" s="190"/>
      <c r="U35" s="190" t="str" cm="1">
        <f t="array" ref="U35">IFERROR(INDEX($G$1:$G$402,SMALL(IF($G$1:$G$402&lt;&gt;"",ROW($G$1:$G$402)),ROW(G34))),"")</f>
        <v/>
      </c>
      <c r="V35" s="190"/>
      <c r="W35" s="191" t="str" cm="1">
        <f t="array" ref="W35">IFERROR(INDEX($H$1:$H$402,SMALL(IF($H$1:$H$402&lt;&gt;"",ROW($H$1:$H$402)),ROW(H34))),"")</f>
        <v>難しいかもしれませんが、各部屋で空調(天井からの)の調節が可能になるとありがたいと思います。</v>
      </c>
      <c r="X35" s="190"/>
      <c r="Y35" s="190"/>
      <c r="Z35" s="190"/>
    </row>
    <row r="36" spans="1:26" x14ac:dyDescent="0.45">
      <c r="A36" s="22">
        <v>34</v>
      </c>
      <c r="B36" s="54"/>
      <c r="C36" s="54"/>
      <c r="D36" s="54"/>
      <c r="E36" s="54"/>
      <c r="F36" s="54"/>
      <c r="G36" s="54"/>
      <c r="H36" s="54"/>
      <c r="I36" s="189" t="str" cm="1">
        <f t="array" ref="I36">IFERROR(INDEX($B$1:$B$402,SMALL(IF($B$1:$B$402&lt;&gt;"",ROW($B$1:$B$402)),ROW(B35))),"")</f>
        <v>勉強会</v>
      </c>
      <c r="J36" s="190">
        <f t="shared" si="0"/>
        <v>1</v>
      </c>
      <c r="K36" s="190"/>
      <c r="L36" s="190"/>
      <c r="M36" s="190" t="str" cm="1">
        <f t="array" ref="M36">IFERROR(INDEX($C$1:$C$402,SMALL(IF($C$1:$C$402&lt;&gt;"",ROW($C$1:$C$402)),ROW(C35))),"")</f>
        <v/>
      </c>
      <c r="N36" s="190"/>
      <c r="O36" s="190" t="str" cm="1">
        <f t="array" ref="O36">IFERROR(INDEX($D$1:$D$402,SMALL(IF($D$1:$D$402&lt;&gt;"",ROW($D$1:$D$402)),ROW(D35))),"")</f>
        <v/>
      </c>
      <c r="P36" s="190"/>
      <c r="Q36" s="190" t="str" cm="1">
        <f t="array" ref="Q36">IFERROR(INDEX($E$1:$E$402,SMALL(IF($E$1:$E$402&lt;&gt;"",ROW($E$1:$E$402)),ROW(E35))),"")</f>
        <v/>
      </c>
      <c r="R36" s="190"/>
      <c r="S36" s="190" t="str" cm="1">
        <f t="array" ref="S36">IFERROR(INDEX($F$1:$F$402,SMALL(IF($F$1:$F$402&lt;&gt;"",ROW($F$1:$F$402)),ROW(F35))),"")</f>
        <v/>
      </c>
      <c r="T36" s="190"/>
      <c r="U36" s="190" t="str" cm="1">
        <f t="array" ref="U36">IFERROR(INDEX($G$1:$G$402,SMALL(IF($G$1:$G$402&lt;&gt;"",ROW($G$1:$G$402)),ROW(G35))),"")</f>
        <v/>
      </c>
      <c r="V36" s="190"/>
      <c r="W36" s="191" t="str" cm="1">
        <f t="array" ref="W36">IFERROR(INDEX($H$1:$H$402,SMALL(IF($H$1:$H$402&lt;&gt;"",ROW($H$1:$H$402)),ROW(H35))),"")</f>
        <v>予約を(土)(日)でも出来るようになりませんか</v>
      </c>
      <c r="X36" s="190"/>
      <c r="Y36" s="190"/>
      <c r="Z36" s="190"/>
    </row>
    <row r="37" spans="1:26" x14ac:dyDescent="0.45">
      <c r="A37" s="22">
        <v>35</v>
      </c>
      <c r="B37" s="54"/>
      <c r="C37" s="54"/>
      <c r="D37" s="54"/>
      <c r="E37" s="54"/>
      <c r="F37" s="54"/>
      <c r="G37" s="54"/>
      <c r="H37" s="54"/>
      <c r="I37" s="189" t="str" cm="1">
        <f t="array" ref="I37">IFERROR(INDEX($B$1:$B$402,SMALL(IF($B$1:$B$402&lt;&gt;"",ROW($B$1:$B$402)),ROW(B36))),"")</f>
        <v>税務署</v>
      </c>
      <c r="J37" s="190">
        <f t="shared" si="0"/>
        <v>1</v>
      </c>
      <c r="K37" s="190"/>
      <c r="L37" s="190"/>
      <c r="M37" s="190" t="str" cm="1">
        <f t="array" ref="M37">IFERROR(INDEX($C$1:$C$402,SMALL(IF($C$1:$C$402&lt;&gt;"",ROW($C$1:$C$402)),ROW(C36))),"")</f>
        <v/>
      </c>
      <c r="N37" s="190"/>
      <c r="O37" s="190" t="str" cm="1">
        <f t="array" ref="O37">IFERROR(INDEX($D$1:$D$402,SMALL(IF($D$1:$D$402&lt;&gt;"",ROW($D$1:$D$402)),ROW(D36))),"")</f>
        <v/>
      </c>
      <c r="P37" s="190"/>
      <c r="Q37" s="190" t="str" cm="1">
        <f t="array" ref="Q37">IFERROR(INDEX($E$1:$E$402,SMALL(IF($E$1:$E$402&lt;&gt;"",ROW($E$1:$E$402)),ROW(E36))),"")</f>
        <v/>
      </c>
      <c r="R37" s="190"/>
      <c r="S37" s="190" t="str" cm="1">
        <f t="array" ref="S37">IFERROR(INDEX($F$1:$F$402,SMALL(IF($F$1:$F$402&lt;&gt;"",ROW($F$1:$F$402)),ROW(F36))),"")</f>
        <v/>
      </c>
      <c r="T37" s="190"/>
      <c r="U37" s="190" t="str" cm="1">
        <f t="array" ref="U37">IFERROR(INDEX($G$1:$G$402,SMALL(IF($G$1:$G$402&lt;&gt;"",ROW($G$1:$G$402)),ROW(G36))),"")</f>
        <v/>
      </c>
      <c r="V37" s="190"/>
      <c r="W37" s="191" t="str" cm="1">
        <f t="array" ref="W37">IFERROR(INDEX($H$1:$H$402,SMALL(IF($H$1:$H$402&lt;&gt;"",ROW($H$1:$H$402)),ROW(H36))),"")</f>
        <v>ありがとうございました。</v>
      </c>
      <c r="X37" s="190"/>
      <c r="Y37" s="190"/>
      <c r="Z37" s="190"/>
    </row>
    <row r="38" spans="1:26" x14ac:dyDescent="0.45">
      <c r="A38" s="22">
        <v>36</v>
      </c>
      <c r="B38" s="54"/>
      <c r="C38" s="54"/>
      <c r="D38" s="54"/>
      <c r="E38" s="54"/>
      <c r="F38" s="54"/>
      <c r="G38" s="54"/>
      <c r="H38" s="54"/>
      <c r="I38" s="189" t="str" cm="1">
        <f t="array" ref="I38">IFERROR(INDEX($B$1:$B$402,SMALL(IF($B$1:$B$402&lt;&gt;"",ROW($B$1:$B$402)),ROW(B37))),"")</f>
        <v>任意団体</v>
      </c>
      <c r="J38" s="190">
        <f t="shared" si="0"/>
        <v>1</v>
      </c>
      <c r="K38" s="190"/>
      <c r="L38" s="190"/>
      <c r="M38" s="190" t="str" cm="1">
        <f t="array" ref="M38">IFERROR(INDEX($C$1:$C$402,SMALL(IF($C$1:$C$402&lt;&gt;"",ROW($C$1:$C$402)),ROW(C37))),"")</f>
        <v/>
      </c>
      <c r="N38" s="190"/>
      <c r="O38" s="190" t="str" cm="1">
        <f t="array" ref="O38">IFERROR(INDEX($D$1:$D$402,SMALL(IF($D$1:$D$402&lt;&gt;"",ROW($D$1:$D$402)),ROW(D37))),"")</f>
        <v/>
      </c>
      <c r="P38" s="190"/>
      <c r="Q38" s="190" t="str" cm="1">
        <f t="array" ref="Q38">IFERROR(INDEX($E$1:$E$402,SMALL(IF($E$1:$E$402&lt;&gt;"",ROW($E$1:$E$402)),ROW(E37))),"")</f>
        <v/>
      </c>
      <c r="R38" s="190"/>
      <c r="S38" s="190" t="str" cm="1">
        <f t="array" ref="S38">IFERROR(INDEX($F$1:$F$402,SMALL(IF($F$1:$F$402&lt;&gt;"",ROW($F$1:$F$402)),ROW(F37))),"")</f>
        <v/>
      </c>
      <c r="T38" s="190"/>
      <c r="U38" s="190" t="str" cm="1">
        <f t="array" ref="U38">IFERROR(INDEX($G$1:$G$402,SMALL(IF($G$1:$G$402&lt;&gt;"",ROW($G$1:$G$402)),ROW(G37))),"")</f>
        <v/>
      </c>
      <c r="V38" s="190"/>
      <c r="W38" s="191" t="str" cm="1">
        <f t="array" ref="W38">IFERROR(INDEX($H$1:$H$402,SMALL(IF($H$1:$H$402&lt;&gt;"",ROW($H$1:$H$402)),ROW(H37))),"")</f>
        <v>室内温度が設定しにくい</v>
      </c>
      <c r="X38" s="190"/>
      <c r="Y38" s="190"/>
      <c r="Z38" s="190"/>
    </row>
    <row r="39" spans="1:26" x14ac:dyDescent="0.45">
      <c r="A39" s="22">
        <v>37</v>
      </c>
      <c r="B39" s="54"/>
      <c r="C39" s="54"/>
      <c r="D39" s="54"/>
      <c r="E39" s="54"/>
      <c r="F39" s="54"/>
      <c r="G39" s="54"/>
      <c r="H39" s="54" t="s">
        <v>376</v>
      </c>
      <c r="I39" s="189" t="str" cm="1">
        <f t="array" ref="I39">IFERROR(INDEX($B$1:$B$402,SMALL(IF($B$1:$B$402&lt;&gt;"",ROW($B$1:$B$402)),ROW(B38))),"")</f>
        <v>種子島あかおぎ会</v>
      </c>
      <c r="J39" s="190">
        <f t="shared" si="0"/>
        <v>1</v>
      </c>
      <c r="K39" s="190"/>
      <c r="L39" s="190"/>
      <c r="M39" s="190" t="str" cm="1">
        <f t="array" ref="M39">IFERROR(INDEX($C$1:$C$402,SMALL(IF($C$1:$C$402&lt;&gt;"",ROW($C$1:$C$402)),ROW(C38))),"")</f>
        <v/>
      </c>
      <c r="N39" s="190"/>
      <c r="O39" s="190" t="str" cm="1">
        <f t="array" ref="O39">IFERROR(INDEX($D$1:$D$402,SMALL(IF($D$1:$D$402&lt;&gt;"",ROW($D$1:$D$402)),ROW(D38))),"")</f>
        <v/>
      </c>
      <c r="P39" s="190"/>
      <c r="Q39" s="190" t="str" cm="1">
        <f t="array" ref="Q39">IFERROR(INDEX($E$1:$E$402,SMALL(IF($E$1:$E$402&lt;&gt;"",ROW($E$1:$E$402)),ROW(E38))),"")</f>
        <v/>
      </c>
      <c r="R39" s="190"/>
      <c r="S39" s="190" t="str" cm="1">
        <f t="array" ref="S39">IFERROR(INDEX($F$1:$F$402,SMALL(IF($F$1:$F$402&lt;&gt;"",ROW($F$1:$F$402)),ROW(F38))),"")</f>
        <v/>
      </c>
      <c r="T39" s="190"/>
      <c r="U39" s="190" t="str" cm="1">
        <f t="array" ref="U39">IFERROR(INDEX($G$1:$G$402,SMALL(IF($G$1:$G$402&lt;&gt;"",ROW($G$1:$G$402)),ROW(G38))),"")</f>
        <v/>
      </c>
      <c r="V39" s="190"/>
      <c r="W39" s="191" t="str" cm="1">
        <f t="array" ref="W39">IFERROR(INDEX($H$1:$H$402,SMALL(IF($H$1:$H$402&lt;&gt;"",ROW($H$1:$H$402)),ROW(H38))),"")</f>
        <v>ノートPCの電池残量を気にしながらの利用の為、コンセントを増設してほしいです。(ドア横のコンセントでは延長コンセントが届きにくかったり、人がつまづく可能性があり、せめて側面にも欲しいです。)</v>
      </c>
      <c r="X39" s="190"/>
      <c r="Y39" s="190"/>
      <c r="Z39" s="190"/>
    </row>
    <row r="40" spans="1:26" x14ac:dyDescent="0.45">
      <c r="A40" s="22">
        <v>38</v>
      </c>
      <c r="B40" s="54" t="s">
        <v>63</v>
      </c>
      <c r="C40" s="54"/>
      <c r="D40" s="54"/>
      <c r="E40" s="54"/>
      <c r="F40" s="54"/>
      <c r="G40" s="54"/>
      <c r="H40" s="54"/>
      <c r="I40" s="189" t="str" cm="1">
        <f t="array" ref="I40">IFERROR(INDEX($B$1:$B$402,SMALL(IF($B$1:$B$402&lt;&gt;"",ROW($B$1:$B$402)),ROW(B39))),"")</f>
        <v>大阪肝臓友の会</v>
      </c>
      <c r="J40" s="190">
        <f t="shared" si="0"/>
        <v>1</v>
      </c>
      <c r="K40" s="190"/>
      <c r="L40" s="190"/>
      <c r="M40" s="190" t="str" cm="1">
        <f t="array" ref="M40">IFERROR(INDEX($C$1:$C$402,SMALL(IF($C$1:$C$402&lt;&gt;"",ROW($C$1:$C$402)),ROW(C39))),"")</f>
        <v/>
      </c>
      <c r="N40" s="190"/>
      <c r="O40" s="190" t="str" cm="1">
        <f t="array" ref="O40">IFERROR(INDEX($D$1:$D$402,SMALL(IF($D$1:$D$402&lt;&gt;"",ROW($D$1:$D$402)),ROW(D39))),"")</f>
        <v/>
      </c>
      <c r="P40" s="190"/>
      <c r="Q40" s="190" t="str" cm="1">
        <f t="array" ref="Q40">IFERROR(INDEX($E$1:$E$402,SMALL(IF($E$1:$E$402&lt;&gt;"",ROW($E$1:$E$402)),ROW(E39))),"")</f>
        <v/>
      </c>
      <c r="R40" s="190"/>
      <c r="S40" s="190" t="str" cm="1">
        <f t="array" ref="S40">IFERROR(INDEX($F$1:$F$402,SMALL(IF($F$1:$F$402&lt;&gt;"",ROW($F$1:$F$402)),ROW(F39))),"")</f>
        <v/>
      </c>
      <c r="T40" s="190"/>
      <c r="U40" s="190" t="str" cm="1">
        <f t="array" ref="U40">IFERROR(INDEX($G$1:$G$402,SMALL(IF($G$1:$G$402&lt;&gt;"",ROW($G$1:$G$402)),ROW(G39))),"")</f>
        <v/>
      </c>
      <c r="V40" s="190"/>
      <c r="W40" s="191" t="str" cm="1">
        <f t="array" ref="W40">IFERROR(INDEX($H$1:$H$402,SMALL(IF($H$1:$H$402&lt;&gt;"",ROW($H$1:$H$402)),ROW(H39))),"")</f>
        <v>8:30受付が並ぶアナログ的→並ばない、複数ずつ南エレベーター(荷物搬入時)が混雑、導線が悪い、改善してほしい。</v>
      </c>
      <c r="X40" s="190"/>
      <c r="Y40" s="190"/>
      <c r="Z40" s="190"/>
    </row>
    <row r="41" spans="1:26" x14ac:dyDescent="0.45">
      <c r="A41" s="22">
        <v>39</v>
      </c>
      <c r="B41" s="54" t="s">
        <v>57</v>
      </c>
      <c r="C41" s="54"/>
      <c r="D41" s="54"/>
      <c r="E41" s="54"/>
      <c r="F41" s="54"/>
      <c r="G41" s="54"/>
      <c r="H41" s="54"/>
      <c r="I41" s="189" t="str" cm="1">
        <f t="array" ref="I41">IFERROR(INDEX($B$1:$B$402,SMALL(IF($B$1:$B$402&lt;&gt;"",ROW($B$1:$B$402)),ROW(B40))),"")</f>
        <v>団体</v>
      </c>
      <c r="J41" s="190">
        <f t="shared" si="0"/>
        <v>1</v>
      </c>
      <c r="K41" s="190"/>
      <c r="L41" s="190"/>
      <c r="M41" s="190" t="str" cm="1">
        <f t="array" ref="M41">IFERROR(INDEX($C$1:$C$402,SMALL(IF($C$1:$C$402&lt;&gt;"",ROW($C$1:$C$402)),ROW(C40))),"")</f>
        <v/>
      </c>
      <c r="N41" s="190"/>
      <c r="O41" s="190" t="str" cm="1">
        <f t="array" ref="O41">IFERROR(INDEX($D$1:$D$402,SMALL(IF($D$1:$D$402&lt;&gt;"",ROW($D$1:$D$402)),ROW(D40))),"")</f>
        <v/>
      </c>
      <c r="P41" s="190"/>
      <c r="Q41" s="190" t="str" cm="1">
        <f t="array" ref="Q41">IFERROR(INDEX($E$1:$E$402,SMALL(IF($E$1:$E$402&lt;&gt;"",ROW($E$1:$E$402)),ROW(E40))),"")</f>
        <v/>
      </c>
      <c r="R41" s="190"/>
      <c r="S41" s="190" t="str" cm="1">
        <f t="array" ref="S41">IFERROR(INDEX($F$1:$F$402,SMALL(IF($F$1:$F$402&lt;&gt;"",ROW($F$1:$F$402)),ROW(F40))),"")</f>
        <v/>
      </c>
      <c r="T41" s="190"/>
      <c r="U41" s="190" t="str" cm="1">
        <f t="array" ref="U41">IFERROR(INDEX($G$1:$G$402,SMALL(IF($G$1:$G$402&lt;&gt;"",ROW($G$1:$G$402)),ROW(G40))),"")</f>
        <v/>
      </c>
      <c r="V41" s="190"/>
      <c r="W41" s="191" t="str" cm="1">
        <f t="array" ref="W41">IFERROR(INDEX($H$1:$H$402,SMALL(IF($H$1:$H$402&lt;&gt;"",ROW($H$1:$H$402)),ROW(H40))),"")</f>
        <v>机の前後の間隔が狭いです。イスをひくと後ろの机にあたるので、もう少し間隔をあけてほしいです。</v>
      </c>
      <c r="X41" s="190"/>
      <c r="Y41" s="190"/>
      <c r="Z41" s="190"/>
    </row>
    <row r="42" spans="1:26" x14ac:dyDescent="0.45">
      <c r="A42" s="22">
        <v>40</v>
      </c>
      <c r="B42" s="54"/>
      <c r="C42" s="54"/>
      <c r="D42" s="54"/>
      <c r="E42" s="54"/>
      <c r="F42" s="54"/>
      <c r="G42" s="54"/>
      <c r="H42" s="54"/>
      <c r="I42" s="189" t="str" cm="1">
        <f t="array" ref="I42">IFERROR(INDEX($B$1:$B$402,SMALL(IF($B$1:$B$402&lt;&gt;"",ROW($B$1:$B$402)),ROW(B41))),"")</f>
        <v>中災防</v>
      </c>
      <c r="J42" s="190">
        <f t="shared" si="0"/>
        <v>1</v>
      </c>
      <c r="K42" s="190"/>
      <c r="L42" s="190"/>
      <c r="M42" s="190" t="str" cm="1">
        <f t="array" ref="M42">IFERROR(INDEX($C$1:$C$402,SMALL(IF($C$1:$C$402&lt;&gt;"",ROW($C$1:$C$402)),ROW(C41))),"")</f>
        <v/>
      </c>
      <c r="N42" s="190"/>
      <c r="O42" s="190" t="str" cm="1">
        <f t="array" ref="O42">IFERROR(INDEX($D$1:$D$402,SMALL(IF($D$1:$D$402&lt;&gt;"",ROW($D$1:$D$402)),ROW(D41))),"")</f>
        <v/>
      </c>
      <c r="P42" s="190"/>
      <c r="Q42" s="190" t="str" cm="1">
        <f t="array" ref="Q42">IFERROR(INDEX($E$1:$E$402,SMALL(IF($E$1:$E$402&lt;&gt;"",ROW($E$1:$E$402)),ROW(E41))),"")</f>
        <v/>
      </c>
      <c r="R42" s="190"/>
      <c r="S42" s="190" t="str" cm="1">
        <f t="array" ref="S42">IFERROR(INDEX($F$1:$F$402,SMALL(IF($F$1:$F$402&lt;&gt;"",ROW($F$1:$F$402)),ROW(F41))),"")</f>
        <v/>
      </c>
      <c r="T42" s="190"/>
      <c r="U42" s="190" t="str" cm="1">
        <f t="array" ref="U42">IFERROR(INDEX($G$1:$G$402,SMALL(IF($G$1:$G$402&lt;&gt;"",ROW($G$1:$G$402)),ROW(G41))),"")</f>
        <v/>
      </c>
      <c r="V42" s="190"/>
      <c r="W42" s="191" t="str" cm="1">
        <f t="array" ref="W42">IFERROR(INDEX($H$1:$H$402,SMALL(IF($H$1:$H$402&lt;&gt;"",ROW($H$1:$H$402)),ROW(H41))),"")</f>
        <v>鍵の受渡しをもう少し早くしてほしい。３０分しかないので受講者を待たせてしまいあわただしい。</v>
      </c>
      <c r="X42" s="190"/>
      <c r="Y42" s="190"/>
      <c r="Z42" s="190"/>
    </row>
    <row r="43" spans="1:26" x14ac:dyDescent="0.45">
      <c r="A43" s="22">
        <v>41</v>
      </c>
      <c r="B43" s="54"/>
      <c r="C43" s="54"/>
      <c r="D43" s="54"/>
      <c r="E43" s="54"/>
      <c r="F43" s="54"/>
      <c r="G43" s="54"/>
      <c r="H43" s="54" t="s">
        <v>394</v>
      </c>
      <c r="I43" s="189" t="str" cm="1">
        <f t="array" ref="I43">IFERROR(INDEX($B$1:$B$402,SMALL(IF($B$1:$B$402&lt;&gt;"",ROW($B$1:$B$402)),ROW(B42))),"")</f>
        <v>個人グループ</v>
      </c>
      <c r="J43" s="190">
        <f t="shared" si="0"/>
        <v>1</v>
      </c>
      <c r="K43" s="190"/>
      <c r="L43" s="190"/>
      <c r="M43" s="190" t="str" cm="1">
        <f t="array" ref="M43">IFERROR(INDEX($C$1:$C$402,SMALL(IF($C$1:$C$402&lt;&gt;"",ROW($C$1:$C$402)),ROW(C42))),"")</f>
        <v/>
      </c>
      <c r="N43" s="190"/>
      <c r="O43" s="190" t="str" cm="1">
        <f t="array" ref="O43">IFERROR(INDEX($D$1:$D$402,SMALL(IF($D$1:$D$402&lt;&gt;"",ROW($D$1:$D$402)),ROW(D42))),"")</f>
        <v/>
      </c>
      <c r="P43" s="190"/>
      <c r="Q43" s="190" t="str" cm="1">
        <f t="array" ref="Q43">IFERROR(INDEX($E$1:$E$402,SMALL(IF($E$1:$E$402&lt;&gt;"",ROW($E$1:$E$402)),ROW(E42))),"")</f>
        <v/>
      </c>
      <c r="R43" s="190"/>
      <c r="S43" s="190" t="str" cm="1">
        <f t="array" ref="S43">IFERROR(INDEX($F$1:$F$402,SMALL(IF($F$1:$F$402&lt;&gt;"",ROW($F$1:$F$402)),ROW(F42))),"")</f>
        <v/>
      </c>
      <c r="T43" s="190"/>
      <c r="U43" s="190" t="str" cm="1">
        <f t="array" ref="U43">IFERROR(INDEX($G$1:$G$402,SMALL(IF($G$1:$G$402&lt;&gt;"",ROW($G$1:$G$402)),ROW(G42))),"")</f>
        <v/>
      </c>
      <c r="V43" s="190"/>
      <c r="W43" s="191" t="str" cm="1">
        <f t="array" ref="W43">IFERROR(INDEX($H$1:$H$402,SMALL(IF($H$1:$H$402&lt;&gt;"",ROW($H$1:$H$402)),ROW(H42))),"")</f>
        <v>朝の受付の際、2カ所で受付してほしい。</v>
      </c>
      <c r="X43" s="190"/>
      <c r="Y43" s="190"/>
      <c r="Z43" s="190"/>
    </row>
    <row r="44" spans="1:26" x14ac:dyDescent="0.45">
      <c r="A44" s="22">
        <v>42</v>
      </c>
      <c r="B44" s="54"/>
      <c r="C44" s="54"/>
      <c r="D44" s="54"/>
      <c r="E44" s="54"/>
      <c r="F44" s="54"/>
      <c r="G44" s="54"/>
      <c r="H44" s="54"/>
      <c r="I44" s="189" t="str" cm="1">
        <f t="array" ref="I44">IFERROR(INDEX($B$1:$B$402,SMALL(IF($B$1:$B$402&lt;&gt;"",ROW($B$1:$B$402)),ROW(B43))),"")</f>
        <v>学会</v>
      </c>
      <c r="J44" s="190">
        <f t="shared" si="0"/>
        <v>1</v>
      </c>
      <c r="K44" s="190"/>
      <c r="L44" s="190"/>
      <c r="M44" s="190" t="str" cm="1">
        <f t="array" ref="M44">IFERROR(INDEX($C$1:$C$402,SMALL(IF($C$1:$C$402&lt;&gt;"",ROW($C$1:$C$402)),ROW(C43))),"")</f>
        <v/>
      </c>
      <c r="N44" s="190"/>
      <c r="O44" s="190" t="str" cm="1">
        <f t="array" ref="O44">IFERROR(INDEX($D$1:$D$402,SMALL(IF($D$1:$D$402&lt;&gt;"",ROW($D$1:$D$402)),ROW(D43))),"")</f>
        <v/>
      </c>
      <c r="P44" s="190"/>
      <c r="Q44" s="190" t="str" cm="1">
        <f t="array" ref="Q44">IFERROR(INDEX($E$1:$E$402,SMALL(IF($E$1:$E$402&lt;&gt;"",ROW($E$1:$E$402)),ROW(E43))),"")</f>
        <v/>
      </c>
      <c r="R44" s="190"/>
      <c r="S44" s="190" t="str" cm="1">
        <f t="array" ref="S44">IFERROR(INDEX($F$1:$F$402,SMALL(IF($F$1:$F$402&lt;&gt;"",ROW($F$1:$F$402)),ROW(F43))),"")</f>
        <v/>
      </c>
      <c r="T44" s="190"/>
      <c r="U44" s="190" t="str" cm="1">
        <f t="array" ref="U44">IFERROR(INDEX($G$1:$G$402,SMALL(IF($G$1:$G$402&lt;&gt;"",ROW($G$1:$G$402)),ROW(G43))),"")</f>
        <v/>
      </c>
      <c r="V44" s="190"/>
      <c r="W44" s="191" t="str" cm="1">
        <f t="array" ref="W44">IFERROR(INDEX($H$1:$H$402,SMALL(IF($H$1:$H$402&lt;&gt;"",ROW($H$1:$H$402)),ROW(H43))),"")</f>
        <v>プロジェクターを投影するために前方の照明だけ少雨等できればありがたいです。</v>
      </c>
      <c r="X44" s="190"/>
      <c r="Y44" s="190"/>
      <c r="Z44" s="190"/>
    </row>
    <row r="45" spans="1:26" x14ac:dyDescent="0.45">
      <c r="A45" s="22">
        <v>43</v>
      </c>
      <c r="B45" s="54"/>
      <c r="C45" s="54"/>
      <c r="D45" s="54"/>
      <c r="E45" s="54"/>
      <c r="F45" s="54"/>
      <c r="G45" s="54"/>
      <c r="H45" s="54"/>
      <c r="I45" s="189" t="str" cm="1">
        <f t="array" ref="I45">IFERROR(INDEX($B$1:$B$402,SMALL(IF($B$1:$B$402&lt;&gt;"",ROW($B$1:$B$402)),ROW(B44))),"")</f>
        <v>政治団体</v>
      </c>
      <c r="J45" s="190">
        <f t="shared" si="0"/>
        <v>1</v>
      </c>
      <c r="K45" s="190"/>
      <c r="L45" s="190"/>
      <c r="M45" s="190" t="str" cm="1">
        <f t="array" ref="M45">IFERROR(INDEX($C$1:$C$402,SMALL(IF($C$1:$C$402&lt;&gt;"",ROW($C$1:$C$402)),ROW(C44))),"")</f>
        <v/>
      </c>
      <c r="N45" s="190"/>
      <c r="O45" s="190" t="str" cm="1">
        <f t="array" ref="O45">IFERROR(INDEX($D$1:$D$402,SMALL(IF($D$1:$D$402&lt;&gt;"",ROW($D$1:$D$402)),ROW(D44))),"")</f>
        <v/>
      </c>
      <c r="P45" s="190"/>
      <c r="Q45" s="190" t="str" cm="1">
        <f t="array" ref="Q45">IFERROR(INDEX($E$1:$E$402,SMALL(IF($E$1:$E$402&lt;&gt;"",ROW($E$1:$E$402)),ROW(E44))),"")</f>
        <v/>
      </c>
      <c r="R45" s="190"/>
      <c r="S45" s="190" t="str" cm="1">
        <f t="array" ref="S45">IFERROR(INDEX($F$1:$F$402,SMALL(IF($F$1:$F$402&lt;&gt;"",ROW($F$1:$F$402)),ROW(F44))),"")</f>
        <v/>
      </c>
      <c r="T45" s="190"/>
      <c r="U45" s="190" t="str" cm="1">
        <f t="array" ref="U45">IFERROR(INDEX($G$1:$G$402,SMALL(IF($G$1:$G$402&lt;&gt;"",ROW($G$1:$G$402)),ROW(G44))),"")</f>
        <v/>
      </c>
      <c r="V45" s="190"/>
      <c r="W45" s="191" t="str" cm="1">
        <f t="array" ref="W45">IFERROR(INDEX($H$1:$H$402,SMALL(IF($H$1:$H$402&lt;&gt;"",ROW($H$1:$H$402)),ROW(H44))),"")</f>
        <v>年５回日曜日それ以外の休日(国民休日)を利用しているが、会場予約の払い込みを休日に窓口でできないので別の日に北大阪から来なければならないのは残念。むとん送料を払って送金すればいいが！！</v>
      </c>
      <c r="X45" s="190"/>
      <c r="Y45" s="190"/>
      <c r="Z45" s="190"/>
    </row>
    <row r="46" spans="1:26" x14ac:dyDescent="0.45">
      <c r="A46" s="22">
        <v>44</v>
      </c>
      <c r="B46" s="54"/>
      <c r="C46" s="54"/>
      <c r="D46" s="54"/>
      <c r="E46" s="54"/>
      <c r="F46" s="54"/>
      <c r="G46" s="54"/>
      <c r="H46" s="54" t="s">
        <v>395</v>
      </c>
      <c r="I46" s="189" t="str" cm="1">
        <f t="array" ref="I46">IFERROR(INDEX($B$1:$B$402,SMALL(IF($B$1:$B$402&lt;&gt;"",ROW($B$1:$B$402)),ROW(B45))),"")</f>
        <v>勉強会のグループ</v>
      </c>
      <c r="J46" s="190">
        <f t="shared" si="0"/>
        <v>1</v>
      </c>
      <c r="K46" s="190"/>
      <c r="L46" s="190"/>
      <c r="M46" s="190" t="str" cm="1">
        <f t="array" ref="M46">IFERROR(INDEX($C$1:$C$402,SMALL(IF($C$1:$C$402&lt;&gt;"",ROW($C$1:$C$402)),ROW(C45))),"")</f>
        <v/>
      </c>
      <c r="N46" s="190"/>
      <c r="O46" s="190" t="str" cm="1">
        <f t="array" ref="O46">IFERROR(INDEX($D$1:$D$402,SMALL(IF($D$1:$D$402&lt;&gt;"",ROW($D$1:$D$402)),ROW(D45))),"")</f>
        <v/>
      </c>
      <c r="P46" s="190"/>
      <c r="Q46" s="190" t="str" cm="1">
        <f t="array" ref="Q46">IFERROR(INDEX($E$1:$E$402,SMALL(IF($E$1:$E$402&lt;&gt;"",ROW($E$1:$E$402)),ROW(E45))),"")</f>
        <v/>
      </c>
      <c r="R46" s="190"/>
      <c r="S46" s="190" t="str" cm="1">
        <f t="array" ref="S46">IFERROR(INDEX($F$1:$F$402,SMALL(IF($F$1:$F$402&lt;&gt;"",ROW($F$1:$F$402)),ROW(F45))),"")</f>
        <v/>
      </c>
      <c r="T46" s="190"/>
      <c r="U46" s="190" t="str" cm="1">
        <f t="array" ref="U46">IFERROR(INDEX($G$1:$G$402,SMALL(IF($G$1:$G$402&lt;&gt;"",ROW($G$1:$G$402)),ROW(G45))),"")</f>
        <v/>
      </c>
      <c r="V46" s="190"/>
      <c r="W46" s="191" t="str" cm="1">
        <f t="array" ref="W46">IFERROR(INDEX($H$1:$H$402,SMALL(IF($H$1:$H$402&lt;&gt;"",ROW($H$1:$H$402)),ROW(H45))),"")</f>
        <v>朝の受け付け時にかぎ以外の備品を借りる人が多く待ち時間が長くなることがあるので、備品ない時にスムーズに鍵を受け取れるようにしてほしい</v>
      </c>
      <c r="X46" s="190"/>
      <c r="Y46" s="190"/>
      <c r="Z46" s="190"/>
    </row>
    <row r="47" spans="1:26" x14ac:dyDescent="0.45">
      <c r="A47" s="22">
        <v>45</v>
      </c>
      <c r="B47" s="54"/>
      <c r="C47" s="54"/>
      <c r="D47" s="54"/>
      <c r="E47" s="54"/>
      <c r="F47" s="54"/>
      <c r="G47" s="54"/>
      <c r="H47" s="54"/>
      <c r="I47" s="189" t="str" cm="1">
        <f t="array" ref="I47">IFERROR(INDEX($B$1:$B$402,SMALL(IF($B$1:$B$402&lt;&gt;"",ROW($B$1:$B$402)),ROW(B46))),"")</f>
        <v>行政</v>
      </c>
      <c r="J47" s="190">
        <f t="shared" si="0"/>
        <v>1</v>
      </c>
      <c r="K47" s="190"/>
      <c r="L47" s="190"/>
      <c r="M47" s="190" t="str" cm="1">
        <f t="array" ref="M47">IFERROR(INDEX($C$1:$C$402,SMALL(IF($C$1:$C$402&lt;&gt;"",ROW($C$1:$C$402)),ROW(C46))),"")</f>
        <v/>
      </c>
      <c r="N47" s="190"/>
      <c r="O47" s="190" t="str" cm="1">
        <f t="array" ref="O47">IFERROR(INDEX($D$1:$D$402,SMALL(IF($D$1:$D$402&lt;&gt;"",ROW($D$1:$D$402)),ROW(D46))),"")</f>
        <v/>
      </c>
      <c r="P47" s="190"/>
      <c r="Q47" s="190" t="str" cm="1">
        <f t="array" ref="Q47">IFERROR(INDEX($E$1:$E$402,SMALL(IF($E$1:$E$402&lt;&gt;"",ROW($E$1:$E$402)),ROW(E46))),"")</f>
        <v/>
      </c>
      <c r="R47" s="190"/>
      <c r="S47" s="190" t="str" cm="1">
        <f t="array" ref="S47">IFERROR(INDEX($F$1:$F$402,SMALL(IF($F$1:$F$402&lt;&gt;"",ROW($F$1:$F$402)),ROW(F46))),"")</f>
        <v/>
      </c>
      <c r="T47" s="190"/>
      <c r="U47" s="190" t="str" cm="1">
        <f t="array" ref="U47">IFERROR(INDEX($G$1:$G$402,SMALL(IF($G$1:$G$402&lt;&gt;"",ROW($G$1:$G$402)),ROW(G46))),"")</f>
        <v/>
      </c>
      <c r="V47" s="190"/>
      <c r="W47" s="191" t="str" cm="1">
        <f t="array" ref="W47">IFERROR(INDEX($H$1:$H$402,SMALL(IF($H$1:$H$402&lt;&gt;"",ROW($H$1:$H$402)),ROW(H46))),"")</f>
        <v>時間単位でもかりれたらいいかも</v>
      </c>
      <c r="X47" s="190"/>
      <c r="Y47" s="190"/>
      <c r="Z47" s="190"/>
    </row>
    <row r="48" spans="1:26" x14ac:dyDescent="0.45">
      <c r="A48" s="22">
        <v>46</v>
      </c>
      <c r="B48" s="54"/>
      <c r="C48" s="54"/>
      <c r="D48" s="54"/>
      <c r="E48" s="54"/>
      <c r="F48" s="54"/>
      <c r="G48" s="54"/>
      <c r="H48" s="54"/>
      <c r="I48" s="189" t="str" cm="1">
        <f t="array" ref="I48">IFERROR(INDEX($B$1:$B$402,SMALL(IF($B$1:$B$402&lt;&gt;"",ROW($B$1:$B$402)),ROW(B47))),"")</f>
        <v/>
      </c>
      <c r="J48" s="190"/>
      <c r="K48" s="190"/>
      <c r="L48" s="190"/>
      <c r="M48" s="190" t="str" cm="1">
        <f t="array" ref="M48">IFERROR(INDEX($C$1:$C$402,SMALL(IF($C$1:$C$402&lt;&gt;"",ROW($C$1:$C$402)),ROW(C47))),"")</f>
        <v/>
      </c>
      <c r="N48" s="190"/>
      <c r="O48" s="190" t="str" cm="1">
        <f t="array" ref="O48">IFERROR(INDEX($D$1:$D$402,SMALL(IF($D$1:$D$402&lt;&gt;"",ROW($D$1:$D$402)),ROW(D47))),"")</f>
        <v/>
      </c>
      <c r="P48" s="190"/>
      <c r="Q48" s="190" t="str" cm="1">
        <f t="array" ref="Q48">IFERROR(INDEX($E$1:$E$402,SMALL(IF($E$1:$E$402&lt;&gt;"",ROW($E$1:$E$402)),ROW(E47))),"")</f>
        <v/>
      </c>
      <c r="R48" s="190"/>
      <c r="S48" s="190" t="str" cm="1">
        <f t="array" ref="S48">IFERROR(INDEX($F$1:$F$402,SMALL(IF($F$1:$F$402&lt;&gt;"",ROW($F$1:$F$402)),ROW(F47))),"")</f>
        <v/>
      </c>
      <c r="T48" s="190"/>
      <c r="U48" s="190" t="str" cm="1">
        <f t="array" ref="U48">IFERROR(INDEX($G$1:$G$402,SMALL(IF($G$1:$G$402&lt;&gt;"",ROW($G$1:$G$402)),ROW(G47))),"")</f>
        <v/>
      </c>
      <c r="V48" s="190"/>
      <c r="W48" s="191" t="str" cm="1">
        <f t="array" ref="W48">IFERROR(INDEX($H$1:$H$402,SMALL(IF($H$1:$H$402&lt;&gt;"",ROW($H$1:$H$402)),ROW(H47))),"")</f>
        <v>空部屋のカギは前の時間帯で使用していないなら１時間前には渡して欲しい。</v>
      </c>
      <c r="X48" s="190"/>
      <c r="Y48" s="190"/>
      <c r="Z48" s="190"/>
    </row>
    <row r="49" spans="1:26" x14ac:dyDescent="0.45">
      <c r="A49" s="22">
        <v>47</v>
      </c>
      <c r="B49" s="54"/>
      <c r="C49" s="54"/>
      <c r="D49" s="54"/>
      <c r="E49" s="54"/>
      <c r="F49" s="54"/>
      <c r="G49" s="54"/>
      <c r="H49" s="54" t="s">
        <v>396</v>
      </c>
      <c r="I49" s="189" t="str" cm="1">
        <f t="array" ref="I49">IFERROR(INDEX($B$1:$B$402,SMALL(IF($B$1:$B$402&lt;&gt;"",ROW($B$1:$B$402)),ROW(B48))),"")</f>
        <v/>
      </c>
      <c r="J49" s="190"/>
      <c r="K49" s="190"/>
      <c r="L49" s="190"/>
      <c r="M49" s="190" t="str" cm="1">
        <f t="array" ref="M49">IFERROR(INDEX($C$1:$C$402,SMALL(IF($C$1:$C$402&lt;&gt;"",ROW($C$1:$C$402)),ROW(C48))),"")</f>
        <v/>
      </c>
      <c r="N49" s="190"/>
      <c r="O49" s="190" t="str" cm="1">
        <f t="array" ref="O49">IFERROR(INDEX($D$1:$D$402,SMALL(IF($D$1:$D$402&lt;&gt;"",ROW($D$1:$D$402)),ROW(D48))),"")</f>
        <v/>
      </c>
      <c r="P49" s="190"/>
      <c r="Q49" s="190" t="str" cm="1">
        <f t="array" ref="Q49">IFERROR(INDEX($E$1:$E$402,SMALL(IF($E$1:$E$402&lt;&gt;"",ROW($E$1:$E$402)),ROW(E48))),"")</f>
        <v/>
      </c>
      <c r="R49" s="190"/>
      <c r="S49" s="190" t="str" cm="1">
        <f t="array" ref="S49">IFERROR(INDEX($F$1:$F$402,SMALL(IF($F$1:$F$402&lt;&gt;"",ROW($F$1:$F$402)),ROW(F48))),"")</f>
        <v/>
      </c>
      <c r="T49" s="190"/>
      <c r="U49" s="190" t="str" cm="1">
        <f t="array" ref="U49">IFERROR(INDEX($G$1:$G$402,SMALL(IF($G$1:$G$402&lt;&gt;"",ROW($G$1:$G$402)),ROW(G48))),"")</f>
        <v/>
      </c>
      <c r="V49" s="190"/>
      <c r="W49" s="191" t="str" cm="1">
        <f t="array" ref="W49">IFERROR(INDEX($H$1:$H$402,SMALL(IF($H$1:$H$402&lt;&gt;"",ROW($H$1:$H$402)),ROW(H48))),"")</f>
        <v>10名くらいの部屋も用意してほしい。</v>
      </c>
      <c r="X49" s="190"/>
      <c r="Y49" s="190"/>
      <c r="Z49" s="190"/>
    </row>
    <row r="50" spans="1:26" x14ac:dyDescent="0.45">
      <c r="A50" s="22">
        <v>48</v>
      </c>
      <c r="B50" s="54"/>
      <c r="C50" s="54"/>
      <c r="D50" s="54"/>
      <c r="E50" s="54"/>
      <c r="F50" s="54"/>
      <c r="G50" s="54"/>
      <c r="H50" s="54"/>
      <c r="I50" s="189" t="str" cm="1">
        <f t="array" ref="I50">IFERROR(INDEX($B$1:$B$402,SMALL(IF($B$1:$B$402&lt;&gt;"",ROW($B$1:$B$402)),ROW(B49))),"")</f>
        <v/>
      </c>
      <c r="J50" s="190"/>
      <c r="K50" s="190"/>
      <c r="L50" s="190"/>
      <c r="M50" s="190" t="str" cm="1">
        <f t="array" ref="M50">IFERROR(INDEX($C$1:$C$402,SMALL(IF($C$1:$C$402&lt;&gt;"",ROW($C$1:$C$402)),ROW(C49))),"")</f>
        <v/>
      </c>
      <c r="N50" s="190"/>
      <c r="O50" s="190" t="str" cm="1">
        <f t="array" ref="O50">IFERROR(INDEX($D$1:$D$402,SMALL(IF($D$1:$D$402&lt;&gt;"",ROW($D$1:$D$402)),ROW(D49))),"")</f>
        <v/>
      </c>
      <c r="P50" s="190"/>
      <c r="Q50" s="190" t="str" cm="1">
        <f t="array" ref="Q50">IFERROR(INDEX($E$1:$E$402,SMALL(IF($E$1:$E$402&lt;&gt;"",ROW($E$1:$E$402)),ROW(E49))),"")</f>
        <v/>
      </c>
      <c r="R50" s="190"/>
      <c r="S50" s="190" t="str" cm="1">
        <f t="array" ref="S50">IFERROR(INDEX($F$1:$F$402,SMALL(IF($F$1:$F$402&lt;&gt;"",ROW($F$1:$F$402)),ROW(F49))),"")</f>
        <v/>
      </c>
      <c r="T50" s="190"/>
      <c r="U50" s="190" t="str" cm="1">
        <f t="array" ref="U50">IFERROR(INDEX($G$1:$G$402,SMALL(IF($G$1:$G$402&lt;&gt;"",ROW($G$1:$G$402)),ROW(G49))),"")</f>
        <v/>
      </c>
      <c r="V50" s="190"/>
      <c r="W50" s="191" t="str" cm="1">
        <f t="array" ref="W50">IFERROR(INDEX($H$1:$H$402,SMALL(IF($H$1:$H$402&lt;&gt;"",ROW($H$1:$H$402)),ROW(H49))),"")</f>
        <v>労働組合にとっては非常に使い易い会議室利用料金等の高騰によって公営の場所が予約できなくなっており、中小の労組にとっては大変大切な施設です。</v>
      </c>
      <c r="X50" s="190"/>
      <c r="Y50" s="190"/>
      <c r="Z50" s="190"/>
    </row>
    <row r="51" spans="1:26" x14ac:dyDescent="0.45">
      <c r="A51" s="22">
        <v>49</v>
      </c>
      <c r="B51" s="54"/>
      <c r="C51" s="54"/>
      <c r="D51" s="54"/>
      <c r="E51" s="54"/>
      <c r="F51" s="54"/>
      <c r="G51" s="54"/>
      <c r="H51" s="54"/>
      <c r="I51" s="189" t="str" cm="1">
        <f t="array" ref="I51">IFERROR(INDEX($B$1:$B$402,SMALL(IF($B$1:$B$402&lt;&gt;"",ROW($B$1:$B$402)),ROW(B50))),"")</f>
        <v/>
      </c>
      <c r="J51" s="190"/>
      <c r="K51" s="190"/>
      <c r="L51" s="190"/>
      <c r="M51" s="190" t="str" cm="1">
        <f t="array" ref="M51">IFERROR(INDEX($C$1:$C$402,SMALL(IF($C$1:$C$402&lt;&gt;"",ROW($C$1:$C$402)),ROW(C50))),"")</f>
        <v/>
      </c>
      <c r="N51" s="190"/>
      <c r="O51" s="190" t="str" cm="1">
        <f t="array" ref="O51">IFERROR(INDEX($D$1:$D$402,SMALL(IF($D$1:$D$402&lt;&gt;"",ROW($D$1:$D$402)),ROW(D50))),"")</f>
        <v/>
      </c>
      <c r="P51" s="190"/>
      <c r="Q51" s="190" t="str" cm="1">
        <f t="array" ref="Q51">IFERROR(INDEX($E$1:$E$402,SMALL(IF($E$1:$E$402&lt;&gt;"",ROW($E$1:$E$402)),ROW(E50))),"")</f>
        <v/>
      </c>
      <c r="R51" s="190"/>
      <c r="S51" s="190" t="str" cm="1">
        <f t="array" ref="S51">IFERROR(INDEX($F$1:$F$402,SMALL(IF($F$1:$F$402&lt;&gt;"",ROW($F$1:$F$402)),ROW(F50))),"")</f>
        <v/>
      </c>
      <c r="T51" s="190"/>
      <c r="U51" s="190" t="str" cm="1">
        <f t="array" ref="U51">IFERROR(INDEX($G$1:$G$402,SMALL(IF($G$1:$G$402&lt;&gt;"",ROW($G$1:$G$402)),ROW(G50))),"")</f>
        <v/>
      </c>
      <c r="V51" s="190"/>
      <c r="W51" s="191" t="str" cm="1">
        <f t="array" ref="W51">IFERROR(INDEX($H$1:$H$402,SMALL(IF($H$1:$H$402&lt;&gt;"",ROW($H$1:$H$402)),ROW(H50))),"")</f>
        <v>いつもありがとうございます。</v>
      </c>
      <c r="X51" s="190"/>
      <c r="Y51" s="190"/>
      <c r="Z51" s="190"/>
    </row>
    <row r="52" spans="1:26" x14ac:dyDescent="0.45">
      <c r="A52" s="22">
        <v>50</v>
      </c>
      <c r="B52" s="54"/>
      <c r="C52" s="54"/>
      <c r="D52" s="54"/>
      <c r="E52" s="54"/>
      <c r="F52" s="54"/>
      <c r="G52" s="54"/>
      <c r="H52" s="54"/>
      <c r="I52" s="189" t="str" cm="1">
        <f t="array" ref="I52">IFERROR(INDEX($B$1:$B$402,SMALL(IF($B$1:$B$402&lt;&gt;"",ROW($B$1:$B$402)),ROW(B51))),"")</f>
        <v/>
      </c>
      <c r="J52" s="190"/>
      <c r="K52" s="190"/>
      <c r="L52" s="190"/>
      <c r="M52" s="190" t="str" cm="1">
        <f t="array" ref="M52">IFERROR(INDEX($C$1:$C$402,SMALL(IF($C$1:$C$402&lt;&gt;"",ROW($C$1:$C$402)),ROW(C51))),"")</f>
        <v/>
      </c>
      <c r="N52" s="190"/>
      <c r="O52" s="190" t="str" cm="1">
        <f t="array" ref="O52">IFERROR(INDEX($D$1:$D$402,SMALL(IF($D$1:$D$402&lt;&gt;"",ROW($D$1:$D$402)),ROW(D51))),"")</f>
        <v/>
      </c>
      <c r="P52" s="190"/>
      <c r="Q52" s="190" t="str" cm="1">
        <f t="array" ref="Q52">IFERROR(INDEX($E$1:$E$402,SMALL(IF($E$1:$E$402&lt;&gt;"",ROW($E$1:$E$402)),ROW(E51))),"")</f>
        <v/>
      </c>
      <c r="R52" s="190"/>
      <c r="S52" s="190" t="str" cm="1">
        <f t="array" ref="S52">IFERROR(INDEX($F$1:$F$402,SMALL(IF($F$1:$F$402&lt;&gt;"",ROW($F$1:$F$402)),ROW(F51))),"")</f>
        <v/>
      </c>
      <c r="T52" s="190"/>
      <c r="U52" s="190" t="str" cm="1">
        <f t="array" ref="U52">IFERROR(INDEX($G$1:$G$402,SMALL(IF($G$1:$G$402&lt;&gt;"",ROW($G$1:$G$402)),ROW(G51))),"")</f>
        <v/>
      </c>
      <c r="V52" s="190"/>
      <c r="W52" s="191" t="str" cm="1">
        <f t="array" ref="W52">IFERROR(INDEX($H$1:$H$402,SMALL(IF($H$1:$H$402&lt;&gt;"",ROW($H$1:$H$402)),ROW(H51))),"")</f>
        <v>ランが充実してきてうれしい</v>
      </c>
      <c r="X52" s="190"/>
      <c r="Y52" s="190"/>
      <c r="Z52" s="190"/>
    </row>
    <row r="53" spans="1:26" x14ac:dyDescent="0.45">
      <c r="A53" s="22">
        <v>51</v>
      </c>
      <c r="B53" s="54"/>
      <c r="C53" s="54"/>
      <c r="D53" s="54"/>
      <c r="E53" s="54"/>
      <c r="F53" s="54"/>
      <c r="G53" s="54"/>
      <c r="H53" s="54" t="s">
        <v>403</v>
      </c>
      <c r="I53" s="189" t="str" cm="1">
        <f t="array" ref="I53">IFERROR(INDEX($B$1:$B$402,SMALL(IF($B$1:$B$402&lt;&gt;"",ROW($B$1:$B$402)),ROW(B52))),"")</f>
        <v/>
      </c>
      <c r="J53" s="190"/>
      <c r="K53" s="190"/>
      <c r="L53" s="190"/>
      <c r="M53" s="190" t="str" cm="1">
        <f t="array" ref="M53">IFERROR(INDEX($C$1:$C$402,SMALL(IF($C$1:$C$402&lt;&gt;"",ROW($C$1:$C$402)),ROW(C52))),"")</f>
        <v/>
      </c>
      <c r="N53" s="190"/>
      <c r="O53" s="190" t="str" cm="1">
        <f t="array" ref="O53">IFERROR(INDEX($D$1:$D$402,SMALL(IF($D$1:$D$402&lt;&gt;"",ROW($D$1:$D$402)),ROW(D52))),"")</f>
        <v/>
      </c>
      <c r="P53" s="190"/>
      <c r="Q53" s="190" t="str" cm="1">
        <f t="array" ref="Q53">IFERROR(INDEX($E$1:$E$402,SMALL(IF($E$1:$E$402&lt;&gt;"",ROW($E$1:$E$402)),ROW(E52))),"")</f>
        <v/>
      </c>
      <c r="R53" s="190"/>
      <c r="S53" s="190" t="str" cm="1">
        <f t="array" ref="S53">IFERROR(INDEX($F$1:$F$402,SMALL(IF($F$1:$F$402&lt;&gt;"",ROW($F$1:$F$402)),ROW(F52))),"")</f>
        <v/>
      </c>
      <c r="T53" s="190"/>
      <c r="U53" s="190" t="str" cm="1">
        <f t="array" ref="U53">IFERROR(INDEX($G$1:$G$402,SMALL(IF($G$1:$G$402&lt;&gt;"",ROW($G$1:$G$402)),ROW(G52))),"")</f>
        <v/>
      </c>
      <c r="V53" s="190"/>
      <c r="W53" s="191" t="str" cm="1">
        <f t="array" ref="W53">IFERROR(INDEX($H$1:$H$402,SMALL(IF($H$1:$H$402&lt;&gt;"",ROW($H$1:$H$402)),ROW(H52))),"")</f>
        <v>そろそろ自動販売機にあったかい飲み物が入るというれしいです。</v>
      </c>
      <c r="X53" s="190"/>
      <c r="Y53" s="190"/>
      <c r="Z53" s="190"/>
    </row>
    <row r="54" spans="1:26" x14ac:dyDescent="0.45">
      <c r="A54" s="22">
        <v>52</v>
      </c>
      <c r="B54" s="54"/>
      <c r="C54" s="54"/>
      <c r="D54" s="54"/>
      <c r="E54" s="54"/>
      <c r="F54" s="54"/>
      <c r="G54" s="54"/>
      <c r="H54" s="54" t="s">
        <v>406</v>
      </c>
      <c r="I54" s="189" t="str" cm="1">
        <f t="array" ref="I54">IFERROR(INDEX($B$1:$B$402,SMALL(IF($B$1:$B$402&lt;&gt;"",ROW($B$1:$B$402)),ROW(B53))),"")</f>
        <v/>
      </c>
      <c r="J54" s="190"/>
      <c r="K54" s="190"/>
      <c r="L54" s="190"/>
      <c r="M54" s="190" t="str" cm="1">
        <f t="array" ref="M54">IFERROR(INDEX($C$1:$C$402,SMALL(IF($C$1:$C$402&lt;&gt;"",ROW($C$1:$C$402)),ROW(C53))),"")</f>
        <v/>
      </c>
      <c r="N54" s="190"/>
      <c r="O54" s="190" t="str" cm="1">
        <f t="array" ref="O54">IFERROR(INDEX($D$1:$D$402,SMALL(IF($D$1:$D$402&lt;&gt;"",ROW($D$1:$D$402)),ROW(D53))),"")</f>
        <v/>
      </c>
      <c r="P54" s="190"/>
      <c r="Q54" s="190" t="str" cm="1">
        <f t="array" ref="Q54">IFERROR(INDEX($E$1:$E$402,SMALL(IF($E$1:$E$402&lt;&gt;"",ROW($E$1:$E$402)),ROW(E53))),"")</f>
        <v/>
      </c>
      <c r="R54" s="190"/>
      <c r="S54" s="190" t="str" cm="1">
        <f t="array" ref="S54">IFERROR(INDEX($F$1:$F$402,SMALL(IF($F$1:$F$402&lt;&gt;"",ROW($F$1:$F$402)),ROW(F53))),"")</f>
        <v/>
      </c>
      <c r="T54" s="190"/>
      <c r="U54" s="190" t="str" cm="1">
        <f t="array" ref="U54">IFERROR(INDEX($G$1:$G$402,SMALL(IF($G$1:$G$402&lt;&gt;"",ROW($G$1:$G$402)),ROW(G53))),"")</f>
        <v/>
      </c>
      <c r="V54" s="190"/>
      <c r="W54" s="191" t="str" cm="1">
        <f t="array" ref="W54">IFERROR(INDEX($H$1:$H$402,SMALL(IF($H$1:$H$402&lt;&gt;"",ROW($H$1:$H$402)),ROW(H53))),"")</f>
        <v>いつもお世話になり、ありがとうございます。お陰で活動が充実してきました。今後もどうぞよろしくお願い致します。</v>
      </c>
      <c r="X54" s="190"/>
      <c r="Y54" s="190"/>
      <c r="Z54" s="190"/>
    </row>
    <row r="55" spans="1:26" x14ac:dyDescent="0.45">
      <c r="A55" s="22">
        <v>53</v>
      </c>
      <c r="B55" s="54" t="s">
        <v>408</v>
      </c>
      <c r="C55" s="54"/>
      <c r="D55" s="54"/>
      <c r="E55" s="54"/>
      <c r="F55" s="54"/>
      <c r="G55" s="54"/>
      <c r="H55" s="54"/>
      <c r="I55" s="189" t="str" cm="1">
        <f t="array" ref="I55">IFERROR(INDEX($B$1:$B$402,SMALL(IF($B$1:$B$402&lt;&gt;"",ROW($B$1:$B$402)),ROW(B54))),"")</f>
        <v/>
      </c>
      <c r="J55" s="190"/>
      <c r="K55" s="190"/>
      <c r="L55" s="190"/>
      <c r="M55" s="190" t="str" cm="1">
        <f t="array" ref="M55">IFERROR(INDEX($C$1:$C$402,SMALL(IF($C$1:$C$402&lt;&gt;"",ROW($C$1:$C$402)),ROW(C54))),"")</f>
        <v/>
      </c>
      <c r="N55" s="190"/>
      <c r="O55" s="190" t="str" cm="1">
        <f t="array" ref="O55">IFERROR(INDEX($D$1:$D$402,SMALL(IF($D$1:$D$402&lt;&gt;"",ROW($D$1:$D$402)),ROW(D54))),"")</f>
        <v/>
      </c>
      <c r="P55" s="190"/>
      <c r="Q55" s="190" t="str" cm="1">
        <f t="array" ref="Q55">IFERROR(INDEX($E$1:$E$402,SMALL(IF($E$1:$E$402&lt;&gt;"",ROW($E$1:$E$402)),ROW(E54))),"")</f>
        <v/>
      </c>
      <c r="R55" s="190"/>
      <c r="S55" s="190" t="str" cm="1">
        <f t="array" ref="S55">IFERROR(INDEX($F$1:$F$402,SMALL(IF($F$1:$F$402&lt;&gt;"",ROW($F$1:$F$402)),ROW(F54))),"")</f>
        <v/>
      </c>
      <c r="T55" s="190"/>
      <c r="U55" s="190" t="str" cm="1">
        <f t="array" ref="U55">IFERROR(INDEX($G$1:$G$402,SMALL(IF($G$1:$G$402&lt;&gt;"",ROW($G$1:$G$402)),ROW(G54))),"")</f>
        <v/>
      </c>
      <c r="V55" s="190"/>
      <c r="W55" s="191" t="str" cm="1">
        <f t="array" ref="W55">IFERROR(INDEX($H$1:$H$402,SMALL(IF($H$1:$H$402&lt;&gt;"",ROW($H$1:$H$402)),ROW(H54))),"")</f>
        <v>荷物を受け取って頂けるので助かります。</v>
      </c>
      <c r="X55" s="190"/>
      <c r="Y55" s="190"/>
      <c r="Z55" s="190"/>
    </row>
    <row r="56" spans="1:26" x14ac:dyDescent="0.45">
      <c r="A56" s="22">
        <v>54</v>
      </c>
      <c r="B56" s="54"/>
      <c r="C56" s="54"/>
      <c r="D56" s="54"/>
      <c r="E56" s="54"/>
      <c r="F56" s="54"/>
      <c r="G56" s="54"/>
      <c r="H56" s="54" t="s">
        <v>409</v>
      </c>
      <c r="I56" s="189" t="str" cm="1">
        <f t="array" ref="I56">IFERROR(INDEX($B$1:$B$402,SMALL(IF($B$1:$B$402&lt;&gt;"",ROW($B$1:$B$402)),ROW(B55))),"")</f>
        <v/>
      </c>
      <c r="J56" s="190"/>
      <c r="K56" s="190"/>
      <c r="L56" s="190"/>
      <c r="M56" s="190" t="str" cm="1">
        <f t="array" ref="M56">IFERROR(INDEX($C$1:$C$402,SMALL(IF($C$1:$C$402&lt;&gt;"",ROW($C$1:$C$402)),ROW(C55))),"")</f>
        <v/>
      </c>
      <c r="N56" s="190"/>
      <c r="O56" s="190" t="str" cm="1">
        <f t="array" ref="O56">IFERROR(INDEX($D$1:$D$402,SMALL(IF($D$1:$D$402&lt;&gt;"",ROW($D$1:$D$402)),ROW(D55))),"")</f>
        <v/>
      </c>
      <c r="P56" s="190"/>
      <c r="Q56" s="190" t="str" cm="1">
        <f t="array" ref="Q56">IFERROR(INDEX($E$1:$E$402,SMALL(IF($E$1:$E$402&lt;&gt;"",ROW($E$1:$E$402)),ROW(E55))),"")</f>
        <v/>
      </c>
      <c r="R56" s="190"/>
      <c r="S56" s="190" t="str" cm="1">
        <f t="array" ref="S56">IFERROR(INDEX($F$1:$F$402,SMALL(IF($F$1:$F$402&lt;&gt;"",ROW($F$1:$F$402)),ROW(F55))),"")</f>
        <v/>
      </c>
      <c r="T56" s="190"/>
      <c r="U56" s="190" t="str" cm="1">
        <f t="array" ref="U56">IFERROR(INDEX($G$1:$G$402,SMALL(IF($G$1:$G$402&lt;&gt;"",ROW($G$1:$G$402)),ROW(G55))),"")</f>
        <v/>
      </c>
      <c r="V56" s="190"/>
      <c r="W56" s="191" t="str" cm="1">
        <f t="array" ref="W56">IFERROR(INDEX($H$1:$H$402,SMALL(IF($H$1:$H$402&lt;&gt;"",ROW($H$1:$H$402)),ROW(H55))),"")</f>
        <v>いつも様々な規模の会議室を利用させていただいています。支払対応等も柔軟にご対応いただき感謝申し上げます。今後ともよろしくお願いいたします。</v>
      </c>
      <c r="X56" s="190"/>
      <c r="Y56" s="190"/>
      <c r="Z56" s="190"/>
    </row>
    <row r="57" spans="1:26" x14ac:dyDescent="0.45">
      <c r="A57" s="22">
        <v>55</v>
      </c>
      <c r="B57" s="54"/>
      <c r="C57" s="54"/>
      <c r="D57" s="54"/>
      <c r="E57" s="54"/>
      <c r="F57" s="54"/>
      <c r="G57" s="54"/>
      <c r="H57" s="54"/>
      <c r="I57" s="189" t="str" cm="1">
        <f t="array" ref="I57">IFERROR(INDEX($B$1:$B$402,SMALL(IF($B$1:$B$402&lt;&gt;"",ROW($B$1:$B$402)),ROW(B56))),"")</f>
        <v/>
      </c>
      <c r="J57" s="190"/>
      <c r="K57" s="190"/>
      <c r="L57" s="190"/>
      <c r="M57" s="190" t="str" cm="1">
        <f t="array" ref="M57">IFERROR(INDEX($C$1:$C$402,SMALL(IF($C$1:$C$402&lt;&gt;"",ROW($C$1:$C$402)),ROW(C56))),"")</f>
        <v/>
      </c>
      <c r="N57" s="190"/>
      <c r="O57" s="190" t="str" cm="1">
        <f t="array" ref="O57">IFERROR(INDEX($D$1:$D$402,SMALL(IF($D$1:$D$402&lt;&gt;"",ROW($D$1:$D$402)),ROW(D56))),"")</f>
        <v/>
      </c>
      <c r="P57" s="190"/>
      <c r="Q57" s="190" t="str" cm="1">
        <f t="array" ref="Q57">IFERROR(INDEX($E$1:$E$402,SMALL(IF($E$1:$E$402&lt;&gt;"",ROW($E$1:$E$402)),ROW(E56))),"")</f>
        <v/>
      </c>
      <c r="R57" s="190"/>
      <c r="S57" s="190" t="str" cm="1">
        <f t="array" ref="S57">IFERROR(INDEX($F$1:$F$402,SMALL(IF($F$1:$F$402&lt;&gt;"",ROW($F$1:$F$402)),ROW(F56))),"")</f>
        <v/>
      </c>
      <c r="T57" s="190"/>
      <c r="U57" s="190" t="str" cm="1">
        <f t="array" ref="U57">IFERROR(INDEX($G$1:$G$402,SMALL(IF($G$1:$G$402&lt;&gt;"",ROW($G$1:$G$402)),ROW(G56))),"")</f>
        <v/>
      </c>
      <c r="V57" s="190"/>
      <c r="W57" s="191" t="str" cm="1">
        <f t="array" ref="W57">IFERROR(INDEX($H$1:$H$402,SMALL(IF($H$1:$H$402&lt;&gt;"",ROW($H$1:$H$402)),ROW(H56))),"")</f>
        <v>いつもありがとうございます。土・日に入金や申し込みできます今後うれしいです。</v>
      </c>
      <c r="X57" s="190"/>
      <c r="Y57" s="190"/>
      <c r="Z57" s="190"/>
    </row>
    <row r="58" spans="1:26" x14ac:dyDescent="0.45">
      <c r="A58" s="22">
        <v>56</v>
      </c>
      <c r="B58" s="54"/>
      <c r="C58" s="54"/>
      <c r="D58" s="54"/>
      <c r="E58" s="54"/>
      <c r="F58" s="54"/>
      <c r="G58" s="54"/>
      <c r="H58" s="54"/>
      <c r="I58" s="189" t="str" cm="1">
        <f t="array" ref="I58">IFERROR(INDEX($B$1:$B$402,SMALL(IF($B$1:$B$402&lt;&gt;"",ROW($B$1:$B$402)),ROW(B57))),"")</f>
        <v/>
      </c>
      <c r="J58" s="190"/>
      <c r="K58" s="190"/>
      <c r="L58" s="190"/>
      <c r="M58" s="190" t="str" cm="1">
        <f t="array" ref="M58">IFERROR(INDEX($C$1:$C$402,SMALL(IF($C$1:$C$402&lt;&gt;"",ROW($C$1:$C$402)),ROW(C57))),"")</f>
        <v/>
      </c>
      <c r="N58" s="190"/>
      <c r="O58" s="190" t="str" cm="1">
        <f t="array" ref="O58">IFERROR(INDEX($D$1:$D$402,SMALL(IF($D$1:$D$402&lt;&gt;"",ROW($D$1:$D$402)),ROW(D57))),"")</f>
        <v/>
      </c>
      <c r="P58" s="190"/>
      <c r="Q58" s="190" t="str" cm="1">
        <f t="array" ref="Q58">IFERROR(INDEX($E$1:$E$402,SMALL(IF($E$1:$E$402&lt;&gt;"",ROW($E$1:$E$402)),ROW(E57))),"")</f>
        <v/>
      </c>
      <c r="R58" s="190"/>
      <c r="S58" s="190" t="str" cm="1">
        <f t="array" ref="S58">IFERROR(INDEX($F$1:$F$402,SMALL(IF($F$1:$F$402&lt;&gt;"",ROW($F$1:$F$402)),ROW(F57))),"")</f>
        <v/>
      </c>
      <c r="T58" s="190"/>
      <c r="U58" s="190" t="str" cm="1">
        <f t="array" ref="U58">IFERROR(INDEX($G$1:$G$402,SMALL(IF($G$1:$G$402&lt;&gt;"",ROW($G$1:$G$402)),ROW(G57))),"")</f>
        <v/>
      </c>
      <c r="V58" s="190"/>
      <c r="W58" s="191" t="str" cm="1">
        <f t="array" ref="W58">IFERROR(INDEX($H$1:$H$402,SMALL(IF($H$1:$H$402&lt;&gt;"",ROW($H$1:$H$402)),ROW(H57))),"")</f>
        <v>利用時間が３つに分かれているが、もう少し細かく分かれているとありがたいです。１つの枠の申し込みプラス１時間とかであれば割引きしてもらえると嬉しいです。</v>
      </c>
      <c r="X58" s="190"/>
      <c r="Y58" s="190"/>
      <c r="Z58" s="190"/>
    </row>
    <row r="59" spans="1:26" x14ac:dyDescent="0.45">
      <c r="A59" s="22">
        <v>57</v>
      </c>
      <c r="B59" s="54"/>
      <c r="C59" s="54"/>
      <c r="D59" s="54"/>
      <c r="E59" s="54"/>
      <c r="F59" s="54"/>
      <c r="G59" s="54"/>
      <c r="H59" s="54" t="s">
        <v>412</v>
      </c>
      <c r="I59" s="189" t="str" cm="1">
        <f t="array" ref="I59">IFERROR(INDEX($B$1:$B$402,SMALL(IF($B$1:$B$402&lt;&gt;"",ROW($B$1:$B$402)),ROW(B58))),"")</f>
        <v/>
      </c>
      <c r="J59" s="190"/>
      <c r="K59" s="190"/>
      <c r="L59" s="190"/>
      <c r="M59" s="190" t="str" cm="1">
        <f t="array" ref="M59">IFERROR(INDEX($C$1:$C$402,SMALL(IF($C$1:$C$402&lt;&gt;"",ROW($C$1:$C$402)),ROW(C58))),"")</f>
        <v/>
      </c>
      <c r="N59" s="190"/>
      <c r="O59" s="190" t="str" cm="1">
        <f t="array" ref="O59">IFERROR(INDEX($D$1:$D$402,SMALL(IF($D$1:$D$402&lt;&gt;"",ROW($D$1:$D$402)),ROW(D58))),"")</f>
        <v/>
      </c>
      <c r="P59" s="190"/>
      <c r="Q59" s="190" t="str" cm="1">
        <f t="array" ref="Q59">IFERROR(INDEX($E$1:$E$402,SMALL(IF($E$1:$E$402&lt;&gt;"",ROW($E$1:$E$402)),ROW(E58))),"")</f>
        <v/>
      </c>
      <c r="R59" s="190"/>
      <c r="S59" s="190" t="str" cm="1">
        <f t="array" ref="S59">IFERROR(INDEX($F$1:$F$402,SMALL(IF($F$1:$F$402&lt;&gt;"",ROW($F$1:$F$402)),ROW(F58))),"")</f>
        <v/>
      </c>
      <c r="T59" s="190"/>
      <c r="U59" s="190" t="str" cm="1">
        <f t="array" ref="U59">IFERROR(INDEX($G$1:$G$402,SMALL(IF($G$1:$G$402&lt;&gt;"",ROW($G$1:$G$402)),ROW(G58))),"")</f>
        <v/>
      </c>
      <c r="V59" s="190"/>
      <c r="W59" s="191" t="str" cm="1">
        <f t="array" ref="W59">IFERROR(INDEX($H$1:$H$402,SMALL(IF($H$1:$H$402&lt;&gt;"",ROW($H$1:$H$402)),ROW(H58))),"")</f>
        <v>・利用料金が高い　・遮音性が低い</v>
      </c>
      <c r="X59" s="190"/>
      <c r="Y59" s="190"/>
      <c r="Z59" s="190"/>
    </row>
    <row r="60" spans="1:26" x14ac:dyDescent="0.45">
      <c r="A60" s="22">
        <v>58</v>
      </c>
      <c r="B60" s="54"/>
      <c r="C60" s="54"/>
      <c r="D60" s="54"/>
      <c r="E60" s="54"/>
      <c r="F60" s="54"/>
      <c r="G60" s="54"/>
      <c r="H60" s="54"/>
      <c r="I60" s="189" t="str" cm="1">
        <f t="array" ref="I60">IFERROR(INDEX($B$1:$B$402,SMALL(IF($B$1:$B$402&lt;&gt;"",ROW($B$1:$B$402)),ROW(B59))),"")</f>
        <v/>
      </c>
      <c r="J60" s="190"/>
      <c r="K60" s="190"/>
      <c r="L60" s="190"/>
      <c r="M60" s="190" t="str" cm="1">
        <f t="array" ref="M60">IFERROR(INDEX($C$1:$C$402,SMALL(IF($C$1:$C$402&lt;&gt;"",ROW($C$1:$C$402)),ROW(C59))),"")</f>
        <v/>
      </c>
      <c r="N60" s="190"/>
      <c r="O60" s="190" t="str" cm="1">
        <f t="array" ref="O60">IFERROR(INDEX($D$1:$D$402,SMALL(IF($D$1:$D$402&lt;&gt;"",ROW($D$1:$D$402)),ROW(D59))),"")</f>
        <v/>
      </c>
      <c r="P60" s="190"/>
      <c r="Q60" s="190" t="str" cm="1">
        <f t="array" ref="Q60">IFERROR(INDEX($E$1:$E$402,SMALL(IF($E$1:$E$402&lt;&gt;"",ROW($E$1:$E$402)),ROW(E59))),"")</f>
        <v/>
      </c>
      <c r="R60" s="190"/>
      <c r="S60" s="190" t="str" cm="1">
        <f t="array" ref="S60">IFERROR(INDEX($F$1:$F$402,SMALL(IF($F$1:$F$402&lt;&gt;"",ROW($F$1:$F$402)),ROW(F59))),"")</f>
        <v/>
      </c>
      <c r="T60" s="190"/>
      <c r="U60" s="190" t="str" cm="1">
        <f t="array" ref="U60">IFERROR(INDEX($G$1:$G$402,SMALL(IF($G$1:$G$402&lt;&gt;"",ROW($G$1:$G$402)),ROW(G59))),"")</f>
        <v/>
      </c>
      <c r="V60" s="190"/>
      <c r="W60" s="191" t="str" cm="1">
        <f t="array" ref="W60">IFERROR(INDEX($H$1:$H$402,SMALL(IF($H$1:$H$402&lt;&gt;"",ROW($H$1:$H$402)),ROW(H59))),"")</f>
        <v>掃除の開始時間を３０分おくらせて欲しい。研修の後片づけに支障がでる。</v>
      </c>
      <c r="X60" s="190"/>
      <c r="Y60" s="190"/>
      <c r="Z60" s="190"/>
    </row>
    <row r="61" spans="1:26" x14ac:dyDescent="0.45">
      <c r="A61" s="22">
        <v>59</v>
      </c>
      <c r="B61" s="54"/>
      <c r="C61" s="54"/>
      <c r="D61" s="54"/>
      <c r="E61" s="54"/>
      <c r="F61" s="54"/>
      <c r="G61" s="54"/>
      <c r="H61" s="54"/>
      <c r="I61" s="189" t="str" cm="1">
        <f t="array" ref="I61">IFERROR(INDEX($B$1:$B$402,SMALL(IF($B$1:$B$402&lt;&gt;"",ROW($B$1:$B$402)),ROW(B60))),"")</f>
        <v/>
      </c>
      <c r="J61" s="190"/>
      <c r="K61" s="190"/>
      <c r="L61" s="190"/>
      <c r="M61" s="190" t="str" cm="1">
        <f t="array" ref="M61">IFERROR(INDEX($C$1:$C$402,SMALL(IF($C$1:$C$402&lt;&gt;"",ROW($C$1:$C$402)),ROW(C60))),"")</f>
        <v/>
      </c>
      <c r="N61" s="190"/>
      <c r="O61" s="190" t="str" cm="1">
        <f t="array" ref="O61">IFERROR(INDEX($D$1:$D$402,SMALL(IF($D$1:$D$402&lt;&gt;"",ROW($D$1:$D$402)),ROW(D60))),"")</f>
        <v/>
      </c>
      <c r="P61" s="190"/>
      <c r="Q61" s="190" t="str" cm="1">
        <f t="array" ref="Q61">IFERROR(INDEX($E$1:$E$402,SMALL(IF($E$1:$E$402&lt;&gt;"",ROW($E$1:$E$402)),ROW(E60))),"")</f>
        <v/>
      </c>
      <c r="R61" s="190"/>
      <c r="S61" s="190" t="str" cm="1">
        <f t="array" ref="S61">IFERROR(INDEX($F$1:$F$402,SMALL(IF($F$1:$F$402&lt;&gt;"",ROW($F$1:$F$402)),ROW(F60))),"")</f>
        <v/>
      </c>
      <c r="T61" s="190"/>
      <c r="U61" s="190" t="str" cm="1">
        <f t="array" ref="U61">IFERROR(INDEX($G$1:$G$402,SMALL(IF($G$1:$G$402&lt;&gt;"",ROW($G$1:$G$402)),ROW(G60))),"")</f>
        <v/>
      </c>
      <c r="V61" s="190"/>
      <c r="W61" s="191" t="str" cm="1">
        <f t="array" ref="W61">IFERROR(INDEX($H$1:$H$402,SMALL(IF($H$1:$H$402&lt;&gt;"",ROW($H$1:$H$402)),ROW(H60))),"")</f>
        <v>特にありません。いつも気持ち良く使わせていただいております。</v>
      </c>
      <c r="X61" s="190"/>
      <c r="Y61" s="190"/>
      <c r="Z61" s="190"/>
    </row>
    <row r="62" spans="1:26" x14ac:dyDescent="0.45">
      <c r="A62" s="22">
        <v>60</v>
      </c>
      <c r="B62" s="54"/>
      <c r="C62" s="54"/>
      <c r="D62" s="54"/>
      <c r="E62" s="54"/>
      <c r="F62" s="54"/>
      <c r="G62" s="54"/>
      <c r="H62" s="54"/>
      <c r="I62" s="189" t="str" cm="1">
        <f t="array" ref="I62">IFERROR(INDEX($B$1:$B$402,SMALL(IF($B$1:$B$402&lt;&gt;"",ROW($B$1:$B$402)),ROW(B61))),"")</f>
        <v/>
      </c>
      <c r="J62" s="190"/>
      <c r="K62" s="190"/>
      <c r="L62" s="190"/>
      <c r="M62" s="190" t="str" cm="1">
        <f t="array" ref="M62">IFERROR(INDEX($C$1:$C$402,SMALL(IF($C$1:$C$402&lt;&gt;"",ROW($C$1:$C$402)),ROW(C61))),"")</f>
        <v/>
      </c>
      <c r="N62" s="190"/>
      <c r="O62" s="190" t="str" cm="1">
        <f t="array" ref="O62">IFERROR(INDEX($D$1:$D$402,SMALL(IF($D$1:$D$402&lt;&gt;"",ROW($D$1:$D$402)),ROW(D61))),"")</f>
        <v/>
      </c>
      <c r="P62" s="190"/>
      <c r="Q62" s="190" t="str" cm="1">
        <f t="array" ref="Q62">IFERROR(INDEX($E$1:$E$402,SMALL(IF($E$1:$E$402&lt;&gt;"",ROW($E$1:$E$402)),ROW(E61))),"")</f>
        <v/>
      </c>
      <c r="R62" s="190"/>
      <c r="S62" s="190" t="str" cm="1">
        <f t="array" ref="S62">IFERROR(INDEX($F$1:$F$402,SMALL(IF($F$1:$F$402&lt;&gt;"",ROW($F$1:$F$402)),ROW(F61))),"")</f>
        <v/>
      </c>
      <c r="T62" s="190"/>
      <c r="U62" s="190" t="str" cm="1">
        <f t="array" ref="U62">IFERROR(INDEX($G$1:$G$402,SMALL(IF($G$1:$G$402&lt;&gt;"",ROW($G$1:$G$402)),ROW(G61))),"")</f>
        <v/>
      </c>
      <c r="V62" s="190"/>
      <c r="W62" s="191" t="str" cm="1">
        <f t="array" ref="W62">IFERROR(INDEX($H$1:$H$402,SMALL(IF($H$1:$H$402&lt;&gt;"",ROW($H$1:$H$402)),ROW(H61))),"")</f>
        <v>カギを早くわたしてほしいです。</v>
      </c>
      <c r="X62" s="190"/>
      <c r="Y62" s="190"/>
      <c r="Z62" s="190"/>
    </row>
    <row r="63" spans="1:26" x14ac:dyDescent="0.45">
      <c r="A63" s="22">
        <v>61</v>
      </c>
      <c r="B63" s="54"/>
      <c r="C63" s="54"/>
      <c r="D63" s="54"/>
      <c r="E63" s="54"/>
      <c r="F63" s="54"/>
      <c r="G63" s="54"/>
      <c r="H63" s="54"/>
      <c r="I63" s="189" t="str" cm="1">
        <f t="array" ref="I63">IFERROR(INDEX($B$1:$B$402,SMALL(IF($B$1:$B$402&lt;&gt;"",ROW($B$1:$B$402)),ROW(B62))),"")</f>
        <v/>
      </c>
      <c r="J63" s="190"/>
      <c r="K63" s="190"/>
      <c r="L63" s="190"/>
      <c r="M63" s="190" t="str" cm="1">
        <f t="array" ref="M63">IFERROR(INDEX($C$1:$C$402,SMALL(IF($C$1:$C$402&lt;&gt;"",ROW($C$1:$C$402)),ROW(C62))),"")</f>
        <v/>
      </c>
      <c r="N63" s="190"/>
      <c r="O63" s="190" t="str" cm="1">
        <f t="array" ref="O63">IFERROR(INDEX($D$1:$D$402,SMALL(IF($D$1:$D$402&lt;&gt;"",ROW($D$1:$D$402)),ROW(D62))),"")</f>
        <v/>
      </c>
      <c r="P63" s="190"/>
      <c r="Q63" s="190" t="str" cm="1">
        <f t="array" ref="Q63">IFERROR(INDEX($E$1:$E$402,SMALL(IF($E$1:$E$402&lt;&gt;"",ROW($E$1:$E$402)),ROW(E62))),"")</f>
        <v/>
      </c>
      <c r="R63" s="190"/>
      <c r="S63" s="190" t="str" cm="1">
        <f t="array" ref="S63">IFERROR(INDEX($F$1:$F$402,SMALL(IF($F$1:$F$402&lt;&gt;"",ROW($F$1:$F$402)),ROW(F62))),"")</f>
        <v/>
      </c>
      <c r="T63" s="190"/>
      <c r="U63" s="190" t="str" cm="1">
        <f t="array" ref="U63">IFERROR(INDEX($G$1:$G$402,SMALL(IF($G$1:$G$402&lt;&gt;"",ROW($G$1:$G$402)),ROW(G62))),"")</f>
        <v/>
      </c>
      <c r="V63" s="190"/>
      <c r="W63" s="191" t="str" cm="1">
        <f t="array" ref="W63">IFERROR(INDEX($H$1:$H$402,SMALL(IF($H$1:$H$402&lt;&gt;"",ROW($H$1:$H$402)),ROW(H62))),"")</f>
        <v>よく利用させて頂いて助かってます。</v>
      </c>
      <c r="X63" s="190"/>
      <c r="Y63" s="190"/>
      <c r="Z63" s="190"/>
    </row>
    <row r="64" spans="1:26" x14ac:dyDescent="0.45">
      <c r="A64" s="22">
        <v>62</v>
      </c>
      <c r="B64" s="54"/>
      <c r="C64" s="54"/>
      <c r="D64" s="54" t="s">
        <v>415</v>
      </c>
      <c r="E64" s="54"/>
      <c r="F64" s="54"/>
      <c r="G64" s="54"/>
      <c r="H64" s="54"/>
      <c r="I64" s="189" t="str" cm="1">
        <f t="array" ref="I64">IFERROR(INDEX($B$1:$B$402,SMALL(IF($B$1:$B$402&lt;&gt;"",ROW($B$1:$B$402)),ROW(B63))),"")</f>
        <v/>
      </c>
      <c r="J64" s="190"/>
      <c r="K64" s="190"/>
      <c r="L64" s="190"/>
      <c r="M64" s="190" t="str" cm="1">
        <f t="array" ref="M64">IFERROR(INDEX($C$1:$C$402,SMALL(IF($C$1:$C$402&lt;&gt;"",ROW($C$1:$C$402)),ROW(C63))),"")</f>
        <v/>
      </c>
      <c r="N64" s="190"/>
      <c r="O64" s="190" t="str" cm="1">
        <f t="array" ref="O64">IFERROR(INDEX($D$1:$D$402,SMALL(IF($D$1:$D$402&lt;&gt;"",ROW($D$1:$D$402)),ROW(D63))),"")</f>
        <v/>
      </c>
      <c r="P64" s="190"/>
      <c r="Q64" s="190" t="str" cm="1">
        <f t="array" ref="Q64">IFERROR(INDEX($E$1:$E$402,SMALL(IF($E$1:$E$402&lt;&gt;"",ROW($E$1:$E$402)),ROW(E63))),"")</f>
        <v/>
      </c>
      <c r="R64" s="190"/>
      <c r="S64" s="190" t="str" cm="1">
        <f t="array" ref="S64">IFERROR(INDEX($F$1:$F$402,SMALL(IF($F$1:$F$402&lt;&gt;"",ROW($F$1:$F$402)),ROW(F63))),"")</f>
        <v/>
      </c>
      <c r="T64" s="190"/>
      <c r="U64" s="190" t="str" cm="1">
        <f t="array" ref="U64">IFERROR(INDEX($G$1:$G$402,SMALL(IF($G$1:$G$402&lt;&gt;"",ROW($G$1:$G$402)),ROW(G63))),"")</f>
        <v/>
      </c>
      <c r="V64" s="190"/>
      <c r="W64" s="191" t="str" cm="1">
        <f t="array" ref="W64">IFERROR(INDEX($H$1:$H$402,SMALL(IF($H$1:$H$402&lt;&gt;"",ROW($H$1:$H$402)),ROW(H63))),"")</f>
        <v>パワーポイントを使用する際、部屋の照明を前だけけせなくて困りました。いつもありがとうございます。</v>
      </c>
      <c r="X64" s="190"/>
      <c r="Y64" s="190"/>
      <c r="Z64" s="190"/>
    </row>
    <row r="65" spans="1:26" x14ac:dyDescent="0.45">
      <c r="A65" s="22">
        <v>63</v>
      </c>
      <c r="B65" s="54"/>
      <c r="C65" s="54"/>
      <c r="D65" s="54"/>
      <c r="E65" s="54"/>
      <c r="F65" s="54" t="s">
        <v>416</v>
      </c>
      <c r="G65" s="54"/>
      <c r="H65" s="54"/>
      <c r="I65" s="189" t="str" cm="1">
        <f t="array" ref="I65">IFERROR(INDEX($B$1:$B$402,SMALL(IF($B$1:$B$402&lt;&gt;"",ROW($B$1:$B$402)),ROW(B64))),"")</f>
        <v/>
      </c>
      <c r="J65" s="190"/>
      <c r="K65" s="190"/>
      <c r="L65" s="190"/>
      <c r="M65" s="190" t="str" cm="1">
        <f t="array" ref="M65">IFERROR(INDEX($C$1:$C$402,SMALL(IF($C$1:$C$402&lt;&gt;"",ROW($C$1:$C$402)),ROW(C64))),"")</f>
        <v/>
      </c>
      <c r="N65" s="190"/>
      <c r="O65" s="190" t="str" cm="1">
        <f t="array" ref="O65">IFERROR(INDEX($D$1:$D$402,SMALL(IF($D$1:$D$402&lt;&gt;"",ROW($D$1:$D$402)),ROW(D64))),"")</f>
        <v/>
      </c>
      <c r="P65" s="190"/>
      <c r="Q65" s="190" t="str" cm="1">
        <f t="array" ref="Q65">IFERROR(INDEX($E$1:$E$402,SMALL(IF($E$1:$E$402&lt;&gt;"",ROW($E$1:$E$402)),ROW(E64))),"")</f>
        <v/>
      </c>
      <c r="R65" s="190"/>
      <c r="S65" s="190" t="str" cm="1">
        <f t="array" ref="S65">IFERROR(INDEX($F$1:$F$402,SMALL(IF($F$1:$F$402&lt;&gt;"",ROW($F$1:$F$402)),ROW(F64))),"")</f>
        <v/>
      </c>
      <c r="T65" s="190"/>
      <c r="U65" s="190" t="str" cm="1">
        <f t="array" ref="U65">IFERROR(INDEX($G$1:$G$402,SMALL(IF($G$1:$G$402&lt;&gt;"",ROW($G$1:$G$402)),ROW(G64))),"")</f>
        <v/>
      </c>
      <c r="V65" s="190"/>
      <c r="W65" s="191" t="str" cm="1">
        <f t="array" ref="W65">IFERROR(INDEX($H$1:$H$402,SMALL(IF($H$1:$H$402&lt;&gt;"",ROW($H$1:$H$402)),ROW(H64))),"")</f>
        <v>毎回快適に使用させてもらってます。ありがとうございました</v>
      </c>
      <c r="X65" s="190"/>
      <c r="Y65" s="190"/>
      <c r="Z65" s="190"/>
    </row>
    <row r="66" spans="1:26" x14ac:dyDescent="0.45">
      <c r="A66" s="22">
        <v>64</v>
      </c>
      <c r="B66" s="54"/>
      <c r="C66" s="54"/>
      <c r="D66" s="54"/>
      <c r="E66" s="54"/>
      <c r="F66" s="54"/>
      <c r="G66" s="54"/>
      <c r="H66" s="54"/>
      <c r="I66" s="189" t="str" cm="1">
        <f t="array" ref="I66">IFERROR(INDEX($B$1:$B$402,SMALL(IF($B$1:$B$402&lt;&gt;"",ROW($B$1:$B$402)),ROW(B65))),"")</f>
        <v/>
      </c>
      <c r="J66" s="190"/>
      <c r="K66" s="190"/>
      <c r="L66" s="190"/>
      <c r="M66" s="190" t="str" cm="1">
        <f t="array" ref="M66">IFERROR(INDEX($C$1:$C$402,SMALL(IF($C$1:$C$402&lt;&gt;"",ROW($C$1:$C$402)),ROW(C65))),"")</f>
        <v/>
      </c>
      <c r="N66" s="190"/>
      <c r="O66" s="190" t="str" cm="1">
        <f t="array" ref="O66">IFERROR(INDEX($D$1:$D$402,SMALL(IF($D$1:$D$402&lt;&gt;"",ROW($D$1:$D$402)),ROW(D65))),"")</f>
        <v/>
      </c>
      <c r="P66" s="190"/>
      <c r="Q66" s="190" t="str" cm="1">
        <f t="array" ref="Q66">IFERROR(INDEX($E$1:$E$402,SMALL(IF($E$1:$E$402&lt;&gt;"",ROW($E$1:$E$402)),ROW(E65))),"")</f>
        <v/>
      </c>
      <c r="R66" s="190"/>
      <c r="S66" s="190" t="str" cm="1">
        <f t="array" ref="S66">IFERROR(INDEX($F$1:$F$402,SMALL(IF($F$1:$F$402&lt;&gt;"",ROW($F$1:$F$402)),ROW(F65))),"")</f>
        <v/>
      </c>
      <c r="T66" s="190"/>
      <c r="U66" s="190" t="str" cm="1">
        <f t="array" ref="U66">IFERROR(INDEX($G$1:$G$402,SMALL(IF($G$1:$G$402&lt;&gt;"",ROW($G$1:$G$402)),ROW(G65))),"")</f>
        <v/>
      </c>
      <c r="V66" s="190"/>
      <c r="W66" s="191" t="str" cm="1">
        <f t="array" ref="W66">IFERROR(INDEX($H$1:$H$402,SMALL(IF($H$1:$H$402&lt;&gt;"",ROW($H$1:$H$402)),ROW(H65))),"")</f>
        <v/>
      </c>
      <c r="X66" s="190"/>
      <c r="Y66" s="190"/>
      <c r="Z66" s="190"/>
    </row>
    <row r="67" spans="1:26" x14ac:dyDescent="0.45">
      <c r="A67" s="22">
        <v>65</v>
      </c>
      <c r="B67" s="54" t="s">
        <v>417</v>
      </c>
      <c r="C67" s="54"/>
      <c r="D67" s="54"/>
      <c r="E67" s="54"/>
      <c r="F67" s="54"/>
      <c r="G67" s="54"/>
      <c r="H67" s="54"/>
      <c r="I67" s="189" t="str" cm="1">
        <f t="array" ref="I67">IFERROR(INDEX($B$1:$B$402,SMALL(IF($B$1:$B$402&lt;&gt;"",ROW($B$1:$B$402)),ROW(B66))),"")</f>
        <v/>
      </c>
      <c r="J67" s="190"/>
      <c r="K67" s="190"/>
      <c r="L67" s="190"/>
      <c r="M67" s="190" t="str" cm="1">
        <f t="array" ref="M67">IFERROR(INDEX($C$1:$C$402,SMALL(IF($C$1:$C$402&lt;&gt;"",ROW($C$1:$C$402)),ROW(C66))),"")</f>
        <v/>
      </c>
      <c r="N67" s="190"/>
      <c r="O67" s="190" t="str" cm="1">
        <f t="array" ref="O67">IFERROR(INDEX($D$1:$D$402,SMALL(IF($D$1:$D$402&lt;&gt;"",ROW($D$1:$D$402)),ROW(D66))),"")</f>
        <v/>
      </c>
      <c r="P67" s="190"/>
      <c r="Q67" s="190" t="str" cm="1">
        <f t="array" ref="Q67">IFERROR(INDEX($E$1:$E$402,SMALL(IF($E$1:$E$402&lt;&gt;"",ROW($E$1:$E$402)),ROW(E66))),"")</f>
        <v/>
      </c>
      <c r="R67" s="190"/>
      <c r="S67" s="190" t="str" cm="1">
        <f t="array" ref="S67">IFERROR(INDEX($F$1:$F$402,SMALL(IF($F$1:$F$402&lt;&gt;"",ROW($F$1:$F$402)),ROW(F66))),"")</f>
        <v/>
      </c>
      <c r="T67" s="190"/>
      <c r="U67" s="190" t="str" cm="1">
        <f t="array" ref="U67">IFERROR(INDEX($G$1:$G$402,SMALL(IF($G$1:$G$402&lt;&gt;"",ROW($G$1:$G$402)),ROW(G66))),"")</f>
        <v/>
      </c>
      <c r="V67" s="190"/>
      <c r="W67" s="191" t="str" cm="1">
        <f t="array" ref="W67">IFERROR(INDEX($H$1:$H$402,SMALL(IF($H$1:$H$402&lt;&gt;"",ROW($H$1:$H$402)),ROW(H66))),"")</f>
        <v/>
      </c>
      <c r="X67" s="190"/>
      <c r="Y67" s="190"/>
      <c r="Z67" s="190"/>
    </row>
    <row r="68" spans="1:26" x14ac:dyDescent="0.45">
      <c r="A68" s="22">
        <v>66</v>
      </c>
      <c r="B68" s="54"/>
      <c r="C68" s="54"/>
      <c r="D68" s="54"/>
      <c r="E68" s="54"/>
      <c r="F68" s="54"/>
      <c r="G68" s="54"/>
      <c r="H68" s="54"/>
      <c r="I68" s="189" t="str" cm="1">
        <f t="array" ref="I68">IFERROR(INDEX($B$1:$B$402,SMALL(IF($B$1:$B$402&lt;&gt;"",ROW($B$1:$B$402)),ROW(B67))),"")</f>
        <v/>
      </c>
      <c r="J68" s="190"/>
      <c r="K68" s="190"/>
      <c r="L68" s="190"/>
      <c r="M68" s="190" t="str" cm="1">
        <f t="array" ref="M68">IFERROR(INDEX($C$1:$C$402,SMALL(IF($C$1:$C$402&lt;&gt;"",ROW($C$1:$C$402)),ROW(C67))),"")</f>
        <v/>
      </c>
      <c r="N68" s="190"/>
      <c r="O68" s="190" t="str" cm="1">
        <f t="array" ref="O68">IFERROR(INDEX($D$1:$D$402,SMALL(IF($D$1:$D$402&lt;&gt;"",ROW($D$1:$D$402)),ROW(D67))),"")</f>
        <v/>
      </c>
      <c r="P68" s="190"/>
      <c r="Q68" s="190" t="str" cm="1">
        <f t="array" ref="Q68">IFERROR(INDEX($E$1:$E$402,SMALL(IF($E$1:$E$402&lt;&gt;"",ROW($E$1:$E$402)),ROW(E67))),"")</f>
        <v/>
      </c>
      <c r="R68" s="190"/>
      <c r="S68" s="190" t="str" cm="1">
        <f t="array" ref="S68">IFERROR(INDEX($F$1:$F$402,SMALL(IF($F$1:$F$402&lt;&gt;"",ROW($F$1:$F$402)),ROW(F67))),"")</f>
        <v/>
      </c>
      <c r="T68" s="190"/>
      <c r="U68" s="190" t="str" cm="1">
        <f t="array" ref="U68">IFERROR(INDEX($G$1:$G$402,SMALL(IF($G$1:$G$402&lt;&gt;"",ROW($G$1:$G$402)),ROW(G67))),"")</f>
        <v/>
      </c>
      <c r="V68" s="190"/>
      <c r="W68" s="191" t="str" cm="1">
        <f t="array" ref="W68">IFERROR(INDEX($H$1:$H$402,SMALL(IF($H$1:$H$402&lt;&gt;"",ROW($H$1:$H$402)),ROW(H67))),"")</f>
        <v/>
      </c>
      <c r="X68" s="190"/>
      <c r="Y68" s="190"/>
      <c r="Z68" s="190"/>
    </row>
    <row r="69" spans="1:26" x14ac:dyDescent="0.45">
      <c r="A69" s="22">
        <v>67</v>
      </c>
      <c r="B69" s="54"/>
      <c r="C69" s="54"/>
      <c r="D69" s="54"/>
      <c r="E69" s="54"/>
      <c r="F69" s="54"/>
      <c r="G69" s="54"/>
      <c r="H69" s="54"/>
      <c r="I69" s="189" t="str" cm="1">
        <f t="array" ref="I69">IFERROR(INDEX($B$1:$B$402,SMALL(IF($B$1:$B$402&lt;&gt;"",ROW($B$1:$B$402)),ROW(B68))),"")</f>
        <v/>
      </c>
      <c r="J69" s="190"/>
      <c r="K69" s="190"/>
      <c r="L69" s="190"/>
      <c r="M69" s="190" t="str" cm="1">
        <f t="array" ref="M69">IFERROR(INDEX($C$1:$C$402,SMALL(IF($C$1:$C$402&lt;&gt;"",ROW($C$1:$C$402)),ROW(C68))),"")</f>
        <v/>
      </c>
      <c r="N69" s="190"/>
      <c r="O69" s="190" t="str" cm="1">
        <f t="array" ref="O69">IFERROR(INDEX($D$1:$D$402,SMALL(IF($D$1:$D$402&lt;&gt;"",ROW($D$1:$D$402)),ROW(D68))),"")</f>
        <v/>
      </c>
      <c r="P69" s="190"/>
      <c r="Q69" s="190" t="str" cm="1">
        <f t="array" ref="Q69">IFERROR(INDEX($E$1:$E$402,SMALL(IF($E$1:$E$402&lt;&gt;"",ROW($E$1:$E$402)),ROW(E68))),"")</f>
        <v/>
      </c>
      <c r="R69" s="190"/>
      <c r="S69" s="190" t="str" cm="1">
        <f t="array" ref="S69">IFERROR(INDEX($F$1:$F$402,SMALL(IF($F$1:$F$402&lt;&gt;"",ROW($F$1:$F$402)),ROW(F68))),"")</f>
        <v/>
      </c>
      <c r="T69" s="190"/>
      <c r="U69" s="190" t="str" cm="1">
        <f t="array" ref="U69">IFERROR(INDEX($G$1:$G$402,SMALL(IF($G$1:$G$402&lt;&gt;"",ROW($G$1:$G$402)),ROW(G68))),"")</f>
        <v/>
      </c>
      <c r="V69" s="190"/>
      <c r="W69" s="191" t="str" cm="1">
        <f t="array" ref="W69">IFERROR(INDEX($H$1:$H$402,SMALL(IF($H$1:$H$402&lt;&gt;"",ROW($H$1:$H$402)),ROW(H68))),"")</f>
        <v/>
      </c>
      <c r="X69" s="190"/>
      <c r="Y69" s="190"/>
      <c r="Z69" s="190"/>
    </row>
    <row r="70" spans="1:26" x14ac:dyDescent="0.45">
      <c r="A70" s="22">
        <v>68</v>
      </c>
      <c r="B70" s="54"/>
      <c r="C70" s="54"/>
      <c r="D70" s="54"/>
      <c r="E70" s="54"/>
      <c r="F70" s="54"/>
      <c r="G70" s="54"/>
      <c r="H70" s="54" t="s">
        <v>419</v>
      </c>
      <c r="I70" s="189" t="str" cm="1">
        <f t="array" ref="I70">IFERROR(INDEX($B$1:$B$402,SMALL(IF($B$1:$B$402&lt;&gt;"",ROW($B$1:$B$402)),ROW(B69))),"")</f>
        <v/>
      </c>
      <c r="J70" s="190"/>
      <c r="K70" s="190"/>
      <c r="L70" s="190"/>
      <c r="M70" s="190" t="str" cm="1">
        <f t="array" ref="M70">IFERROR(INDEX($C$1:$C$402,SMALL(IF($C$1:$C$402&lt;&gt;"",ROW($C$1:$C$402)),ROW(C69))),"")</f>
        <v/>
      </c>
      <c r="N70" s="190"/>
      <c r="O70" s="190" t="str" cm="1">
        <f t="array" ref="O70">IFERROR(INDEX($D$1:$D$402,SMALL(IF($D$1:$D$402&lt;&gt;"",ROW($D$1:$D$402)),ROW(D69))),"")</f>
        <v/>
      </c>
      <c r="P70" s="190"/>
      <c r="Q70" s="190" t="str" cm="1">
        <f t="array" ref="Q70">IFERROR(INDEX($E$1:$E$402,SMALL(IF($E$1:$E$402&lt;&gt;"",ROW($E$1:$E$402)),ROW(E69))),"")</f>
        <v/>
      </c>
      <c r="R70" s="190"/>
      <c r="S70" s="190" t="str" cm="1">
        <f t="array" ref="S70">IFERROR(INDEX($F$1:$F$402,SMALL(IF($F$1:$F$402&lt;&gt;"",ROW($F$1:$F$402)),ROW(F69))),"")</f>
        <v/>
      </c>
      <c r="T70" s="190"/>
      <c r="U70" s="190" t="str" cm="1">
        <f t="array" ref="U70">IFERROR(INDEX($G$1:$G$402,SMALL(IF($G$1:$G$402&lt;&gt;"",ROW($G$1:$G$402)),ROW(G69))),"")</f>
        <v/>
      </c>
      <c r="V70" s="190"/>
      <c r="W70" s="191" t="str" cm="1">
        <f t="array" ref="W70">IFERROR(INDEX($H$1:$H$402,SMALL(IF($H$1:$H$402&lt;&gt;"",ROW($H$1:$H$402)),ROW(H69))),"")</f>
        <v/>
      </c>
      <c r="X70" s="190"/>
      <c r="Y70" s="190"/>
      <c r="Z70" s="190"/>
    </row>
    <row r="71" spans="1:26" x14ac:dyDescent="0.45">
      <c r="A71" s="22">
        <v>69</v>
      </c>
      <c r="B71" s="54"/>
      <c r="C71" s="54"/>
      <c r="D71" s="54"/>
      <c r="E71" s="54"/>
      <c r="F71" s="54"/>
      <c r="G71" s="54"/>
      <c r="H71" s="54"/>
      <c r="I71" s="189" t="str" cm="1">
        <f t="array" ref="I71">IFERROR(INDEX($B$1:$B$402,SMALL(IF($B$1:$B$402&lt;&gt;"",ROW($B$1:$B$402)),ROW(B70))),"")</f>
        <v/>
      </c>
      <c r="J71" s="190"/>
      <c r="K71" s="190"/>
      <c r="L71" s="190"/>
      <c r="M71" s="190" t="str" cm="1">
        <f t="array" ref="M71">IFERROR(INDEX($C$1:$C$402,SMALL(IF($C$1:$C$402&lt;&gt;"",ROW($C$1:$C$402)),ROW(C70))),"")</f>
        <v/>
      </c>
      <c r="N71" s="190"/>
      <c r="O71" s="190" t="str" cm="1">
        <f t="array" ref="O71">IFERROR(INDEX($D$1:$D$402,SMALL(IF($D$1:$D$402&lt;&gt;"",ROW($D$1:$D$402)),ROW(D70))),"")</f>
        <v/>
      </c>
      <c r="P71" s="190"/>
      <c r="Q71" s="190" t="str" cm="1">
        <f t="array" ref="Q71">IFERROR(INDEX($E$1:$E$402,SMALL(IF($E$1:$E$402&lt;&gt;"",ROW($E$1:$E$402)),ROW(E70))),"")</f>
        <v/>
      </c>
      <c r="R71" s="190"/>
      <c r="S71" s="190" t="str" cm="1">
        <f t="array" ref="S71">IFERROR(INDEX($F$1:$F$402,SMALL(IF($F$1:$F$402&lt;&gt;"",ROW($F$1:$F$402)),ROW(F70))),"")</f>
        <v/>
      </c>
      <c r="T71" s="190"/>
      <c r="U71" s="190" t="str" cm="1">
        <f t="array" ref="U71">IFERROR(INDEX($G$1:$G$402,SMALL(IF($G$1:$G$402&lt;&gt;"",ROW($G$1:$G$402)),ROW(G70))),"")</f>
        <v/>
      </c>
      <c r="V71" s="190"/>
      <c r="W71" s="191" t="str" cm="1">
        <f t="array" ref="W71">IFERROR(INDEX($H$1:$H$402,SMALL(IF($H$1:$H$402&lt;&gt;"",ROW($H$1:$H$402)),ROW(H70))),"")</f>
        <v/>
      </c>
      <c r="X71" s="190"/>
      <c r="Y71" s="190"/>
      <c r="Z71" s="190"/>
    </row>
    <row r="72" spans="1:26" x14ac:dyDescent="0.45">
      <c r="A72" s="22">
        <v>70</v>
      </c>
      <c r="B72" s="54"/>
      <c r="C72" s="54" t="s">
        <v>420</v>
      </c>
      <c r="D72" s="54" t="s">
        <v>421</v>
      </c>
      <c r="E72" s="54"/>
      <c r="F72" s="54"/>
      <c r="G72" s="54"/>
      <c r="H72" s="54"/>
      <c r="I72" s="189" t="str" cm="1">
        <f t="array" ref="I72">IFERROR(INDEX($B$1:$B$402,SMALL(IF($B$1:$B$402&lt;&gt;"",ROW($B$1:$B$402)),ROW(B71))),"")</f>
        <v/>
      </c>
      <c r="J72" s="190"/>
      <c r="K72" s="190"/>
      <c r="L72" s="190"/>
      <c r="M72" s="190" t="str" cm="1">
        <f t="array" ref="M72">IFERROR(INDEX($C$1:$C$402,SMALL(IF($C$1:$C$402&lt;&gt;"",ROW($C$1:$C$402)),ROW(C71))),"")</f>
        <v/>
      </c>
      <c r="N72" s="190"/>
      <c r="O72" s="190" t="str" cm="1">
        <f t="array" ref="O72">IFERROR(INDEX($D$1:$D$402,SMALL(IF($D$1:$D$402&lt;&gt;"",ROW($D$1:$D$402)),ROW(D71))),"")</f>
        <v/>
      </c>
      <c r="P72" s="190"/>
      <c r="Q72" s="190" t="str" cm="1">
        <f t="array" ref="Q72">IFERROR(INDEX($E$1:$E$402,SMALL(IF($E$1:$E$402&lt;&gt;"",ROW($E$1:$E$402)),ROW(E71))),"")</f>
        <v/>
      </c>
      <c r="R72" s="190"/>
      <c r="S72" s="190" t="str" cm="1">
        <f t="array" ref="S72">IFERROR(INDEX($F$1:$F$402,SMALL(IF($F$1:$F$402&lt;&gt;"",ROW($F$1:$F$402)),ROW(F71))),"")</f>
        <v/>
      </c>
      <c r="T72" s="190"/>
      <c r="U72" s="190" t="str" cm="1">
        <f t="array" ref="U72">IFERROR(INDEX($G$1:$G$402,SMALL(IF($G$1:$G$402&lt;&gt;"",ROW($G$1:$G$402)),ROW(G71))),"")</f>
        <v/>
      </c>
      <c r="V72" s="190"/>
      <c r="W72" s="191" t="str" cm="1">
        <f t="array" ref="W72">IFERROR(INDEX($H$1:$H$402,SMALL(IF($H$1:$H$402&lt;&gt;"",ROW($H$1:$H$402)),ROW(H71))),"")</f>
        <v/>
      </c>
      <c r="X72" s="190"/>
      <c r="Y72" s="190"/>
      <c r="Z72" s="190"/>
    </row>
    <row r="73" spans="1:26" x14ac:dyDescent="0.45">
      <c r="A73" s="22">
        <v>71</v>
      </c>
      <c r="B73" s="54"/>
      <c r="C73" s="54"/>
      <c r="D73" s="54"/>
      <c r="E73" s="54"/>
      <c r="F73" s="54"/>
      <c r="G73" s="54"/>
      <c r="H73" s="54" t="s">
        <v>422</v>
      </c>
      <c r="I73" s="189" t="str" cm="1">
        <f t="array" ref="I73">IFERROR(INDEX($B$1:$B$402,SMALL(IF($B$1:$B$402&lt;&gt;"",ROW($B$1:$B$402)),ROW(B72))),"")</f>
        <v/>
      </c>
      <c r="J73" s="190"/>
      <c r="K73" s="190"/>
      <c r="L73" s="190"/>
      <c r="M73" s="190" t="str" cm="1">
        <f t="array" ref="M73">IFERROR(INDEX($C$1:$C$402,SMALL(IF($C$1:$C$402&lt;&gt;"",ROW($C$1:$C$402)),ROW(C72))),"")</f>
        <v/>
      </c>
      <c r="N73" s="190"/>
      <c r="O73" s="190" t="str" cm="1">
        <f t="array" ref="O73">IFERROR(INDEX($D$1:$D$402,SMALL(IF($D$1:$D$402&lt;&gt;"",ROW($D$1:$D$402)),ROW(D72))),"")</f>
        <v/>
      </c>
      <c r="P73" s="190"/>
      <c r="Q73" s="190" t="str" cm="1">
        <f t="array" ref="Q73">IFERROR(INDEX($E$1:$E$402,SMALL(IF($E$1:$E$402&lt;&gt;"",ROW($E$1:$E$402)),ROW(E72))),"")</f>
        <v/>
      </c>
      <c r="R73" s="190"/>
      <c r="S73" s="190" t="str" cm="1">
        <f t="array" ref="S73">IFERROR(INDEX($F$1:$F$402,SMALL(IF($F$1:$F$402&lt;&gt;"",ROW($F$1:$F$402)),ROW(F72))),"")</f>
        <v/>
      </c>
      <c r="T73" s="190"/>
      <c r="U73" s="190" t="str" cm="1">
        <f t="array" ref="U73">IFERROR(INDEX($G$1:$G$402,SMALL(IF($G$1:$G$402&lt;&gt;"",ROW($G$1:$G$402)),ROW(G72))),"")</f>
        <v/>
      </c>
      <c r="V73" s="190"/>
      <c r="W73" s="191" t="str" cm="1">
        <f t="array" ref="W73">IFERROR(INDEX($H$1:$H$402,SMALL(IF($H$1:$H$402&lt;&gt;"",ROW($H$1:$H$402)),ROW(H72))),"")</f>
        <v/>
      </c>
      <c r="X73" s="190"/>
      <c r="Y73" s="190"/>
      <c r="Z73" s="190"/>
    </row>
    <row r="74" spans="1:26" x14ac:dyDescent="0.45">
      <c r="A74" s="22">
        <v>72</v>
      </c>
      <c r="B74" s="54" t="s">
        <v>424</v>
      </c>
      <c r="C74" s="54"/>
      <c r="D74" s="54" t="s">
        <v>60</v>
      </c>
      <c r="E74" s="54" t="s">
        <v>425</v>
      </c>
      <c r="F74" s="54"/>
      <c r="G74" s="54" t="s">
        <v>425</v>
      </c>
      <c r="H74" s="54"/>
      <c r="I74" s="189" t="str" cm="1">
        <f t="array" ref="I74">IFERROR(INDEX($B$1:$B$402,SMALL(IF($B$1:$B$402&lt;&gt;"",ROW($B$1:$B$402)),ROW(B73))),"")</f>
        <v/>
      </c>
      <c r="J74" s="190"/>
      <c r="K74" s="190"/>
      <c r="L74" s="190"/>
      <c r="M74" s="190" t="str" cm="1">
        <f t="array" ref="M74">IFERROR(INDEX($C$1:$C$402,SMALL(IF($C$1:$C$402&lt;&gt;"",ROW($C$1:$C$402)),ROW(C73))),"")</f>
        <v/>
      </c>
      <c r="N74" s="190"/>
      <c r="O74" s="190" t="str" cm="1">
        <f t="array" ref="O74">IFERROR(INDEX($D$1:$D$402,SMALL(IF($D$1:$D$402&lt;&gt;"",ROW($D$1:$D$402)),ROW(D73))),"")</f>
        <v/>
      </c>
      <c r="P74" s="190"/>
      <c r="Q74" s="190" t="str" cm="1">
        <f t="array" ref="Q74">IFERROR(INDEX($E$1:$E$402,SMALL(IF($E$1:$E$402&lt;&gt;"",ROW($E$1:$E$402)),ROW(E73))),"")</f>
        <v/>
      </c>
      <c r="R74" s="190"/>
      <c r="S74" s="190" t="str" cm="1">
        <f t="array" ref="S74">IFERROR(INDEX($F$1:$F$402,SMALL(IF($F$1:$F$402&lt;&gt;"",ROW($F$1:$F$402)),ROW(F73))),"")</f>
        <v/>
      </c>
      <c r="T74" s="190"/>
      <c r="U74" s="190" t="str" cm="1">
        <f t="array" ref="U74">IFERROR(INDEX($G$1:$G$402,SMALL(IF($G$1:$G$402&lt;&gt;"",ROW($G$1:$G$402)),ROW(G73))),"")</f>
        <v/>
      </c>
      <c r="V74" s="190"/>
      <c r="W74" s="191" t="str" cm="1">
        <f t="array" ref="W74">IFERROR(INDEX($H$1:$H$402,SMALL(IF($H$1:$H$402&lt;&gt;"",ROW($H$1:$H$402)),ROW(H73))),"")</f>
        <v/>
      </c>
      <c r="X74" s="190"/>
      <c r="Y74" s="190"/>
      <c r="Z74" s="190"/>
    </row>
    <row r="75" spans="1:26" x14ac:dyDescent="0.45">
      <c r="A75" s="22">
        <v>73</v>
      </c>
      <c r="B75" s="54"/>
      <c r="C75" s="54"/>
      <c r="D75" s="54"/>
      <c r="E75" s="54"/>
      <c r="F75" s="54"/>
      <c r="G75" s="54"/>
      <c r="H75" s="54"/>
      <c r="I75" s="189" t="str" cm="1">
        <f t="array" ref="I75">IFERROR(INDEX($B$1:$B$402,SMALL(IF($B$1:$B$402&lt;&gt;"",ROW($B$1:$B$402)),ROW(B74))),"")</f>
        <v/>
      </c>
      <c r="J75" s="190"/>
      <c r="K75" s="190"/>
      <c r="L75" s="190"/>
      <c r="M75" s="190" t="str" cm="1">
        <f t="array" ref="M75">IFERROR(INDEX($C$1:$C$402,SMALL(IF($C$1:$C$402&lt;&gt;"",ROW($C$1:$C$402)),ROW(C74))),"")</f>
        <v/>
      </c>
      <c r="N75" s="190"/>
      <c r="O75" s="190" t="str" cm="1">
        <f t="array" ref="O75">IFERROR(INDEX($D$1:$D$402,SMALL(IF($D$1:$D$402&lt;&gt;"",ROW($D$1:$D$402)),ROW(D74))),"")</f>
        <v/>
      </c>
      <c r="P75" s="190"/>
      <c r="Q75" s="190" t="str" cm="1">
        <f t="array" ref="Q75">IFERROR(INDEX($E$1:$E$402,SMALL(IF($E$1:$E$402&lt;&gt;"",ROW($E$1:$E$402)),ROW(E74))),"")</f>
        <v/>
      </c>
      <c r="R75" s="190"/>
      <c r="S75" s="190" t="str" cm="1">
        <f t="array" ref="S75">IFERROR(INDEX($F$1:$F$402,SMALL(IF($F$1:$F$402&lt;&gt;"",ROW($F$1:$F$402)),ROW(F74))),"")</f>
        <v/>
      </c>
      <c r="T75" s="190"/>
      <c r="U75" s="190" t="str" cm="1">
        <f t="array" ref="U75">IFERROR(INDEX($G$1:$G$402,SMALL(IF($G$1:$G$402&lt;&gt;"",ROW($G$1:$G$402)),ROW(G74))),"")</f>
        <v/>
      </c>
      <c r="V75" s="190"/>
      <c r="W75" s="191" t="str" cm="1">
        <f t="array" ref="W75">IFERROR(INDEX($H$1:$H$402,SMALL(IF($H$1:$H$402&lt;&gt;"",ROW($H$1:$H$402)),ROW(H74))),"")</f>
        <v/>
      </c>
      <c r="X75" s="190"/>
      <c r="Y75" s="190"/>
      <c r="Z75" s="190"/>
    </row>
    <row r="76" spans="1:26" x14ac:dyDescent="0.45">
      <c r="A76" s="22">
        <v>74</v>
      </c>
      <c r="B76" s="54"/>
      <c r="C76" s="54"/>
      <c r="D76" s="54"/>
      <c r="E76" s="54"/>
      <c r="F76" s="54"/>
      <c r="G76" s="54"/>
      <c r="H76" s="54"/>
      <c r="I76" s="189" t="str" cm="1">
        <f t="array" ref="I76">IFERROR(INDEX($B$1:$B$402,SMALL(IF($B$1:$B$402&lt;&gt;"",ROW($B$1:$B$402)),ROW(B75))),"")</f>
        <v/>
      </c>
      <c r="J76" s="190"/>
      <c r="K76" s="190"/>
      <c r="L76" s="190"/>
      <c r="M76" s="190" t="str" cm="1">
        <f t="array" ref="M76">IFERROR(INDEX($C$1:$C$402,SMALL(IF($C$1:$C$402&lt;&gt;"",ROW($C$1:$C$402)),ROW(C75))),"")</f>
        <v/>
      </c>
      <c r="N76" s="190"/>
      <c r="O76" s="190" t="str" cm="1">
        <f t="array" ref="O76">IFERROR(INDEX($D$1:$D$402,SMALL(IF($D$1:$D$402&lt;&gt;"",ROW($D$1:$D$402)),ROW(D75))),"")</f>
        <v/>
      </c>
      <c r="P76" s="190"/>
      <c r="Q76" s="190" t="str" cm="1">
        <f t="array" ref="Q76">IFERROR(INDEX($E$1:$E$402,SMALL(IF($E$1:$E$402&lt;&gt;"",ROW($E$1:$E$402)),ROW(E75))),"")</f>
        <v/>
      </c>
      <c r="R76" s="190"/>
      <c r="S76" s="190" t="str" cm="1">
        <f t="array" ref="S76">IFERROR(INDEX($F$1:$F$402,SMALL(IF($F$1:$F$402&lt;&gt;"",ROW($F$1:$F$402)),ROW(F75))),"")</f>
        <v/>
      </c>
      <c r="T76" s="190"/>
      <c r="U76" s="190" t="str" cm="1">
        <f t="array" ref="U76">IFERROR(INDEX($G$1:$G$402,SMALL(IF($G$1:$G$402&lt;&gt;"",ROW($G$1:$G$402)),ROW(G75))),"")</f>
        <v/>
      </c>
      <c r="V76" s="190"/>
      <c r="W76" s="191" t="str" cm="1">
        <f t="array" ref="W76">IFERROR(INDEX($H$1:$H$402,SMALL(IF($H$1:$H$402&lt;&gt;"",ROW($H$1:$H$402)),ROW(H75))),"")</f>
        <v/>
      </c>
      <c r="X76" s="190"/>
      <c r="Y76" s="190"/>
      <c r="Z76" s="190"/>
    </row>
    <row r="77" spans="1:26" x14ac:dyDescent="0.45">
      <c r="A77" s="22">
        <v>75</v>
      </c>
      <c r="B77" s="54"/>
      <c r="C77" s="54"/>
      <c r="D77" s="54"/>
      <c r="E77" s="54"/>
      <c r="F77" s="54"/>
      <c r="G77" s="54"/>
      <c r="H77" s="54"/>
      <c r="I77" s="189" t="str" cm="1">
        <f t="array" ref="I77">IFERROR(INDEX($B$1:$B$402,SMALL(IF($B$1:$B$402&lt;&gt;"",ROW($B$1:$B$402)),ROW(B76))),"")</f>
        <v/>
      </c>
      <c r="J77" s="190"/>
      <c r="K77" s="190"/>
      <c r="L77" s="190"/>
      <c r="M77" s="190" t="str" cm="1">
        <f t="array" ref="M77">IFERROR(INDEX($C$1:$C$402,SMALL(IF($C$1:$C$402&lt;&gt;"",ROW($C$1:$C$402)),ROW(C76))),"")</f>
        <v/>
      </c>
      <c r="N77" s="190"/>
      <c r="O77" s="190" t="str" cm="1">
        <f t="array" ref="O77">IFERROR(INDEX($D$1:$D$402,SMALL(IF($D$1:$D$402&lt;&gt;"",ROW($D$1:$D$402)),ROW(D76))),"")</f>
        <v/>
      </c>
      <c r="P77" s="190"/>
      <c r="Q77" s="190" t="str" cm="1">
        <f t="array" ref="Q77">IFERROR(INDEX($E$1:$E$402,SMALL(IF($E$1:$E$402&lt;&gt;"",ROW($E$1:$E$402)),ROW(E76))),"")</f>
        <v/>
      </c>
      <c r="R77" s="190"/>
      <c r="S77" s="190" t="str" cm="1">
        <f t="array" ref="S77">IFERROR(INDEX($F$1:$F$402,SMALL(IF($F$1:$F$402&lt;&gt;"",ROW($F$1:$F$402)),ROW(F76))),"")</f>
        <v/>
      </c>
      <c r="T77" s="190"/>
      <c r="U77" s="190" t="str" cm="1">
        <f t="array" ref="U77">IFERROR(INDEX($G$1:$G$402,SMALL(IF($G$1:$G$402&lt;&gt;"",ROW($G$1:$G$402)),ROW(G76))),"")</f>
        <v/>
      </c>
      <c r="V77" s="190"/>
      <c r="W77" s="191" t="str" cm="1">
        <f t="array" ref="W77">IFERROR(INDEX($H$1:$H$402,SMALL(IF($H$1:$H$402&lt;&gt;"",ROW($H$1:$H$402)),ROW(H76))),"")</f>
        <v/>
      </c>
      <c r="X77" s="190"/>
      <c r="Y77" s="190"/>
      <c r="Z77" s="190"/>
    </row>
    <row r="78" spans="1:26" x14ac:dyDescent="0.45">
      <c r="A78" s="22">
        <v>76</v>
      </c>
      <c r="B78" s="54"/>
      <c r="C78" s="54"/>
      <c r="D78" s="54"/>
      <c r="E78" s="54"/>
      <c r="F78" s="54"/>
      <c r="G78" s="54"/>
      <c r="H78" s="54"/>
      <c r="I78" s="189" t="str" cm="1">
        <f t="array" ref="I78">IFERROR(INDEX($B$1:$B$402,SMALL(IF($B$1:$B$402&lt;&gt;"",ROW($B$1:$B$402)),ROW(B77))),"")</f>
        <v/>
      </c>
      <c r="J78" s="190"/>
      <c r="K78" s="190"/>
      <c r="L78" s="190"/>
      <c r="M78" s="190" t="str" cm="1">
        <f t="array" ref="M78">IFERROR(INDEX($C$1:$C$402,SMALL(IF($C$1:$C$402&lt;&gt;"",ROW($C$1:$C$402)),ROW(C77))),"")</f>
        <v/>
      </c>
      <c r="N78" s="190"/>
      <c r="O78" s="190" t="str" cm="1">
        <f t="array" ref="O78">IFERROR(INDEX($D$1:$D$402,SMALL(IF($D$1:$D$402&lt;&gt;"",ROW($D$1:$D$402)),ROW(D77))),"")</f>
        <v/>
      </c>
      <c r="P78" s="190"/>
      <c r="Q78" s="190" t="str" cm="1">
        <f t="array" ref="Q78">IFERROR(INDEX($E$1:$E$402,SMALL(IF($E$1:$E$402&lt;&gt;"",ROW($E$1:$E$402)),ROW(E77))),"")</f>
        <v/>
      </c>
      <c r="R78" s="190"/>
      <c r="S78" s="190" t="str" cm="1">
        <f t="array" ref="S78">IFERROR(INDEX($F$1:$F$402,SMALL(IF($F$1:$F$402&lt;&gt;"",ROW($F$1:$F$402)),ROW(F77))),"")</f>
        <v/>
      </c>
      <c r="T78" s="190"/>
      <c r="U78" s="190" t="str" cm="1">
        <f t="array" ref="U78">IFERROR(INDEX($G$1:$G$402,SMALL(IF($G$1:$G$402&lt;&gt;"",ROW($G$1:$G$402)),ROW(G77))),"")</f>
        <v/>
      </c>
      <c r="V78" s="190"/>
      <c r="W78" s="191" t="str" cm="1">
        <f t="array" ref="W78">IFERROR(INDEX($H$1:$H$402,SMALL(IF($H$1:$H$402&lt;&gt;"",ROW($H$1:$H$402)),ROW(H77))),"")</f>
        <v/>
      </c>
      <c r="X78" s="190"/>
      <c r="Y78" s="190"/>
      <c r="Z78" s="190"/>
    </row>
    <row r="79" spans="1:26" x14ac:dyDescent="0.45">
      <c r="A79" s="22">
        <v>77</v>
      </c>
      <c r="B79" s="54"/>
      <c r="C79" s="54"/>
      <c r="D79" s="54"/>
      <c r="E79" s="54"/>
      <c r="F79" s="54"/>
      <c r="G79" s="54"/>
      <c r="H79" s="54"/>
      <c r="I79" s="189" t="str" cm="1">
        <f t="array" ref="I79">IFERROR(INDEX($B$1:$B$402,SMALL(IF($B$1:$B$402&lt;&gt;"",ROW($B$1:$B$402)),ROW(B78))),"")</f>
        <v/>
      </c>
      <c r="J79" s="190"/>
      <c r="K79" s="190"/>
      <c r="L79" s="190"/>
      <c r="M79" s="190" t="str" cm="1">
        <f t="array" ref="M79">IFERROR(INDEX($C$1:$C$402,SMALL(IF($C$1:$C$402&lt;&gt;"",ROW($C$1:$C$402)),ROW(C78))),"")</f>
        <v/>
      </c>
      <c r="N79" s="190"/>
      <c r="O79" s="190" t="str" cm="1">
        <f t="array" ref="O79">IFERROR(INDEX($D$1:$D$402,SMALL(IF($D$1:$D$402&lt;&gt;"",ROW($D$1:$D$402)),ROW(D78))),"")</f>
        <v/>
      </c>
      <c r="P79" s="190"/>
      <c r="Q79" s="190" t="str" cm="1">
        <f t="array" ref="Q79">IFERROR(INDEX($E$1:$E$402,SMALL(IF($E$1:$E$402&lt;&gt;"",ROW($E$1:$E$402)),ROW(E78))),"")</f>
        <v/>
      </c>
      <c r="R79" s="190"/>
      <c r="S79" s="190" t="str" cm="1">
        <f t="array" ref="S79">IFERROR(INDEX($F$1:$F$402,SMALL(IF($F$1:$F$402&lt;&gt;"",ROW($F$1:$F$402)),ROW(F78))),"")</f>
        <v/>
      </c>
      <c r="T79" s="190"/>
      <c r="U79" s="190" t="str" cm="1">
        <f t="array" ref="U79">IFERROR(INDEX($G$1:$G$402,SMALL(IF($G$1:$G$402&lt;&gt;"",ROW($G$1:$G$402)),ROW(G78))),"")</f>
        <v/>
      </c>
      <c r="V79" s="190"/>
      <c r="W79" s="191" t="str" cm="1">
        <f t="array" ref="W79">IFERROR(INDEX($H$1:$H$402,SMALL(IF($H$1:$H$402&lt;&gt;"",ROW($H$1:$H$402)),ROW(H78))),"")</f>
        <v/>
      </c>
      <c r="X79" s="190"/>
      <c r="Y79" s="190"/>
      <c r="Z79" s="190"/>
    </row>
    <row r="80" spans="1:26" x14ac:dyDescent="0.45">
      <c r="A80" s="22">
        <v>78</v>
      </c>
      <c r="B80" s="54"/>
      <c r="C80" s="54"/>
      <c r="D80" s="54"/>
      <c r="E80" s="54"/>
      <c r="F80" s="54"/>
      <c r="G80" s="54"/>
      <c r="H80" s="54"/>
      <c r="I80" s="189" t="str" cm="1">
        <f t="array" ref="I80">IFERROR(INDEX($B$1:$B$402,SMALL(IF($B$1:$B$402&lt;&gt;"",ROW($B$1:$B$402)),ROW(B79))),"")</f>
        <v/>
      </c>
      <c r="J80" s="190"/>
      <c r="K80" s="190"/>
      <c r="L80" s="190"/>
      <c r="M80" s="190" t="str" cm="1">
        <f t="array" ref="M80">IFERROR(INDEX($C$1:$C$402,SMALL(IF($C$1:$C$402&lt;&gt;"",ROW($C$1:$C$402)),ROW(C79))),"")</f>
        <v/>
      </c>
      <c r="N80" s="190"/>
      <c r="O80" s="190" t="str" cm="1">
        <f t="array" ref="O80">IFERROR(INDEX($D$1:$D$402,SMALL(IF($D$1:$D$402&lt;&gt;"",ROW($D$1:$D$402)),ROW(D79))),"")</f>
        <v/>
      </c>
      <c r="P80" s="190"/>
      <c r="Q80" s="190" t="str" cm="1">
        <f t="array" ref="Q80">IFERROR(INDEX($E$1:$E$402,SMALL(IF($E$1:$E$402&lt;&gt;"",ROW($E$1:$E$402)),ROW(E79))),"")</f>
        <v/>
      </c>
      <c r="R80" s="190"/>
      <c r="S80" s="190" t="str" cm="1">
        <f t="array" ref="S80">IFERROR(INDEX($F$1:$F$402,SMALL(IF($F$1:$F$402&lt;&gt;"",ROW($F$1:$F$402)),ROW(F79))),"")</f>
        <v/>
      </c>
      <c r="T80" s="190"/>
      <c r="U80" s="190" t="str" cm="1">
        <f t="array" ref="U80">IFERROR(INDEX($G$1:$G$402,SMALL(IF($G$1:$G$402&lt;&gt;"",ROW($G$1:$G$402)),ROW(G79))),"")</f>
        <v/>
      </c>
      <c r="V80" s="190"/>
      <c r="W80" s="191" t="str" cm="1">
        <f t="array" ref="W80">IFERROR(INDEX($H$1:$H$402,SMALL(IF($H$1:$H$402&lt;&gt;"",ROW($H$1:$H$402)),ROW(H79))),"")</f>
        <v/>
      </c>
      <c r="X80" s="190"/>
      <c r="Y80" s="190"/>
      <c r="Z80" s="190"/>
    </row>
    <row r="81" spans="1:26" x14ac:dyDescent="0.45">
      <c r="A81" s="22">
        <v>79</v>
      </c>
      <c r="B81" s="54" t="s">
        <v>51</v>
      </c>
      <c r="C81" s="54"/>
      <c r="D81" s="54"/>
      <c r="E81" s="54"/>
      <c r="F81" s="54"/>
      <c r="G81" s="54"/>
      <c r="H81" s="54"/>
      <c r="I81" s="189" t="str" cm="1">
        <f t="array" ref="I81">IFERROR(INDEX($B$1:$B$402,SMALL(IF($B$1:$B$402&lt;&gt;"",ROW($B$1:$B$402)),ROW(B80))),"")</f>
        <v/>
      </c>
      <c r="J81" s="190"/>
      <c r="K81" s="190"/>
      <c r="L81" s="190"/>
      <c r="M81" s="190" t="str" cm="1">
        <f t="array" ref="M81">IFERROR(INDEX($C$1:$C$402,SMALL(IF($C$1:$C$402&lt;&gt;"",ROW($C$1:$C$402)),ROW(C80))),"")</f>
        <v/>
      </c>
      <c r="N81" s="190"/>
      <c r="O81" s="190" t="str" cm="1">
        <f t="array" ref="O81">IFERROR(INDEX($D$1:$D$402,SMALL(IF($D$1:$D$402&lt;&gt;"",ROW($D$1:$D$402)),ROW(D80))),"")</f>
        <v/>
      </c>
      <c r="P81" s="190"/>
      <c r="Q81" s="190" t="str" cm="1">
        <f t="array" ref="Q81">IFERROR(INDEX($E$1:$E$402,SMALL(IF($E$1:$E$402&lt;&gt;"",ROW($E$1:$E$402)),ROW(E80))),"")</f>
        <v/>
      </c>
      <c r="R81" s="190"/>
      <c r="S81" s="190" t="str" cm="1">
        <f t="array" ref="S81">IFERROR(INDEX($F$1:$F$402,SMALL(IF($F$1:$F$402&lt;&gt;"",ROW($F$1:$F$402)),ROW(F80))),"")</f>
        <v/>
      </c>
      <c r="T81" s="190"/>
      <c r="U81" s="190" t="str" cm="1">
        <f t="array" ref="U81">IFERROR(INDEX($G$1:$G$402,SMALL(IF($G$1:$G$402&lt;&gt;"",ROW($G$1:$G$402)),ROW(G80))),"")</f>
        <v/>
      </c>
      <c r="V81" s="190"/>
      <c r="W81" s="191" t="str" cm="1">
        <f t="array" ref="W81">IFERROR(INDEX($H$1:$H$402,SMALL(IF($H$1:$H$402&lt;&gt;"",ROW($H$1:$H$402)),ROW(H80))),"")</f>
        <v/>
      </c>
      <c r="X81" s="190"/>
      <c r="Y81" s="190"/>
      <c r="Z81" s="190"/>
    </row>
    <row r="82" spans="1:26" x14ac:dyDescent="0.45">
      <c r="A82" s="22">
        <v>80</v>
      </c>
      <c r="B82" s="54"/>
      <c r="C82" s="54" t="s">
        <v>429</v>
      </c>
      <c r="D82" s="54"/>
      <c r="E82" s="54"/>
      <c r="F82" s="54"/>
      <c r="G82" s="54"/>
      <c r="H82" s="54" t="s">
        <v>430</v>
      </c>
      <c r="I82" s="189" t="str" cm="1">
        <f t="array" ref="I82">IFERROR(INDEX($B$1:$B$402,SMALL(IF($B$1:$B$402&lt;&gt;"",ROW($B$1:$B$402)),ROW(B81))),"")</f>
        <v/>
      </c>
      <c r="J82" s="190"/>
      <c r="K82" s="190"/>
      <c r="L82" s="190"/>
      <c r="M82" s="190" t="str" cm="1">
        <f t="array" ref="M82">IFERROR(INDEX($C$1:$C$402,SMALL(IF($C$1:$C$402&lt;&gt;"",ROW($C$1:$C$402)),ROW(C81))),"")</f>
        <v/>
      </c>
      <c r="N82" s="190"/>
      <c r="O82" s="190" t="str" cm="1">
        <f t="array" ref="O82">IFERROR(INDEX($D$1:$D$402,SMALL(IF($D$1:$D$402&lt;&gt;"",ROW($D$1:$D$402)),ROW(D81))),"")</f>
        <v/>
      </c>
      <c r="P82" s="190"/>
      <c r="Q82" s="190" t="str" cm="1">
        <f t="array" ref="Q82">IFERROR(INDEX($E$1:$E$402,SMALL(IF($E$1:$E$402&lt;&gt;"",ROW($E$1:$E$402)),ROW(E81))),"")</f>
        <v/>
      </c>
      <c r="R82" s="190"/>
      <c r="S82" s="190" t="str" cm="1">
        <f t="array" ref="S82">IFERROR(INDEX($F$1:$F$402,SMALL(IF($F$1:$F$402&lt;&gt;"",ROW($F$1:$F$402)),ROW(F81))),"")</f>
        <v/>
      </c>
      <c r="T82" s="190"/>
      <c r="U82" s="190" t="str" cm="1">
        <f t="array" ref="U82">IFERROR(INDEX($G$1:$G$402,SMALL(IF($G$1:$G$402&lt;&gt;"",ROW($G$1:$G$402)),ROW(G81))),"")</f>
        <v/>
      </c>
      <c r="V82" s="190"/>
      <c r="W82" s="191" t="str" cm="1">
        <f t="array" ref="W82">IFERROR(INDEX($H$1:$H$402,SMALL(IF($H$1:$H$402&lt;&gt;"",ROW($H$1:$H$402)),ROW(H81))),"")</f>
        <v/>
      </c>
      <c r="X82" s="190"/>
      <c r="Y82" s="190"/>
      <c r="Z82" s="190"/>
    </row>
    <row r="83" spans="1:26" x14ac:dyDescent="0.45">
      <c r="A83" s="22">
        <v>81</v>
      </c>
      <c r="B83" s="54"/>
      <c r="C83" s="54"/>
      <c r="D83" s="54"/>
      <c r="E83" s="54"/>
      <c r="F83" s="54"/>
      <c r="G83" s="54"/>
      <c r="H83" s="54"/>
      <c r="I83" s="189" t="str" cm="1">
        <f t="array" ref="I83">IFERROR(INDEX($B$1:$B$402,SMALL(IF($B$1:$B$402&lt;&gt;"",ROW($B$1:$B$402)),ROW(B82))),"")</f>
        <v/>
      </c>
      <c r="J83" s="190"/>
      <c r="K83" s="190"/>
      <c r="L83" s="190"/>
      <c r="M83" s="190" t="str" cm="1">
        <f t="array" ref="M83">IFERROR(INDEX($C$1:$C$402,SMALL(IF($C$1:$C$402&lt;&gt;"",ROW($C$1:$C$402)),ROW(C82))),"")</f>
        <v/>
      </c>
      <c r="N83" s="190"/>
      <c r="O83" s="190" t="str" cm="1">
        <f t="array" ref="O83">IFERROR(INDEX($D$1:$D$402,SMALL(IF($D$1:$D$402&lt;&gt;"",ROW($D$1:$D$402)),ROW(D82))),"")</f>
        <v/>
      </c>
      <c r="P83" s="190"/>
      <c r="Q83" s="190" t="str" cm="1">
        <f t="array" ref="Q83">IFERROR(INDEX($E$1:$E$402,SMALL(IF($E$1:$E$402&lt;&gt;"",ROW($E$1:$E$402)),ROW(E82))),"")</f>
        <v/>
      </c>
      <c r="R83" s="190"/>
      <c r="S83" s="190" t="str" cm="1">
        <f t="array" ref="S83">IFERROR(INDEX($F$1:$F$402,SMALL(IF($F$1:$F$402&lt;&gt;"",ROW($F$1:$F$402)),ROW(F82))),"")</f>
        <v/>
      </c>
      <c r="T83" s="190"/>
      <c r="U83" s="190" t="str" cm="1">
        <f t="array" ref="U83">IFERROR(INDEX($G$1:$G$402,SMALL(IF($G$1:$G$402&lt;&gt;"",ROW($G$1:$G$402)),ROW(G82))),"")</f>
        <v/>
      </c>
      <c r="V83" s="190"/>
      <c r="W83" s="191" t="str" cm="1">
        <f t="array" ref="W83">IFERROR(INDEX($H$1:$H$402,SMALL(IF($H$1:$H$402&lt;&gt;"",ROW($H$1:$H$402)),ROW(H82))),"")</f>
        <v/>
      </c>
      <c r="X83" s="190"/>
      <c r="Y83" s="190"/>
      <c r="Z83" s="190"/>
    </row>
    <row r="84" spans="1:26" x14ac:dyDescent="0.45">
      <c r="A84" s="22">
        <v>82</v>
      </c>
      <c r="B84" s="54"/>
      <c r="C84" s="54"/>
      <c r="D84" s="54"/>
      <c r="E84" s="54"/>
      <c r="F84" s="54"/>
      <c r="G84" s="54"/>
      <c r="H84" s="54"/>
      <c r="I84" s="189" t="str" cm="1">
        <f t="array" ref="I84">IFERROR(INDEX($B$1:$B$402,SMALL(IF($B$1:$B$402&lt;&gt;"",ROW($B$1:$B$402)),ROW(B83))),"")</f>
        <v/>
      </c>
      <c r="J84" s="190"/>
      <c r="K84" s="190"/>
      <c r="L84" s="190"/>
      <c r="M84" s="190" t="str" cm="1">
        <f t="array" ref="M84">IFERROR(INDEX($C$1:$C$402,SMALL(IF($C$1:$C$402&lt;&gt;"",ROW($C$1:$C$402)),ROW(C83))),"")</f>
        <v/>
      </c>
      <c r="N84" s="190"/>
      <c r="O84" s="190" t="str" cm="1">
        <f t="array" ref="O84">IFERROR(INDEX($D$1:$D$402,SMALL(IF($D$1:$D$402&lt;&gt;"",ROW($D$1:$D$402)),ROW(D83))),"")</f>
        <v/>
      </c>
      <c r="P84" s="190"/>
      <c r="Q84" s="190" t="str" cm="1">
        <f t="array" ref="Q84">IFERROR(INDEX($E$1:$E$402,SMALL(IF($E$1:$E$402&lt;&gt;"",ROW($E$1:$E$402)),ROW(E83))),"")</f>
        <v/>
      </c>
      <c r="R84" s="190"/>
      <c r="S84" s="190" t="str" cm="1">
        <f t="array" ref="S84">IFERROR(INDEX($F$1:$F$402,SMALL(IF($F$1:$F$402&lt;&gt;"",ROW($F$1:$F$402)),ROW(F83))),"")</f>
        <v/>
      </c>
      <c r="T84" s="190"/>
      <c r="U84" s="190" t="str" cm="1">
        <f t="array" ref="U84">IFERROR(INDEX($G$1:$G$402,SMALL(IF($G$1:$G$402&lt;&gt;"",ROW($G$1:$G$402)),ROW(G83))),"")</f>
        <v/>
      </c>
      <c r="V84" s="190"/>
      <c r="W84" s="191" t="str" cm="1">
        <f t="array" ref="W84">IFERROR(INDEX($H$1:$H$402,SMALL(IF($H$1:$H$402&lt;&gt;"",ROW($H$1:$H$402)),ROW(H83))),"")</f>
        <v/>
      </c>
      <c r="X84" s="190"/>
      <c r="Y84" s="190"/>
      <c r="Z84" s="190"/>
    </row>
    <row r="85" spans="1:26" x14ac:dyDescent="0.45">
      <c r="A85" s="22">
        <v>83</v>
      </c>
      <c r="B85" s="54"/>
      <c r="C85" s="54"/>
      <c r="D85" s="54"/>
      <c r="E85" s="54"/>
      <c r="F85" s="54"/>
      <c r="G85" s="54"/>
      <c r="H85" s="54"/>
      <c r="I85" s="189" t="str" cm="1">
        <f t="array" ref="I85">IFERROR(INDEX($B$1:$B$402,SMALL(IF($B$1:$B$402&lt;&gt;"",ROW($B$1:$B$402)),ROW(B84))),"")</f>
        <v/>
      </c>
      <c r="J85" s="190"/>
      <c r="K85" s="190"/>
      <c r="L85" s="190"/>
      <c r="M85" s="190" t="str" cm="1">
        <f t="array" ref="M85">IFERROR(INDEX($C$1:$C$402,SMALL(IF($C$1:$C$402&lt;&gt;"",ROW($C$1:$C$402)),ROW(C84))),"")</f>
        <v/>
      </c>
      <c r="N85" s="190"/>
      <c r="O85" s="190" t="str" cm="1">
        <f t="array" ref="O85">IFERROR(INDEX($D$1:$D$402,SMALL(IF($D$1:$D$402&lt;&gt;"",ROW($D$1:$D$402)),ROW(D84))),"")</f>
        <v/>
      </c>
      <c r="P85" s="190"/>
      <c r="Q85" s="190" t="str" cm="1">
        <f t="array" ref="Q85">IFERROR(INDEX($E$1:$E$402,SMALL(IF($E$1:$E$402&lt;&gt;"",ROW($E$1:$E$402)),ROW(E84))),"")</f>
        <v/>
      </c>
      <c r="R85" s="190"/>
      <c r="S85" s="190" t="str" cm="1">
        <f t="array" ref="S85">IFERROR(INDEX($F$1:$F$402,SMALL(IF($F$1:$F$402&lt;&gt;"",ROW($F$1:$F$402)),ROW(F84))),"")</f>
        <v/>
      </c>
      <c r="T85" s="190"/>
      <c r="U85" s="190" t="str" cm="1">
        <f t="array" ref="U85">IFERROR(INDEX($G$1:$G$402,SMALL(IF($G$1:$G$402&lt;&gt;"",ROW($G$1:$G$402)),ROW(G84))),"")</f>
        <v/>
      </c>
      <c r="V85" s="190"/>
      <c r="W85" s="191" t="str" cm="1">
        <f t="array" ref="W85">IFERROR(INDEX($H$1:$H$402,SMALL(IF($H$1:$H$402&lt;&gt;"",ROW($H$1:$H$402)),ROW(H84))),"")</f>
        <v/>
      </c>
      <c r="X85" s="190"/>
      <c r="Y85" s="190"/>
      <c r="Z85" s="190"/>
    </row>
    <row r="86" spans="1:26" x14ac:dyDescent="0.45">
      <c r="A86" s="22">
        <v>84</v>
      </c>
      <c r="B86" s="54"/>
      <c r="C86" s="54"/>
      <c r="D86" s="54"/>
      <c r="E86" s="54"/>
      <c r="F86" s="54"/>
      <c r="G86" s="54"/>
      <c r="H86" s="54"/>
      <c r="I86" s="189" t="str" cm="1">
        <f t="array" ref="I86">IFERROR(INDEX($B$1:$B$402,SMALL(IF($B$1:$B$402&lt;&gt;"",ROW($B$1:$B$402)),ROW(B85))),"")</f>
        <v/>
      </c>
      <c r="J86" s="190"/>
      <c r="K86" s="190"/>
      <c r="L86" s="190"/>
      <c r="M86" s="190" t="str" cm="1">
        <f t="array" ref="M86">IFERROR(INDEX($C$1:$C$402,SMALL(IF($C$1:$C$402&lt;&gt;"",ROW($C$1:$C$402)),ROW(C85))),"")</f>
        <v/>
      </c>
      <c r="N86" s="190"/>
      <c r="O86" s="190" t="str" cm="1">
        <f t="array" ref="O86">IFERROR(INDEX($D$1:$D$402,SMALL(IF($D$1:$D$402&lt;&gt;"",ROW($D$1:$D$402)),ROW(D85))),"")</f>
        <v/>
      </c>
      <c r="P86" s="190"/>
      <c r="Q86" s="190" t="str" cm="1">
        <f t="array" ref="Q86">IFERROR(INDEX($E$1:$E$402,SMALL(IF($E$1:$E$402&lt;&gt;"",ROW($E$1:$E$402)),ROW(E85))),"")</f>
        <v/>
      </c>
      <c r="R86" s="190"/>
      <c r="S86" s="190" t="str" cm="1">
        <f t="array" ref="S86">IFERROR(INDEX($F$1:$F$402,SMALL(IF($F$1:$F$402&lt;&gt;"",ROW($F$1:$F$402)),ROW(F85))),"")</f>
        <v/>
      </c>
      <c r="T86" s="190"/>
      <c r="U86" s="190" t="str" cm="1">
        <f t="array" ref="U86">IFERROR(INDEX($G$1:$G$402,SMALL(IF($G$1:$G$402&lt;&gt;"",ROW($G$1:$G$402)),ROW(G85))),"")</f>
        <v/>
      </c>
      <c r="V86" s="190"/>
      <c r="W86" s="191" t="str" cm="1">
        <f t="array" ref="W86">IFERROR(INDEX($H$1:$H$402,SMALL(IF($H$1:$H$402&lt;&gt;"",ROW($H$1:$H$402)),ROW(H85))),"")</f>
        <v/>
      </c>
      <c r="X86" s="190"/>
      <c r="Y86" s="190"/>
      <c r="Z86" s="190"/>
    </row>
    <row r="87" spans="1:26" x14ac:dyDescent="0.45">
      <c r="A87" s="22">
        <v>85</v>
      </c>
      <c r="B87" s="54" t="s">
        <v>52</v>
      </c>
      <c r="C87" s="54"/>
      <c r="D87" s="54"/>
      <c r="E87" s="54"/>
      <c r="F87" s="54"/>
      <c r="G87" s="54"/>
      <c r="H87" s="54"/>
      <c r="I87" s="189" t="str" cm="1">
        <f t="array" ref="I87">IFERROR(INDEX($B$1:$B$402,SMALL(IF($B$1:$B$402&lt;&gt;"",ROW($B$1:$B$402)),ROW(B86))),"")</f>
        <v/>
      </c>
      <c r="J87" s="190"/>
      <c r="K87" s="190"/>
      <c r="L87" s="190"/>
      <c r="M87" s="190" t="str" cm="1">
        <f t="array" ref="M87">IFERROR(INDEX($C$1:$C$402,SMALL(IF($C$1:$C$402&lt;&gt;"",ROW($C$1:$C$402)),ROW(C86))),"")</f>
        <v/>
      </c>
      <c r="N87" s="190"/>
      <c r="O87" s="190" t="str" cm="1">
        <f t="array" ref="O87">IFERROR(INDEX($D$1:$D$402,SMALL(IF($D$1:$D$402&lt;&gt;"",ROW($D$1:$D$402)),ROW(D86))),"")</f>
        <v/>
      </c>
      <c r="P87" s="190"/>
      <c r="Q87" s="190" t="str" cm="1">
        <f t="array" ref="Q87">IFERROR(INDEX($E$1:$E$402,SMALL(IF($E$1:$E$402&lt;&gt;"",ROW($E$1:$E$402)),ROW(E86))),"")</f>
        <v/>
      </c>
      <c r="R87" s="190"/>
      <c r="S87" s="190" t="str" cm="1">
        <f t="array" ref="S87">IFERROR(INDEX($F$1:$F$402,SMALL(IF($F$1:$F$402&lt;&gt;"",ROW($F$1:$F$402)),ROW(F86))),"")</f>
        <v/>
      </c>
      <c r="T87" s="190"/>
      <c r="U87" s="190" t="str" cm="1">
        <f t="array" ref="U87">IFERROR(INDEX($G$1:$G$402,SMALL(IF($G$1:$G$402&lt;&gt;"",ROW($G$1:$G$402)),ROW(G86))),"")</f>
        <v/>
      </c>
      <c r="V87" s="190"/>
      <c r="W87" s="191" t="str" cm="1">
        <f t="array" ref="W87">IFERROR(INDEX($H$1:$H$402,SMALL(IF($H$1:$H$402&lt;&gt;"",ROW($H$1:$H$402)),ROW(H86))),"")</f>
        <v/>
      </c>
      <c r="X87" s="190"/>
      <c r="Y87" s="190"/>
      <c r="Z87" s="190"/>
    </row>
    <row r="88" spans="1:26" x14ac:dyDescent="0.45">
      <c r="A88" s="22">
        <v>86</v>
      </c>
      <c r="B88" s="54"/>
      <c r="C88" s="54"/>
      <c r="D88" s="54"/>
      <c r="E88" s="54"/>
      <c r="F88" s="54"/>
      <c r="G88" s="54"/>
      <c r="H88" s="54"/>
      <c r="I88" s="189" t="str" cm="1">
        <f t="array" ref="I88">IFERROR(INDEX($B$1:$B$402,SMALL(IF($B$1:$B$402&lt;&gt;"",ROW($B$1:$B$402)),ROW(B87))),"")</f>
        <v/>
      </c>
      <c r="J88" s="190"/>
      <c r="K88" s="190"/>
      <c r="L88" s="190"/>
      <c r="M88" s="190" t="str" cm="1">
        <f t="array" ref="M88">IFERROR(INDEX($C$1:$C$402,SMALL(IF($C$1:$C$402&lt;&gt;"",ROW($C$1:$C$402)),ROW(C87))),"")</f>
        <v/>
      </c>
      <c r="N88" s="190"/>
      <c r="O88" s="190" t="str" cm="1">
        <f t="array" ref="O88">IFERROR(INDEX($D$1:$D$402,SMALL(IF($D$1:$D$402&lt;&gt;"",ROW($D$1:$D$402)),ROW(D87))),"")</f>
        <v/>
      </c>
      <c r="P88" s="190"/>
      <c r="Q88" s="190" t="str" cm="1">
        <f t="array" ref="Q88">IFERROR(INDEX($E$1:$E$402,SMALL(IF($E$1:$E$402&lt;&gt;"",ROW($E$1:$E$402)),ROW(E87))),"")</f>
        <v/>
      </c>
      <c r="R88" s="190"/>
      <c r="S88" s="190" t="str" cm="1">
        <f t="array" ref="S88">IFERROR(INDEX($F$1:$F$402,SMALL(IF($F$1:$F$402&lt;&gt;"",ROW($F$1:$F$402)),ROW(F87))),"")</f>
        <v/>
      </c>
      <c r="T88" s="190"/>
      <c r="U88" s="190" t="str" cm="1">
        <f t="array" ref="U88">IFERROR(INDEX($G$1:$G$402,SMALL(IF($G$1:$G$402&lt;&gt;"",ROW($G$1:$G$402)),ROW(G87))),"")</f>
        <v/>
      </c>
      <c r="V88" s="190"/>
      <c r="W88" s="191" t="str" cm="1">
        <f t="array" ref="W88">IFERROR(INDEX($H$1:$H$402,SMALL(IF($H$1:$H$402&lt;&gt;"",ROW($H$1:$H$402)),ROW(H87))),"")</f>
        <v/>
      </c>
      <c r="X88" s="190"/>
      <c r="Y88" s="190"/>
      <c r="Z88" s="190"/>
    </row>
    <row r="89" spans="1:26" x14ac:dyDescent="0.45">
      <c r="A89" s="22">
        <v>87</v>
      </c>
      <c r="B89" s="54"/>
      <c r="C89" s="54"/>
      <c r="D89" s="54"/>
      <c r="E89" s="54"/>
      <c r="F89" s="54"/>
      <c r="G89" s="54"/>
      <c r="H89" s="54"/>
      <c r="I89" s="189" t="str" cm="1">
        <f t="array" ref="I89">IFERROR(INDEX($B$1:$B$402,SMALL(IF($B$1:$B$402&lt;&gt;"",ROW($B$1:$B$402)),ROW(B88))),"")</f>
        <v/>
      </c>
      <c r="J89" s="190"/>
      <c r="K89" s="190"/>
      <c r="L89" s="190"/>
      <c r="M89" s="190" t="str" cm="1">
        <f t="array" ref="M89">IFERROR(INDEX($C$1:$C$402,SMALL(IF($C$1:$C$402&lt;&gt;"",ROW($C$1:$C$402)),ROW(C88))),"")</f>
        <v/>
      </c>
      <c r="N89" s="190"/>
      <c r="O89" s="190" t="str" cm="1">
        <f t="array" ref="O89">IFERROR(INDEX($D$1:$D$402,SMALL(IF($D$1:$D$402&lt;&gt;"",ROW($D$1:$D$402)),ROW(D88))),"")</f>
        <v/>
      </c>
      <c r="P89" s="190"/>
      <c r="Q89" s="190" t="str" cm="1">
        <f t="array" ref="Q89">IFERROR(INDEX($E$1:$E$402,SMALL(IF($E$1:$E$402&lt;&gt;"",ROW($E$1:$E$402)),ROW(E88))),"")</f>
        <v/>
      </c>
      <c r="R89" s="190"/>
      <c r="S89" s="190" t="str" cm="1">
        <f t="array" ref="S89">IFERROR(INDEX($F$1:$F$402,SMALL(IF($F$1:$F$402&lt;&gt;"",ROW($F$1:$F$402)),ROW(F88))),"")</f>
        <v/>
      </c>
      <c r="T89" s="190"/>
      <c r="U89" s="190" t="str" cm="1">
        <f t="array" ref="U89">IFERROR(INDEX($G$1:$G$402,SMALL(IF($G$1:$G$402&lt;&gt;"",ROW($G$1:$G$402)),ROW(G88))),"")</f>
        <v/>
      </c>
      <c r="V89" s="190"/>
      <c r="W89" s="191" t="str" cm="1">
        <f t="array" ref="W89">IFERROR(INDEX($H$1:$H$402,SMALL(IF($H$1:$H$402&lt;&gt;"",ROW($H$1:$H$402)),ROW(H88))),"")</f>
        <v/>
      </c>
      <c r="X89" s="190"/>
      <c r="Y89" s="190"/>
      <c r="Z89" s="190"/>
    </row>
    <row r="90" spans="1:26" x14ac:dyDescent="0.45">
      <c r="A90" s="22">
        <v>88</v>
      </c>
      <c r="B90" s="54"/>
      <c r="C90" s="54"/>
      <c r="D90" s="54"/>
      <c r="E90" s="54"/>
      <c r="F90" s="54"/>
      <c r="G90" s="54"/>
      <c r="H90" s="54"/>
      <c r="I90" s="189" t="str" cm="1">
        <f t="array" ref="I90">IFERROR(INDEX($B$1:$B$402,SMALL(IF($B$1:$B$402&lt;&gt;"",ROW($B$1:$B$402)),ROW(B89))),"")</f>
        <v/>
      </c>
      <c r="J90" s="190"/>
      <c r="K90" s="190"/>
      <c r="L90" s="190"/>
      <c r="M90" s="190" t="str" cm="1">
        <f t="array" ref="M90">IFERROR(INDEX($C$1:$C$402,SMALL(IF($C$1:$C$402&lt;&gt;"",ROW($C$1:$C$402)),ROW(C89))),"")</f>
        <v/>
      </c>
      <c r="N90" s="190"/>
      <c r="O90" s="190" t="str" cm="1">
        <f t="array" ref="O90">IFERROR(INDEX($D$1:$D$402,SMALL(IF($D$1:$D$402&lt;&gt;"",ROW($D$1:$D$402)),ROW(D89))),"")</f>
        <v/>
      </c>
      <c r="P90" s="190"/>
      <c r="Q90" s="190" t="str" cm="1">
        <f t="array" ref="Q90">IFERROR(INDEX($E$1:$E$402,SMALL(IF($E$1:$E$402&lt;&gt;"",ROW($E$1:$E$402)),ROW(E89))),"")</f>
        <v/>
      </c>
      <c r="R90" s="190"/>
      <c r="S90" s="190" t="str" cm="1">
        <f t="array" ref="S90">IFERROR(INDEX($F$1:$F$402,SMALL(IF($F$1:$F$402&lt;&gt;"",ROW($F$1:$F$402)),ROW(F89))),"")</f>
        <v/>
      </c>
      <c r="T90" s="190"/>
      <c r="U90" s="190" t="str" cm="1">
        <f t="array" ref="U90">IFERROR(INDEX($G$1:$G$402,SMALL(IF($G$1:$G$402&lt;&gt;"",ROW($G$1:$G$402)),ROW(G89))),"")</f>
        <v/>
      </c>
      <c r="V90" s="190"/>
      <c r="W90" s="191" t="str" cm="1">
        <f t="array" ref="W90">IFERROR(INDEX($H$1:$H$402,SMALL(IF($H$1:$H$402&lt;&gt;"",ROW($H$1:$H$402)),ROW(H89))),"")</f>
        <v/>
      </c>
      <c r="X90" s="190"/>
      <c r="Y90" s="190"/>
      <c r="Z90" s="190"/>
    </row>
    <row r="91" spans="1:26" x14ac:dyDescent="0.45">
      <c r="A91" s="22">
        <v>89</v>
      </c>
      <c r="B91" s="54"/>
      <c r="C91" s="54"/>
      <c r="D91" s="54"/>
      <c r="E91" s="54"/>
      <c r="F91" s="54"/>
      <c r="G91" s="54"/>
      <c r="H91" s="54"/>
      <c r="I91" s="189" t="str" cm="1">
        <f t="array" ref="I91">IFERROR(INDEX($B$1:$B$402,SMALL(IF($B$1:$B$402&lt;&gt;"",ROW($B$1:$B$402)),ROW(B90))),"")</f>
        <v/>
      </c>
      <c r="J91" s="190"/>
      <c r="K91" s="190"/>
      <c r="L91" s="190"/>
      <c r="M91" s="190" t="str" cm="1">
        <f t="array" ref="M91">IFERROR(INDEX($C$1:$C$402,SMALL(IF($C$1:$C$402&lt;&gt;"",ROW($C$1:$C$402)),ROW(C90))),"")</f>
        <v/>
      </c>
      <c r="N91" s="190"/>
      <c r="O91" s="190" t="str" cm="1">
        <f t="array" ref="O91">IFERROR(INDEX($D$1:$D$402,SMALL(IF($D$1:$D$402&lt;&gt;"",ROW($D$1:$D$402)),ROW(D90))),"")</f>
        <v/>
      </c>
      <c r="P91" s="190"/>
      <c r="Q91" s="190" t="str" cm="1">
        <f t="array" ref="Q91">IFERROR(INDEX($E$1:$E$402,SMALL(IF($E$1:$E$402&lt;&gt;"",ROW($E$1:$E$402)),ROW(E90))),"")</f>
        <v/>
      </c>
      <c r="R91" s="190"/>
      <c r="S91" s="190" t="str" cm="1">
        <f t="array" ref="S91">IFERROR(INDEX($F$1:$F$402,SMALL(IF($F$1:$F$402&lt;&gt;"",ROW($F$1:$F$402)),ROW(F90))),"")</f>
        <v/>
      </c>
      <c r="T91" s="190"/>
      <c r="U91" s="190" t="str" cm="1">
        <f t="array" ref="U91">IFERROR(INDEX($G$1:$G$402,SMALL(IF($G$1:$G$402&lt;&gt;"",ROW($G$1:$G$402)),ROW(G90))),"")</f>
        <v/>
      </c>
      <c r="V91" s="190"/>
      <c r="W91" s="191" t="str" cm="1">
        <f t="array" ref="W91">IFERROR(INDEX($H$1:$H$402,SMALL(IF($H$1:$H$402&lt;&gt;"",ROW($H$1:$H$402)),ROW(H90))),"")</f>
        <v/>
      </c>
      <c r="X91" s="190"/>
      <c r="Y91" s="190"/>
      <c r="Z91" s="190"/>
    </row>
    <row r="92" spans="1:26" x14ac:dyDescent="0.45">
      <c r="A92" s="22">
        <v>90</v>
      </c>
      <c r="B92" s="54"/>
      <c r="C92" s="54"/>
      <c r="D92" s="54" t="s">
        <v>434</v>
      </c>
      <c r="E92" s="54"/>
      <c r="F92" s="54"/>
      <c r="G92" s="54"/>
      <c r="H92" s="54"/>
      <c r="I92" s="189" t="str" cm="1">
        <f t="array" ref="I92">IFERROR(INDEX($B$1:$B$402,SMALL(IF($B$1:$B$402&lt;&gt;"",ROW($B$1:$B$402)),ROW(B91))),"")</f>
        <v/>
      </c>
      <c r="J92" s="190"/>
      <c r="K92" s="190"/>
      <c r="L92" s="190"/>
      <c r="M92" s="190" t="str" cm="1">
        <f t="array" ref="M92">IFERROR(INDEX($C$1:$C$402,SMALL(IF($C$1:$C$402&lt;&gt;"",ROW($C$1:$C$402)),ROW(C91))),"")</f>
        <v/>
      </c>
      <c r="N92" s="190"/>
      <c r="O92" s="190" t="str" cm="1">
        <f t="array" ref="O92">IFERROR(INDEX($D$1:$D$402,SMALL(IF($D$1:$D$402&lt;&gt;"",ROW($D$1:$D$402)),ROW(D91))),"")</f>
        <v/>
      </c>
      <c r="P92" s="190"/>
      <c r="Q92" s="190" t="str" cm="1">
        <f t="array" ref="Q92">IFERROR(INDEX($E$1:$E$402,SMALL(IF($E$1:$E$402&lt;&gt;"",ROW($E$1:$E$402)),ROW(E91))),"")</f>
        <v/>
      </c>
      <c r="R92" s="190"/>
      <c r="S92" s="190" t="str" cm="1">
        <f t="array" ref="S92">IFERROR(INDEX($F$1:$F$402,SMALL(IF($F$1:$F$402&lt;&gt;"",ROW($F$1:$F$402)),ROW(F91))),"")</f>
        <v/>
      </c>
      <c r="T92" s="190"/>
      <c r="U92" s="190" t="str" cm="1">
        <f t="array" ref="U92">IFERROR(INDEX($G$1:$G$402,SMALL(IF($G$1:$G$402&lt;&gt;"",ROW($G$1:$G$402)),ROW(G91))),"")</f>
        <v/>
      </c>
      <c r="V92" s="190"/>
      <c r="W92" s="191" t="str" cm="1">
        <f t="array" ref="W92">IFERROR(INDEX($H$1:$H$402,SMALL(IF($H$1:$H$402&lt;&gt;"",ROW($H$1:$H$402)),ROW(H91))),"")</f>
        <v/>
      </c>
      <c r="X92" s="190"/>
      <c r="Y92" s="190"/>
      <c r="Z92" s="190"/>
    </row>
    <row r="93" spans="1:26" x14ac:dyDescent="0.45">
      <c r="A93" s="22">
        <v>91</v>
      </c>
      <c r="B93" s="54"/>
      <c r="C93" s="54"/>
      <c r="D93" s="54"/>
      <c r="E93" s="54"/>
      <c r="F93" s="54"/>
      <c r="G93" s="54"/>
      <c r="H93" s="54"/>
      <c r="I93" s="189" t="str" cm="1">
        <f t="array" ref="I93">IFERROR(INDEX($B$1:$B$402,SMALL(IF($B$1:$B$402&lt;&gt;"",ROW($B$1:$B$402)),ROW(B92))),"")</f>
        <v/>
      </c>
      <c r="J93" s="190"/>
      <c r="K93" s="190"/>
      <c r="L93" s="190"/>
      <c r="M93" s="190" t="str" cm="1">
        <f t="array" ref="M93">IFERROR(INDEX($C$1:$C$402,SMALL(IF($C$1:$C$402&lt;&gt;"",ROW($C$1:$C$402)),ROW(C92))),"")</f>
        <v/>
      </c>
      <c r="N93" s="190"/>
      <c r="O93" s="190" t="str" cm="1">
        <f t="array" ref="O93">IFERROR(INDEX($D$1:$D$402,SMALL(IF($D$1:$D$402&lt;&gt;"",ROW($D$1:$D$402)),ROW(D92))),"")</f>
        <v/>
      </c>
      <c r="P93" s="190"/>
      <c r="Q93" s="190" t="str" cm="1">
        <f t="array" ref="Q93">IFERROR(INDEX($E$1:$E$402,SMALL(IF($E$1:$E$402&lt;&gt;"",ROW($E$1:$E$402)),ROW(E92))),"")</f>
        <v/>
      </c>
      <c r="R93" s="190"/>
      <c r="S93" s="190" t="str" cm="1">
        <f t="array" ref="S93">IFERROR(INDEX($F$1:$F$402,SMALL(IF($F$1:$F$402&lt;&gt;"",ROW($F$1:$F$402)),ROW(F92))),"")</f>
        <v/>
      </c>
      <c r="T93" s="190"/>
      <c r="U93" s="190" t="str" cm="1">
        <f t="array" ref="U93">IFERROR(INDEX($G$1:$G$402,SMALL(IF($G$1:$G$402&lt;&gt;"",ROW($G$1:$G$402)),ROW(G92))),"")</f>
        <v/>
      </c>
      <c r="V93" s="190"/>
      <c r="W93" s="191" t="str" cm="1">
        <f t="array" ref="W93">IFERROR(INDEX($H$1:$H$402,SMALL(IF($H$1:$H$402&lt;&gt;"",ROW($H$1:$H$402)),ROW(H92))),"")</f>
        <v/>
      </c>
      <c r="X93" s="190"/>
      <c r="Y93" s="190"/>
      <c r="Z93" s="190"/>
    </row>
    <row r="94" spans="1:26" x14ac:dyDescent="0.45">
      <c r="A94" s="22">
        <v>92</v>
      </c>
      <c r="B94" s="54"/>
      <c r="C94" s="54"/>
      <c r="D94" s="54"/>
      <c r="E94" s="54"/>
      <c r="F94" s="54"/>
      <c r="G94" s="54"/>
      <c r="H94" s="54" t="s">
        <v>435</v>
      </c>
      <c r="I94" s="189" t="str" cm="1">
        <f t="array" ref="I94">IFERROR(INDEX($B$1:$B$402,SMALL(IF($B$1:$B$402&lt;&gt;"",ROW($B$1:$B$402)),ROW(B93))),"")</f>
        <v/>
      </c>
      <c r="J94" s="190"/>
      <c r="K94" s="190"/>
      <c r="L94" s="190"/>
      <c r="M94" s="190" t="str" cm="1">
        <f t="array" ref="M94">IFERROR(INDEX($C$1:$C$402,SMALL(IF($C$1:$C$402&lt;&gt;"",ROW($C$1:$C$402)),ROW(C93))),"")</f>
        <v/>
      </c>
      <c r="N94" s="190"/>
      <c r="O94" s="190" t="str" cm="1">
        <f t="array" ref="O94">IFERROR(INDEX($D$1:$D$402,SMALL(IF($D$1:$D$402&lt;&gt;"",ROW($D$1:$D$402)),ROW(D93))),"")</f>
        <v/>
      </c>
      <c r="P94" s="190"/>
      <c r="Q94" s="190" t="str" cm="1">
        <f t="array" ref="Q94">IFERROR(INDEX($E$1:$E$402,SMALL(IF($E$1:$E$402&lt;&gt;"",ROW($E$1:$E$402)),ROW(E93))),"")</f>
        <v/>
      </c>
      <c r="R94" s="190"/>
      <c r="S94" s="190" t="str" cm="1">
        <f t="array" ref="S94">IFERROR(INDEX($F$1:$F$402,SMALL(IF($F$1:$F$402&lt;&gt;"",ROW($F$1:$F$402)),ROW(F93))),"")</f>
        <v/>
      </c>
      <c r="T94" s="190"/>
      <c r="U94" s="190" t="str" cm="1">
        <f t="array" ref="U94">IFERROR(INDEX($G$1:$G$402,SMALL(IF($G$1:$G$402&lt;&gt;"",ROW($G$1:$G$402)),ROW(G93))),"")</f>
        <v/>
      </c>
      <c r="V94" s="190"/>
      <c r="W94" s="191" t="str" cm="1">
        <f t="array" ref="W94">IFERROR(INDEX($H$1:$H$402,SMALL(IF($H$1:$H$402&lt;&gt;"",ROW($H$1:$H$402)),ROW(H93))),"")</f>
        <v/>
      </c>
      <c r="X94" s="190"/>
      <c r="Y94" s="190"/>
      <c r="Z94" s="190"/>
    </row>
    <row r="95" spans="1:26" x14ac:dyDescent="0.45">
      <c r="A95" s="22">
        <v>93</v>
      </c>
      <c r="B95" s="54"/>
      <c r="C95" s="54"/>
      <c r="D95" s="54"/>
      <c r="E95" s="54"/>
      <c r="F95" s="54"/>
      <c r="G95" s="54"/>
      <c r="H95" s="54"/>
      <c r="I95" s="189" t="str" cm="1">
        <f t="array" ref="I95">IFERROR(INDEX($B$1:$B$402,SMALL(IF($B$1:$B$402&lt;&gt;"",ROW($B$1:$B$402)),ROW(B94))),"")</f>
        <v/>
      </c>
      <c r="J95" s="190"/>
      <c r="K95" s="190"/>
      <c r="L95" s="190"/>
      <c r="M95" s="190" t="str" cm="1">
        <f t="array" ref="M95">IFERROR(INDEX($C$1:$C$402,SMALL(IF($C$1:$C$402&lt;&gt;"",ROW($C$1:$C$402)),ROW(C94))),"")</f>
        <v/>
      </c>
      <c r="N95" s="190"/>
      <c r="O95" s="190" t="str" cm="1">
        <f t="array" ref="O95">IFERROR(INDEX($D$1:$D$402,SMALL(IF($D$1:$D$402&lt;&gt;"",ROW($D$1:$D$402)),ROW(D94))),"")</f>
        <v/>
      </c>
      <c r="P95" s="190"/>
      <c r="Q95" s="190" t="str" cm="1">
        <f t="array" ref="Q95">IFERROR(INDEX($E$1:$E$402,SMALL(IF($E$1:$E$402&lt;&gt;"",ROW($E$1:$E$402)),ROW(E94))),"")</f>
        <v/>
      </c>
      <c r="R95" s="190"/>
      <c r="S95" s="190" t="str" cm="1">
        <f t="array" ref="S95">IFERROR(INDEX($F$1:$F$402,SMALL(IF($F$1:$F$402&lt;&gt;"",ROW($F$1:$F$402)),ROW(F94))),"")</f>
        <v/>
      </c>
      <c r="T95" s="190"/>
      <c r="U95" s="190" t="str" cm="1">
        <f t="array" ref="U95">IFERROR(INDEX($G$1:$G$402,SMALL(IF($G$1:$G$402&lt;&gt;"",ROW($G$1:$G$402)),ROW(G94))),"")</f>
        <v/>
      </c>
      <c r="V95" s="190"/>
      <c r="W95" s="191" t="str" cm="1">
        <f t="array" ref="W95">IFERROR(INDEX($H$1:$H$402,SMALL(IF($H$1:$H$402&lt;&gt;"",ROW($H$1:$H$402)),ROW(H94))),"")</f>
        <v/>
      </c>
      <c r="X95" s="190"/>
      <c r="Y95" s="190"/>
      <c r="Z95" s="190"/>
    </row>
    <row r="96" spans="1:26" x14ac:dyDescent="0.45">
      <c r="A96" s="22">
        <v>94</v>
      </c>
      <c r="B96" s="54"/>
      <c r="C96" s="54"/>
      <c r="D96" s="54"/>
      <c r="E96" s="54"/>
      <c r="F96" s="54"/>
      <c r="G96" s="54"/>
      <c r="H96" s="54" t="s">
        <v>437</v>
      </c>
      <c r="I96" s="189" t="str" cm="1">
        <f t="array" ref="I96">IFERROR(INDEX($B$1:$B$402,SMALL(IF($B$1:$B$402&lt;&gt;"",ROW($B$1:$B$402)),ROW(B95))),"")</f>
        <v/>
      </c>
      <c r="J96" s="190"/>
      <c r="K96" s="190"/>
      <c r="L96" s="190"/>
      <c r="M96" s="190" t="str" cm="1">
        <f t="array" ref="M96">IFERROR(INDEX($C$1:$C$402,SMALL(IF($C$1:$C$402&lt;&gt;"",ROW($C$1:$C$402)),ROW(C95))),"")</f>
        <v/>
      </c>
      <c r="N96" s="190"/>
      <c r="O96" s="190" t="str" cm="1">
        <f t="array" ref="O96">IFERROR(INDEX($D$1:$D$402,SMALL(IF($D$1:$D$402&lt;&gt;"",ROW($D$1:$D$402)),ROW(D95))),"")</f>
        <v/>
      </c>
      <c r="P96" s="190"/>
      <c r="Q96" s="190" t="str" cm="1">
        <f t="array" ref="Q96">IFERROR(INDEX($E$1:$E$402,SMALL(IF($E$1:$E$402&lt;&gt;"",ROW($E$1:$E$402)),ROW(E95))),"")</f>
        <v/>
      </c>
      <c r="R96" s="190"/>
      <c r="S96" s="190" t="str" cm="1">
        <f t="array" ref="S96">IFERROR(INDEX($F$1:$F$402,SMALL(IF($F$1:$F$402&lt;&gt;"",ROW($F$1:$F$402)),ROW(F95))),"")</f>
        <v/>
      </c>
      <c r="T96" s="190"/>
      <c r="U96" s="190" t="str" cm="1">
        <f t="array" ref="U96">IFERROR(INDEX($G$1:$G$402,SMALL(IF($G$1:$G$402&lt;&gt;"",ROW($G$1:$G$402)),ROW(G95))),"")</f>
        <v/>
      </c>
      <c r="V96" s="190"/>
      <c r="W96" s="191" t="str" cm="1">
        <f t="array" ref="W96">IFERROR(INDEX($H$1:$H$402,SMALL(IF($H$1:$H$402&lt;&gt;"",ROW($H$1:$H$402)),ROW(H95))),"")</f>
        <v/>
      </c>
      <c r="X96" s="190"/>
      <c r="Y96" s="190"/>
      <c r="Z96" s="190"/>
    </row>
    <row r="97" spans="1:26" x14ac:dyDescent="0.45">
      <c r="A97" s="22">
        <v>95</v>
      </c>
      <c r="B97" s="54"/>
      <c r="C97" s="54"/>
      <c r="D97" s="54"/>
      <c r="E97" s="54"/>
      <c r="F97" s="54"/>
      <c r="G97" s="54"/>
      <c r="H97" s="54"/>
      <c r="I97" s="189" t="str" cm="1">
        <f t="array" ref="I97">IFERROR(INDEX($B$1:$B$402,SMALL(IF($B$1:$B$402&lt;&gt;"",ROW($B$1:$B$402)),ROW(B96))),"")</f>
        <v/>
      </c>
      <c r="J97" s="190"/>
      <c r="K97" s="190"/>
      <c r="L97" s="190"/>
      <c r="M97" s="190" t="str" cm="1">
        <f t="array" ref="M97">IFERROR(INDEX($C$1:$C$402,SMALL(IF($C$1:$C$402&lt;&gt;"",ROW($C$1:$C$402)),ROW(C96))),"")</f>
        <v/>
      </c>
      <c r="N97" s="190"/>
      <c r="O97" s="190" t="str" cm="1">
        <f t="array" ref="O97">IFERROR(INDEX($D$1:$D$402,SMALL(IF($D$1:$D$402&lt;&gt;"",ROW($D$1:$D$402)),ROW(D96))),"")</f>
        <v/>
      </c>
      <c r="P97" s="190"/>
      <c r="Q97" s="190" t="str" cm="1">
        <f t="array" ref="Q97">IFERROR(INDEX($E$1:$E$402,SMALL(IF($E$1:$E$402&lt;&gt;"",ROW($E$1:$E$402)),ROW(E96))),"")</f>
        <v/>
      </c>
      <c r="R97" s="190"/>
      <c r="S97" s="190" t="str" cm="1">
        <f t="array" ref="S97">IFERROR(INDEX($F$1:$F$402,SMALL(IF($F$1:$F$402&lt;&gt;"",ROW($F$1:$F$402)),ROW(F96))),"")</f>
        <v/>
      </c>
      <c r="T97" s="190"/>
      <c r="U97" s="190" t="str" cm="1">
        <f t="array" ref="U97">IFERROR(INDEX($G$1:$G$402,SMALL(IF($G$1:$G$402&lt;&gt;"",ROW($G$1:$G$402)),ROW(G96))),"")</f>
        <v/>
      </c>
      <c r="V97" s="190"/>
      <c r="W97" s="191" t="str" cm="1">
        <f t="array" ref="W97">IFERROR(INDEX($H$1:$H$402,SMALL(IF($H$1:$H$402&lt;&gt;"",ROW($H$1:$H$402)),ROW(H96))),"")</f>
        <v/>
      </c>
      <c r="X97" s="190"/>
      <c r="Y97" s="190"/>
      <c r="Z97" s="190"/>
    </row>
    <row r="98" spans="1:26" x14ac:dyDescent="0.45">
      <c r="A98" s="22">
        <v>96</v>
      </c>
      <c r="B98" s="54"/>
      <c r="C98" s="54"/>
      <c r="D98" s="54"/>
      <c r="E98" s="54"/>
      <c r="F98" s="54"/>
      <c r="G98" s="54"/>
      <c r="H98" s="54" t="s">
        <v>439</v>
      </c>
      <c r="I98" s="189" t="str" cm="1">
        <f t="array" ref="I98">IFERROR(INDEX($B$1:$B$402,SMALL(IF($B$1:$B$402&lt;&gt;"",ROW($B$1:$B$402)),ROW(B97))),"")</f>
        <v/>
      </c>
      <c r="J98" s="190"/>
      <c r="K98" s="190"/>
      <c r="L98" s="190"/>
      <c r="M98" s="190" t="str" cm="1">
        <f t="array" ref="M98">IFERROR(INDEX($C$1:$C$402,SMALL(IF($C$1:$C$402&lt;&gt;"",ROW($C$1:$C$402)),ROW(C97))),"")</f>
        <v/>
      </c>
      <c r="N98" s="190"/>
      <c r="O98" s="190" t="str" cm="1">
        <f t="array" ref="O98">IFERROR(INDEX($D$1:$D$402,SMALL(IF($D$1:$D$402&lt;&gt;"",ROW($D$1:$D$402)),ROW(D97))),"")</f>
        <v/>
      </c>
      <c r="P98" s="190"/>
      <c r="Q98" s="190" t="str" cm="1">
        <f t="array" ref="Q98">IFERROR(INDEX($E$1:$E$402,SMALL(IF($E$1:$E$402&lt;&gt;"",ROW($E$1:$E$402)),ROW(E97))),"")</f>
        <v/>
      </c>
      <c r="R98" s="190"/>
      <c r="S98" s="190" t="str" cm="1">
        <f t="array" ref="S98">IFERROR(INDEX($F$1:$F$402,SMALL(IF($F$1:$F$402&lt;&gt;"",ROW($F$1:$F$402)),ROW(F97))),"")</f>
        <v/>
      </c>
      <c r="T98" s="190"/>
      <c r="U98" s="190" t="str" cm="1">
        <f t="array" ref="U98">IFERROR(INDEX($G$1:$G$402,SMALL(IF($G$1:$G$402&lt;&gt;"",ROW($G$1:$G$402)),ROW(G97))),"")</f>
        <v/>
      </c>
      <c r="V98" s="190"/>
      <c r="W98" s="191" t="str" cm="1">
        <f t="array" ref="W98">IFERROR(INDEX($H$1:$H$402,SMALL(IF($H$1:$H$402&lt;&gt;"",ROW($H$1:$H$402)),ROW(H97))),"")</f>
        <v/>
      </c>
      <c r="X98" s="190"/>
      <c r="Y98" s="190"/>
      <c r="Z98" s="190"/>
    </row>
    <row r="99" spans="1:26" x14ac:dyDescent="0.45">
      <c r="A99" s="22">
        <v>97</v>
      </c>
      <c r="B99" s="54"/>
      <c r="C99" s="54"/>
      <c r="D99" s="54"/>
      <c r="E99" s="54"/>
      <c r="F99" s="54"/>
      <c r="G99" s="54"/>
      <c r="H99" s="54" t="s">
        <v>441</v>
      </c>
      <c r="I99" s="189" t="str" cm="1">
        <f t="array" ref="I99">IFERROR(INDEX($B$1:$B$402,SMALL(IF($B$1:$B$402&lt;&gt;"",ROW($B$1:$B$402)),ROW(B98))),"")</f>
        <v/>
      </c>
      <c r="J99" s="190"/>
      <c r="K99" s="190"/>
      <c r="L99" s="190"/>
      <c r="M99" s="190" t="str" cm="1">
        <f t="array" ref="M99">IFERROR(INDEX($C$1:$C$402,SMALL(IF($C$1:$C$402&lt;&gt;"",ROW($C$1:$C$402)),ROW(C98))),"")</f>
        <v/>
      </c>
      <c r="N99" s="190"/>
      <c r="O99" s="190" t="str" cm="1">
        <f t="array" ref="O99">IFERROR(INDEX($D$1:$D$402,SMALL(IF($D$1:$D$402&lt;&gt;"",ROW($D$1:$D$402)),ROW(D98))),"")</f>
        <v/>
      </c>
      <c r="P99" s="190"/>
      <c r="Q99" s="190" t="str" cm="1">
        <f t="array" ref="Q99">IFERROR(INDEX($E$1:$E$402,SMALL(IF($E$1:$E$402&lt;&gt;"",ROW($E$1:$E$402)),ROW(E98))),"")</f>
        <v/>
      </c>
      <c r="R99" s="190"/>
      <c r="S99" s="190" t="str" cm="1">
        <f t="array" ref="S99">IFERROR(INDEX($F$1:$F$402,SMALL(IF($F$1:$F$402&lt;&gt;"",ROW($F$1:$F$402)),ROW(F98))),"")</f>
        <v/>
      </c>
      <c r="T99" s="190"/>
      <c r="U99" s="190" t="str" cm="1">
        <f t="array" ref="U99">IFERROR(INDEX($G$1:$G$402,SMALL(IF($G$1:$G$402&lt;&gt;"",ROW($G$1:$G$402)),ROW(G98))),"")</f>
        <v/>
      </c>
      <c r="V99" s="190"/>
      <c r="W99" s="191" t="str" cm="1">
        <f t="array" ref="W99">IFERROR(INDEX($H$1:$H$402,SMALL(IF($H$1:$H$402&lt;&gt;"",ROW($H$1:$H$402)),ROW(H98))),"")</f>
        <v/>
      </c>
      <c r="X99" s="190"/>
      <c r="Y99" s="190"/>
      <c r="Z99" s="190"/>
    </row>
    <row r="100" spans="1:26" x14ac:dyDescent="0.45">
      <c r="A100" s="22">
        <v>98</v>
      </c>
      <c r="B100" s="54"/>
      <c r="C100" s="54"/>
      <c r="D100" s="54"/>
      <c r="E100" s="54"/>
      <c r="F100" s="54"/>
      <c r="G100" s="54"/>
      <c r="H100" s="54"/>
      <c r="I100" s="189" t="str" cm="1">
        <f t="array" ref="I100">IFERROR(INDEX($B$1:$B$402,SMALL(IF($B$1:$B$402&lt;&gt;"",ROW($B$1:$B$402)),ROW(B99))),"")</f>
        <v/>
      </c>
      <c r="J100" s="190"/>
      <c r="K100" s="190"/>
      <c r="L100" s="190"/>
      <c r="M100" s="190" t="str" cm="1">
        <f t="array" ref="M100">IFERROR(INDEX($C$1:$C$402,SMALL(IF($C$1:$C$402&lt;&gt;"",ROW($C$1:$C$402)),ROW(C99))),"")</f>
        <v/>
      </c>
      <c r="N100" s="190"/>
      <c r="O100" s="190" t="str" cm="1">
        <f t="array" ref="O100">IFERROR(INDEX($D$1:$D$402,SMALL(IF($D$1:$D$402&lt;&gt;"",ROW($D$1:$D$402)),ROW(D99))),"")</f>
        <v/>
      </c>
      <c r="P100" s="190"/>
      <c r="Q100" s="190" t="str" cm="1">
        <f t="array" ref="Q100">IFERROR(INDEX($E$1:$E$402,SMALL(IF($E$1:$E$402&lt;&gt;"",ROW($E$1:$E$402)),ROW(E99))),"")</f>
        <v/>
      </c>
      <c r="R100" s="190"/>
      <c r="S100" s="190" t="str" cm="1">
        <f t="array" ref="S100">IFERROR(INDEX($F$1:$F$402,SMALL(IF($F$1:$F$402&lt;&gt;"",ROW($F$1:$F$402)),ROW(F99))),"")</f>
        <v/>
      </c>
      <c r="T100" s="190"/>
      <c r="U100" s="190" t="str" cm="1">
        <f t="array" ref="U100">IFERROR(INDEX($G$1:$G$402,SMALL(IF($G$1:$G$402&lt;&gt;"",ROW($G$1:$G$402)),ROW(G99))),"")</f>
        <v/>
      </c>
      <c r="V100" s="190"/>
      <c r="W100" s="191" t="str" cm="1">
        <f t="array" ref="W100">IFERROR(INDEX($H$1:$H$402,SMALL(IF($H$1:$H$402&lt;&gt;"",ROW($H$1:$H$402)),ROW(H99))),"")</f>
        <v/>
      </c>
      <c r="X100" s="190"/>
      <c r="Y100" s="190"/>
      <c r="Z100" s="190"/>
    </row>
    <row r="101" spans="1:26" x14ac:dyDescent="0.45">
      <c r="A101" s="22">
        <v>99</v>
      </c>
      <c r="B101" s="54" t="s">
        <v>443</v>
      </c>
      <c r="C101" s="54"/>
      <c r="D101" s="54"/>
      <c r="E101" s="54"/>
      <c r="F101" s="54"/>
      <c r="G101" s="54"/>
      <c r="H101" s="54"/>
      <c r="I101" s="189" t="str" cm="1">
        <f t="array" ref="I101">IFERROR(INDEX($B$1:$B$402,SMALL(IF($B$1:$B$402&lt;&gt;"",ROW($B$1:$B$402)),ROW(B100))),"")</f>
        <v/>
      </c>
      <c r="J101" s="190"/>
      <c r="K101" s="190"/>
      <c r="L101" s="190"/>
      <c r="M101" s="190"/>
      <c r="N101" s="190"/>
      <c r="O101" s="190"/>
      <c r="P101" s="190"/>
      <c r="Q101" s="190" t="str" cm="1">
        <f t="array" ref="Q101">IFERROR(INDEX($E$1:$E$402,SMALL(IF($E$1:$E$402&lt;&gt;"",ROW($E$1:$E$402)),ROW(E100))),"")</f>
        <v/>
      </c>
      <c r="R101" s="190"/>
      <c r="S101" s="190"/>
      <c r="T101" s="190"/>
      <c r="U101" s="190" t="str" cm="1">
        <f t="array" ref="U101">IFERROR(INDEX($G$1:$G$402,SMALL(IF($G$1:$G$402&lt;&gt;"",ROW($G$1:$G$402)),ROW(G100))),"")</f>
        <v/>
      </c>
      <c r="V101" s="190"/>
      <c r="W101" s="191" t="str" cm="1">
        <f t="array" ref="W101">IFERROR(INDEX($H$1:$H$402,SMALL(IF($H$1:$H$402&lt;&gt;"",ROW($H$1:$H$402)),ROW(H100))),"")</f>
        <v/>
      </c>
      <c r="X101" s="190"/>
      <c r="Y101" s="190"/>
      <c r="Z101" s="190"/>
    </row>
    <row r="102" spans="1:26" x14ac:dyDescent="0.45">
      <c r="A102" s="22">
        <v>100</v>
      </c>
      <c r="B102" s="54" t="s">
        <v>446</v>
      </c>
      <c r="C102" s="54"/>
      <c r="D102" s="54"/>
      <c r="E102" s="54"/>
      <c r="F102" s="54"/>
      <c r="G102" s="54"/>
      <c r="H102" s="54"/>
      <c r="I102" s="189"/>
      <c r="J102" s="190"/>
      <c r="K102" s="190"/>
      <c r="L102" s="190"/>
      <c r="M102" s="190"/>
      <c r="N102" s="190"/>
      <c r="O102" s="190"/>
      <c r="P102" s="190"/>
      <c r="Q102" s="190"/>
      <c r="R102" s="190"/>
      <c r="S102" s="190"/>
      <c r="T102" s="190"/>
      <c r="U102" s="190"/>
      <c r="V102" s="190"/>
      <c r="W102" s="191" t="str" cm="1">
        <f t="array" ref="W102">IFERROR(INDEX($H$1:$H$402,SMALL(IF($H$1:$H$402&lt;&gt;"",ROW($H$1:$H$402)),ROW(H101))),"")</f>
        <v/>
      </c>
      <c r="X102" s="190"/>
      <c r="Y102" s="190"/>
      <c r="Z102" s="190"/>
    </row>
    <row r="103" spans="1:26" x14ac:dyDescent="0.45">
      <c r="A103" s="22">
        <v>101</v>
      </c>
      <c r="B103" s="54"/>
      <c r="C103" s="54"/>
      <c r="D103" s="54"/>
      <c r="E103" s="54"/>
      <c r="F103" s="54"/>
      <c r="G103" s="54"/>
      <c r="H103" s="54"/>
      <c r="I103" s="189"/>
      <c r="J103" s="190"/>
      <c r="K103" s="190"/>
      <c r="L103" s="190"/>
      <c r="M103" s="190"/>
      <c r="N103" s="190"/>
      <c r="O103" s="190"/>
      <c r="P103" s="190"/>
      <c r="Q103" s="190"/>
      <c r="R103" s="190"/>
      <c r="S103" s="190"/>
      <c r="T103" s="190"/>
      <c r="U103" s="190"/>
      <c r="V103" s="190"/>
      <c r="W103" s="191" t="str" cm="1">
        <f t="array" ref="W103">IFERROR(INDEX($H$1:$H$402,SMALL(IF($H$1:$H$402&lt;&gt;"",ROW($H$1:$H$402)),ROW(H102))),"")</f>
        <v/>
      </c>
      <c r="X103" s="190"/>
      <c r="Y103" s="190"/>
      <c r="Z103" s="190"/>
    </row>
    <row r="104" spans="1:26" x14ac:dyDescent="0.45">
      <c r="A104" s="22">
        <v>102</v>
      </c>
      <c r="B104" s="54"/>
      <c r="C104" s="54"/>
      <c r="D104" s="54"/>
      <c r="E104" s="54"/>
      <c r="F104" s="54"/>
      <c r="G104" s="54"/>
      <c r="H104" s="54"/>
      <c r="I104" s="189"/>
      <c r="J104" s="190"/>
      <c r="K104" s="190"/>
      <c r="L104" s="190"/>
      <c r="M104" s="190"/>
      <c r="N104" s="190"/>
      <c r="O104" s="190"/>
      <c r="P104" s="190"/>
      <c r="Q104" s="190"/>
      <c r="R104" s="190"/>
      <c r="S104" s="190"/>
      <c r="T104" s="190"/>
      <c r="U104" s="190"/>
      <c r="V104" s="190"/>
      <c r="W104" s="191" t="str" cm="1">
        <f t="array" ref="W104">IFERROR(INDEX($H$1:$H$402,SMALL(IF($H$1:$H$402&lt;&gt;"",ROW($H$1:$H$402)),ROW(H103))),"")</f>
        <v/>
      </c>
      <c r="X104" s="190"/>
      <c r="Y104" s="190"/>
      <c r="Z104" s="190"/>
    </row>
    <row r="105" spans="1:26" x14ac:dyDescent="0.45">
      <c r="A105" s="22">
        <v>103</v>
      </c>
      <c r="B105" s="54"/>
      <c r="C105" s="54"/>
      <c r="D105" s="54"/>
      <c r="E105" s="54"/>
      <c r="F105" s="54"/>
      <c r="G105" s="54"/>
      <c r="H105" s="54"/>
      <c r="I105" s="189"/>
      <c r="J105" s="190"/>
      <c r="K105" s="190"/>
      <c r="L105" s="190"/>
      <c r="M105" s="190"/>
      <c r="N105" s="190"/>
      <c r="O105" s="190"/>
      <c r="P105" s="190"/>
      <c r="Q105" s="190"/>
      <c r="R105" s="190"/>
      <c r="S105" s="190"/>
      <c r="T105" s="190"/>
      <c r="U105" s="190"/>
      <c r="V105" s="190"/>
      <c r="W105" s="191" t="str" cm="1">
        <f t="array" ref="W105">IFERROR(INDEX($H$1:$H$402,SMALL(IF($H$1:$H$402&lt;&gt;"",ROW($H$1:$H$402)),ROW(H104))),"")</f>
        <v/>
      </c>
      <c r="X105" s="190"/>
      <c r="Y105" s="190"/>
      <c r="Z105" s="190"/>
    </row>
    <row r="106" spans="1:26" x14ac:dyDescent="0.45">
      <c r="A106" s="22">
        <v>104</v>
      </c>
      <c r="B106" s="54"/>
      <c r="C106" s="54"/>
      <c r="D106" s="54"/>
      <c r="E106" s="54"/>
      <c r="F106" s="54"/>
      <c r="G106" s="54"/>
      <c r="H106" s="54"/>
      <c r="I106" s="189"/>
      <c r="J106" s="190"/>
      <c r="K106" s="190"/>
      <c r="L106" s="190"/>
      <c r="M106" s="190"/>
      <c r="N106" s="190"/>
      <c r="O106" s="190"/>
      <c r="P106" s="190"/>
      <c r="Q106" s="190"/>
      <c r="R106" s="190"/>
      <c r="S106" s="190"/>
      <c r="T106" s="190"/>
      <c r="U106" s="190"/>
      <c r="V106" s="190"/>
      <c r="W106" s="191" t="str" cm="1">
        <f t="array" ref="W106">IFERROR(INDEX($H$1:$H$402,SMALL(IF($H$1:$H$402&lt;&gt;"",ROW($H$1:$H$402)),ROW(H105))),"")</f>
        <v/>
      </c>
      <c r="X106" s="190"/>
      <c r="Y106" s="190"/>
      <c r="Z106" s="190"/>
    </row>
    <row r="107" spans="1:26" x14ac:dyDescent="0.45">
      <c r="A107" s="22">
        <v>105</v>
      </c>
      <c r="B107" s="54"/>
      <c r="C107" s="54"/>
      <c r="D107" s="54"/>
      <c r="E107" s="54"/>
      <c r="F107" s="54"/>
      <c r="G107" s="54"/>
      <c r="H107" s="54"/>
      <c r="I107" s="189"/>
      <c r="J107" s="190"/>
      <c r="K107" s="190"/>
      <c r="L107" s="190"/>
      <c r="M107" s="190"/>
      <c r="N107" s="190"/>
      <c r="O107" s="190"/>
      <c r="P107" s="190"/>
      <c r="Q107" s="190"/>
      <c r="R107" s="190"/>
      <c r="S107" s="190"/>
      <c r="T107" s="190"/>
      <c r="U107" s="190"/>
      <c r="V107" s="190"/>
      <c r="W107" s="191" t="str" cm="1">
        <f t="array" ref="W107">IFERROR(INDEX($H$1:$H$402,SMALL(IF($H$1:$H$402&lt;&gt;"",ROW($H$1:$H$402)),ROW(H106))),"")</f>
        <v/>
      </c>
      <c r="X107" s="190"/>
      <c r="Y107" s="190"/>
      <c r="Z107" s="190"/>
    </row>
    <row r="108" spans="1:26" x14ac:dyDescent="0.45">
      <c r="A108" s="22">
        <v>106</v>
      </c>
      <c r="B108" s="54"/>
      <c r="C108" s="54"/>
      <c r="D108" s="54"/>
      <c r="E108" s="54"/>
      <c r="F108" s="54"/>
      <c r="G108" s="54"/>
      <c r="H108" s="54"/>
      <c r="I108" s="189"/>
      <c r="J108" s="190"/>
      <c r="K108" s="190"/>
      <c r="L108" s="190"/>
      <c r="M108" s="190"/>
      <c r="N108" s="190"/>
      <c r="O108" s="190"/>
      <c r="P108" s="190"/>
      <c r="Q108" s="190"/>
      <c r="R108" s="190"/>
      <c r="S108" s="190"/>
      <c r="T108" s="190"/>
      <c r="U108" s="190"/>
      <c r="V108" s="190"/>
      <c r="W108" s="191" t="str" cm="1">
        <f t="array" ref="W108">IFERROR(INDEX($H$1:$H$402,SMALL(IF($H$1:$H$402&lt;&gt;"",ROW($H$1:$H$402)),ROW(H107))),"")</f>
        <v/>
      </c>
      <c r="X108" s="190"/>
      <c r="Y108" s="190"/>
      <c r="Z108" s="190"/>
    </row>
    <row r="109" spans="1:26" x14ac:dyDescent="0.45">
      <c r="A109" s="22">
        <v>107</v>
      </c>
      <c r="B109" s="54"/>
      <c r="C109" s="54"/>
      <c r="D109" s="54"/>
      <c r="E109" s="54"/>
      <c r="F109" s="54"/>
      <c r="G109" s="54"/>
      <c r="H109" s="54"/>
      <c r="I109" s="189"/>
      <c r="J109" s="190"/>
      <c r="K109" s="190"/>
      <c r="L109" s="190"/>
      <c r="M109" s="190"/>
      <c r="N109" s="190"/>
      <c r="O109" s="190"/>
      <c r="P109" s="190"/>
      <c r="Q109" s="190"/>
      <c r="R109" s="190"/>
      <c r="S109" s="190"/>
      <c r="T109" s="190"/>
      <c r="U109" s="190"/>
      <c r="V109" s="190"/>
      <c r="W109" s="191" t="str" cm="1">
        <f t="array" ref="W109">IFERROR(INDEX($H$1:$H$402,SMALL(IF($H$1:$H$402&lt;&gt;"",ROW($H$1:$H$402)),ROW(H108))),"")</f>
        <v/>
      </c>
      <c r="X109" s="190"/>
      <c r="Y109" s="190"/>
      <c r="Z109" s="190"/>
    </row>
    <row r="110" spans="1:26" x14ac:dyDescent="0.45">
      <c r="A110" s="22">
        <v>108</v>
      </c>
      <c r="B110" s="54"/>
      <c r="C110" s="54"/>
      <c r="D110" s="54"/>
      <c r="E110" s="54"/>
      <c r="F110" s="54"/>
      <c r="G110" s="54"/>
      <c r="H110" s="54"/>
      <c r="I110" s="189"/>
      <c r="J110" s="190"/>
      <c r="K110" s="190"/>
      <c r="L110" s="190"/>
      <c r="M110" s="190"/>
      <c r="N110" s="190"/>
      <c r="O110" s="190"/>
      <c r="P110" s="190"/>
      <c r="Q110" s="190"/>
      <c r="R110" s="190"/>
      <c r="S110" s="190"/>
      <c r="T110" s="190"/>
      <c r="U110" s="190"/>
      <c r="V110" s="190"/>
      <c r="W110" s="191" t="str" cm="1">
        <f t="array" ref="W110">IFERROR(INDEX($H$1:$H$402,SMALL(IF($H$1:$H$402&lt;&gt;"",ROW($H$1:$H$402)),ROW(H109))),"")</f>
        <v/>
      </c>
      <c r="X110" s="190"/>
      <c r="Y110" s="190"/>
      <c r="Z110" s="190"/>
    </row>
    <row r="111" spans="1:26" x14ac:dyDescent="0.45">
      <c r="A111" s="22">
        <v>109</v>
      </c>
      <c r="B111" s="54"/>
      <c r="C111" s="54"/>
      <c r="D111" s="54"/>
      <c r="E111" s="54"/>
      <c r="F111" s="54"/>
      <c r="G111" s="54"/>
      <c r="H111" s="54"/>
      <c r="I111" s="189"/>
      <c r="J111" s="190"/>
      <c r="K111" s="190"/>
      <c r="L111" s="190"/>
      <c r="M111" s="190"/>
      <c r="N111" s="190"/>
      <c r="O111" s="190"/>
      <c r="P111" s="190"/>
      <c r="Q111" s="190"/>
      <c r="R111" s="190"/>
      <c r="S111" s="190"/>
      <c r="T111" s="190"/>
      <c r="U111" s="190"/>
      <c r="V111" s="190"/>
      <c r="W111" s="191" t="str" cm="1">
        <f t="array" ref="W111">IFERROR(INDEX($H$1:$H$402,SMALL(IF($H$1:$H$402&lt;&gt;"",ROW($H$1:$H$402)),ROW(H110))),"")</f>
        <v/>
      </c>
      <c r="X111" s="190"/>
      <c r="Y111" s="190"/>
      <c r="Z111" s="190"/>
    </row>
    <row r="112" spans="1:26" x14ac:dyDescent="0.45">
      <c r="A112" s="22">
        <v>110</v>
      </c>
      <c r="B112" s="54"/>
      <c r="C112" s="54"/>
      <c r="D112" s="54"/>
      <c r="E112" s="54"/>
      <c r="F112" s="54"/>
      <c r="G112" s="54"/>
      <c r="H112" s="54"/>
      <c r="I112" s="189"/>
      <c r="J112" s="190"/>
      <c r="K112" s="190"/>
      <c r="L112" s="190"/>
      <c r="M112" s="190"/>
      <c r="N112" s="190"/>
      <c r="O112" s="190"/>
      <c r="P112" s="190"/>
      <c r="Q112" s="190"/>
      <c r="R112" s="190"/>
      <c r="S112" s="190"/>
      <c r="T112" s="190"/>
      <c r="U112" s="190"/>
      <c r="V112" s="190"/>
      <c r="W112" s="191" t="str" cm="1">
        <f t="array" ref="W112">IFERROR(INDEX($H$1:$H$402,SMALL(IF($H$1:$H$402&lt;&gt;"",ROW($H$1:$H$402)),ROW(H111))),"")</f>
        <v/>
      </c>
      <c r="X112" s="190"/>
      <c r="Y112" s="190"/>
      <c r="Z112" s="190"/>
    </row>
    <row r="113" spans="1:26" x14ac:dyDescent="0.45">
      <c r="A113" s="22">
        <v>111</v>
      </c>
      <c r="B113" s="54"/>
      <c r="C113" s="54"/>
      <c r="D113" s="54"/>
      <c r="E113" s="54"/>
      <c r="F113" s="54"/>
      <c r="G113" s="54"/>
      <c r="H113" s="54" t="s">
        <v>444</v>
      </c>
      <c r="I113" s="189"/>
      <c r="J113" s="190"/>
      <c r="K113" s="190"/>
      <c r="L113" s="190"/>
      <c r="M113" s="190"/>
      <c r="N113" s="190"/>
      <c r="O113" s="190"/>
      <c r="P113" s="190"/>
      <c r="Q113" s="190"/>
      <c r="R113" s="190"/>
      <c r="S113" s="190"/>
      <c r="T113" s="190"/>
      <c r="U113" s="190"/>
      <c r="V113" s="190"/>
      <c r="W113" s="191" t="str" cm="1">
        <f t="array" ref="W113">IFERROR(INDEX($H$1:$H$402,SMALL(IF($H$1:$H$402&lt;&gt;"",ROW($H$1:$H$402)),ROW(H112))),"")</f>
        <v/>
      </c>
      <c r="X113" s="190"/>
      <c r="Y113" s="190"/>
      <c r="Z113" s="190"/>
    </row>
    <row r="114" spans="1:26" x14ac:dyDescent="0.45">
      <c r="A114" s="22">
        <v>112</v>
      </c>
      <c r="B114" s="54"/>
      <c r="C114" s="54"/>
      <c r="D114" s="54"/>
      <c r="E114" s="54"/>
      <c r="F114" s="54"/>
      <c r="G114" s="54"/>
      <c r="H114" s="54"/>
      <c r="I114" s="189"/>
      <c r="J114" s="190"/>
      <c r="K114" s="190"/>
      <c r="L114" s="190"/>
      <c r="M114" s="190"/>
      <c r="N114" s="190"/>
      <c r="O114" s="190"/>
      <c r="P114" s="190"/>
      <c r="Q114" s="190"/>
      <c r="R114" s="190"/>
      <c r="S114" s="190"/>
      <c r="T114" s="190"/>
      <c r="U114" s="190"/>
      <c r="V114" s="190"/>
      <c r="W114" s="191" t="str" cm="1">
        <f t="array" ref="W114">IFERROR(INDEX($H$1:$H$402,SMALL(IF($H$1:$H$402&lt;&gt;"",ROW($H$1:$H$402)),ROW(H113))),"")</f>
        <v/>
      </c>
      <c r="X114" s="190"/>
      <c r="Y114" s="190"/>
      <c r="Z114" s="190"/>
    </row>
    <row r="115" spans="1:26" x14ac:dyDescent="0.45">
      <c r="A115" s="22">
        <v>113</v>
      </c>
      <c r="B115" s="54"/>
      <c r="C115" s="54"/>
      <c r="D115" s="54"/>
      <c r="E115" s="54"/>
      <c r="F115" s="54"/>
      <c r="G115" s="54"/>
      <c r="H115" s="54"/>
      <c r="I115" s="189"/>
      <c r="J115" s="190"/>
      <c r="K115" s="190"/>
      <c r="L115" s="190"/>
      <c r="M115" s="190"/>
      <c r="N115" s="190"/>
      <c r="O115" s="190"/>
      <c r="P115" s="190"/>
      <c r="Q115" s="190"/>
      <c r="R115" s="190"/>
      <c r="S115" s="190"/>
      <c r="T115" s="190"/>
      <c r="U115" s="190"/>
      <c r="V115" s="190"/>
      <c r="W115" s="191" t="str" cm="1">
        <f t="array" ref="W115">IFERROR(INDEX($H$1:$H$402,SMALL(IF($H$1:$H$402&lt;&gt;"",ROW($H$1:$H$402)),ROW(H114))),"")</f>
        <v/>
      </c>
      <c r="X115" s="190"/>
      <c r="Y115" s="190"/>
      <c r="Z115" s="190"/>
    </row>
    <row r="116" spans="1:26" x14ac:dyDescent="0.45">
      <c r="A116" s="22">
        <v>114</v>
      </c>
      <c r="B116" s="54"/>
      <c r="C116" s="54"/>
      <c r="D116" s="54"/>
      <c r="E116" s="54"/>
      <c r="F116" s="54"/>
      <c r="G116" s="54"/>
      <c r="H116" s="54"/>
      <c r="I116" s="189"/>
      <c r="J116" s="190"/>
      <c r="K116" s="190"/>
      <c r="L116" s="190"/>
      <c r="M116" s="190"/>
      <c r="N116" s="190"/>
      <c r="O116" s="190"/>
      <c r="P116" s="190"/>
      <c r="Q116" s="190"/>
      <c r="R116" s="190"/>
      <c r="S116" s="190"/>
      <c r="T116" s="190"/>
      <c r="U116" s="190"/>
      <c r="V116" s="190"/>
      <c r="W116" s="191" t="str" cm="1">
        <f t="array" ref="W116">IFERROR(INDEX($H$1:$H$402,SMALL(IF($H$1:$H$402&lt;&gt;"",ROW($H$1:$H$402)),ROW(H115))),"")</f>
        <v/>
      </c>
      <c r="X116" s="190"/>
      <c r="Y116" s="190"/>
      <c r="Z116" s="190"/>
    </row>
    <row r="117" spans="1:26" x14ac:dyDescent="0.45">
      <c r="A117" s="22">
        <v>115</v>
      </c>
      <c r="B117" s="54"/>
      <c r="C117" s="54"/>
      <c r="D117" s="54" t="s">
        <v>449</v>
      </c>
      <c r="E117" s="54"/>
      <c r="F117" s="54" t="s">
        <v>450</v>
      </c>
      <c r="G117" s="54"/>
      <c r="H117" s="54"/>
      <c r="I117" s="189"/>
      <c r="J117" s="190"/>
      <c r="K117" s="190"/>
      <c r="L117" s="190"/>
      <c r="M117" s="190"/>
      <c r="N117" s="190"/>
      <c r="O117" s="190"/>
      <c r="P117" s="190"/>
      <c r="Q117" s="190"/>
      <c r="R117" s="190"/>
      <c r="S117" s="190"/>
      <c r="T117" s="190"/>
      <c r="U117" s="190"/>
      <c r="V117" s="190"/>
      <c r="W117" s="191" t="str" cm="1">
        <f t="array" ref="W117">IFERROR(INDEX($H$1:$H$402,SMALL(IF($H$1:$H$402&lt;&gt;"",ROW($H$1:$H$402)),ROW(H116))),"")</f>
        <v/>
      </c>
      <c r="X117" s="190"/>
      <c r="Y117" s="190"/>
      <c r="Z117" s="190"/>
    </row>
    <row r="118" spans="1:26" x14ac:dyDescent="0.45">
      <c r="A118" s="22">
        <v>116</v>
      </c>
      <c r="B118" s="54"/>
      <c r="C118" s="54"/>
      <c r="D118" s="54"/>
      <c r="E118" s="54"/>
      <c r="F118" s="54"/>
      <c r="G118" s="54"/>
      <c r="H118" s="54"/>
      <c r="I118" s="189"/>
      <c r="J118" s="190"/>
      <c r="K118" s="190"/>
      <c r="L118" s="190"/>
      <c r="M118" s="190"/>
      <c r="N118" s="190"/>
      <c r="O118" s="190"/>
      <c r="P118" s="190"/>
      <c r="Q118" s="190"/>
      <c r="R118" s="190"/>
      <c r="S118" s="190"/>
      <c r="T118" s="190"/>
      <c r="U118" s="190"/>
      <c r="V118" s="190"/>
      <c r="W118" s="191" t="str" cm="1">
        <f t="array" ref="W118">IFERROR(INDEX($H$1:$H$402,SMALL(IF($H$1:$H$402&lt;&gt;"",ROW($H$1:$H$402)),ROW(H117))),"")</f>
        <v/>
      </c>
      <c r="X118" s="190"/>
      <c r="Y118" s="190"/>
      <c r="Z118" s="190"/>
    </row>
    <row r="119" spans="1:26" x14ac:dyDescent="0.45">
      <c r="A119" s="22">
        <v>117</v>
      </c>
      <c r="B119" s="54"/>
      <c r="C119" s="54"/>
      <c r="D119" s="54"/>
      <c r="E119" s="54"/>
      <c r="F119" s="54"/>
      <c r="G119" s="54"/>
      <c r="H119" s="54"/>
      <c r="I119" s="189"/>
      <c r="J119" s="190"/>
      <c r="K119" s="190"/>
      <c r="L119" s="190"/>
      <c r="M119" s="190"/>
      <c r="N119" s="190"/>
      <c r="O119" s="190"/>
      <c r="P119" s="190"/>
      <c r="Q119" s="190"/>
      <c r="R119" s="190"/>
      <c r="S119" s="190"/>
      <c r="T119" s="190"/>
      <c r="U119" s="190"/>
      <c r="V119" s="190"/>
      <c r="W119" s="191" t="str" cm="1">
        <f t="array" ref="W119">IFERROR(INDEX($H$1:$H$402,SMALL(IF($H$1:$H$402&lt;&gt;"",ROW($H$1:$H$402)),ROW(H118))),"")</f>
        <v/>
      </c>
      <c r="X119" s="190"/>
      <c r="Y119" s="190"/>
      <c r="Z119" s="190"/>
    </row>
    <row r="120" spans="1:26" x14ac:dyDescent="0.45">
      <c r="A120" s="22">
        <v>118</v>
      </c>
      <c r="B120" s="54"/>
      <c r="C120" s="54"/>
      <c r="D120" s="54"/>
      <c r="E120" s="54"/>
      <c r="F120" s="54"/>
      <c r="G120" s="54"/>
      <c r="H120" s="54"/>
      <c r="I120" s="189"/>
      <c r="J120" s="190"/>
      <c r="K120" s="190"/>
      <c r="L120" s="190"/>
      <c r="M120" s="190"/>
      <c r="N120" s="190"/>
      <c r="O120" s="190"/>
      <c r="P120" s="190"/>
      <c r="Q120" s="190"/>
      <c r="R120" s="190"/>
      <c r="S120" s="190"/>
      <c r="T120" s="190"/>
      <c r="U120" s="190"/>
      <c r="V120" s="190"/>
      <c r="W120" s="191" t="str" cm="1">
        <f t="array" ref="W120">IFERROR(INDEX($H$1:$H$402,SMALL(IF($H$1:$H$402&lt;&gt;"",ROW($H$1:$H$402)),ROW(H119))),"")</f>
        <v/>
      </c>
      <c r="X120" s="190"/>
      <c r="Y120" s="190"/>
      <c r="Z120" s="190"/>
    </row>
    <row r="121" spans="1:26" x14ac:dyDescent="0.45">
      <c r="A121" s="22">
        <v>119</v>
      </c>
      <c r="B121" s="54"/>
      <c r="C121" s="54"/>
      <c r="D121" s="54"/>
      <c r="E121" s="54"/>
      <c r="F121" s="54"/>
      <c r="G121" s="54"/>
      <c r="H121" s="54"/>
      <c r="I121" s="189"/>
      <c r="J121" s="190"/>
      <c r="K121" s="190"/>
      <c r="L121" s="190"/>
      <c r="M121" s="190"/>
      <c r="N121" s="190"/>
      <c r="O121" s="190"/>
      <c r="P121" s="190"/>
      <c r="Q121" s="190"/>
      <c r="R121" s="190"/>
      <c r="S121" s="190"/>
      <c r="T121" s="190"/>
      <c r="U121" s="190"/>
      <c r="V121" s="190"/>
      <c r="W121" s="191" t="str" cm="1">
        <f t="array" ref="W121">IFERROR(INDEX($H$1:$H$402,SMALL(IF($H$1:$H$402&lt;&gt;"",ROW($H$1:$H$402)),ROW(H120))),"")</f>
        <v/>
      </c>
      <c r="X121" s="190"/>
      <c r="Y121" s="190"/>
      <c r="Z121" s="190"/>
    </row>
    <row r="122" spans="1:26" x14ac:dyDescent="0.45">
      <c r="A122" s="22">
        <v>120</v>
      </c>
      <c r="B122" s="54"/>
      <c r="C122" s="54"/>
      <c r="D122" s="54"/>
      <c r="E122" s="54"/>
      <c r="F122" s="54"/>
      <c r="G122" s="54"/>
      <c r="H122" s="54" t="s">
        <v>452</v>
      </c>
      <c r="I122" s="189"/>
      <c r="J122" s="190"/>
      <c r="K122" s="190"/>
      <c r="L122" s="190"/>
      <c r="M122" s="190"/>
      <c r="N122" s="190"/>
      <c r="O122" s="190"/>
      <c r="P122" s="190"/>
      <c r="Q122" s="190"/>
      <c r="R122" s="190"/>
      <c r="S122" s="190"/>
      <c r="T122" s="190"/>
      <c r="U122" s="190"/>
      <c r="V122" s="190"/>
      <c r="W122" s="191" t="str" cm="1">
        <f t="array" ref="W122">IFERROR(INDEX($H$1:$H$402,SMALL(IF($H$1:$H$402&lt;&gt;"",ROW($H$1:$H$402)),ROW(H121))),"")</f>
        <v/>
      </c>
      <c r="X122" s="190"/>
      <c r="Y122" s="190"/>
      <c r="Z122" s="190"/>
    </row>
    <row r="123" spans="1:26" x14ac:dyDescent="0.45">
      <c r="A123" s="22">
        <v>121</v>
      </c>
      <c r="B123" s="54"/>
      <c r="C123" s="54"/>
      <c r="D123" s="54"/>
      <c r="E123" s="54"/>
      <c r="F123" s="54"/>
      <c r="G123" s="54"/>
      <c r="H123" s="54"/>
      <c r="I123" s="189"/>
      <c r="J123" s="190"/>
      <c r="K123" s="190"/>
      <c r="L123" s="190"/>
      <c r="M123" s="190"/>
      <c r="N123" s="190"/>
      <c r="O123" s="190"/>
      <c r="P123" s="190"/>
      <c r="Q123" s="190"/>
      <c r="R123" s="190"/>
      <c r="S123" s="190"/>
      <c r="T123" s="190"/>
      <c r="U123" s="190"/>
      <c r="V123" s="190"/>
      <c r="W123" s="191" t="str" cm="1">
        <f t="array" ref="W123">IFERROR(INDEX($H$1:$H$402,SMALL(IF($H$1:$H$402&lt;&gt;"",ROW($H$1:$H$402)),ROW(H122))),"")</f>
        <v/>
      </c>
      <c r="X123" s="190"/>
      <c r="Y123" s="190"/>
      <c r="Z123" s="190"/>
    </row>
    <row r="124" spans="1:26" x14ac:dyDescent="0.45">
      <c r="A124" s="22">
        <v>122</v>
      </c>
      <c r="B124" s="54"/>
      <c r="C124" s="54" t="s">
        <v>453</v>
      </c>
      <c r="D124" s="54" t="s">
        <v>454</v>
      </c>
      <c r="E124" s="54"/>
      <c r="F124" s="54" t="s">
        <v>455</v>
      </c>
      <c r="G124" s="54"/>
      <c r="H124" s="54" t="s">
        <v>456</v>
      </c>
      <c r="I124" s="189"/>
      <c r="J124" s="190"/>
      <c r="K124" s="190"/>
      <c r="L124" s="190"/>
      <c r="M124" s="190"/>
      <c r="N124" s="190"/>
      <c r="O124" s="190"/>
      <c r="P124" s="190"/>
      <c r="Q124" s="190"/>
      <c r="R124" s="190"/>
      <c r="S124" s="190"/>
      <c r="T124" s="190"/>
      <c r="U124" s="190"/>
      <c r="V124" s="190"/>
      <c r="W124" s="191" t="str" cm="1">
        <f t="array" ref="W124">IFERROR(INDEX($H$1:$H$402,SMALL(IF($H$1:$H$402&lt;&gt;"",ROW($H$1:$H$402)),ROW(H123))),"")</f>
        <v/>
      </c>
      <c r="X124" s="190"/>
      <c r="Y124" s="190"/>
      <c r="Z124" s="190"/>
    </row>
    <row r="125" spans="1:26" x14ac:dyDescent="0.45">
      <c r="A125" s="22">
        <v>123</v>
      </c>
      <c r="B125" s="54" t="s">
        <v>458</v>
      </c>
      <c r="C125" s="54"/>
      <c r="D125" s="54"/>
      <c r="E125" s="54"/>
      <c r="F125" s="54"/>
      <c r="G125" s="54"/>
      <c r="H125" s="54"/>
      <c r="I125" s="189"/>
      <c r="J125" s="190"/>
      <c r="K125" s="190"/>
      <c r="L125" s="190"/>
      <c r="M125" s="190"/>
      <c r="N125" s="190"/>
      <c r="O125" s="190"/>
      <c r="P125" s="190"/>
      <c r="Q125" s="190"/>
      <c r="R125" s="190"/>
      <c r="S125" s="190"/>
      <c r="T125" s="190"/>
      <c r="U125" s="190"/>
      <c r="V125" s="190"/>
      <c r="W125" s="191" t="str" cm="1">
        <f t="array" ref="W125">IFERROR(INDEX($H$1:$H$402,SMALL(IF($H$1:$H$402&lt;&gt;"",ROW($H$1:$H$402)),ROW(H124))),"")</f>
        <v/>
      </c>
      <c r="X125" s="190"/>
      <c r="Y125" s="190"/>
      <c r="Z125" s="190"/>
    </row>
    <row r="126" spans="1:26" x14ac:dyDescent="0.45">
      <c r="A126" s="22">
        <v>124</v>
      </c>
      <c r="B126" s="54"/>
      <c r="C126" s="54"/>
      <c r="D126" s="54"/>
      <c r="E126" s="54"/>
      <c r="F126" s="54"/>
      <c r="G126" s="54"/>
      <c r="H126" s="54"/>
      <c r="I126" s="189"/>
      <c r="J126" s="190"/>
      <c r="K126" s="190"/>
      <c r="L126" s="190"/>
      <c r="M126" s="190"/>
      <c r="N126" s="190"/>
      <c r="O126" s="190"/>
      <c r="P126" s="190"/>
      <c r="Q126" s="190"/>
      <c r="R126" s="190"/>
      <c r="S126" s="190"/>
      <c r="T126" s="190"/>
      <c r="U126" s="190"/>
      <c r="V126" s="190"/>
      <c r="W126" s="191" t="str" cm="1">
        <f t="array" ref="W126">IFERROR(INDEX($H$1:$H$402,SMALL(IF($H$1:$H$402&lt;&gt;"",ROW($H$1:$H$402)),ROW(H125))),"")</f>
        <v/>
      </c>
      <c r="X126" s="190"/>
      <c r="Y126" s="190"/>
      <c r="Z126" s="190"/>
    </row>
    <row r="127" spans="1:26" x14ac:dyDescent="0.45">
      <c r="A127" s="22">
        <v>125</v>
      </c>
      <c r="B127" s="54"/>
      <c r="C127" s="54"/>
      <c r="D127" s="54"/>
      <c r="E127" s="54"/>
      <c r="F127" s="54"/>
      <c r="G127" s="54"/>
      <c r="H127" s="54" t="s">
        <v>459</v>
      </c>
      <c r="I127" s="189"/>
      <c r="J127" s="190"/>
      <c r="K127" s="190"/>
      <c r="L127" s="190"/>
      <c r="M127" s="190"/>
      <c r="N127" s="190"/>
      <c r="O127" s="190"/>
      <c r="P127" s="190"/>
      <c r="Q127" s="190"/>
      <c r="R127" s="190"/>
      <c r="S127" s="190"/>
      <c r="T127" s="190"/>
      <c r="U127" s="190"/>
      <c r="V127" s="190"/>
      <c r="W127" s="191" t="str" cm="1">
        <f t="array" ref="W127">IFERROR(INDEX($H$1:$H$402,SMALL(IF($H$1:$H$402&lt;&gt;"",ROW($H$1:$H$402)),ROW(H126))),"")</f>
        <v/>
      </c>
      <c r="X127" s="190"/>
      <c r="Y127" s="190"/>
      <c r="Z127" s="190"/>
    </row>
    <row r="128" spans="1:26" x14ac:dyDescent="0.45">
      <c r="A128" s="22">
        <v>126</v>
      </c>
      <c r="B128" s="54"/>
      <c r="C128" s="54"/>
      <c r="D128" s="54"/>
      <c r="E128" s="54"/>
      <c r="F128" s="54" t="s">
        <v>56</v>
      </c>
      <c r="G128" s="54"/>
      <c r="H128" s="54" t="s">
        <v>461</v>
      </c>
      <c r="I128" s="189"/>
      <c r="J128" s="190"/>
      <c r="K128" s="190"/>
      <c r="L128" s="190"/>
      <c r="M128" s="190"/>
      <c r="N128" s="190"/>
      <c r="O128" s="190"/>
      <c r="P128" s="190"/>
      <c r="Q128" s="190"/>
      <c r="R128" s="190"/>
      <c r="S128" s="190"/>
      <c r="T128" s="190"/>
      <c r="U128" s="190"/>
      <c r="V128" s="190"/>
      <c r="W128" s="191" t="str" cm="1">
        <f t="array" ref="W128">IFERROR(INDEX($H$1:$H$402,SMALL(IF($H$1:$H$402&lt;&gt;"",ROW($H$1:$H$402)),ROW(H127))),"")</f>
        <v/>
      </c>
      <c r="X128" s="190"/>
      <c r="Y128" s="190"/>
      <c r="Z128" s="190"/>
    </row>
    <row r="129" spans="1:26" x14ac:dyDescent="0.45">
      <c r="A129" s="22">
        <v>127</v>
      </c>
      <c r="B129" s="54"/>
      <c r="C129" s="54"/>
      <c r="D129" s="54"/>
      <c r="E129" s="54"/>
      <c r="F129" s="54"/>
      <c r="G129" s="54"/>
      <c r="H129" s="54"/>
      <c r="I129" s="189"/>
      <c r="J129" s="190"/>
      <c r="K129" s="190"/>
      <c r="L129" s="190"/>
      <c r="M129" s="190"/>
      <c r="N129" s="190"/>
      <c r="O129" s="190"/>
      <c r="P129" s="190"/>
      <c r="Q129" s="190"/>
      <c r="R129" s="190"/>
      <c r="S129" s="190"/>
      <c r="T129" s="190"/>
      <c r="U129" s="190"/>
      <c r="V129" s="190"/>
      <c r="W129" s="191" t="str" cm="1">
        <f t="array" ref="W129">IFERROR(INDEX($H$1:$H$402,SMALL(IF($H$1:$H$402&lt;&gt;"",ROW($H$1:$H$402)),ROW(H128))),"")</f>
        <v/>
      </c>
      <c r="X129" s="190"/>
      <c r="Y129" s="190"/>
      <c r="Z129" s="190"/>
    </row>
    <row r="130" spans="1:26" x14ac:dyDescent="0.45">
      <c r="A130" s="22">
        <v>128</v>
      </c>
      <c r="B130" s="54"/>
      <c r="C130" s="54"/>
      <c r="D130" s="54"/>
      <c r="E130" s="54"/>
      <c r="F130" s="54"/>
      <c r="G130" s="54"/>
      <c r="H130" s="54"/>
      <c r="I130" s="189"/>
      <c r="J130" s="190"/>
      <c r="K130" s="190"/>
      <c r="L130" s="190"/>
      <c r="M130" s="190"/>
      <c r="N130" s="190"/>
      <c r="O130" s="190"/>
      <c r="P130" s="190"/>
      <c r="Q130" s="190"/>
      <c r="R130" s="190"/>
      <c r="S130" s="190"/>
      <c r="T130" s="190"/>
      <c r="U130" s="190"/>
      <c r="V130" s="190"/>
      <c r="W130" s="191" t="str" cm="1">
        <f t="array" ref="W130">IFERROR(INDEX($H$1:$H$402,SMALL(IF($H$1:$H$402&lt;&gt;"",ROW($H$1:$H$402)),ROW(H129))),"")</f>
        <v/>
      </c>
      <c r="X130" s="190"/>
      <c r="Y130" s="190"/>
      <c r="Z130" s="190"/>
    </row>
    <row r="131" spans="1:26" x14ac:dyDescent="0.45">
      <c r="A131" s="22">
        <v>129</v>
      </c>
      <c r="B131" s="54"/>
      <c r="C131" s="54"/>
      <c r="D131" s="54"/>
      <c r="E131" s="54"/>
      <c r="F131" s="54"/>
      <c r="G131" s="54"/>
      <c r="H131" s="54"/>
      <c r="I131" s="189"/>
      <c r="J131" s="190"/>
      <c r="K131" s="190"/>
      <c r="L131" s="190"/>
      <c r="M131" s="190"/>
      <c r="N131" s="190"/>
      <c r="O131" s="190"/>
      <c r="P131" s="190"/>
      <c r="Q131" s="190"/>
      <c r="R131" s="190"/>
      <c r="S131" s="190"/>
      <c r="T131" s="190"/>
      <c r="U131" s="190"/>
      <c r="V131" s="190"/>
      <c r="W131" s="191" t="str" cm="1">
        <f t="array" ref="W131">IFERROR(INDEX($H$1:$H$402,SMALL(IF($H$1:$H$402&lt;&gt;"",ROW($H$1:$H$402)),ROW(H130))),"")</f>
        <v/>
      </c>
      <c r="X131" s="190"/>
      <c r="Y131" s="190"/>
      <c r="Z131" s="190"/>
    </row>
    <row r="132" spans="1:26" x14ac:dyDescent="0.45">
      <c r="A132" s="22">
        <v>130</v>
      </c>
      <c r="B132" s="54" t="s">
        <v>462</v>
      </c>
      <c r="C132" s="54"/>
      <c r="D132" s="54"/>
      <c r="E132" s="54"/>
      <c r="F132" s="54"/>
      <c r="G132" s="54"/>
      <c r="H132" s="54"/>
      <c r="I132" s="189"/>
      <c r="J132" s="190"/>
      <c r="K132" s="190"/>
      <c r="L132" s="190"/>
      <c r="M132" s="190"/>
      <c r="N132" s="190"/>
      <c r="O132" s="190"/>
      <c r="P132" s="190"/>
      <c r="Q132" s="190"/>
      <c r="R132" s="190"/>
      <c r="S132" s="190"/>
      <c r="T132" s="190"/>
      <c r="U132" s="190"/>
      <c r="V132" s="190"/>
      <c r="W132" s="191" t="str" cm="1">
        <f t="array" ref="W132">IFERROR(INDEX($H$1:$H$402,SMALL(IF($H$1:$H$402&lt;&gt;"",ROW($H$1:$H$402)),ROW(H131))),"")</f>
        <v/>
      </c>
      <c r="X132" s="190"/>
      <c r="Y132" s="190"/>
      <c r="Z132" s="190"/>
    </row>
    <row r="133" spans="1:26" x14ac:dyDescent="0.45">
      <c r="A133" s="22">
        <v>131</v>
      </c>
      <c r="B133" s="54"/>
      <c r="C133" s="54"/>
      <c r="D133" s="54"/>
      <c r="E133" s="54"/>
      <c r="F133" s="54"/>
      <c r="G133" s="54"/>
      <c r="H133" s="54"/>
      <c r="I133" s="189"/>
      <c r="J133" s="190"/>
      <c r="K133" s="190"/>
      <c r="L133" s="190"/>
      <c r="M133" s="190"/>
      <c r="N133" s="190"/>
      <c r="O133" s="190"/>
      <c r="P133" s="190"/>
      <c r="Q133" s="190"/>
      <c r="R133" s="190"/>
      <c r="S133" s="190"/>
      <c r="T133" s="190"/>
      <c r="U133" s="190"/>
      <c r="V133" s="190"/>
      <c r="W133" s="191" t="str" cm="1">
        <f t="array" ref="W133">IFERROR(INDEX($H$1:$H$402,SMALL(IF($H$1:$H$402&lt;&gt;"",ROW($H$1:$H$402)),ROW(H132))),"")</f>
        <v/>
      </c>
      <c r="X133" s="190"/>
      <c r="Y133" s="190"/>
      <c r="Z133" s="190"/>
    </row>
    <row r="134" spans="1:26" x14ac:dyDescent="0.45">
      <c r="A134" s="22">
        <v>132</v>
      </c>
      <c r="B134" s="54" t="s">
        <v>63</v>
      </c>
      <c r="C134" s="54"/>
      <c r="D134" s="54"/>
      <c r="E134" s="54"/>
      <c r="F134" s="54"/>
      <c r="G134" s="54"/>
      <c r="H134" s="54"/>
      <c r="I134" s="189"/>
      <c r="J134" s="190"/>
      <c r="K134" s="190"/>
      <c r="L134" s="190"/>
      <c r="M134" s="190"/>
      <c r="N134" s="190"/>
      <c r="O134" s="190"/>
      <c r="P134" s="190"/>
      <c r="Q134" s="190"/>
      <c r="R134" s="190"/>
      <c r="S134" s="190"/>
      <c r="T134" s="190"/>
      <c r="U134" s="190"/>
      <c r="V134" s="190"/>
      <c r="W134" s="191" t="str" cm="1">
        <f t="array" ref="W134">IFERROR(INDEX($H$1:$H$402,SMALL(IF($H$1:$H$402&lt;&gt;"",ROW($H$1:$H$402)),ROW(H133))),"")</f>
        <v/>
      </c>
      <c r="X134" s="190"/>
      <c r="Y134" s="190"/>
      <c r="Z134" s="190"/>
    </row>
    <row r="135" spans="1:26" x14ac:dyDescent="0.45">
      <c r="A135" s="22">
        <v>133</v>
      </c>
      <c r="B135" s="54"/>
      <c r="C135" s="54"/>
      <c r="D135" s="54"/>
      <c r="E135" s="54"/>
      <c r="F135" s="54"/>
      <c r="G135" s="54"/>
      <c r="H135" s="54" t="s">
        <v>463</v>
      </c>
      <c r="I135" s="189"/>
      <c r="J135" s="190"/>
      <c r="K135" s="190"/>
      <c r="L135" s="190"/>
      <c r="M135" s="190"/>
      <c r="N135" s="190"/>
      <c r="O135" s="190"/>
      <c r="P135" s="190"/>
      <c r="Q135" s="190"/>
      <c r="R135" s="190"/>
      <c r="S135" s="190"/>
      <c r="T135" s="190"/>
      <c r="U135" s="190"/>
      <c r="V135" s="190"/>
      <c r="W135" s="191" t="str" cm="1">
        <f t="array" ref="W135">IFERROR(INDEX($H$1:$H$402,SMALL(IF($H$1:$H$402&lt;&gt;"",ROW($H$1:$H$402)),ROW(H134))),"")</f>
        <v/>
      </c>
      <c r="X135" s="190"/>
      <c r="Y135" s="190"/>
      <c r="Z135" s="190"/>
    </row>
    <row r="136" spans="1:26" x14ac:dyDescent="0.45">
      <c r="A136" s="22">
        <v>134</v>
      </c>
      <c r="B136" s="54"/>
      <c r="C136" s="54"/>
      <c r="D136" s="54"/>
      <c r="E136" s="54"/>
      <c r="F136" s="54"/>
      <c r="G136" s="54"/>
      <c r="H136" s="54"/>
      <c r="I136" s="189"/>
      <c r="J136" s="190"/>
      <c r="K136" s="190"/>
      <c r="L136" s="190"/>
      <c r="M136" s="190"/>
      <c r="N136" s="190"/>
      <c r="O136" s="190"/>
      <c r="P136" s="190"/>
      <c r="Q136" s="190"/>
      <c r="R136" s="190"/>
      <c r="S136" s="190"/>
      <c r="T136" s="190"/>
      <c r="U136" s="190"/>
      <c r="V136" s="190"/>
      <c r="W136" s="191" t="str" cm="1">
        <f t="array" ref="W136">IFERROR(INDEX($H$1:$H$402,SMALL(IF($H$1:$H$402&lt;&gt;"",ROW($H$1:$H$402)),ROW(H135))),"")</f>
        <v/>
      </c>
      <c r="X136" s="190"/>
      <c r="Y136" s="190"/>
      <c r="Z136" s="190"/>
    </row>
    <row r="137" spans="1:26" x14ac:dyDescent="0.45">
      <c r="A137" s="22">
        <v>135</v>
      </c>
      <c r="B137" s="54"/>
      <c r="C137" s="54"/>
      <c r="D137" s="54"/>
      <c r="E137" s="54"/>
      <c r="F137" s="54"/>
      <c r="G137" s="54"/>
      <c r="H137" s="54"/>
      <c r="I137" s="189"/>
      <c r="J137" s="190"/>
      <c r="K137" s="190"/>
      <c r="L137" s="190"/>
      <c r="M137" s="190"/>
      <c r="N137" s="190"/>
      <c r="O137" s="190"/>
      <c r="P137" s="190"/>
      <c r="Q137" s="190"/>
      <c r="R137" s="190"/>
      <c r="S137" s="190"/>
      <c r="T137" s="190"/>
      <c r="U137" s="190"/>
      <c r="V137" s="190"/>
      <c r="W137" s="191" t="str" cm="1">
        <f t="array" ref="W137">IFERROR(INDEX($H$1:$H$402,SMALL(IF($H$1:$H$402&lt;&gt;"",ROW($H$1:$H$402)),ROW(H136))),"")</f>
        <v/>
      </c>
      <c r="X137" s="190"/>
      <c r="Y137" s="190"/>
      <c r="Z137" s="190"/>
    </row>
    <row r="138" spans="1:26" x14ac:dyDescent="0.45">
      <c r="A138" s="22">
        <v>136</v>
      </c>
      <c r="B138" s="54"/>
      <c r="C138" s="54" t="s">
        <v>465</v>
      </c>
      <c r="D138" s="54"/>
      <c r="E138" s="54"/>
      <c r="F138" s="54"/>
      <c r="G138" s="54"/>
      <c r="H138" s="54"/>
      <c r="I138" s="189"/>
      <c r="J138" s="190"/>
      <c r="K138" s="190"/>
      <c r="L138" s="190"/>
      <c r="M138" s="190"/>
      <c r="N138" s="190"/>
      <c r="O138" s="190"/>
      <c r="P138" s="190"/>
      <c r="Q138" s="190"/>
      <c r="R138" s="190"/>
      <c r="S138" s="190"/>
      <c r="T138" s="190"/>
      <c r="U138" s="190"/>
      <c r="V138" s="190"/>
      <c r="W138" s="191" t="str" cm="1">
        <f t="array" ref="W138">IFERROR(INDEX($H$1:$H$402,SMALL(IF($H$1:$H$402&lt;&gt;"",ROW($H$1:$H$402)),ROW(H137))),"")</f>
        <v/>
      </c>
      <c r="X138" s="190"/>
      <c r="Y138" s="190"/>
      <c r="Z138" s="190"/>
    </row>
    <row r="139" spans="1:26" x14ac:dyDescent="0.45">
      <c r="A139" s="22">
        <v>137</v>
      </c>
      <c r="B139" s="54"/>
      <c r="C139" s="54"/>
      <c r="D139" s="54"/>
      <c r="E139" s="54"/>
      <c r="F139" s="54"/>
      <c r="G139" s="54"/>
      <c r="H139" s="54"/>
      <c r="I139" s="189"/>
      <c r="J139" s="190"/>
      <c r="K139" s="190"/>
      <c r="L139" s="190"/>
      <c r="M139" s="190"/>
      <c r="N139" s="190"/>
      <c r="O139" s="190"/>
      <c r="P139" s="190"/>
      <c r="Q139" s="190"/>
      <c r="R139" s="190"/>
      <c r="S139" s="190"/>
      <c r="T139" s="190"/>
      <c r="U139" s="190"/>
      <c r="V139" s="190"/>
      <c r="W139" s="191" t="str" cm="1">
        <f t="array" ref="W139">IFERROR(INDEX($H$1:$H$402,SMALL(IF($H$1:$H$402&lt;&gt;"",ROW($H$1:$H$402)),ROW(H138))),"")</f>
        <v/>
      </c>
      <c r="X139" s="190"/>
      <c r="Y139" s="190"/>
      <c r="Z139" s="190"/>
    </row>
    <row r="140" spans="1:26" x14ac:dyDescent="0.45">
      <c r="A140" s="22">
        <v>138</v>
      </c>
      <c r="B140" s="54"/>
      <c r="C140" s="54"/>
      <c r="D140" s="54"/>
      <c r="E140" s="54"/>
      <c r="F140" s="54"/>
      <c r="G140" s="54"/>
      <c r="H140" s="54"/>
      <c r="I140" s="189"/>
      <c r="J140" s="190"/>
      <c r="K140" s="190"/>
      <c r="L140" s="190"/>
      <c r="M140" s="190"/>
      <c r="N140" s="190"/>
      <c r="O140" s="190"/>
      <c r="P140" s="190"/>
      <c r="Q140" s="190"/>
      <c r="R140" s="190"/>
      <c r="S140" s="190"/>
      <c r="T140" s="190"/>
      <c r="U140" s="190"/>
      <c r="V140" s="190"/>
      <c r="W140" s="191" t="str" cm="1">
        <f t="array" ref="W140">IFERROR(INDEX($H$1:$H$402,SMALL(IF($H$1:$H$402&lt;&gt;"",ROW($H$1:$H$402)),ROW(H139))),"")</f>
        <v/>
      </c>
      <c r="X140" s="190"/>
      <c r="Y140" s="190"/>
      <c r="Z140" s="190"/>
    </row>
    <row r="141" spans="1:26" x14ac:dyDescent="0.45">
      <c r="A141" s="22">
        <v>139</v>
      </c>
      <c r="B141" s="54"/>
      <c r="C141" s="54"/>
      <c r="D141" s="54"/>
      <c r="E141" s="54"/>
      <c r="F141" s="54"/>
      <c r="G141" s="54" t="s">
        <v>466</v>
      </c>
      <c r="H141" s="54"/>
      <c r="I141" s="189"/>
      <c r="J141" s="190"/>
      <c r="K141" s="190"/>
      <c r="L141" s="190"/>
      <c r="M141" s="190"/>
      <c r="N141" s="190"/>
      <c r="O141" s="190"/>
      <c r="P141" s="190"/>
      <c r="Q141" s="190"/>
      <c r="R141" s="190"/>
      <c r="S141" s="190"/>
      <c r="T141" s="190"/>
      <c r="U141" s="190"/>
      <c r="V141" s="190"/>
      <c r="W141" s="191" t="str" cm="1">
        <f t="array" ref="W141">IFERROR(INDEX($H$1:$H$402,SMALL(IF($H$1:$H$402&lt;&gt;"",ROW($H$1:$H$402)),ROW(H140))),"")</f>
        <v/>
      </c>
      <c r="X141" s="190"/>
      <c r="Y141" s="190"/>
      <c r="Z141" s="190"/>
    </row>
    <row r="142" spans="1:26" x14ac:dyDescent="0.45">
      <c r="A142" s="22">
        <v>140</v>
      </c>
      <c r="B142" s="54"/>
      <c r="C142" s="54"/>
      <c r="D142" s="54"/>
      <c r="E142" s="54"/>
      <c r="F142" s="54"/>
      <c r="G142" s="54"/>
      <c r="H142" s="54"/>
      <c r="I142" s="189"/>
      <c r="J142" s="190"/>
      <c r="K142" s="190"/>
      <c r="L142" s="190"/>
      <c r="M142" s="190"/>
      <c r="N142" s="190"/>
      <c r="O142" s="190"/>
      <c r="P142" s="190"/>
      <c r="Q142" s="190"/>
      <c r="R142" s="190"/>
      <c r="S142" s="190"/>
      <c r="T142" s="190"/>
      <c r="U142" s="190"/>
      <c r="V142" s="190"/>
      <c r="W142" s="191" t="str" cm="1">
        <f t="array" ref="W142">IFERROR(INDEX($H$1:$H$402,SMALL(IF($H$1:$H$402&lt;&gt;"",ROW($H$1:$H$402)),ROW(H141))),"")</f>
        <v/>
      </c>
      <c r="X142" s="190"/>
      <c r="Y142" s="190"/>
      <c r="Z142" s="190"/>
    </row>
    <row r="143" spans="1:26" x14ac:dyDescent="0.45">
      <c r="A143" s="22">
        <v>141</v>
      </c>
      <c r="B143" s="54"/>
      <c r="C143" s="54"/>
      <c r="D143" s="54"/>
      <c r="E143" s="54"/>
      <c r="F143" s="54"/>
      <c r="G143" s="54"/>
      <c r="H143" s="54"/>
      <c r="I143" s="189"/>
      <c r="J143" s="190"/>
      <c r="K143" s="190"/>
      <c r="L143" s="190"/>
      <c r="M143" s="190"/>
      <c r="N143" s="190"/>
      <c r="O143" s="190"/>
      <c r="P143" s="190"/>
      <c r="Q143" s="190"/>
      <c r="R143" s="190"/>
      <c r="S143" s="190"/>
      <c r="T143" s="190"/>
      <c r="U143" s="190"/>
      <c r="V143" s="190"/>
      <c r="W143" s="191" t="str" cm="1">
        <f t="array" ref="W143">IFERROR(INDEX($H$1:$H$402,SMALL(IF($H$1:$H$402&lt;&gt;"",ROW($H$1:$H$402)),ROW(H142))),"")</f>
        <v/>
      </c>
      <c r="X143" s="190"/>
      <c r="Y143" s="190"/>
      <c r="Z143" s="190"/>
    </row>
    <row r="144" spans="1:26" x14ac:dyDescent="0.45">
      <c r="A144" s="22">
        <v>142</v>
      </c>
      <c r="B144" s="54"/>
      <c r="C144" s="54"/>
      <c r="D144" s="54"/>
      <c r="E144" s="54"/>
      <c r="F144" s="54"/>
      <c r="G144" s="54"/>
      <c r="H144" s="54"/>
      <c r="I144" s="189"/>
      <c r="J144" s="190"/>
      <c r="K144" s="190"/>
      <c r="L144" s="190"/>
      <c r="M144" s="190"/>
      <c r="N144" s="190"/>
      <c r="O144" s="190"/>
      <c r="P144" s="190"/>
      <c r="Q144" s="190"/>
      <c r="R144" s="190"/>
      <c r="S144" s="190"/>
      <c r="T144" s="190"/>
      <c r="U144" s="190"/>
      <c r="V144" s="190"/>
      <c r="W144" s="191" t="str" cm="1">
        <f t="array" ref="W144">IFERROR(INDEX($H$1:$H$402,SMALL(IF($H$1:$H$402&lt;&gt;"",ROW($H$1:$H$402)),ROW(H143))),"")</f>
        <v/>
      </c>
      <c r="X144" s="190"/>
      <c r="Y144" s="190"/>
      <c r="Z144" s="190"/>
    </row>
    <row r="145" spans="1:26" x14ac:dyDescent="0.45">
      <c r="A145" s="22">
        <v>143</v>
      </c>
      <c r="B145" s="54" t="s">
        <v>51</v>
      </c>
      <c r="C145" s="54"/>
      <c r="D145" s="54"/>
      <c r="E145" s="54"/>
      <c r="F145" s="54"/>
      <c r="G145" s="54"/>
      <c r="H145" s="54"/>
      <c r="I145" s="189"/>
      <c r="J145" s="190"/>
      <c r="K145" s="190"/>
      <c r="L145" s="190"/>
      <c r="M145" s="190"/>
      <c r="N145" s="190"/>
      <c r="O145" s="190"/>
      <c r="P145" s="190"/>
      <c r="Q145" s="190"/>
      <c r="R145" s="190"/>
      <c r="S145" s="190"/>
      <c r="T145" s="190"/>
      <c r="U145" s="190"/>
      <c r="V145" s="190"/>
      <c r="W145" s="191" t="str" cm="1">
        <f t="array" ref="W145">IFERROR(INDEX($H$1:$H$402,SMALL(IF($H$1:$H$402&lt;&gt;"",ROW($H$1:$H$402)),ROW(H144))),"")</f>
        <v/>
      </c>
      <c r="X145" s="190"/>
      <c r="Y145" s="190"/>
      <c r="Z145" s="190"/>
    </row>
    <row r="146" spans="1:26" x14ac:dyDescent="0.45">
      <c r="A146" s="22">
        <v>144</v>
      </c>
      <c r="B146" s="54" t="s">
        <v>468</v>
      </c>
      <c r="C146" s="54"/>
      <c r="D146" s="54"/>
      <c r="E146" s="54"/>
      <c r="F146" s="54"/>
      <c r="G146" s="54"/>
      <c r="H146" s="54"/>
      <c r="I146" s="189"/>
      <c r="J146" s="190"/>
      <c r="K146" s="190"/>
      <c r="L146" s="190"/>
      <c r="M146" s="190"/>
      <c r="N146" s="190"/>
      <c r="O146" s="190"/>
      <c r="P146" s="190"/>
      <c r="Q146" s="190"/>
      <c r="R146" s="190"/>
      <c r="S146" s="190"/>
      <c r="T146" s="190"/>
      <c r="U146" s="190"/>
      <c r="V146" s="190"/>
      <c r="W146" s="191" t="str" cm="1">
        <f t="array" ref="W146">IFERROR(INDEX($H$1:$H$402,SMALL(IF($H$1:$H$402&lt;&gt;"",ROW($H$1:$H$402)),ROW(H145))),"")</f>
        <v/>
      </c>
      <c r="X146" s="190"/>
      <c r="Y146" s="190"/>
      <c r="Z146" s="190"/>
    </row>
    <row r="147" spans="1:26" x14ac:dyDescent="0.45">
      <c r="A147" s="22">
        <v>145</v>
      </c>
      <c r="B147" s="54"/>
      <c r="C147" s="54"/>
      <c r="D147" s="54"/>
      <c r="E147" s="54"/>
      <c r="F147" s="54"/>
      <c r="G147" s="54"/>
      <c r="H147" s="54"/>
      <c r="I147" s="189"/>
      <c r="J147" s="190"/>
      <c r="K147" s="190"/>
      <c r="L147" s="190"/>
      <c r="M147" s="190"/>
      <c r="N147" s="190"/>
      <c r="O147" s="190"/>
      <c r="P147" s="190"/>
      <c r="Q147" s="190"/>
      <c r="R147" s="190"/>
      <c r="S147" s="190"/>
      <c r="T147" s="190"/>
      <c r="U147" s="190"/>
      <c r="V147" s="190"/>
      <c r="W147" s="191" t="str" cm="1">
        <f t="array" ref="W147">IFERROR(INDEX($H$1:$H$402,SMALL(IF($H$1:$H$402&lt;&gt;"",ROW($H$1:$H$402)),ROW(H146))),"")</f>
        <v/>
      </c>
      <c r="X147" s="190"/>
      <c r="Y147" s="190"/>
      <c r="Z147" s="190"/>
    </row>
    <row r="148" spans="1:26" x14ac:dyDescent="0.45">
      <c r="A148" s="22">
        <v>146</v>
      </c>
      <c r="B148" s="54"/>
      <c r="C148" s="54"/>
      <c r="D148" s="54"/>
      <c r="E148" s="54"/>
      <c r="F148" s="54"/>
      <c r="G148" s="54"/>
      <c r="H148" s="54"/>
      <c r="I148" s="189"/>
      <c r="J148" s="190"/>
      <c r="K148" s="190"/>
      <c r="L148" s="190"/>
      <c r="M148" s="190"/>
      <c r="N148" s="190"/>
      <c r="O148" s="190"/>
      <c r="P148" s="190"/>
      <c r="Q148" s="190"/>
      <c r="R148" s="190"/>
      <c r="S148" s="190"/>
      <c r="T148" s="190"/>
      <c r="U148" s="190"/>
      <c r="V148" s="190"/>
      <c r="W148" s="191" t="str" cm="1">
        <f t="array" ref="W148">IFERROR(INDEX($H$1:$H$402,SMALL(IF($H$1:$H$402&lt;&gt;"",ROW($H$1:$H$402)),ROW(H147))),"")</f>
        <v/>
      </c>
      <c r="X148" s="190"/>
      <c r="Y148" s="190"/>
      <c r="Z148" s="190"/>
    </row>
    <row r="149" spans="1:26" x14ac:dyDescent="0.45">
      <c r="A149" s="22">
        <v>147</v>
      </c>
      <c r="B149" s="54"/>
      <c r="C149" s="54"/>
      <c r="D149" s="54" t="s">
        <v>469</v>
      </c>
      <c r="E149" s="54"/>
      <c r="F149" s="54"/>
      <c r="G149" s="54"/>
      <c r="H149" s="54"/>
      <c r="I149" s="189"/>
      <c r="J149" s="190"/>
      <c r="K149" s="190"/>
      <c r="L149" s="190"/>
      <c r="M149" s="190"/>
      <c r="N149" s="190"/>
      <c r="O149" s="190"/>
      <c r="P149" s="190"/>
      <c r="Q149" s="190"/>
      <c r="R149" s="190"/>
      <c r="S149" s="190"/>
      <c r="T149" s="190"/>
      <c r="U149" s="190"/>
      <c r="V149" s="190"/>
      <c r="W149" s="191" t="str" cm="1">
        <f t="array" ref="W149">IFERROR(INDEX($H$1:$H$402,SMALL(IF($H$1:$H$402&lt;&gt;"",ROW($H$1:$H$402)),ROW(H148))),"")</f>
        <v/>
      </c>
      <c r="X149" s="190"/>
      <c r="Y149" s="190"/>
      <c r="Z149" s="190"/>
    </row>
    <row r="150" spans="1:26" x14ac:dyDescent="0.45">
      <c r="A150" s="22">
        <v>148</v>
      </c>
      <c r="B150" s="54"/>
      <c r="C150" s="54"/>
      <c r="D150" s="54"/>
      <c r="E150" s="54"/>
      <c r="F150" s="54"/>
      <c r="G150" s="54"/>
      <c r="H150" s="54"/>
      <c r="I150" s="189"/>
      <c r="J150" s="190"/>
      <c r="K150" s="190"/>
      <c r="L150" s="190"/>
      <c r="M150" s="190"/>
      <c r="N150" s="190"/>
      <c r="O150" s="190"/>
      <c r="P150" s="190"/>
      <c r="Q150" s="190"/>
      <c r="R150" s="190"/>
      <c r="S150" s="190"/>
      <c r="T150" s="190"/>
      <c r="U150" s="190"/>
      <c r="V150" s="190"/>
      <c r="W150" s="191" t="str" cm="1">
        <f t="array" ref="W150">IFERROR(INDEX($H$1:$H$402,SMALL(IF($H$1:$H$402&lt;&gt;"",ROW($H$1:$H$402)),ROW(H149))),"")</f>
        <v/>
      </c>
      <c r="X150" s="190"/>
      <c r="Y150" s="190"/>
      <c r="Z150" s="190"/>
    </row>
    <row r="151" spans="1:26" x14ac:dyDescent="0.45">
      <c r="A151" s="22">
        <v>149</v>
      </c>
      <c r="B151" s="54"/>
      <c r="C151" s="54"/>
      <c r="D151" s="54"/>
      <c r="E151" s="54"/>
      <c r="F151" s="54"/>
      <c r="G151" s="54"/>
      <c r="H151" s="54"/>
      <c r="I151" s="189"/>
      <c r="J151" s="190"/>
      <c r="K151" s="190"/>
      <c r="L151" s="190"/>
      <c r="M151" s="190"/>
      <c r="N151" s="190"/>
      <c r="O151" s="190"/>
      <c r="P151" s="190"/>
      <c r="Q151" s="190"/>
      <c r="R151" s="190"/>
      <c r="S151" s="190"/>
      <c r="T151" s="190"/>
      <c r="U151" s="190"/>
      <c r="V151" s="190"/>
      <c r="W151" s="191" t="str" cm="1">
        <f t="array" ref="W151">IFERROR(INDEX($H$1:$H$402,SMALL(IF($H$1:$H$402&lt;&gt;"",ROW($H$1:$H$402)),ROW(H150))),"")</f>
        <v/>
      </c>
      <c r="X151" s="190"/>
      <c r="Y151" s="190"/>
      <c r="Z151" s="190"/>
    </row>
    <row r="152" spans="1:26" x14ac:dyDescent="0.45">
      <c r="A152" s="22">
        <v>150</v>
      </c>
      <c r="B152" s="54"/>
      <c r="C152" s="54"/>
      <c r="D152" s="54"/>
      <c r="E152" s="54"/>
      <c r="F152" s="54"/>
      <c r="G152" s="54"/>
      <c r="H152" s="54" t="s">
        <v>470</v>
      </c>
      <c r="I152" s="189"/>
      <c r="J152" s="190"/>
      <c r="K152" s="190"/>
      <c r="L152" s="190"/>
      <c r="M152" s="190"/>
      <c r="N152" s="190"/>
      <c r="O152" s="190"/>
      <c r="P152" s="190"/>
      <c r="Q152" s="190"/>
      <c r="R152" s="190"/>
      <c r="S152" s="190"/>
      <c r="T152" s="190"/>
      <c r="U152" s="190"/>
      <c r="V152" s="190"/>
      <c r="W152" s="191" t="str" cm="1">
        <f t="array" ref="W152">IFERROR(INDEX($H$1:$H$402,SMALL(IF($H$1:$H$402&lt;&gt;"",ROW($H$1:$H$402)),ROW(H151))),"")</f>
        <v/>
      </c>
      <c r="X152" s="190"/>
      <c r="Y152" s="190"/>
      <c r="Z152" s="190"/>
    </row>
    <row r="153" spans="1:26" x14ac:dyDescent="0.45">
      <c r="A153" s="22">
        <v>151</v>
      </c>
      <c r="B153" s="54"/>
      <c r="C153" s="54"/>
      <c r="D153" s="54"/>
      <c r="E153" s="54"/>
      <c r="F153" s="54"/>
      <c r="G153" s="54"/>
      <c r="H153" s="54"/>
      <c r="I153" s="189"/>
      <c r="J153" s="190"/>
      <c r="K153" s="190"/>
      <c r="L153" s="190"/>
      <c r="M153" s="190"/>
      <c r="N153" s="190"/>
      <c r="O153" s="190"/>
      <c r="P153" s="190"/>
      <c r="Q153" s="190"/>
      <c r="R153" s="190"/>
      <c r="S153" s="190"/>
      <c r="T153" s="190"/>
      <c r="U153" s="190"/>
      <c r="V153" s="190"/>
      <c r="W153" s="191" t="str" cm="1">
        <f t="array" ref="W153">IFERROR(INDEX($H$1:$H$402,SMALL(IF($H$1:$H$402&lt;&gt;"",ROW($H$1:$H$402)),ROW(H152))),"")</f>
        <v/>
      </c>
      <c r="X153" s="190"/>
      <c r="Y153" s="190"/>
      <c r="Z153" s="190"/>
    </row>
    <row r="154" spans="1:26" x14ac:dyDescent="0.45">
      <c r="A154" s="22">
        <v>152</v>
      </c>
      <c r="B154" s="54"/>
      <c r="C154" s="54"/>
      <c r="D154" s="54"/>
      <c r="E154" s="54"/>
      <c r="F154" s="54"/>
      <c r="G154" s="54"/>
      <c r="H154" s="54"/>
      <c r="I154" s="189"/>
      <c r="J154" s="190"/>
      <c r="K154" s="190"/>
      <c r="L154" s="190"/>
      <c r="M154" s="190"/>
      <c r="N154" s="190"/>
      <c r="O154" s="190"/>
      <c r="P154" s="190"/>
      <c r="Q154" s="190"/>
      <c r="R154" s="190"/>
      <c r="S154" s="190"/>
      <c r="T154" s="190"/>
      <c r="U154" s="190"/>
      <c r="V154" s="190"/>
      <c r="W154" s="191" t="str" cm="1">
        <f t="array" ref="W154">IFERROR(INDEX($H$1:$H$402,SMALL(IF($H$1:$H$402&lt;&gt;"",ROW($H$1:$H$402)),ROW(H153))),"")</f>
        <v/>
      </c>
      <c r="X154" s="190"/>
      <c r="Y154" s="190"/>
      <c r="Z154" s="190"/>
    </row>
    <row r="155" spans="1:26" x14ac:dyDescent="0.45">
      <c r="A155" s="22">
        <v>153</v>
      </c>
      <c r="B155" s="54"/>
      <c r="C155" s="54"/>
      <c r="D155" s="54"/>
      <c r="E155" s="54"/>
      <c r="F155" s="54"/>
      <c r="G155" s="54"/>
      <c r="H155" s="54"/>
      <c r="I155" s="189"/>
      <c r="J155" s="190"/>
      <c r="K155" s="190"/>
      <c r="L155" s="190"/>
      <c r="M155" s="190"/>
      <c r="N155" s="190"/>
      <c r="O155" s="190"/>
      <c r="P155" s="190"/>
      <c r="Q155" s="190"/>
      <c r="R155" s="190"/>
      <c r="S155" s="190"/>
      <c r="T155" s="190"/>
      <c r="U155" s="190"/>
      <c r="V155" s="190"/>
      <c r="W155" s="191" t="str" cm="1">
        <f t="array" ref="W155">IFERROR(INDEX($H$1:$H$402,SMALL(IF($H$1:$H$402&lt;&gt;"",ROW($H$1:$H$402)),ROW(H154))),"")</f>
        <v/>
      </c>
      <c r="X155" s="190"/>
      <c r="Y155" s="190"/>
      <c r="Z155" s="190"/>
    </row>
    <row r="156" spans="1:26" x14ac:dyDescent="0.45">
      <c r="A156" s="22">
        <v>154</v>
      </c>
      <c r="B156" s="54"/>
      <c r="C156" s="54"/>
      <c r="D156" s="54"/>
      <c r="E156" s="54"/>
      <c r="F156" s="54"/>
      <c r="G156" s="54"/>
      <c r="H156" s="54"/>
      <c r="I156" s="189"/>
      <c r="J156" s="190"/>
      <c r="K156" s="190"/>
      <c r="L156" s="190"/>
      <c r="M156" s="190"/>
      <c r="N156" s="190"/>
      <c r="O156" s="190"/>
      <c r="P156" s="190"/>
      <c r="Q156" s="190"/>
      <c r="R156" s="190"/>
      <c r="S156" s="190"/>
      <c r="T156" s="190"/>
      <c r="U156" s="190"/>
      <c r="V156" s="190"/>
      <c r="W156" s="191" t="str" cm="1">
        <f t="array" ref="W156">IFERROR(INDEX($H$1:$H$402,SMALL(IF($H$1:$H$402&lt;&gt;"",ROW($H$1:$H$402)),ROW(H155))),"")</f>
        <v/>
      </c>
      <c r="X156" s="190"/>
      <c r="Y156" s="190"/>
      <c r="Z156" s="190"/>
    </row>
    <row r="157" spans="1:26" x14ac:dyDescent="0.45">
      <c r="A157" s="22">
        <v>155</v>
      </c>
      <c r="B157" s="54"/>
      <c r="C157" s="54"/>
      <c r="D157" s="54"/>
      <c r="E157" s="54"/>
      <c r="F157" s="54"/>
      <c r="G157" s="54"/>
      <c r="H157" s="54"/>
      <c r="I157" s="189"/>
      <c r="J157" s="190"/>
      <c r="K157" s="190"/>
      <c r="L157" s="190"/>
      <c r="M157" s="190"/>
      <c r="N157" s="190"/>
      <c r="O157" s="190"/>
      <c r="P157" s="190"/>
      <c r="Q157" s="190"/>
      <c r="R157" s="190"/>
      <c r="S157" s="190"/>
      <c r="T157" s="190"/>
      <c r="U157" s="190"/>
      <c r="V157" s="190"/>
      <c r="W157" s="191" t="str" cm="1">
        <f t="array" ref="W157">IFERROR(INDEX($H$1:$H$402,SMALL(IF($H$1:$H$402&lt;&gt;"",ROW($H$1:$H$402)),ROW(H156))),"")</f>
        <v/>
      </c>
      <c r="X157" s="190"/>
      <c r="Y157" s="190"/>
      <c r="Z157" s="190"/>
    </row>
    <row r="158" spans="1:26" x14ac:dyDescent="0.45">
      <c r="A158" s="22">
        <v>156</v>
      </c>
      <c r="B158" s="54"/>
      <c r="C158" s="54"/>
      <c r="D158" s="54"/>
      <c r="E158" s="54"/>
      <c r="F158" s="54"/>
      <c r="G158" s="54"/>
      <c r="H158" s="54"/>
      <c r="I158" s="189"/>
      <c r="J158" s="190"/>
      <c r="K158" s="190"/>
      <c r="L158" s="190"/>
      <c r="M158" s="190"/>
      <c r="N158" s="190"/>
      <c r="O158" s="190"/>
      <c r="P158" s="190"/>
      <c r="Q158" s="190"/>
      <c r="R158" s="190"/>
      <c r="S158" s="190"/>
      <c r="T158" s="190"/>
      <c r="U158" s="190"/>
      <c r="V158" s="190"/>
      <c r="W158" s="191" t="str" cm="1">
        <f t="array" ref="W158">IFERROR(INDEX($H$1:$H$402,SMALL(IF($H$1:$H$402&lt;&gt;"",ROW($H$1:$H$402)),ROW(H157))),"")</f>
        <v/>
      </c>
      <c r="X158" s="190"/>
      <c r="Y158" s="190"/>
      <c r="Z158" s="190"/>
    </row>
    <row r="159" spans="1:26" x14ac:dyDescent="0.45">
      <c r="A159" s="22">
        <v>157</v>
      </c>
      <c r="B159" s="54"/>
      <c r="C159" s="54"/>
      <c r="D159" s="54"/>
      <c r="E159" s="54"/>
      <c r="F159" s="54"/>
      <c r="G159" s="54"/>
      <c r="H159" s="54"/>
      <c r="I159" s="189"/>
      <c r="J159" s="190"/>
      <c r="K159" s="190"/>
      <c r="L159" s="190"/>
      <c r="M159" s="190"/>
      <c r="N159" s="190"/>
      <c r="O159" s="190"/>
      <c r="P159" s="190"/>
      <c r="Q159" s="190"/>
      <c r="R159" s="190"/>
      <c r="S159" s="190"/>
      <c r="T159" s="190"/>
      <c r="U159" s="190"/>
      <c r="V159" s="190"/>
      <c r="W159" s="191" t="str" cm="1">
        <f t="array" ref="W159">IFERROR(INDEX($H$1:$H$402,SMALL(IF($H$1:$H$402&lt;&gt;"",ROW($H$1:$H$402)),ROW(H158))),"")</f>
        <v/>
      </c>
      <c r="X159" s="190"/>
      <c r="Y159" s="190"/>
      <c r="Z159" s="190"/>
    </row>
    <row r="160" spans="1:26" x14ac:dyDescent="0.45">
      <c r="A160" s="22">
        <v>158</v>
      </c>
      <c r="B160" s="54"/>
      <c r="C160" s="54"/>
      <c r="D160" s="54"/>
      <c r="E160" s="54"/>
      <c r="F160" s="54"/>
      <c r="G160" s="54"/>
      <c r="H160" s="54"/>
      <c r="I160" s="189"/>
      <c r="J160" s="190"/>
      <c r="K160" s="190"/>
      <c r="L160" s="190"/>
      <c r="M160" s="190"/>
      <c r="N160" s="190"/>
      <c r="O160" s="190"/>
      <c r="P160" s="190"/>
      <c r="Q160" s="190"/>
      <c r="R160" s="190"/>
      <c r="S160" s="190"/>
      <c r="T160" s="190"/>
      <c r="U160" s="190"/>
      <c r="V160" s="190"/>
      <c r="W160" s="191" t="str" cm="1">
        <f t="array" ref="W160">IFERROR(INDEX($H$1:$H$402,SMALL(IF($H$1:$H$402&lt;&gt;"",ROW($H$1:$H$402)),ROW(H159))),"")</f>
        <v/>
      </c>
      <c r="X160" s="190"/>
      <c r="Y160" s="190"/>
      <c r="Z160" s="190"/>
    </row>
    <row r="161" spans="1:26" x14ac:dyDescent="0.45">
      <c r="A161" s="22">
        <v>159</v>
      </c>
      <c r="B161" s="54" t="s">
        <v>63</v>
      </c>
      <c r="C161" s="54"/>
      <c r="D161" s="54"/>
      <c r="E161" s="54"/>
      <c r="F161" s="54"/>
      <c r="G161" s="54"/>
      <c r="H161" s="54"/>
      <c r="I161" s="189"/>
      <c r="J161" s="190"/>
      <c r="K161" s="190"/>
      <c r="L161" s="190"/>
      <c r="M161" s="190"/>
      <c r="N161" s="190"/>
      <c r="O161" s="190"/>
      <c r="P161" s="190"/>
      <c r="Q161" s="190"/>
      <c r="R161" s="190"/>
      <c r="S161" s="190"/>
      <c r="T161" s="190"/>
      <c r="U161" s="190"/>
      <c r="V161" s="190"/>
      <c r="W161" s="191" t="str" cm="1">
        <f t="array" ref="W161">IFERROR(INDEX($H$1:$H$402,SMALL(IF($H$1:$H$402&lt;&gt;"",ROW($H$1:$H$402)),ROW(H160))),"")</f>
        <v/>
      </c>
      <c r="X161" s="190"/>
      <c r="Y161" s="190"/>
      <c r="Z161" s="190"/>
    </row>
    <row r="162" spans="1:26" x14ac:dyDescent="0.45">
      <c r="A162" s="22">
        <v>160</v>
      </c>
      <c r="B162" s="54"/>
      <c r="C162" s="54"/>
      <c r="D162" s="54"/>
      <c r="E162" s="54"/>
      <c r="F162" s="54"/>
      <c r="G162" s="54"/>
      <c r="H162" s="54"/>
      <c r="I162" s="189"/>
      <c r="J162" s="190"/>
      <c r="K162" s="190"/>
      <c r="L162" s="190"/>
      <c r="M162" s="190"/>
      <c r="N162" s="190"/>
      <c r="O162" s="190"/>
      <c r="P162" s="190"/>
      <c r="Q162" s="190"/>
      <c r="R162" s="190"/>
      <c r="S162" s="190"/>
      <c r="T162" s="190"/>
      <c r="U162" s="190"/>
      <c r="V162" s="190"/>
      <c r="W162" s="191" t="str" cm="1">
        <f t="array" ref="W162">IFERROR(INDEX($H$1:$H$402,SMALL(IF($H$1:$H$402&lt;&gt;"",ROW($H$1:$H$402)),ROW(H161))),"")</f>
        <v/>
      </c>
      <c r="X162" s="190"/>
      <c r="Y162" s="190"/>
      <c r="Z162" s="190"/>
    </row>
    <row r="163" spans="1:26" x14ac:dyDescent="0.45">
      <c r="A163" s="22">
        <v>161</v>
      </c>
      <c r="B163" s="54"/>
      <c r="C163" s="54"/>
      <c r="D163" s="54"/>
      <c r="E163" s="54"/>
      <c r="F163" s="54"/>
      <c r="G163" s="54"/>
      <c r="H163" s="54"/>
      <c r="I163" s="189"/>
      <c r="J163" s="190"/>
      <c r="K163" s="190"/>
      <c r="L163" s="190"/>
      <c r="M163" s="190"/>
      <c r="N163" s="190"/>
      <c r="O163" s="190"/>
      <c r="P163" s="190"/>
      <c r="Q163" s="190"/>
      <c r="R163" s="190"/>
      <c r="S163" s="190"/>
      <c r="T163" s="190"/>
      <c r="U163" s="190"/>
      <c r="V163" s="190"/>
      <c r="W163" s="191" t="str" cm="1">
        <f t="array" ref="W163">IFERROR(INDEX($H$1:$H$402,SMALL(IF($H$1:$H$402&lt;&gt;"",ROW($H$1:$H$402)),ROW(H162))),"")</f>
        <v/>
      </c>
      <c r="X163" s="190"/>
      <c r="Y163" s="190"/>
      <c r="Z163" s="190"/>
    </row>
    <row r="164" spans="1:26" x14ac:dyDescent="0.45">
      <c r="A164" s="22">
        <v>162</v>
      </c>
      <c r="B164" s="54"/>
      <c r="C164" s="54"/>
      <c r="D164" s="54"/>
      <c r="E164" s="54"/>
      <c r="F164" s="54"/>
      <c r="G164" s="54"/>
      <c r="H164" s="54"/>
      <c r="I164" s="189"/>
      <c r="J164" s="190"/>
      <c r="K164" s="190"/>
      <c r="L164" s="190"/>
      <c r="M164" s="190"/>
      <c r="N164" s="190"/>
      <c r="O164" s="190"/>
      <c r="P164" s="190"/>
      <c r="Q164" s="190"/>
      <c r="R164" s="190"/>
      <c r="S164" s="190"/>
      <c r="T164" s="190"/>
      <c r="U164" s="190"/>
      <c r="V164" s="190"/>
      <c r="W164" s="191" t="str" cm="1">
        <f t="array" ref="W164">IFERROR(INDEX($H$1:$H$402,SMALL(IF($H$1:$H$402&lt;&gt;"",ROW($H$1:$H$402)),ROW(H163))),"")</f>
        <v/>
      </c>
      <c r="X164" s="190"/>
      <c r="Y164" s="190"/>
      <c r="Z164" s="190"/>
    </row>
    <row r="165" spans="1:26" x14ac:dyDescent="0.45">
      <c r="A165" s="22">
        <v>163</v>
      </c>
      <c r="B165" s="54"/>
      <c r="C165" s="54"/>
      <c r="D165" s="54"/>
      <c r="E165" s="54"/>
      <c r="F165" s="54"/>
      <c r="G165" s="54"/>
      <c r="H165" s="54"/>
      <c r="I165" s="189"/>
      <c r="J165" s="190"/>
      <c r="K165" s="190"/>
      <c r="L165" s="190"/>
      <c r="M165" s="190"/>
      <c r="N165" s="190"/>
      <c r="O165" s="190"/>
      <c r="P165" s="190"/>
      <c r="Q165" s="190"/>
      <c r="R165" s="190"/>
      <c r="S165" s="190"/>
      <c r="T165" s="190"/>
      <c r="U165" s="190"/>
      <c r="V165" s="190"/>
      <c r="W165" s="191" t="str" cm="1">
        <f t="array" ref="W165">IFERROR(INDEX($H$1:$H$402,SMALL(IF($H$1:$H$402&lt;&gt;"",ROW($H$1:$H$402)),ROW(H164))),"")</f>
        <v/>
      </c>
      <c r="X165" s="190"/>
      <c r="Y165" s="190"/>
      <c r="Z165" s="190"/>
    </row>
    <row r="166" spans="1:26" x14ac:dyDescent="0.45">
      <c r="A166" s="22">
        <v>164</v>
      </c>
      <c r="B166" s="54"/>
      <c r="C166" s="54"/>
      <c r="D166" s="54"/>
      <c r="E166" s="54"/>
      <c r="F166" s="54"/>
      <c r="G166" s="54"/>
      <c r="H166" s="54"/>
      <c r="I166" s="189"/>
      <c r="J166" s="190"/>
      <c r="K166" s="190"/>
      <c r="L166" s="190"/>
      <c r="M166" s="190"/>
      <c r="N166" s="190"/>
      <c r="O166" s="190"/>
      <c r="P166" s="190"/>
      <c r="Q166" s="190"/>
      <c r="R166" s="190"/>
      <c r="S166" s="190"/>
      <c r="T166" s="190"/>
      <c r="U166" s="190"/>
      <c r="V166" s="190"/>
      <c r="W166" s="191" t="str" cm="1">
        <f t="array" ref="W166">IFERROR(INDEX($H$1:$H$402,SMALL(IF($H$1:$H$402&lt;&gt;"",ROW($H$1:$H$402)),ROW(H165))),"")</f>
        <v/>
      </c>
      <c r="X166" s="190"/>
      <c r="Y166" s="190"/>
      <c r="Z166" s="190"/>
    </row>
    <row r="167" spans="1:26" x14ac:dyDescent="0.45">
      <c r="A167" s="22">
        <v>165</v>
      </c>
      <c r="B167" s="54"/>
      <c r="C167" s="54" t="s">
        <v>473</v>
      </c>
      <c r="D167" s="54"/>
      <c r="E167" s="54"/>
      <c r="F167" s="54"/>
      <c r="G167" s="54"/>
      <c r="H167" s="54" t="s">
        <v>474</v>
      </c>
      <c r="I167" s="189"/>
      <c r="J167" s="190"/>
      <c r="K167" s="190"/>
      <c r="L167" s="190"/>
      <c r="M167" s="190"/>
      <c r="N167" s="190"/>
      <c r="O167" s="190"/>
      <c r="P167" s="190"/>
      <c r="Q167" s="190"/>
      <c r="R167" s="190"/>
      <c r="S167" s="190"/>
      <c r="T167" s="190"/>
      <c r="U167" s="190"/>
      <c r="V167" s="190"/>
      <c r="W167" s="191" t="str" cm="1">
        <f t="array" ref="W167">IFERROR(INDEX($H$1:$H$402,SMALL(IF($H$1:$H$402&lt;&gt;"",ROW($H$1:$H$402)),ROW(H166))),"")</f>
        <v/>
      </c>
      <c r="X167" s="190"/>
      <c r="Y167" s="190"/>
      <c r="Z167" s="190"/>
    </row>
    <row r="168" spans="1:26" x14ac:dyDescent="0.45">
      <c r="A168" s="22">
        <v>166</v>
      </c>
      <c r="B168" s="54"/>
      <c r="C168" s="54"/>
      <c r="D168" s="54"/>
      <c r="E168" s="54"/>
      <c r="F168" s="54"/>
      <c r="G168" s="54"/>
      <c r="H168" s="54"/>
      <c r="I168" s="189"/>
      <c r="J168" s="190"/>
      <c r="K168" s="190"/>
      <c r="L168" s="190"/>
      <c r="M168" s="190"/>
      <c r="N168" s="190"/>
      <c r="O168" s="190"/>
      <c r="P168" s="190"/>
      <c r="Q168" s="190"/>
      <c r="R168" s="190"/>
      <c r="S168" s="190"/>
      <c r="T168" s="190"/>
      <c r="U168" s="190"/>
      <c r="V168" s="190"/>
      <c r="W168" s="191" t="str" cm="1">
        <f t="array" ref="W168">IFERROR(INDEX($H$1:$H$402,SMALL(IF($H$1:$H$402&lt;&gt;"",ROW($H$1:$H$402)),ROW(H167))),"")</f>
        <v/>
      </c>
      <c r="X168" s="190"/>
      <c r="Y168" s="190"/>
      <c r="Z168" s="190"/>
    </row>
    <row r="169" spans="1:26" x14ac:dyDescent="0.45">
      <c r="A169" s="22">
        <v>167</v>
      </c>
      <c r="B169" s="54"/>
      <c r="C169" s="54"/>
      <c r="D169" s="54"/>
      <c r="E169" s="54"/>
      <c r="F169" s="54"/>
      <c r="G169" s="54"/>
      <c r="H169" s="54" t="s">
        <v>477</v>
      </c>
      <c r="I169" s="189"/>
      <c r="J169" s="190"/>
      <c r="K169" s="190"/>
      <c r="L169" s="190"/>
      <c r="M169" s="190"/>
      <c r="N169" s="190"/>
      <c r="O169" s="190"/>
      <c r="P169" s="190"/>
      <c r="Q169" s="190"/>
      <c r="R169" s="190"/>
      <c r="S169" s="190"/>
      <c r="T169" s="190"/>
      <c r="U169" s="190"/>
      <c r="V169" s="190"/>
      <c r="W169" s="191" t="str" cm="1">
        <f t="array" ref="W169">IFERROR(INDEX($H$1:$H$402,SMALL(IF($H$1:$H$402&lt;&gt;"",ROW($H$1:$H$402)),ROW(H168))),"")</f>
        <v/>
      </c>
      <c r="X169" s="190"/>
      <c r="Y169" s="190"/>
      <c r="Z169" s="190"/>
    </row>
    <row r="170" spans="1:26" x14ac:dyDescent="0.45">
      <c r="A170" s="22">
        <v>168</v>
      </c>
      <c r="B170" s="54" t="s">
        <v>63</v>
      </c>
      <c r="C170" s="54"/>
      <c r="D170" s="54"/>
      <c r="E170" s="54"/>
      <c r="F170" s="54"/>
      <c r="G170" s="54"/>
      <c r="H170" s="54"/>
      <c r="I170" s="189"/>
      <c r="J170" s="190"/>
      <c r="K170" s="190"/>
      <c r="L170" s="190"/>
      <c r="M170" s="190"/>
      <c r="N170" s="190"/>
      <c r="O170" s="190"/>
      <c r="P170" s="190"/>
      <c r="Q170" s="190"/>
      <c r="R170" s="190"/>
      <c r="S170" s="190"/>
      <c r="T170" s="190"/>
      <c r="U170" s="190"/>
      <c r="V170" s="190"/>
      <c r="W170" s="191" t="str" cm="1">
        <f t="array" ref="W170">IFERROR(INDEX($H$1:$H$402,SMALL(IF($H$1:$H$402&lt;&gt;"",ROW($H$1:$H$402)),ROW(H169))),"")</f>
        <v/>
      </c>
      <c r="X170" s="190"/>
      <c r="Y170" s="190"/>
      <c r="Z170" s="190"/>
    </row>
    <row r="171" spans="1:26" x14ac:dyDescent="0.45">
      <c r="A171" s="22">
        <v>169</v>
      </c>
      <c r="B171" s="54"/>
      <c r="C171" s="54"/>
      <c r="D171" s="54"/>
      <c r="E171" s="54"/>
      <c r="F171" s="54"/>
      <c r="G171" s="54"/>
      <c r="H171" s="54"/>
      <c r="I171" s="189"/>
      <c r="J171" s="190"/>
      <c r="K171" s="190"/>
      <c r="L171" s="190"/>
      <c r="M171" s="190"/>
      <c r="N171" s="190"/>
      <c r="O171" s="190"/>
      <c r="P171" s="190"/>
      <c r="Q171" s="190"/>
      <c r="R171" s="190"/>
      <c r="S171" s="190"/>
      <c r="T171" s="190"/>
      <c r="U171" s="190"/>
      <c r="V171" s="190"/>
      <c r="W171" s="191" t="str" cm="1">
        <f t="array" ref="W171">IFERROR(INDEX($H$1:$H$402,SMALL(IF($H$1:$H$402&lt;&gt;"",ROW($H$1:$H$402)),ROW(H170))),"")</f>
        <v/>
      </c>
      <c r="X171" s="190"/>
      <c r="Y171" s="190"/>
      <c r="Z171" s="190"/>
    </row>
    <row r="172" spans="1:26" x14ac:dyDescent="0.45">
      <c r="A172" s="22">
        <v>170</v>
      </c>
      <c r="B172" s="54"/>
      <c r="C172" s="54"/>
      <c r="D172" s="54"/>
      <c r="E172" s="54"/>
      <c r="F172" s="54"/>
      <c r="G172" s="54"/>
      <c r="H172" s="54"/>
      <c r="I172" s="189"/>
      <c r="J172" s="190"/>
      <c r="K172" s="190"/>
      <c r="L172" s="190"/>
      <c r="M172" s="190"/>
      <c r="N172" s="190"/>
      <c r="O172" s="190"/>
      <c r="P172" s="190"/>
      <c r="Q172" s="190"/>
      <c r="R172" s="190"/>
      <c r="S172" s="190"/>
      <c r="T172" s="190"/>
      <c r="U172" s="190"/>
      <c r="V172" s="190"/>
      <c r="W172" s="191" t="str" cm="1">
        <f t="array" ref="W172">IFERROR(INDEX($H$1:$H$402,SMALL(IF($H$1:$H$402&lt;&gt;"",ROW($H$1:$H$402)),ROW(H171))),"")</f>
        <v/>
      </c>
      <c r="X172" s="190"/>
      <c r="Y172" s="190"/>
      <c r="Z172" s="190"/>
    </row>
    <row r="173" spans="1:26" x14ac:dyDescent="0.45">
      <c r="A173" s="22">
        <v>171</v>
      </c>
      <c r="B173" s="54"/>
      <c r="C173" s="54"/>
      <c r="D173" s="54"/>
      <c r="E173" s="54"/>
      <c r="F173" s="54"/>
      <c r="G173" s="54"/>
      <c r="H173" s="54"/>
      <c r="I173" s="189"/>
      <c r="J173" s="190"/>
      <c r="K173" s="190"/>
      <c r="L173" s="190"/>
      <c r="M173" s="190"/>
      <c r="N173" s="190"/>
      <c r="O173" s="190"/>
      <c r="P173" s="190"/>
      <c r="Q173" s="190"/>
      <c r="R173" s="190"/>
      <c r="S173" s="190"/>
      <c r="T173" s="190"/>
      <c r="U173" s="190"/>
      <c r="V173" s="190"/>
      <c r="W173" s="191" t="str" cm="1">
        <f t="array" ref="W173">IFERROR(INDEX($H$1:$H$402,SMALL(IF($H$1:$H$402&lt;&gt;"",ROW($H$1:$H$402)),ROW(H172))),"")</f>
        <v/>
      </c>
      <c r="X173" s="190"/>
      <c r="Y173" s="190"/>
      <c r="Z173" s="190"/>
    </row>
    <row r="174" spans="1:26" x14ac:dyDescent="0.45">
      <c r="A174" s="22">
        <v>172</v>
      </c>
      <c r="B174" s="54"/>
      <c r="C174" s="54"/>
      <c r="D174" s="54"/>
      <c r="E174" s="54"/>
      <c r="F174" s="54"/>
      <c r="G174" s="54"/>
      <c r="H174" s="54" t="s">
        <v>479</v>
      </c>
      <c r="I174" s="189"/>
      <c r="J174" s="190"/>
      <c r="K174" s="190"/>
      <c r="L174" s="190"/>
      <c r="M174" s="190"/>
      <c r="N174" s="190"/>
      <c r="O174" s="190"/>
      <c r="P174" s="190"/>
      <c r="Q174" s="190"/>
      <c r="R174" s="190"/>
      <c r="S174" s="190"/>
      <c r="T174" s="190"/>
      <c r="U174" s="190"/>
      <c r="V174" s="190"/>
      <c r="W174" s="191" t="str" cm="1">
        <f t="array" ref="W174">IFERROR(INDEX($H$1:$H$402,SMALL(IF($H$1:$H$402&lt;&gt;"",ROW($H$1:$H$402)),ROW(H173))),"")</f>
        <v/>
      </c>
      <c r="X174" s="190"/>
      <c r="Y174" s="190"/>
      <c r="Z174" s="190"/>
    </row>
    <row r="175" spans="1:26" x14ac:dyDescent="0.45">
      <c r="A175" s="22">
        <v>173</v>
      </c>
      <c r="B175" s="54"/>
      <c r="C175" s="54"/>
      <c r="D175" s="54"/>
      <c r="E175" s="54"/>
      <c r="F175" s="54"/>
      <c r="G175" s="54"/>
      <c r="H175" s="54"/>
      <c r="I175" s="189"/>
      <c r="J175" s="190"/>
      <c r="K175" s="190"/>
      <c r="L175" s="190"/>
      <c r="M175" s="190"/>
      <c r="N175" s="190"/>
      <c r="O175" s="190"/>
      <c r="P175" s="190"/>
      <c r="Q175" s="190"/>
      <c r="R175" s="190"/>
      <c r="S175" s="190"/>
      <c r="T175" s="190"/>
      <c r="U175" s="190"/>
      <c r="V175" s="190"/>
      <c r="W175" s="191" t="str" cm="1">
        <f t="array" ref="W175">IFERROR(INDEX($H$1:$H$402,SMALL(IF($H$1:$H$402&lt;&gt;"",ROW($H$1:$H$402)),ROW(H174))),"")</f>
        <v/>
      </c>
      <c r="X175" s="190"/>
      <c r="Y175" s="190"/>
      <c r="Z175" s="190"/>
    </row>
    <row r="176" spans="1:26" x14ac:dyDescent="0.45">
      <c r="A176" s="22">
        <v>174</v>
      </c>
      <c r="B176" s="54"/>
      <c r="C176" s="54"/>
      <c r="D176" s="54"/>
      <c r="E176" s="54"/>
      <c r="F176" s="54"/>
      <c r="G176" s="54"/>
      <c r="H176" s="54"/>
      <c r="I176" s="189"/>
      <c r="J176" s="190"/>
      <c r="K176" s="190"/>
      <c r="L176" s="190"/>
      <c r="M176" s="190"/>
      <c r="N176" s="190"/>
      <c r="O176" s="190"/>
      <c r="P176" s="190"/>
      <c r="Q176" s="190"/>
      <c r="R176" s="190"/>
      <c r="S176" s="190"/>
      <c r="T176" s="190"/>
      <c r="U176" s="190"/>
      <c r="V176" s="190"/>
      <c r="W176" s="191" t="str" cm="1">
        <f t="array" ref="W176">IFERROR(INDEX($H$1:$H$402,SMALL(IF($H$1:$H$402&lt;&gt;"",ROW($H$1:$H$402)),ROW(H175))),"")</f>
        <v/>
      </c>
      <c r="X176" s="190"/>
      <c r="Y176" s="190"/>
      <c r="Z176" s="190"/>
    </row>
    <row r="177" spans="1:26" x14ac:dyDescent="0.45">
      <c r="A177" s="22">
        <v>175</v>
      </c>
      <c r="B177" s="54"/>
      <c r="C177" s="54"/>
      <c r="D177" s="54"/>
      <c r="E177" s="54"/>
      <c r="F177" s="54"/>
      <c r="G177" s="54"/>
      <c r="H177" s="54"/>
      <c r="I177" s="189"/>
      <c r="J177" s="190"/>
      <c r="K177" s="190"/>
      <c r="L177" s="190"/>
      <c r="M177" s="190"/>
      <c r="N177" s="190"/>
      <c r="O177" s="190"/>
      <c r="P177" s="190"/>
      <c r="Q177" s="190"/>
      <c r="R177" s="190"/>
      <c r="S177" s="190"/>
      <c r="T177" s="190"/>
      <c r="U177" s="190"/>
      <c r="V177" s="190"/>
      <c r="W177" s="191" t="str" cm="1">
        <f t="array" ref="W177">IFERROR(INDEX($H$1:$H$402,SMALL(IF($H$1:$H$402&lt;&gt;"",ROW($H$1:$H$402)),ROW(H176))),"")</f>
        <v/>
      </c>
      <c r="X177" s="190"/>
      <c r="Y177" s="190"/>
      <c r="Z177" s="190"/>
    </row>
    <row r="178" spans="1:26" x14ac:dyDescent="0.45">
      <c r="A178" s="22">
        <v>176</v>
      </c>
      <c r="B178" s="54"/>
      <c r="C178" s="54"/>
      <c r="D178" s="54"/>
      <c r="E178" s="54"/>
      <c r="F178" s="54"/>
      <c r="G178" s="54"/>
      <c r="H178" s="54"/>
      <c r="I178" s="189"/>
      <c r="J178" s="190"/>
      <c r="K178" s="190"/>
      <c r="L178" s="190"/>
      <c r="M178" s="190"/>
      <c r="N178" s="190"/>
      <c r="O178" s="190"/>
      <c r="P178" s="190"/>
      <c r="Q178" s="190"/>
      <c r="R178" s="190"/>
      <c r="S178" s="190"/>
      <c r="T178" s="190"/>
      <c r="U178" s="190"/>
      <c r="V178" s="190"/>
      <c r="W178" s="191" t="str" cm="1">
        <f t="array" ref="W178">IFERROR(INDEX($H$1:$H$402,SMALL(IF($H$1:$H$402&lt;&gt;"",ROW($H$1:$H$402)),ROW(H177))),"")</f>
        <v/>
      </c>
      <c r="X178" s="190"/>
      <c r="Y178" s="190"/>
      <c r="Z178" s="190"/>
    </row>
    <row r="179" spans="1:26" x14ac:dyDescent="0.45">
      <c r="A179" s="22">
        <v>177</v>
      </c>
      <c r="B179" s="54" t="s">
        <v>63</v>
      </c>
      <c r="C179" s="54"/>
      <c r="D179" s="54"/>
      <c r="E179" s="54"/>
      <c r="F179" s="54"/>
      <c r="G179" s="54"/>
      <c r="H179" s="54"/>
      <c r="I179" s="189"/>
      <c r="J179" s="190"/>
      <c r="K179" s="190"/>
      <c r="L179" s="190"/>
      <c r="M179" s="190"/>
      <c r="N179" s="190"/>
      <c r="O179" s="190"/>
      <c r="P179" s="190"/>
      <c r="Q179" s="190"/>
      <c r="R179" s="190"/>
      <c r="S179" s="190"/>
      <c r="T179" s="190"/>
      <c r="U179" s="190"/>
      <c r="V179" s="190"/>
      <c r="W179" s="191" t="str" cm="1">
        <f t="array" ref="W179">IFERROR(INDEX($H$1:$H$402,SMALL(IF($H$1:$H$402&lt;&gt;"",ROW($H$1:$H$402)),ROW(H178))),"")</f>
        <v/>
      </c>
      <c r="X179" s="190"/>
      <c r="Y179" s="190"/>
      <c r="Z179" s="190"/>
    </row>
    <row r="180" spans="1:26" x14ac:dyDescent="0.45">
      <c r="A180" s="22">
        <v>178</v>
      </c>
      <c r="B180" s="54" t="s">
        <v>481</v>
      </c>
      <c r="C180" s="54"/>
      <c r="D180" s="54"/>
      <c r="E180" s="54"/>
      <c r="F180" s="54"/>
      <c r="G180" s="54"/>
      <c r="H180" s="54"/>
      <c r="I180" s="189"/>
      <c r="J180" s="190"/>
      <c r="K180" s="190"/>
      <c r="L180" s="190"/>
      <c r="M180" s="190"/>
      <c r="N180" s="190"/>
      <c r="O180" s="190"/>
      <c r="P180" s="190"/>
      <c r="Q180" s="190"/>
      <c r="R180" s="190"/>
      <c r="S180" s="190"/>
      <c r="T180" s="190"/>
      <c r="U180" s="190"/>
      <c r="V180" s="190"/>
      <c r="W180" s="191" t="str" cm="1">
        <f t="array" ref="W180">IFERROR(INDEX($H$1:$H$402,SMALL(IF($H$1:$H$402&lt;&gt;"",ROW($H$1:$H$402)),ROW(H179))),"")</f>
        <v/>
      </c>
      <c r="X180" s="190"/>
      <c r="Y180" s="190"/>
      <c r="Z180" s="190"/>
    </row>
    <row r="181" spans="1:26" x14ac:dyDescent="0.45">
      <c r="A181" s="22">
        <v>179</v>
      </c>
      <c r="B181" s="54"/>
      <c r="C181" s="54"/>
      <c r="D181" s="54"/>
      <c r="E181" s="54"/>
      <c r="F181" s="54"/>
      <c r="G181" s="54"/>
      <c r="H181" s="54"/>
      <c r="I181" s="189"/>
      <c r="J181" s="190"/>
      <c r="K181" s="190"/>
      <c r="L181" s="190"/>
      <c r="M181" s="190"/>
      <c r="N181" s="190"/>
      <c r="O181" s="190"/>
      <c r="P181" s="190"/>
      <c r="Q181" s="190"/>
      <c r="R181" s="190"/>
      <c r="S181" s="190"/>
      <c r="T181" s="190"/>
      <c r="U181" s="190"/>
      <c r="V181" s="190"/>
      <c r="W181" s="191" t="str" cm="1">
        <f t="array" ref="W181">IFERROR(INDEX($H$1:$H$402,SMALL(IF($H$1:$H$402&lt;&gt;"",ROW($H$1:$H$402)),ROW(H180))),"")</f>
        <v/>
      </c>
      <c r="X181" s="190"/>
      <c r="Y181" s="190"/>
      <c r="Z181" s="190"/>
    </row>
    <row r="182" spans="1:26" x14ac:dyDescent="0.45">
      <c r="A182" s="22">
        <v>180</v>
      </c>
      <c r="B182" s="54"/>
      <c r="C182" s="54"/>
      <c r="D182" s="54"/>
      <c r="E182" s="54"/>
      <c r="F182" s="54" t="s">
        <v>482</v>
      </c>
      <c r="G182" s="54"/>
      <c r="H182" s="54" t="s">
        <v>483</v>
      </c>
      <c r="I182" s="189"/>
      <c r="J182" s="190"/>
      <c r="K182" s="190"/>
      <c r="L182" s="190"/>
      <c r="M182" s="190"/>
      <c r="N182" s="190"/>
      <c r="O182" s="190"/>
      <c r="P182" s="190"/>
      <c r="Q182" s="190"/>
      <c r="R182" s="190"/>
      <c r="S182" s="190"/>
      <c r="T182" s="190"/>
      <c r="U182" s="190"/>
      <c r="V182" s="190"/>
      <c r="W182" s="191" t="str" cm="1">
        <f t="array" ref="W182">IFERROR(INDEX($H$1:$H$402,SMALL(IF($H$1:$H$402&lt;&gt;"",ROW($H$1:$H$402)),ROW(H181))),"")</f>
        <v/>
      </c>
      <c r="X182" s="190"/>
      <c r="Y182" s="190"/>
      <c r="Z182" s="190"/>
    </row>
    <row r="183" spans="1:26" x14ac:dyDescent="0.45">
      <c r="A183" s="22">
        <v>181</v>
      </c>
      <c r="B183" s="54"/>
      <c r="C183" s="54"/>
      <c r="D183" s="54"/>
      <c r="E183" s="54"/>
      <c r="F183" s="54"/>
      <c r="G183" s="54"/>
      <c r="H183" s="54"/>
      <c r="I183" s="189"/>
      <c r="J183" s="190"/>
      <c r="K183" s="190"/>
      <c r="L183" s="190"/>
      <c r="M183" s="190"/>
      <c r="N183" s="190"/>
      <c r="O183" s="190"/>
      <c r="P183" s="190"/>
      <c r="Q183" s="190"/>
      <c r="R183" s="190"/>
      <c r="S183" s="190"/>
      <c r="T183" s="190"/>
      <c r="U183" s="190"/>
      <c r="V183" s="190"/>
      <c r="W183" s="191" t="str" cm="1">
        <f t="array" ref="W183">IFERROR(INDEX($H$1:$H$402,SMALL(IF($H$1:$H$402&lt;&gt;"",ROW($H$1:$H$402)),ROW(H182))),"")</f>
        <v/>
      </c>
      <c r="X183" s="190"/>
      <c r="Y183" s="190"/>
      <c r="Z183" s="190"/>
    </row>
    <row r="184" spans="1:26" x14ac:dyDescent="0.45">
      <c r="A184" s="22">
        <v>182</v>
      </c>
      <c r="B184" s="54"/>
      <c r="C184" s="54"/>
      <c r="D184" s="54"/>
      <c r="E184" s="54"/>
      <c r="F184" s="54"/>
      <c r="G184" s="54"/>
      <c r="H184" s="54"/>
      <c r="I184" s="189"/>
      <c r="J184" s="190"/>
      <c r="K184" s="190"/>
      <c r="L184" s="190"/>
      <c r="M184" s="190"/>
      <c r="N184" s="190"/>
      <c r="O184" s="190"/>
      <c r="P184" s="190"/>
      <c r="Q184" s="190"/>
      <c r="R184" s="190"/>
      <c r="S184" s="190"/>
      <c r="T184" s="190"/>
      <c r="U184" s="190"/>
      <c r="V184" s="190"/>
      <c r="W184" s="191" t="str" cm="1">
        <f t="array" ref="W184">IFERROR(INDEX($H$1:$H$402,SMALL(IF($H$1:$H$402&lt;&gt;"",ROW($H$1:$H$402)),ROW(H183))),"")</f>
        <v/>
      </c>
      <c r="X184" s="190"/>
      <c r="Y184" s="190"/>
      <c r="Z184" s="190"/>
    </row>
    <row r="185" spans="1:26" x14ac:dyDescent="0.45">
      <c r="A185" s="22">
        <v>183</v>
      </c>
      <c r="B185" s="54"/>
      <c r="C185" s="54"/>
      <c r="D185" s="54"/>
      <c r="E185" s="54"/>
      <c r="F185" s="54"/>
      <c r="G185" s="54"/>
      <c r="H185" s="54" t="s">
        <v>485</v>
      </c>
      <c r="I185" s="189"/>
      <c r="J185" s="190"/>
      <c r="K185" s="190"/>
      <c r="L185" s="190"/>
      <c r="M185" s="190"/>
      <c r="N185" s="190"/>
      <c r="O185" s="190"/>
      <c r="P185" s="190"/>
      <c r="Q185" s="190"/>
      <c r="R185" s="190"/>
      <c r="S185" s="190"/>
      <c r="T185" s="190"/>
      <c r="U185" s="190"/>
      <c r="V185" s="190"/>
      <c r="W185" s="191" t="str" cm="1">
        <f t="array" ref="W185">IFERROR(INDEX($H$1:$H$402,SMALL(IF($H$1:$H$402&lt;&gt;"",ROW($H$1:$H$402)),ROW(H184))),"")</f>
        <v/>
      </c>
      <c r="X185" s="190"/>
      <c r="Y185" s="190"/>
      <c r="Z185" s="190"/>
    </row>
    <row r="186" spans="1:26" x14ac:dyDescent="0.45">
      <c r="A186" s="22">
        <v>184</v>
      </c>
      <c r="B186" s="54"/>
      <c r="C186" s="54"/>
      <c r="D186" s="54"/>
      <c r="E186" s="54"/>
      <c r="F186" s="54"/>
      <c r="G186" s="54"/>
      <c r="H186" s="54"/>
      <c r="I186" s="189"/>
      <c r="J186" s="190"/>
      <c r="K186" s="190"/>
      <c r="L186" s="190"/>
      <c r="M186" s="190"/>
      <c r="N186" s="190"/>
      <c r="O186" s="190"/>
      <c r="P186" s="190"/>
      <c r="Q186" s="190"/>
      <c r="R186" s="190"/>
      <c r="S186" s="190"/>
      <c r="T186" s="190"/>
      <c r="U186" s="190"/>
      <c r="V186" s="190"/>
      <c r="W186" s="191" t="str" cm="1">
        <f t="array" ref="W186">IFERROR(INDEX($H$1:$H$402,SMALL(IF($H$1:$H$402&lt;&gt;"",ROW($H$1:$H$402)),ROW(H185))),"")</f>
        <v/>
      </c>
      <c r="X186" s="190"/>
      <c r="Y186" s="190"/>
      <c r="Z186" s="190"/>
    </row>
    <row r="187" spans="1:26" x14ac:dyDescent="0.45">
      <c r="A187" s="22">
        <v>185</v>
      </c>
      <c r="B187" s="54"/>
      <c r="C187" s="54"/>
      <c r="D187" s="54"/>
      <c r="E187" s="54"/>
      <c r="F187" s="54"/>
      <c r="G187" s="54"/>
      <c r="H187" s="54"/>
      <c r="I187" s="189"/>
      <c r="J187" s="190"/>
      <c r="K187" s="190"/>
      <c r="L187" s="190"/>
      <c r="M187" s="190"/>
      <c r="N187" s="190"/>
      <c r="O187" s="190"/>
      <c r="P187" s="190"/>
      <c r="Q187" s="190"/>
      <c r="R187" s="190"/>
      <c r="S187" s="190"/>
      <c r="T187" s="190"/>
      <c r="U187" s="190"/>
      <c r="V187" s="190"/>
      <c r="W187" s="191" t="str" cm="1">
        <f t="array" ref="W187">IFERROR(INDEX($H$1:$H$402,SMALL(IF($H$1:$H$402&lt;&gt;"",ROW($H$1:$H$402)),ROW(H186))),"")</f>
        <v/>
      </c>
      <c r="X187" s="190"/>
      <c r="Y187" s="190"/>
      <c r="Z187" s="190"/>
    </row>
    <row r="188" spans="1:26" x14ac:dyDescent="0.45">
      <c r="A188" s="22">
        <v>186</v>
      </c>
      <c r="B188" s="54"/>
      <c r="C188" s="54"/>
      <c r="D188" s="54"/>
      <c r="E188" s="54"/>
      <c r="F188" s="54"/>
      <c r="G188" s="54"/>
      <c r="H188" s="54"/>
      <c r="I188" s="189"/>
      <c r="J188" s="190"/>
      <c r="K188" s="190"/>
      <c r="L188" s="190"/>
      <c r="M188" s="190"/>
      <c r="N188" s="190"/>
      <c r="O188" s="190"/>
      <c r="P188" s="190"/>
      <c r="Q188" s="190"/>
      <c r="R188" s="190"/>
      <c r="S188" s="190"/>
      <c r="T188" s="190"/>
      <c r="U188" s="190"/>
      <c r="V188" s="190"/>
      <c r="W188" s="191" t="str" cm="1">
        <f t="array" ref="W188">IFERROR(INDEX($H$1:$H$402,SMALL(IF($H$1:$H$402&lt;&gt;"",ROW($H$1:$H$402)),ROW(H187))),"")</f>
        <v/>
      </c>
      <c r="X188" s="190"/>
      <c r="Y188" s="190"/>
      <c r="Z188" s="190"/>
    </row>
    <row r="189" spans="1:26" x14ac:dyDescent="0.45">
      <c r="A189" s="22">
        <v>187</v>
      </c>
      <c r="B189" s="54"/>
      <c r="C189" s="54"/>
      <c r="D189" s="54"/>
      <c r="E189" s="54"/>
      <c r="F189" s="54"/>
      <c r="G189" s="54"/>
      <c r="H189" s="54"/>
      <c r="I189" s="189"/>
      <c r="J189" s="190"/>
      <c r="K189" s="190"/>
      <c r="L189" s="190"/>
      <c r="M189" s="190"/>
      <c r="N189" s="190"/>
      <c r="O189" s="190"/>
      <c r="P189" s="190"/>
      <c r="Q189" s="190"/>
      <c r="R189" s="190"/>
      <c r="S189" s="190"/>
      <c r="T189" s="190"/>
      <c r="U189" s="190"/>
      <c r="V189" s="190"/>
      <c r="W189" s="191" t="str" cm="1">
        <f t="array" ref="W189">IFERROR(INDEX($H$1:$H$402,SMALL(IF($H$1:$H$402&lt;&gt;"",ROW($H$1:$H$402)),ROW(H188))),"")</f>
        <v/>
      </c>
      <c r="X189" s="190"/>
      <c r="Y189" s="190"/>
      <c r="Z189" s="190"/>
    </row>
    <row r="190" spans="1:26" x14ac:dyDescent="0.45">
      <c r="A190" s="22">
        <v>188</v>
      </c>
      <c r="B190" s="54"/>
      <c r="C190" s="54"/>
      <c r="D190" s="54" t="s">
        <v>53</v>
      </c>
      <c r="E190" s="54"/>
      <c r="F190" s="54"/>
      <c r="G190" s="54"/>
      <c r="H190" s="54" t="s">
        <v>487</v>
      </c>
      <c r="I190" s="189"/>
      <c r="J190" s="190"/>
      <c r="K190" s="190"/>
      <c r="L190" s="190"/>
      <c r="M190" s="190"/>
      <c r="N190" s="190"/>
      <c r="O190" s="190"/>
      <c r="P190" s="190"/>
      <c r="Q190" s="190"/>
      <c r="R190" s="190"/>
      <c r="S190" s="190"/>
      <c r="T190" s="190"/>
      <c r="U190" s="190"/>
      <c r="V190" s="190"/>
      <c r="W190" s="191" t="str" cm="1">
        <f t="array" ref="W190">IFERROR(INDEX($H$1:$H$402,SMALL(IF($H$1:$H$402&lt;&gt;"",ROW($H$1:$H$402)),ROW(H189))),"")</f>
        <v/>
      </c>
      <c r="X190" s="190"/>
      <c r="Y190" s="190"/>
      <c r="Z190" s="190"/>
    </row>
    <row r="191" spans="1:26" x14ac:dyDescent="0.45">
      <c r="A191" s="22">
        <v>189</v>
      </c>
      <c r="B191" s="54"/>
      <c r="C191" s="54"/>
      <c r="D191" s="54"/>
      <c r="E191" s="54"/>
      <c r="F191" s="54"/>
      <c r="G191" s="54"/>
      <c r="H191" s="54"/>
      <c r="I191" s="189"/>
      <c r="J191" s="190"/>
      <c r="K191" s="190"/>
      <c r="L191" s="190"/>
      <c r="M191" s="190"/>
      <c r="N191" s="190"/>
      <c r="O191" s="190"/>
      <c r="P191" s="190"/>
      <c r="Q191" s="190"/>
      <c r="R191" s="190"/>
      <c r="S191" s="190"/>
      <c r="T191" s="190"/>
      <c r="U191" s="190"/>
      <c r="V191" s="190"/>
      <c r="W191" s="191" t="str" cm="1">
        <f t="array" ref="W191">IFERROR(INDEX($H$1:$H$402,SMALL(IF($H$1:$H$402&lt;&gt;"",ROW($H$1:$H$402)),ROW(H190))),"")</f>
        <v/>
      </c>
      <c r="X191" s="190"/>
      <c r="Y191" s="190"/>
      <c r="Z191" s="190"/>
    </row>
    <row r="192" spans="1:26" x14ac:dyDescent="0.45">
      <c r="A192" s="22">
        <v>190</v>
      </c>
      <c r="B192" s="54"/>
      <c r="C192" s="54"/>
      <c r="D192" s="54"/>
      <c r="E192" s="54"/>
      <c r="F192" s="54"/>
      <c r="G192" s="54"/>
      <c r="H192" s="54"/>
      <c r="I192" s="189"/>
      <c r="J192" s="190"/>
      <c r="K192" s="190"/>
      <c r="L192" s="190"/>
      <c r="M192" s="190"/>
      <c r="N192" s="190"/>
      <c r="O192" s="190"/>
      <c r="P192" s="190"/>
      <c r="Q192" s="190"/>
      <c r="R192" s="190"/>
      <c r="S192" s="190"/>
      <c r="T192" s="190"/>
      <c r="U192" s="190"/>
      <c r="V192" s="190"/>
      <c r="W192" s="191" t="str" cm="1">
        <f t="array" ref="W192">IFERROR(INDEX($H$1:$H$402,SMALL(IF($H$1:$H$402&lt;&gt;"",ROW($H$1:$H$402)),ROW(H191))),"")</f>
        <v/>
      </c>
      <c r="X192" s="190"/>
      <c r="Y192" s="190"/>
      <c r="Z192" s="190"/>
    </row>
    <row r="193" spans="1:26" x14ac:dyDescent="0.45">
      <c r="A193" s="22">
        <v>191</v>
      </c>
      <c r="B193" s="54" t="s">
        <v>489</v>
      </c>
      <c r="C193" s="54"/>
      <c r="D193" s="54"/>
      <c r="E193" s="54"/>
      <c r="F193" s="54"/>
      <c r="G193" s="54"/>
      <c r="H193" s="54"/>
      <c r="I193" s="189"/>
      <c r="J193" s="190"/>
      <c r="K193" s="190"/>
      <c r="L193" s="190"/>
      <c r="M193" s="190"/>
      <c r="N193" s="190"/>
      <c r="O193" s="190"/>
      <c r="P193" s="190"/>
      <c r="Q193" s="190"/>
      <c r="R193" s="190"/>
      <c r="S193" s="190"/>
      <c r="T193" s="190"/>
      <c r="U193" s="190"/>
      <c r="V193" s="190"/>
      <c r="W193" s="191" t="str" cm="1">
        <f t="array" ref="W193">IFERROR(INDEX($H$1:$H$402,SMALL(IF($H$1:$H$402&lt;&gt;"",ROW($H$1:$H$402)),ROW(H192))),"")</f>
        <v/>
      </c>
      <c r="X193" s="190"/>
      <c r="Y193" s="190"/>
      <c r="Z193" s="190"/>
    </row>
    <row r="194" spans="1:26" x14ac:dyDescent="0.45">
      <c r="A194" s="22">
        <v>192</v>
      </c>
      <c r="B194" s="54"/>
      <c r="C194" s="54" t="s">
        <v>490</v>
      </c>
      <c r="D194" s="54"/>
      <c r="E194" s="54"/>
      <c r="F194" s="54"/>
      <c r="G194" s="54"/>
      <c r="H194" s="54"/>
      <c r="I194" s="189"/>
      <c r="J194" s="190"/>
      <c r="K194" s="190"/>
      <c r="L194" s="190"/>
      <c r="M194" s="190"/>
      <c r="N194" s="190"/>
      <c r="O194" s="190"/>
      <c r="P194" s="190"/>
      <c r="Q194" s="190"/>
      <c r="R194" s="190"/>
      <c r="S194" s="190"/>
      <c r="T194" s="190"/>
      <c r="U194" s="190"/>
      <c r="V194" s="190"/>
      <c r="W194" s="191" t="str" cm="1">
        <f t="array" ref="W194">IFERROR(INDEX($H$1:$H$402,SMALL(IF($H$1:$H$402&lt;&gt;"",ROW($H$1:$H$402)),ROW(H193))),"")</f>
        <v/>
      </c>
      <c r="X194" s="190"/>
      <c r="Y194" s="190"/>
      <c r="Z194" s="190"/>
    </row>
    <row r="195" spans="1:26" x14ac:dyDescent="0.45">
      <c r="A195" s="22">
        <v>193</v>
      </c>
      <c r="B195" s="54" t="s">
        <v>491</v>
      </c>
      <c r="C195" s="54" t="s">
        <v>492</v>
      </c>
      <c r="D195" s="54"/>
      <c r="E195" s="54"/>
      <c r="F195" s="54"/>
      <c r="G195" s="54"/>
      <c r="H195" s="54"/>
      <c r="I195" s="189"/>
      <c r="J195" s="190"/>
      <c r="K195" s="190"/>
      <c r="L195" s="190"/>
      <c r="M195" s="190"/>
      <c r="N195" s="190"/>
      <c r="O195" s="190"/>
      <c r="P195" s="190"/>
      <c r="Q195" s="190"/>
      <c r="R195" s="190"/>
      <c r="S195" s="190"/>
      <c r="T195" s="190"/>
      <c r="U195" s="190"/>
      <c r="V195" s="190"/>
      <c r="W195" s="191" t="str" cm="1">
        <f t="array" ref="W195">IFERROR(INDEX($H$1:$H$402,SMALL(IF($H$1:$H$402&lt;&gt;"",ROW($H$1:$H$402)),ROW(H194))),"")</f>
        <v/>
      </c>
      <c r="X195" s="190"/>
      <c r="Y195" s="190"/>
      <c r="Z195" s="190"/>
    </row>
    <row r="196" spans="1:26" x14ac:dyDescent="0.45">
      <c r="A196" s="22">
        <v>194</v>
      </c>
      <c r="B196" s="54"/>
      <c r="C196" s="54"/>
      <c r="D196" s="54"/>
      <c r="E196" s="54"/>
      <c r="F196" s="54"/>
      <c r="G196" s="54"/>
      <c r="H196" s="54"/>
      <c r="I196" s="189"/>
      <c r="J196" s="190"/>
      <c r="K196" s="190"/>
      <c r="L196" s="190"/>
      <c r="M196" s="190"/>
      <c r="N196" s="190"/>
      <c r="O196" s="190"/>
      <c r="P196" s="190"/>
      <c r="Q196" s="190"/>
      <c r="R196" s="190"/>
      <c r="S196" s="190"/>
      <c r="T196" s="190"/>
      <c r="U196" s="190"/>
      <c r="V196" s="190"/>
      <c r="W196" s="191" t="str" cm="1">
        <f t="array" ref="W196">IFERROR(INDEX($H$1:$H$402,SMALL(IF($H$1:$H$402&lt;&gt;"",ROW($H$1:$H$402)),ROW(H195))),"")</f>
        <v/>
      </c>
      <c r="X196" s="190"/>
      <c r="Y196" s="190"/>
      <c r="Z196" s="190"/>
    </row>
    <row r="197" spans="1:26" x14ac:dyDescent="0.45">
      <c r="A197" s="22">
        <v>195</v>
      </c>
      <c r="B197" s="54"/>
      <c r="C197" s="54"/>
      <c r="D197" s="54"/>
      <c r="E197" s="54"/>
      <c r="F197" s="54"/>
      <c r="G197" s="54"/>
      <c r="H197" s="54" t="s">
        <v>493</v>
      </c>
      <c r="I197" s="189"/>
      <c r="J197" s="190"/>
      <c r="K197" s="190"/>
      <c r="L197" s="190"/>
      <c r="M197" s="190"/>
      <c r="N197" s="190"/>
      <c r="O197" s="190"/>
      <c r="P197" s="190"/>
      <c r="Q197" s="190"/>
      <c r="R197" s="190"/>
      <c r="S197" s="190"/>
      <c r="T197" s="190"/>
      <c r="U197" s="190"/>
      <c r="V197" s="190"/>
      <c r="W197" s="191" t="str" cm="1">
        <f t="array" ref="W197">IFERROR(INDEX($H$1:$H$402,SMALL(IF($H$1:$H$402&lt;&gt;"",ROW($H$1:$H$402)),ROW(H196))),"")</f>
        <v/>
      </c>
      <c r="X197" s="190"/>
      <c r="Y197" s="190"/>
      <c r="Z197" s="190"/>
    </row>
    <row r="198" spans="1:26" x14ac:dyDescent="0.45">
      <c r="A198" s="22">
        <v>196</v>
      </c>
      <c r="B198" s="54"/>
      <c r="C198" s="54"/>
      <c r="D198" s="54"/>
      <c r="E198" s="54"/>
      <c r="F198" s="54"/>
      <c r="G198" s="54"/>
      <c r="H198" s="54"/>
      <c r="I198" s="189"/>
      <c r="J198" s="190"/>
      <c r="K198" s="190"/>
      <c r="L198" s="190"/>
      <c r="M198" s="190"/>
      <c r="N198" s="190"/>
      <c r="O198" s="190"/>
      <c r="P198" s="190"/>
      <c r="Q198" s="190"/>
      <c r="R198" s="190"/>
      <c r="S198" s="190"/>
      <c r="T198" s="190"/>
      <c r="U198" s="190"/>
      <c r="V198" s="190"/>
      <c r="W198" s="191" t="str" cm="1">
        <f t="array" ref="W198">IFERROR(INDEX($H$1:$H$402,SMALL(IF($H$1:$H$402&lt;&gt;"",ROW($H$1:$H$402)),ROW(H197))),"")</f>
        <v/>
      </c>
      <c r="X198" s="190"/>
      <c r="Y198" s="190"/>
      <c r="Z198" s="190"/>
    </row>
    <row r="199" spans="1:26" x14ac:dyDescent="0.45">
      <c r="A199" s="22">
        <v>197</v>
      </c>
      <c r="B199" s="54"/>
      <c r="C199" s="54"/>
      <c r="D199" s="54"/>
      <c r="E199" s="54"/>
      <c r="F199" s="54"/>
      <c r="G199" s="54"/>
      <c r="H199" s="54"/>
      <c r="I199" s="189"/>
      <c r="J199" s="190"/>
      <c r="K199" s="190"/>
      <c r="L199" s="190"/>
      <c r="M199" s="190"/>
      <c r="N199" s="190"/>
      <c r="O199" s="190"/>
      <c r="P199" s="190"/>
      <c r="Q199" s="190"/>
      <c r="R199" s="190"/>
      <c r="S199" s="190"/>
      <c r="T199" s="190"/>
      <c r="U199" s="190"/>
      <c r="V199" s="190"/>
      <c r="W199" s="191" t="str" cm="1">
        <f t="array" ref="W199">IFERROR(INDEX($H$1:$H$402,SMALL(IF($H$1:$H$402&lt;&gt;"",ROW($H$1:$H$402)),ROW(H198))),"")</f>
        <v/>
      </c>
      <c r="X199" s="190"/>
      <c r="Y199" s="190"/>
      <c r="Z199" s="190"/>
    </row>
    <row r="200" spans="1:26" x14ac:dyDescent="0.45">
      <c r="A200" s="22">
        <v>198</v>
      </c>
      <c r="B200" s="54"/>
      <c r="C200" s="54"/>
      <c r="D200" s="54"/>
      <c r="E200" s="54"/>
      <c r="F200" s="54"/>
      <c r="G200" s="54"/>
      <c r="H200" s="54"/>
      <c r="I200" s="189"/>
      <c r="J200" s="190"/>
      <c r="K200" s="190"/>
      <c r="L200" s="190"/>
      <c r="M200" s="190"/>
      <c r="N200" s="190"/>
      <c r="O200" s="190"/>
      <c r="P200" s="190"/>
      <c r="Q200" s="190"/>
      <c r="R200" s="190"/>
      <c r="S200" s="190"/>
      <c r="T200" s="190"/>
      <c r="U200" s="190"/>
      <c r="V200" s="190"/>
      <c r="W200" s="191" t="str" cm="1">
        <f t="array" ref="W200">IFERROR(INDEX($H$1:$H$402,SMALL(IF($H$1:$H$402&lt;&gt;"",ROW($H$1:$H$402)),ROW(H199))),"")</f>
        <v/>
      </c>
      <c r="X200" s="190"/>
      <c r="Y200" s="190"/>
      <c r="Z200" s="190"/>
    </row>
    <row r="201" spans="1:26" x14ac:dyDescent="0.45">
      <c r="A201" s="22">
        <v>199</v>
      </c>
      <c r="B201" s="54"/>
      <c r="C201" s="54"/>
      <c r="D201" s="54"/>
      <c r="E201" s="54"/>
      <c r="F201" s="54"/>
      <c r="G201" s="54"/>
      <c r="H201" s="54"/>
      <c r="I201" s="189"/>
      <c r="J201" s="190"/>
      <c r="K201" s="190"/>
      <c r="L201" s="190"/>
      <c r="M201" s="190"/>
      <c r="N201" s="190"/>
      <c r="O201" s="190"/>
      <c r="P201" s="190"/>
      <c r="Q201" s="190"/>
      <c r="R201" s="190"/>
      <c r="S201" s="190"/>
      <c r="T201" s="190"/>
      <c r="U201" s="190"/>
      <c r="V201" s="190"/>
      <c r="W201" s="191" t="str" cm="1">
        <f t="array" ref="W201">IFERROR(INDEX($H$1:$H$402,SMALL(IF($H$1:$H$402&lt;&gt;"",ROW($H$1:$H$402)),ROW(H200))),"")</f>
        <v/>
      </c>
      <c r="X201" s="190"/>
      <c r="Y201" s="190"/>
      <c r="Z201" s="190"/>
    </row>
    <row r="202" spans="1:26" ht="18.600000000000001" thickBot="1" x14ac:dyDescent="0.5">
      <c r="A202" s="22">
        <v>200</v>
      </c>
      <c r="B202" s="54"/>
      <c r="C202" s="54"/>
      <c r="D202" s="54"/>
      <c r="E202" s="54"/>
      <c r="F202" s="54"/>
      <c r="G202" s="54"/>
      <c r="H202" s="54"/>
      <c r="I202" s="192"/>
      <c r="J202" s="193"/>
      <c r="K202" s="193"/>
      <c r="L202" s="193"/>
      <c r="M202" s="193"/>
      <c r="N202" s="193"/>
      <c r="O202" s="193"/>
      <c r="P202" s="193"/>
      <c r="Q202" s="193"/>
      <c r="R202" s="193"/>
      <c r="S202" s="193"/>
      <c r="T202" s="193"/>
      <c r="U202" s="193"/>
      <c r="V202" s="193"/>
      <c r="W202" s="194" t="str" cm="1">
        <f t="array" ref="W202">IFERROR(INDEX($H$1:$H$402,SMALL(IF($H$1:$H$402&lt;&gt;"",ROW($H$1:$H$402)),ROW(H201))),"")</f>
        <v/>
      </c>
      <c r="X202" s="190"/>
      <c r="Y202" s="190"/>
      <c r="Z202" s="190"/>
    </row>
    <row r="203" spans="1:26" x14ac:dyDescent="0.45">
      <c r="A203" s="22">
        <v>201</v>
      </c>
      <c r="B203" s="54"/>
      <c r="C203" s="54"/>
      <c r="D203" s="54"/>
      <c r="E203" s="54"/>
      <c r="F203" s="54"/>
      <c r="G203" s="54"/>
      <c r="H203" s="54"/>
      <c r="W203" t="str" cm="1">
        <f t="array" ref="W203">IFERROR(INDEX($H$1:$H$402,SMALL(IF($H$1:$H$402&lt;&gt;"",ROW($H$1:$H$402)),ROW(H202))),"")</f>
        <v/>
      </c>
    </row>
    <row r="204" spans="1:26" x14ac:dyDescent="0.45">
      <c r="A204" s="22">
        <v>202</v>
      </c>
      <c r="B204" s="54"/>
      <c r="C204" s="54"/>
      <c r="D204" s="54"/>
      <c r="E204" s="54"/>
      <c r="F204" s="54"/>
      <c r="G204" s="54"/>
      <c r="H204" s="54"/>
    </row>
    <row r="205" spans="1:26" x14ac:dyDescent="0.45">
      <c r="A205" s="22">
        <v>203</v>
      </c>
      <c r="B205" s="54"/>
      <c r="C205" s="54"/>
      <c r="D205" s="54"/>
      <c r="E205" s="54"/>
      <c r="F205" s="54"/>
      <c r="G205" s="54"/>
      <c r="H205" s="54"/>
    </row>
    <row r="206" spans="1:26" x14ac:dyDescent="0.45">
      <c r="A206" s="22">
        <v>204</v>
      </c>
      <c r="B206" s="54"/>
      <c r="C206" s="54"/>
      <c r="D206" s="54"/>
      <c r="E206" s="54"/>
      <c r="F206" s="54"/>
      <c r="G206" s="54"/>
      <c r="H206" s="54" t="s">
        <v>496</v>
      </c>
    </row>
    <row r="207" spans="1:26" x14ac:dyDescent="0.45">
      <c r="A207" s="22">
        <v>205</v>
      </c>
      <c r="B207" s="54"/>
      <c r="C207" s="54"/>
      <c r="D207" s="54"/>
      <c r="E207" s="54"/>
      <c r="F207" s="54"/>
      <c r="G207" s="54"/>
      <c r="H207" s="54" t="s">
        <v>497</v>
      </c>
    </row>
    <row r="208" spans="1:26" x14ac:dyDescent="0.45">
      <c r="A208" s="22">
        <v>206</v>
      </c>
      <c r="B208" s="54"/>
      <c r="C208" s="54"/>
      <c r="D208" s="54"/>
      <c r="E208" s="54"/>
      <c r="F208" s="54"/>
      <c r="G208" s="54"/>
      <c r="H208" s="54" t="s">
        <v>500</v>
      </c>
    </row>
    <row r="209" spans="1:8" x14ac:dyDescent="0.45">
      <c r="A209" s="22">
        <v>207</v>
      </c>
      <c r="B209" s="54"/>
      <c r="C209" s="54"/>
      <c r="D209" s="54"/>
      <c r="E209" s="54"/>
      <c r="F209" s="54"/>
      <c r="G209" s="54"/>
      <c r="H209" s="54"/>
    </row>
    <row r="210" spans="1:8" x14ac:dyDescent="0.45">
      <c r="A210" s="22">
        <v>208</v>
      </c>
      <c r="B210" s="54"/>
      <c r="C210" s="54"/>
      <c r="D210" s="54"/>
      <c r="E210" s="54"/>
      <c r="F210" s="54"/>
      <c r="G210" s="54"/>
      <c r="H210" s="54"/>
    </row>
    <row r="211" spans="1:8" x14ac:dyDescent="0.45">
      <c r="A211" s="22">
        <v>209</v>
      </c>
      <c r="B211" s="54" t="s">
        <v>45</v>
      </c>
      <c r="C211" s="54"/>
      <c r="D211" s="54"/>
      <c r="E211" s="54"/>
      <c r="F211" s="54"/>
      <c r="G211" s="54"/>
      <c r="H211" s="54"/>
    </row>
    <row r="212" spans="1:8" x14ac:dyDescent="0.45">
      <c r="A212" s="22">
        <v>210</v>
      </c>
      <c r="B212" s="54"/>
      <c r="C212" s="54"/>
      <c r="D212" s="54"/>
      <c r="E212" s="54"/>
      <c r="F212" s="54"/>
      <c r="G212" s="54"/>
      <c r="H212" s="54"/>
    </row>
    <row r="213" spans="1:8" x14ac:dyDescent="0.45">
      <c r="A213" s="22">
        <v>211</v>
      </c>
      <c r="B213" s="54"/>
      <c r="C213" s="54"/>
      <c r="D213" s="54"/>
      <c r="E213" s="54"/>
      <c r="F213" s="54"/>
      <c r="G213" s="54"/>
      <c r="H213" s="54"/>
    </row>
    <row r="214" spans="1:8" x14ac:dyDescent="0.45">
      <c r="A214" s="22">
        <v>212</v>
      </c>
      <c r="B214" s="54"/>
      <c r="C214" s="54"/>
      <c r="D214" s="54"/>
      <c r="E214" s="54"/>
      <c r="F214" s="54"/>
      <c r="G214" s="54"/>
      <c r="H214" s="54"/>
    </row>
    <row r="215" spans="1:8" x14ac:dyDescent="0.45">
      <c r="A215" s="22">
        <v>213</v>
      </c>
      <c r="B215" s="54"/>
      <c r="C215" s="54"/>
      <c r="D215" s="54"/>
      <c r="E215" s="54"/>
      <c r="F215" s="54"/>
      <c r="G215" s="54"/>
      <c r="H215" s="54"/>
    </row>
    <row r="216" spans="1:8" x14ac:dyDescent="0.45">
      <c r="A216" s="22">
        <v>214</v>
      </c>
      <c r="B216" s="54"/>
      <c r="C216" s="54"/>
      <c r="D216" s="54"/>
      <c r="E216" s="54"/>
      <c r="F216" s="54"/>
      <c r="G216" s="54"/>
      <c r="H216" s="54"/>
    </row>
    <row r="217" spans="1:8" x14ac:dyDescent="0.45">
      <c r="A217" s="22">
        <v>215</v>
      </c>
      <c r="B217" s="54"/>
      <c r="C217" s="54"/>
      <c r="D217" s="54"/>
      <c r="E217" s="54"/>
      <c r="F217" s="54"/>
      <c r="G217" s="54"/>
      <c r="H217" s="54"/>
    </row>
    <row r="218" spans="1:8" x14ac:dyDescent="0.45">
      <c r="A218" s="22">
        <v>216</v>
      </c>
      <c r="B218" s="54"/>
      <c r="C218" s="54"/>
      <c r="D218" s="54"/>
      <c r="E218" s="54"/>
      <c r="F218" s="54"/>
      <c r="G218" s="54"/>
      <c r="H218" s="54"/>
    </row>
    <row r="219" spans="1:8" x14ac:dyDescent="0.45">
      <c r="A219" s="22">
        <v>217</v>
      </c>
      <c r="B219" s="54"/>
      <c r="C219" s="54"/>
      <c r="D219" s="54"/>
      <c r="E219" s="54"/>
      <c r="F219" s="54"/>
      <c r="G219" s="54"/>
      <c r="H219" s="54"/>
    </row>
    <row r="220" spans="1:8" x14ac:dyDescent="0.45">
      <c r="A220" s="22">
        <v>218</v>
      </c>
      <c r="B220" s="54"/>
      <c r="C220" s="54"/>
      <c r="D220" s="54"/>
      <c r="E220" s="54"/>
      <c r="F220" s="54"/>
      <c r="G220" s="54"/>
      <c r="H220" s="54"/>
    </row>
    <row r="221" spans="1:8" x14ac:dyDescent="0.45">
      <c r="A221" s="22">
        <v>219</v>
      </c>
      <c r="B221" s="54"/>
      <c r="C221" s="54"/>
      <c r="D221" s="54"/>
      <c r="E221" s="54"/>
      <c r="F221" s="54"/>
      <c r="G221" s="54"/>
      <c r="H221" s="54"/>
    </row>
    <row r="222" spans="1:8" x14ac:dyDescent="0.45">
      <c r="A222" s="22">
        <v>220</v>
      </c>
      <c r="B222" s="54"/>
      <c r="C222" s="54"/>
      <c r="D222" s="54"/>
      <c r="E222" s="54"/>
      <c r="F222" s="54"/>
      <c r="G222" s="54"/>
      <c r="H222" s="54"/>
    </row>
    <row r="223" spans="1:8" x14ac:dyDescent="0.45">
      <c r="A223" s="22">
        <v>221</v>
      </c>
      <c r="B223" s="54"/>
      <c r="C223" s="54"/>
      <c r="D223" s="54"/>
      <c r="E223" s="54"/>
      <c r="F223" s="54"/>
      <c r="G223" s="54"/>
      <c r="H223" s="54" t="s">
        <v>503</v>
      </c>
    </row>
    <row r="224" spans="1:8" x14ac:dyDescent="0.45">
      <c r="A224" s="22">
        <v>222</v>
      </c>
      <c r="B224" s="54"/>
      <c r="C224" s="54"/>
      <c r="D224" s="54"/>
      <c r="E224" s="54"/>
      <c r="F224" s="54"/>
      <c r="G224" s="54"/>
      <c r="H224" s="54"/>
    </row>
    <row r="225" spans="1:8" x14ac:dyDescent="0.45">
      <c r="A225" s="22">
        <v>223</v>
      </c>
      <c r="B225" s="54"/>
      <c r="C225" s="54"/>
      <c r="D225" s="54"/>
      <c r="E225" s="54"/>
      <c r="F225" s="54"/>
      <c r="G225" s="54"/>
      <c r="H225" s="54"/>
    </row>
    <row r="226" spans="1:8" x14ac:dyDescent="0.45">
      <c r="A226" s="22">
        <v>224</v>
      </c>
      <c r="B226" s="54" t="s">
        <v>505</v>
      </c>
      <c r="C226" s="54"/>
      <c r="D226" s="54" t="s">
        <v>506</v>
      </c>
      <c r="E226" s="54"/>
      <c r="F226" s="54"/>
      <c r="G226" s="54"/>
      <c r="H226" s="54" t="s">
        <v>507</v>
      </c>
    </row>
    <row r="227" spans="1:8" x14ac:dyDescent="0.45">
      <c r="A227" s="22">
        <v>225</v>
      </c>
      <c r="B227" s="54"/>
      <c r="C227" s="54"/>
      <c r="D227" s="54"/>
      <c r="E227" s="54"/>
      <c r="F227" s="54"/>
      <c r="G227" s="54"/>
      <c r="H227" s="54"/>
    </row>
    <row r="228" spans="1:8" x14ac:dyDescent="0.45">
      <c r="A228" s="22">
        <v>226</v>
      </c>
      <c r="B228" s="54"/>
      <c r="C228" s="54"/>
      <c r="D228" s="54"/>
      <c r="E228" s="54"/>
      <c r="F228" s="54"/>
      <c r="G228" s="54"/>
      <c r="H228" s="54" t="s">
        <v>509</v>
      </c>
    </row>
    <row r="229" spans="1:8" x14ac:dyDescent="0.45">
      <c r="A229" s="22">
        <v>227</v>
      </c>
      <c r="B229" s="54"/>
      <c r="C229" s="54"/>
      <c r="D229" s="54"/>
      <c r="E229" s="54"/>
      <c r="F229" s="54"/>
      <c r="G229" s="54"/>
      <c r="H229" s="54"/>
    </row>
    <row r="230" spans="1:8" x14ac:dyDescent="0.45">
      <c r="A230" s="22">
        <v>228</v>
      </c>
      <c r="B230" s="54"/>
      <c r="C230" s="54"/>
      <c r="D230" s="54"/>
      <c r="E230" s="54"/>
      <c r="F230" s="54"/>
      <c r="G230" s="54"/>
      <c r="H230" s="54"/>
    </row>
    <row r="231" spans="1:8" x14ac:dyDescent="0.45">
      <c r="A231" s="22">
        <v>229</v>
      </c>
      <c r="B231" s="54"/>
      <c r="C231" s="54"/>
      <c r="D231" s="54"/>
      <c r="E231" s="54"/>
      <c r="F231" s="54"/>
      <c r="G231" s="54"/>
      <c r="H231" s="54"/>
    </row>
    <row r="232" spans="1:8" x14ac:dyDescent="0.45">
      <c r="A232" s="22">
        <v>230</v>
      </c>
      <c r="B232" s="54"/>
      <c r="C232" s="54"/>
      <c r="D232" s="54"/>
      <c r="E232" s="54"/>
      <c r="F232" s="54"/>
      <c r="G232" s="54"/>
      <c r="H232" s="54"/>
    </row>
    <row r="233" spans="1:8" x14ac:dyDescent="0.45">
      <c r="A233" s="22">
        <v>231</v>
      </c>
      <c r="B233" s="54"/>
      <c r="C233" s="54"/>
      <c r="D233" s="54"/>
      <c r="E233" s="54"/>
      <c r="F233" s="54"/>
      <c r="G233" s="54"/>
      <c r="H233" s="54"/>
    </row>
    <row r="234" spans="1:8" x14ac:dyDescent="0.45">
      <c r="A234" s="22">
        <v>232</v>
      </c>
      <c r="B234" s="54"/>
      <c r="C234" s="54"/>
      <c r="D234" s="54"/>
      <c r="E234" s="54"/>
      <c r="F234" s="54"/>
      <c r="G234" s="54"/>
      <c r="H234" s="54"/>
    </row>
    <row r="235" spans="1:8" x14ac:dyDescent="0.45">
      <c r="A235" s="22">
        <v>233</v>
      </c>
      <c r="B235" s="54"/>
      <c r="C235" s="54"/>
      <c r="D235" s="54"/>
      <c r="E235" s="54"/>
      <c r="F235" s="54"/>
      <c r="G235" s="54"/>
      <c r="H235" s="54"/>
    </row>
    <row r="236" spans="1:8" x14ac:dyDescent="0.45">
      <c r="A236" s="22">
        <v>234</v>
      </c>
      <c r="B236" s="54" t="s">
        <v>511</v>
      </c>
      <c r="C236" s="54"/>
      <c r="D236" s="54" t="s">
        <v>511</v>
      </c>
      <c r="E236" s="54"/>
      <c r="F236" s="54"/>
      <c r="G236" s="54"/>
      <c r="H236" s="54"/>
    </row>
    <row r="237" spans="1:8" x14ac:dyDescent="0.45">
      <c r="A237" s="22">
        <v>235</v>
      </c>
      <c r="B237" s="54"/>
      <c r="C237" s="54"/>
      <c r="D237" s="54"/>
      <c r="E237" s="54"/>
      <c r="F237" s="54"/>
      <c r="G237" s="54"/>
      <c r="H237" s="54"/>
    </row>
    <row r="238" spans="1:8" x14ac:dyDescent="0.45">
      <c r="A238" s="22">
        <v>236</v>
      </c>
      <c r="B238" s="54"/>
      <c r="C238" s="54"/>
      <c r="D238" s="54"/>
      <c r="E238" s="54"/>
      <c r="F238" s="54"/>
      <c r="G238" s="54"/>
      <c r="H238" s="54"/>
    </row>
    <row r="239" spans="1:8" x14ac:dyDescent="0.45">
      <c r="A239" s="22">
        <v>237</v>
      </c>
      <c r="B239" s="54"/>
      <c r="C239" s="54"/>
      <c r="D239" s="54"/>
      <c r="E239" s="54"/>
      <c r="F239" s="54"/>
      <c r="G239" s="54"/>
      <c r="H239" s="54"/>
    </row>
    <row r="240" spans="1:8" x14ac:dyDescent="0.45">
      <c r="A240" s="22">
        <v>238</v>
      </c>
      <c r="B240" s="54"/>
      <c r="C240" s="54"/>
      <c r="D240" s="54"/>
      <c r="E240" s="54"/>
      <c r="F240" s="54"/>
      <c r="G240" s="54"/>
      <c r="H240" s="54"/>
    </row>
    <row r="241" spans="1:8" x14ac:dyDescent="0.45">
      <c r="A241" s="22">
        <v>239</v>
      </c>
      <c r="B241" s="54"/>
      <c r="C241" s="54"/>
      <c r="D241" s="54"/>
      <c r="E241" s="54"/>
      <c r="F241" s="54"/>
      <c r="G241" s="54"/>
      <c r="H241" s="54"/>
    </row>
    <row r="242" spans="1:8" x14ac:dyDescent="0.45">
      <c r="A242" s="22">
        <v>240</v>
      </c>
      <c r="B242" s="54"/>
      <c r="C242" s="54"/>
      <c r="D242" s="54"/>
      <c r="E242" s="54"/>
      <c r="F242" s="54"/>
      <c r="G242" s="54"/>
      <c r="H242" s="54"/>
    </row>
    <row r="243" spans="1:8" x14ac:dyDescent="0.45">
      <c r="A243" s="22">
        <v>241</v>
      </c>
      <c r="B243" s="54"/>
      <c r="C243" s="54"/>
      <c r="D243" s="54"/>
      <c r="E243" s="54"/>
      <c r="F243" s="54"/>
      <c r="G243" s="54"/>
      <c r="H243" s="54"/>
    </row>
    <row r="244" spans="1:8" x14ac:dyDescent="0.45">
      <c r="A244" s="22">
        <v>242</v>
      </c>
      <c r="B244" s="54"/>
      <c r="C244" s="54"/>
      <c r="D244" s="54"/>
      <c r="E244" s="54"/>
      <c r="F244" s="54"/>
      <c r="G244" s="54"/>
      <c r="H244" s="54"/>
    </row>
    <row r="245" spans="1:8" x14ac:dyDescent="0.45">
      <c r="A245" s="22">
        <v>243</v>
      </c>
      <c r="B245" s="54"/>
      <c r="C245" s="54"/>
      <c r="D245" s="54"/>
      <c r="E245" s="54"/>
      <c r="F245" s="54"/>
      <c r="G245" s="54"/>
      <c r="H245" s="54"/>
    </row>
    <row r="246" spans="1:8" x14ac:dyDescent="0.45">
      <c r="A246" s="22">
        <v>244</v>
      </c>
      <c r="B246" s="54"/>
      <c r="C246" s="54"/>
      <c r="D246" s="54"/>
      <c r="E246" s="54"/>
      <c r="F246" s="54"/>
      <c r="G246" s="54"/>
      <c r="H246" s="54"/>
    </row>
    <row r="247" spans="1:8" x14ac:dyDescent="0.45">
      <c r="A247" s="22">
        <v>245</v>
      </c>
      <c r="B247" s="54"/>
      <c r="C247" s="54"/>
      <c r="D247" s="54"/>
      <c r="E247" s="54"/>
      <c r="F247" s="54"/>
      <c r="G247" s="54"/>
      <c r="H247" s="54"/>
    </row>
    <row r="248" spans="1:8" x14ac:dyDescent="0.45">
      <c r="A248" s="22">
        <v>246</v>
      </c>
      <c r="B248" s="54"/>
      <c r="C248" s="54"/>
      <c r="D248" s="54"/>
      <c r="E248" s="54"/>
      <c r="F248" s="54"/>
      <c r="G248" s="54"/>
      <c r="H248" s="54"/>
    </row>
    <row r="249" spans="1:8" x14ac:dyDescent="0.45">
      <c r="A249" s="22">
        <v>247</v>
      </c>
      <c r="B249" s="54"/>
      <c r="C249" s="54"/>
      <c r="D249" s="54"/>
      <c r="E249" s="54"/>
      <c r="F249" s="54"/>
      <c r="G249" s="54"/>
      <c r="H249" s="54"/>
    </row>
    <row r="250" spans="1:8" x14ac:dyDescent="0.45">
      <c r="A250" s="22">
        <v>248</v>
      </c>
      <c r="B250" s="54"/>
      <c r="C250" s="54"/>
      <c r="D250" s="54"/>
      <c r="E250" s="54"/>
      <c r="F250" s="54"/>
      <c r="G250" s="54"/>
      <c r="H250" s="54"/>
    </row>
    <row r="251" spans="1:8" x14ac:dyDescent="0.45">
      <c r="A251" s="22">
        <v>249</v>
      </c>
      <c r="B251" s="54"/>
      <c r="C251" s="54"/>
      <c r="D251" s="54"/>
      <c r="E251" s="54"/>
      <c r="F251" s="54"/>
      <c r="G251" s="54"/>
      <c r="H251" s="54" t="s">
        <v>512</v>
      </c>
    </row>
    <row r="252" spans="1:8" x14ac:dyDescent="0.45">
      <c r="A252" s="22">
        <v>250</v>
      </c>
      <c r="B252" s="54" t="s">
        <v>514</v>
      </c>
      <c r="C252" s="54"/>
      <c r="D252" s="54"/>
      <c r="E252" s="54"/>
      <c r="F252" s="54"/>
      <c r="G252" s="54"/>
      <c r="H252" s="54"/>
    </row>
    <row r="253" spans="1:8" x14ac:dyDescent="0.45">
      <c r="A253" s="22">
        <v>251</v>
      </c>
      <c r="B253" s="54"/>
      <c r="C253" s="54"/>
      <c r="D253" s="54"/>
      <c r="E253" s="54"/>
      <c r="F253" s="54"/>
      <c r="G253" s="54"/>
      <c r="H253" s="54"/>
    </row>
    <row r="254" spans="1:8" x14ac:dyDescent="0.45">
      <c r="A254" s="22">
        <v>252</v>
      </c>
      <c r="B254" s="54"/>
      <c r="C254" s="54"/>
      <c r="D254" s="54"/>
      <c r="E254" s="54"/>
      <c r="F254" s="54"/>
      <c r="G254" s="54"/>
      <c r="H254" s="54"/>
    </row>
    <row r="255" spans="1:8" x14ac:dyDescent="0.45">
      <c r="A255" s="22">
        <v>253</v>
      </c>
      <c r="B255" s="54"/>
      <c r="C255" s="54"/>
      <c r="D255" s="54"/>
      <c r="E255" s="54"/>
      <c r="F255" s="54"/>
      <c r="G255" s="54"/>
      <c r="H255" s="54"/>
    </row>
    <row r="256" spans="1:8" x14ac:dyDescent="0.45">
      <c r="A256" s="22">
        <v>254</v>
      </c>
      <c r="B256" s="54"/>
      <c r="C256" s="54"/>
      <c r="D256" s="54"/>
      <c r="E256" s="54"/>
      <c r="F256" s="54"/>
      <c r="G256" s="54"/>
      <c r="H256" s="54"/>
    </row>
    <row r="257" spans="1:8" x14ac:dyDescent="0.45">
      <c r="A257" s="22">
        <v>255</v>
      </c>
      <c r="B257" s="54"/>
      <c r="C257" s="54"/>
      <c r="D257" s="54"/>
      <c r="E257" s="54"/>
      <c r="F257" s="54"/>
      <c r="G257" s="54"/>
      <c r="H257" s="54"/>
    </row>
    <row r="258" spans="1:8" x14ac:dyDescent="0.45">
      <c r="A258" s="22">
        <v>256</v>
      </c>
      <c r="B258" s="54"/>
      <c r="C258" s="54"/>
      <c r="D258" s="54"/>
      <c r="E258" s="54"/>
      <c r="F258" s="54"/>
      <c r="G258" s="54"/>
      <c r="H258" s="54"/>
    </row>
    <row r="259" spans="1:8" x14ac:dyDescent="0.45">
      <c r="A259" s="22">
        <v>257</v>
      </c>
      <c r="B259" s="54"/>
      <c r="C259" s="54"/>
      <c r="D259" s="54"/>
      <c r="E259" s="54"/>
      <c r="F259" s="54"/>
      <c r="G259" s="54"/>
      <c r="H259" s="54"/>
    </row>
    <row r="260" spans="1:8" x14ac:dyDescent="0.45">
      <c r="A260" s="22">
        <v>258</v>
      </c>
      <c r="B260" s="54"/>
      <c r="C260" s="54"/>
      <c r="D260" s="54"/>
      <c r="E260" s="54"/>
      <c r="F260" s="54"/>
      <c r="G260" s="54"/>
      <c r="H260" s="54" t="s">
        <v>516</v>
      </c>
    </row>
    <row r="261" spans="1:8" x14ac:dyDescent="0.45">
      <c r="A261" s="22">
        <v>259</v>
      </c>
      <c r="B261" s="54" t="s">
        <v>518</v>
      </c>
      <c r="C261" s="54"/>
      <c r="D261" s="54" t="s">
        <v>519</v>
      </c>
      <c r="E261" s="54"/>
      <c r="F261" s="54"/>
      <c r="G261" s="54"/>
      <c r="H261" s="54"/>
    </row>
    <row r="262" spans="1:8" x14ac:dyDescent="0.45">
      <c r="A262" s="22">
        <v>260</v>
      </c>
      <c r="B262" s="54"/>
      <c r="C262" s="54"/>
      <c r="D262" s="54"/>
      <c r="E262" s="54"/>
      <c r="F262" s="54"/>
      <c r="G262" s="54"/>
      <c r="H262" s="54"/>
    </row>
    <row r="263" spans="1:8" x14ac:dyDescent="0.45">
      <c r="A263" s="22">
        <v>261</v>
      </c>
      <c r="B263" s="54"/>
      <c r="C263" s="54"/>
      <c r="D263" s="54" t="s">
        <v>61</v>
      </c>
      <c r="E263" s="54"/>
      <c r="F263" s="54"/>
      <c r="G263" s="54"/>
      <c r="H263" s="54"/>
    </row>
    <row r="264" spans="1:8" x14ac:dyDescent="0.45">
      <c r="A264" s="22">
        <v>262</v>
      </c>
      <c r="B264" s="54" t="s">
        <v>63</v>
      </c>
      <c r="C264" s="54"/>
      <c r="D264" s="54"/>
      <c r="E264" s="54"/>
      <c r="F264" s="54"/>
      <c r="G264" s="54"/>
      <c r="H264" s="54"/>
    </row>
    <row r="265" spans="1:8" x14ac:dyDescent="0.45">
      <c r="A265" s="22">
        <v>263</v>
      </c>
      <c r="B265" s="54" t="s">
        <v>520</v>
      </c>
      <c r="C265" s="54"/>
      <c r="D265" s="54"/>
      <c r="E265" s="54"/>
      <c r="F265" s="54"/>
      <c r="G265" s="54"/>
      <c r="H265" s="54"/>
    </row>
    <row r="266" spans="1:8" x14ac:dyDescent="0.45">
      <c r="A266" s="22">
        <v>264</v>
      </c>
      <c r="B266" s="54"/>
      <c r="C266" s="54"/>
      <c r="D266" s="54"/>
      <c r="E266" s="54"/>
      <c r="F266" s="54"/>
      <c r="G266" s="54"/>
      <c r="H266" s="54"/>
    </row>
    <row r="267" spans="1:8" x14ac:dyDescent="0.45">
      <c r="A267" s="22">
        <v>265</v>
      </c>
      <c r="B267" s="54"/>
      <c r="C267" s="54"/>
      <c r="D267" s="54"/>
      <c r="E267" s="54"/>
      <c r="F267" s="54"/>
      <c r="G267" s="54"/>
      <c r="H267" s="54"/>
    </row>
    <row r="268" spans="1:8" x14ac:dyDescent="0.45">
      <c r="A268" s="22">
        <v>266</v>
      </c>
      <c r="B268" s="54" t="s">
        <v>52</v>
      </c>
      <c r="C268" s="54"/>
      <c r="D268" s="54"/>
      <c r="E268" s="54"/>
      <c r="F268" s="54"/>
      <c r="G268" s="54"/>
      <c r="H268" s="54"/>
    </row>
    <row r="269" spans="1:8" x14ac:dyDescent="0.45">
      <c r="A269" s="22">
        <v>267</v>
      </c>
      <c r="B269" s="54"/>
      <c r="C269" s="54"/>
      <c r="D269" s="54"/>
      <c r="E269" s="54"/>
      <c r="F269" s="54"/>
      <c r="G269" s="54"/>
      <c r="H269" s="54"/>
    </row>
    <row r="270" spans="1:8" x14ac:dyDescent="0.45">
      <c r="A270" s="22">
        <v>268</v>
      </c>
      <c r="B270" s="54"/>
      <c r="C270" s="54"/>
      <c r="D270" s="54"/>
      <c r="E270" s="54"/>
      <c r="F270" s="54"/>
      <c r="G270" s="54"/>
      <c r="H270" s="54"/>
    </row>
    <row r="271" spans="1:8" x14ac:dyDescent="0.45">
      <c r="A271" s="22">
        <v>269</v>
      </c>
      <c r="B271" s="54"/>
      <c r="C271" s="54"/>
      <c r="D271" s="54"/>
      <c r="E271" s="54"/>
      <c r="F271" s="54"/>
      <c r="G271" s="54"/>
      <c r="H271" s="54"/>
    </row>
    <row r="272" spans="1:8" x14ac:dyDescent="0.45">
      <c r="A272" s="22">
        <v>270</v>
      </c>
      <c r="B272" s="54"/>
      <c r="C272" s="54"/>
      <c r="D272" s="54"/>
      <c r="E272" s="54"/>
      <c r="F272" s="54"/>
      <c r="G272" s="54"/>
      <c r="H272" s="54"/>
    </row>
    <row r="273" spans="1:8" x14ac:dyDescent="0.45">
      <c r="A273" s="22">
        <v>271</v>
      </c>
      <c r="B273" s="54"/>
      <c r="C273" s="54"/>
      <c r="D273" s="54"/>
      <c r="E273" s="54"/>
      <c r="F273" s="54"/>
      <c r="G273" s="54"/>
      <c r="H273" s="54"/>
    </row>
    <row r="274" spans="1:8" x14ac:dyDescent="0.45">
      <c r="A274" s="22">
        <v>272</v>
      </c>
      <c r="B274" s="54"/>
      <c r="C274" s="54"/>
      <c r="D274" s="54"/>
      <c r="E274" s="54"/>
      <c r="F274" s="54"/>
      <c r="G274" s="54"/>
      <c r="H274" s="54"/>
    </row>
    <row r="275" spans="1:8" x14ac:dyDescent="0.45">
      <c r="A275" s="22">
        <v>273</v>
      </c>
      <c r="B275" s="54"/>
      <c r="C275" s="54"/>
      <c r="D275" s="54"/>
      <c r="E275" s="54"/>
      <c r="F275" s="54"/>
      <c r="G275" s="54"/>
      <c r="H275" s="54"/>
    </row>
    <row r="276" spans="1:8" x14ac:dyDescent="0.45">
      <c r="A276" s="22">
        <v>274</v>
      </c>
      <c r="B276" s="54"/>
      <c r="C276" s="54"/>
      <c r="D276" s="54"/>
      <c r="E276" s="54"/>
      <c r="F276" s="54"/>
      <c r="G276" s="54"/>
      <c r="H276" s="54"/>
    </row>
    <row r="277" spans="1:8" x14ac:dyDescent="0.45">
      <c r="A277" s="22">
        <v>275</v>
      </c>
      <c r="B277" s="54"/>
      <c r="C277" s="54"/>
      <c r="D277" s="54"/>
      <c r="E277" s="54"/>
      <c r="F277" s="54"/>
      <c r="G277" s="54"/>
      <c r="H277" s="54"/>
    </row>
    <row r="278" spans="1:8" x14ac:dyDescent="0.45">
      <c r="A278" s="22">
        <v>276</v>
      </c>
      <c r="B278" s="54"/>
      <c r="C278" s="54"/>
      <c r="D278" s="54"/>
      <c r="E278" s="54"/>
      <c r="F278" s="54"/>
      <c r="G278" s="54"/>
      <c r="H278" s="54"/>
    </row>
    <row r="279" spans="1:8" x14ac:dyDescent="0.45">
      <c r="A279" s="22">
        <v>277</v>
      </c>
      <c r="B279" s="54"/>
      <c r="C279" s="54"/>
      <c r="D279" s="54"/>
      <c r="E279" s="54"/>
      <c r="F279" s="54"/>
      <c r="G279" s="54"/>
      <c r="H279" s="54" t="s">
        <v>521</v>
      </c>
    </row>
    <row r="280" spans="1:8" x14ac:dyDescent="0.45">
      <c r="A280" s="22">
        <v>278</v>
      </c>
      <c r="B280" s="54" t="s">
        <v>59</v>
      </c>
      <c r="C280" s="54"/>
      <c r="D280" s="54"/>
      <c r="E280" s="54"/>
      <c r="F280" s="54"/>
      <c r="G280" s="54"/>
      <c r="H280" s="54"/>
    </row>
    <row r="281" spans="1:8" x14ac:dyDescent="0.45">
      <c r="A281" s="22">
        <v>279</v>
      </c>
      <c r="B281" s="54"/>
      <c r="C281" s="54"/>
      <c r="D281" s="54"/>
      <c r="E281" s="54"/>
      <c r="F281" s="54"/>
      <c r="G281" s="54"/>
      <c r="H281" s="54"/>
    </row>
    <row r="282" spans="1:8" x14ac:dyDescent="0.45">
      <c r="A282" s="22">
        <v>280</v>
      </c>
      <c r="B282" s="54" t="s">
        <v>523</v>
      </c>
      <c r="C282" s="54"/>
      <c r="D282" s="54"/>
      <c r="E282" s="54"/>
      <c r="F282" s="54"/>
      <c r="G282" s="54"/>
      <c r="H282" s="54"/>
    </row>
    <row r="283" spans="1:8" x14ac:dyDescent="0.45">
      <c r="A283" s="22">
        <v>281</v>
      </c>
      <c r="B283" s="54"/>
      <c r="C283" s="54"/>
      <c r="D283" s="54"/>
      <c r="E283" s="54"/>
      <c r="F283" s="54"/>
      <c r="G283" s="54"/>
      <c r="H283" s="54"/>
    </row>
    <row r="284" spans="1:8" x14ac:dyDescent="0.45">
      <c r="A284" s="22">
        <v>282</v>
      </c>
      <c r="B284" s="54"/>
      <c r="C284" s="54"/>
      <c r="D284" s="54"/>
      <c r="E284" s="54"/>
      <c r="F284" s="54"/>
      <c r="G284" s="54"/>
      <c r="H284" s="54"/>
    </row>
    <row r="285" spans="1:8" x14ac:dyDescent="0.45">
      <c r="A285" s="22">
        <v>283</v>
      </c>
      <c r="B285" s="54"/>
      <c r="C285" s="54"/>
      <c r="D285" s="54"/>
      <c r="E285" s="54"/>
      <c r="F285" s="54"/>
      <c r="G285" s="54"/>
      <c r="H285" s="54"/>
    </row>
    <row r="286" spans="1:8" x14ac:dyDescent="0.45">
      <c r="A286" s="22">
        <v>284</v>
      </c>
      <c r="B286" s="54"/>
      <c r="C286" s="54"/>
      <c r="D286" s="54"/>
      <c r="E286" s="54"/>
      <c r="F286" s="54"/>
      <c r="G286" s="54"/>
      <c r="H286" s="54"/>
    </row>
    <row r="287" spans="1:8" x14ac:dyDescent="0.45">
      <c r="A287" s="22">
        <v>285</v>
      </c>
      <c r="B287" s="54"/>
      <c r="C287" s="54"/>
      <c r="D287" s="54"/>
      <c r="E287" s="54"/>
      <c r="F287" s="54"/>
      <c r="G287" s="54"/>
      <c r="H287" s="54"/>
    </row>
    <row r="288" spans="1:8" x14ac:dyDescent="0.45">
      <c r="A288" s="22">
        <v>286</v>
      </c>
      <c r="B288" s="54"/>
      <c r="C288" s="54"/>
      <c r="D288" s="54"/>
      <c r="E288" s="54"/>
      <c r="F288" s="54"/>
      <c r="G288" s="54"/>
      <c r="H288" s="54"/>
    </row>
    <row r="289" spans="1:8" x14ac:dyDescent="0.45">
      <c r="A289" s="22">
        <v>287</v>
      </c>
      <c r="B289" s="54"/>
      <c r="C289" s="54"/>
      <c r="D289" s="54"/>
      <c r="E289" s="54"/>
      <c r="F289" s="54"/>
      <c r="G289" s="54"/>
      <c r="H289" s="54"/>
    </row>
    <row r="290" spans="1:8" x14ac:dyDescent="0.45">
      <c r="A290" s="22">
        <v>288</v>
      </c>
      <c r="B290" s="54"/>
      <c r="C290" s="54"/>
      <c r="D290" s="54"/>
      <c r="E290" s="54"/>
      <c r="F290" s="54"/>
      <c r="G290" s="54"/>
      <c r="H290" s="54"/>
    </row>
    <row r="291" spans="1:8" x14ac:dyDescent="0.45">
      <c r="A291" s="22">
        <v>289</v>
      </c>
      <c r="B291" s="54"/>
      <c r="C291" s="54"/>
      <c r="D291" s="54"/>
      <c r="E291" s="54"/>
      <c r="F291" s="54"/>
      <c r="G291" s="54"/>
      <c r="H291" s="54"/>
    </row>
    <row r="292" spans="1:8" x14ac:dyDescent="0.45">
      <c r="A292" s="22">
        <v>290</v>
      </c>
      <c r="B292" s="54" t="s">
        <v>60</v>
      </c>
      <c r="C292" s="54"/>
      <c r="D292" s="54"/>
      <c r="E292" s="54"/>
      <c r="F292" s="54"/>
      <c r="G292" s="54"/>
      <c r="H292" s="54"/>
    </row>
    <row r="293" spans="1:8" x14ac:dyDescent="0.45">
      <c r="A293" s="22">
        <v>291</v>
      </c>
      <c r="B293" s="54"/>
      <c r="C293" s="54"/>
      <c r="D293" s="54"/>
      <c r="E293" s="54"/>
      <c r="F293" s="54"/>
      <c r="G293" s="54"/>
      <c r="H293" s="54" t="s">
        <v>525</v>
      </c>
    </row>
    <row r="294" spans="1:8" x14ac:dyDescent="0.45">
      <c r="A294" s="22">
        <v>292</v>
      </c>
      <c r="B294" s="54"/>
      <c r="C294" s="54"/>
      <c r="D294" s="54"/>
      <c r="E294" s="54"/>
      <c r="F294" s="54"/>
      <c r="G294" s="54"/>
      <c r="H294" s="54" t="s">
        <v>58</v>
      </c>
    </row>
    <row r="295" spans="1:8" x14ac:dyDescent="0.45">
      <c r="A295" s="22">
        <v>293</v>
      </c>
      <c r="B295" s="54"/>
      <c r="C295" s="54"/>
      <c r="D295" s="54"/>
      <c r="E295" s="54"/>
      <c r="F295" s="54"/>
      <c r="G295" s="54"/>
      <c r="H295" s="54"/>
    </row>
    <row r="296" spans="1:8" x14ac:dyDescent="0.45">
      <c r="A296" s="22">
        <v>294</v>
      </c>
      <c r="B296" s="54"/>
      <c r="C296" s="54"/>
      <c r="D296" s="54"/>
      <c r="E296" s="54"/>
      <c r="F296" s="54"/>
      <c r="G296" s="54"/>
      <c r="H296" s="54" t="s">
        <v>528</v>
      </c>
    </row>
    <row r="297" spans="1:8" x14ac:dyDescent="0.45">
      <c r="A297" s="22">
        <v>295</v>
      </c>
      <c r="B297" s="54"/>
      <c r="C297" s="54"/>
      <c r="D297" s="54" t="s">
        <v>60</v>
      </c>
      <c r="E297" s="54"/>
      <c r="F297" s="54"/>
      <c r="G297" s="54"/>
      <c r="H297" s="54"/>
    </row>
    <row r="298" spans="1:8" x14ac:dyDescent="0.45">
      <c r="A298" s="22">
        <v>296</v>
      </c>
      <c r="B298" s="54"/>
      <c r="C298" s="54"/>
      <c r="D298" s="54"/>
      <c r="E298" s="54"/>
      <c r="F298" s="54"/>
      <c r="G298" s="54"/>
      <c r="H298" s="54"/>
    </row>
    <row r="299" spans="1:8" x14ac:dyDescent="0.45">
      <c r="A299" s="22">
        <v>297</v>
      </c>
      <c r="B299" s="54"/>
      <c r="C299" s="54"/>
      <c r="D299" s="54"/>
      <c r="E299" s="54"/>
      <c r="F299" s="54"/>
      <c r="G299" s="54"/>
      <c r="H299" s="54"/>
    </row>
    <row r="300" spans="1:8" x14ac:dyDescent="0.45">
      <c r="A300" s="22">
        <v>298</v>
      </c>
      <c r="B300" s="54"/>
      <c r="C300" s="54"/>
      <c r="D300" s="54"/>
      <c r="E300" s="54"/>
      <c r="F300" s="54"/>
      <c r="G300" s="54"/>
      <c r="H300" s="54"/>
    </row>
    <row r="301" spans="1:8" x14ac:dyDescent="0.45">
      <c r="A301" s="22">
        <v>299</v>
      </c>
      <c r="B301" s="54"/>
      <c r="C301" s="54"/>
      <c r="D301" s="54"/>
      <c r="E301" s="54"/>
      <c r="F301" s="54"/>
      <c r="G301" s="54"/>
      <c r="H301" s="54"/>
    </row>
    <row r="302" spans="1:8" x14ac:dyDescent="0.45">
      <c r="A302" s="22">
        <v>300</v>
      </c>
      <c r="B302" s="54"/>
      <c r="C302" s="54"/>
      <c r="D302" s="54"/>
      <c r="E302" s="54"/>
      <c r="F302" s="54"/>
      <c r="G302" s="54"/>
      <c r="H302" s="54"/>
    </row>
    <row r="303" spans="1:8" x14ac:dyDescent="0.45">
      <c r="A303" s="22">
        <v>301</v>
      </c>
      <c r="B303" s="54"/>
      <c r="C303" s="54"/>
      <c r="D303" s="54"/>
      <c r="E303" s="54"/>
      <c r="F303" s="54"/>
      <c r="G303" s="54"/>
      <c r="H303" s="54"/>
    </row>
    <row r="304" spans="1:8" x14ac:dyDescent="0.45">
      <c r="A304" s="22">
        <v>302</v>
      </c>
      <c r="B304" s="54"/>
      <c r="C304" s="54"/>
      <c r="D304" s="54"/>
      <c r="E304" s="54"/>
      <c r="F304" s="54"/>
      <c r="G304" s="54"/>
      <c r="H304" s="54" t="s">
        <v>530</v>
      </c>
    </row>
    <row r="305" spans="1:8" x14ac:dyDescent="0.45">
      <c r="A305" s="22">
        <v>303</v>
      </c>
      <c r="B305" s="54" t="s">
        <v>532</v>
      </c>
      <c r="C305" s="54"/>
      <c r="D305" s="54"/>
      <c r="E305" s="54"/>
      <c r="F305" s="54"/>
      <c r="G305" s="54"/>
      <c r="H305" s="54"/>
    </row>
    <row r="306" spans="1:8" x14ac:dyDescent="0.45">
      <c r="A306" s="22">
        <v>304</v>
      </c>
      <c r="B306" s="54"/>
      <c r="C306" s="54"/>
      <c r="D306" s="54"/>
      <c r="E306" s="54"/>
      <c r="F306" s="54"/>
      <c r="G306" s="54"/>
      <c r="H306" s="54"/>
    </row>
    <row r="307" spans="1:8" x14ac:dyDescent="0.45">
      <c r="A307" s="22">
        <v>305</v>
      </c>
      <c r="B307" s="54"/>
      <c r="C307" s="54"/>
      <c r="D307" s="54"/>
      <c r="E307" s="54"/>
      <c r="F307" s="54"/>
      <c r="G307" s="54"/>
      <c r="H307" s="54"/>
    </row>
    <row r="308" spans="1:8" x14ac:dyDescent="0.45">
      <c r="A308" s="22">
        <v>306</v>
      </c>
      <c r="B308" s="54"/>
      <c r="C308" s="54"/>
      <c r="D308" s="54"/>
      <c r="E308" s="54"/>
      <c r="F308" s="54"/>
      <c r="G308" s="54"/>
      <c r="H308" s="54"/>
    </row>
    <row r="309" spans="1:8" x14ac:dyDescent="0.45">
      <c r="A309" s="22">
        <v>307</v>
      </c>
      <c r="B309" s="54"/>
      <c r="C309" s="54"/>
      <c r="D309" s="54"/>
      <c r="E309" s="54"/>
      <c r="F309" s="54"/>
      <c r="G309" s="54"/>
      <c r="H309" s="54"/>
    </row>
    <row r="310" spans="1:8" x14ac:dyDescent="0.45">
      <c r="A310" s="22">
        <v>308</v>
      </c>
      <c r="B310" s="54"/>
      <c r="C310" s="54"/>
      <c r="D310" s="54"/>
      <c r="E310" s="54"/>
      <c r="F310" s="54"/>
      <c r="G310" s="54"/>
      <c r="H310" s="54"/>
    </row>
    <row r="311" spans="1:8" x14ac:dyDescent="0.45">
      <c r="A311" s="22">
        <v>309</v>
      </c>
      <c r="B311" s="54"/>
      <c r="C311" s="54"/>
      <c r="D311" s="54"/>
      <c r="E311" s="54"/>
      <c r="F311" s="54"/>
      <c r="G311" s="54"/>
      <c r="H311" s="54"/>
    </row>
    <row r="312" spans="1:8" x14ac:dyDescent="0.45">
      <c r="A312" s="22">
        <v>310</v>
      </c>
      <c r="B312" s="54"/>
      <c r="C312" s="54"/>
      <c r="D312" s="54"/>
      <c r="E312" s="54"/>
      <c r="F312" s="54"/>
      <c r="G312" s="54"/>
      <c r="H312" s="54"/>
    </row>
    <row r="313" spans="1:8" x14ac:dyDescent="0.45">
      <c r="A313" s="22">
        <v>311</v>
      </c>
      <c r="B313" s="54"/>
      <c r="C313" s="54"/>
      <c r="D313" s="54"/>
      <c r="E313" s="54"/>
      <c r="F313" s="54"/>
      <c r="G313" s="54"/>
      <c r="H313" s="54"/>
    </row>
    <row r="314" spans="1:8" x14ac:dyDescent="0.45">
      <c r="A314" s="22">
        <v>312</v>
      </c>
      <c r="B314" s="54"/>
      <c r="C314" s="54"/>
      <c r="D314" s="54"/>
      <c r="E314" s="54"/>
      <c r="F314" s="54"/>
      <c r="G314" s="54"/>
      <c r="H314" s="54"/>
    </row>
    <row r="315" spans="1:8" x14ac:dyDescent="0.45">
      <c r="A315" s="22">
        <v>313</v>
      </c>
      <c r="B315" s="54"/>
      <c r="C315" s="54"/>
      <c r="D315" s="54"/>
      <c r="E315" s="54"/>
      <c r="F315" s="54"/>
      <c r="G315" s="54"/>
      <c r="H315" s="54"/>
    </row>
    <row r="316" spans="1:8" x14ac:dyDescent="0.45">
      <c r="A316" s="22">
        <v>314</v>
      </c>
      <c r="B316" s="54"/>
      <c r="C316" s="54"/>
      <c r="D316" s="54"/>
      <c r="E316" s="54"/>
      <c r="F316" s="54"/>
      <c r="G316" s="54"/>
      <c r="H316" s="54"/>
    </row>
    <row r="317" spans="1:8" x14ac:dyDescent="0.45">
      <c r="A317" s="22">
        <v>315</v>
      </c>
      <c r="B317" s="54"/>
      <c r="C317" s="54"/>
      <c r="D317" s="54"/>
      <c r="E317" s="54"/>
      <c r="F317" s="54"/>
      <c r="G317" s="54"/>
      <c r="H317" s="54"/>
    </row>
    <row r="318" spans="1:8" x14ac:dyDescent="0.45">
      <c r="A318" s="22">
        <v>316</v>
      </c>
      <c r="B318" s="54"/>
      <c r="C318" s="54"/>
      <c r="D318" s="54"/>
      <c r="E318" s="54"/>
      <c r="F318" s="54"/>
      <c r="G318" s="54"/>
      <c r="H318" s="54"/>
    </row>
    <row r="319" spans="1:8" x14ac:dyDescent="0.45">
      <c r="A319" s="22">
        <v>317</v>
      </c>
      <c r="B319" s="54"/>
      <c r="C319" s="54"/>
      <c r="D319" s="54"/>
      <c r="E319" s="54"/>
      <c r="F319" s="54"/>
      <c r="G319" s="54"/>
      <c r="H319" s="54"/>
    </row>
    <row r="320" spans="1:8" x14ac:dyDescent="0.45">
      <c r="A320" s="22">
        <v>318</v>
      </c>
      <c r="B320" s="54"/>
      <c r="C320" s="54"/>
      <c r="D320" s="54" t="s">
        <v>534</v>
      </c>
      <c r="E320" s="54"/>
      <c r="F320" s="54"/>
      <c r="G320" s="54"/>
      <c r="H320" s="54"/>
    </row>
    <row r="321" spans="1:8" x14ac:dyDescent="0.45">
      <c r="A321" s="22">
        <v>319</v>
      </c>
      <c r="B321" s="54"/>
      <c r="C321" s="54"/>
      <c r="D321" s="54"/>
      <c r="E321" s="54" t="s">
        <v>535</v>
      </c>
      <c r="F321" s="54" t="s">
        <v>535</v>
      </c>
      <c r="G321" s="54"/>
      <c r="H321" s="54"/>
    </row>
    <row r="322" spans="1:8" x14ac:dyDescent="0.45">
      <c r="A322" s="22">
        <v>320</v>
      </c>
      <c r="B322" s="54" t="s">
        <v>63</v>
      </c>
      <c r="C322" s="54"/>
      <c r="D322" s="54"/>
      <c r="E322" s="54"/>
      <c r="F322" s="54"/>
      <c r="G322" s="54"/>
      <c r="H322" s="54"/>
    </row>
    <row r="323" spans="1:8" x14ac:dyDescent="0.45">
      <c r="A323" s="22">
        <v>321</v>
      </c>
      <c r="B323" s="54"/>
      <c r="C323" s="54"/>
      <c r="D323" s="54"/>
      <c r="E323" s="54"/>
      <c r="F323" s="54"/>
      <c r="G323" s="54"/>
      <c r="H323" s="54"/>
    </row>
    <row r="324" spans="1:8" x14ac:dyDescent="0.45">
      <c r="A324" s="22">
        <v>322</v>
      </c>
      <c r="B324" s="54" t="s">
        <v>536</v>
      </c>
      <c r="C324" s="54"/>
      <c r="D324" s="54"/>
      <c r="E324" s="54"/>
      <c r="F324" s="54"/>
      <c r="G324" s="54"/>
      <c r="H324" s="54"/>
    </row>
    <row r="325" spans="1:8" x14ac:dyDescent="0.45">
      <c r="A325" s="22">
        <v>323</v>
      </c>
      <c r="B325" s="54"/>
      <c r="C325" s="54"/>
      <c r="D325" s="54"/>
      <c r="E325" s="54"/>
      <c r="F325" s="54"/>
      <c r="G325" s="54"/>
      <c r="H325" s="54"/>
    </row>
    <row r="326" spans="1:8" x14ac:dyDescent="0.45">
      <c r="A326" s="22">
        <v>324</v>
      </c>
      <c r="B326" s="54"/>
      <c r="C326" s="54"/>
      <c r="D326" s="54"/>
      <c r="E326" s="54"/>
      <c r="F326" s="54"/>
      <c r="G326" s="54"/>
      <c r="H326" s="54"/>
    </row>
    <row r="327" spans="1:8" x14ac:dyDescent="0.45">
      <c r="A327" s="22">
        <v>325</v>
      </c>
      <c r="B327" s="54"/>
      <c r="C327" s="54"/>
      <c r="D327" s="54"/>
      <c r="E327" s="54"/>
      <c r="F327" s="54"/>
      <c r="G327" s="54"/>
      <c r="H327" s="54"/>
    </row>
    <row r="328" spans="1:8" x14ac:dyDescent="0.45">
      <c r="A328" s="22">
        <v>326</v>
      </c>
      <c r="B328" s="54"/>
      <c r="C328" s="54"/>
      <c r="D328" s="54"/>
      <c r="E328" s="54"/>
      <c r="F328" s="54"/>
      <c r="G328" s="54"/>
      <c r="H328" s="54"/>
    </row>
    <row r="329" spans="1:8" x14ac:dyDescent="0.45">
      <c r="A329" s="22">
        <v>327</v>
      </c>
      <c r="B329" s="54"/>
      <c r="C329" s="54"/>
      <c r="D329" s="54"/>
      <c r="E329" s="54"/>
      <c r="F329" s="54"/>
      <c r="G329" s="54"/>
      <c r="H329" s="54"/>
    </row>
    <row r="330" spans="1:8" x14ac:dyDescent="0.45">
      <c r="A330" s="22">
        <v>328</v>
      </c>
      <c r="B330" s="54"/>
      <c r="C330" s="54"/>
      <c r="D330" s="54"/>
      <c r="E330" s="54"/>
      <c r="F330" s="54"/>
      <c r="G330" s="54"/>
      <c r="H330" s="54" t="s">
        <v>538</v>
      </c>
    </row>
    <row r="331" spans="1:8" x14ac:dyDescent="0.45">
      <c r="A331" s="22">
        <v>329</v>
      </c>
      <c r="B331" s="54"/>
      <c r="C331" s="54"/>
      <c r="D331" s="54"/>
      <c r="E331" s="54"/>
      <c r="F331" s="54"/>
      <c r="G331" s="54"/>
      <c r="H331" s="54"/>
    </row>
    <row r="332" spans="1:8" x14ac:dyDescent="0.45">
      <c r="A332" s="22">
        <v>330</v>
      </c>
      <c r="B332" s="54"/>
      <c r="C332" s="54"/>
      <c r="D332" s="54"/>
      <c r="E332" s="54"/>
      <c r="F332" s="54"/>
      <c r="G332" s="54"/>
      <c r="H332" s="54"/>
    </row>
    <row r="333" spans="1:8" x14ac:dyDescent="0.45">
      <c r="A333" s="22">
        <v>331</v>
      </c>
      <c r="B333" s="54" t="s">
        <v>548</v>
      </c>
      <c r="C333" s="54"/>
      <c r="D333" s="54"/>
      <c r="E333" s="54"/>
      <c r="F333" s="54"/>
      <c r="G333" s="54"/>
      <c r="H333" s="54"/>
    </row>
    <row r="334" spans="1:8" x14ac:dyDescent="0.45">
      <c r="A334" s="22">
        <v>332</v>
      </c>
      <c r="B334" s="54"/>
      <c r="C334" s="54"/>
      <c r="D334" s="54"/>
      <c r="E334" s="54"/>
      <c r="F334" s="54"/>
      <c r="G334" s="54"/>
      <c r="H334" s="54"/>
    </row>
    <row r="335" spans="1:8" x14ac:dyDescent="0.45">
      <c r="A335" s="22">
        <v>333</v>
      </c>
      <c r="B335" s="54" t="s">
        <v>45</v>
      </c>
      <c r="C335" s="54"/>
      <c r="D335" s="54"/>
      <c r="E335" s="54"/>
      <c r="F335" s="54"/>
      <c r="G335" s="54"/>
      <c r="H335" s="54"/>
    </row>
    <row r="336" spans="1:8" x14ac:dyDescent="0.45">
      <c r="A336" s="22">
        <v>334</v>
      </c>
      <c r="B336" s="54" t="s">
        <v>550</v>
      </c>
      <c r="C336" s="54"/>
      <c r="D336" s="54"/>
      <c r="E336" s="54"/>
      <c r="F336" s="54"/>
      <c r="G336" s="54"/>
      <c r="H336" s="54" t="s">
        <v>551</v>
      </c>
    </row>
    <row r="337" spans="1:8" x14ac:dyDescent="0.45">
      <c r="A337" s="22">
        <v>335</v>
      </c>
      <c r="B337" s="54"/>
      <c r="C337" s="54"/>
      <c r="D337" s="54"/>
      <c r="E337" s="54"/>
      <c r="F337" s="54"/>
      <c r="G337" s="54"/>
      <c r="H337" s="54"/>
    </row>
    <row r="338" spans="1:8" x14ac:dyDescent="0.45">
      <c r="A338" s="22">
        <v>336</v>
      </c>
      <c r="B338" s="54"/>
      <c r="C338" s="54"/>
      <c r="D338" s="54"/>
      <c r="E338" s="54"/>
      <c r="F338" s="54"/>
      <c r="G338" s="54"/>
      <c r="H338" s="54" t="s">
        <v>553</v>
      </c>
    </row>
    <row r="339" spans="1:8" x14ac:dyDescent="0.45">
      <c r="A339" s="22">
        <v>337</v>
      </c>
      <c r="B339" s="54"/>
      <c r="C339" s="54"/>
      <c r="D339" s="54"/>
      <c r="E339" s="54"/>
      <c r="F339" s="54"/>
      <c r="G339" s="54"/>
      <c r="H339" s="54"/>
    </row>
    <row r="340" spans="1:8" x14ac:dyDescent="0.45">
      <c r="A340" s="22">
        <v>338</v>
      </c>
      <c r="B340" s="54"/>
      <c r="C340" s="54"/>
      <c r="D340" s="54"/>
      <c r="E340" s="54"/>
      <c r="F340" s="54"/>
      <c r="G340" s="54"/>
      <c r="H340" s="54"/>
    </row>
    <row r="341" spans="1:8" x14ac:dyDescent="0.45">
      <c r="A341" s="22">
        <v>339</v>
      </c>
      <c r="B341" s="54"/>
      <c r="C341" s="54"/>
      <c r="D341" s="54"/>
      <c r="E341" s="54"/>
      <c r="F341" s="54"/>
      <c r="G341" s="54"/>
      <c r="H341" s="54"/>
    </row>
    <row r="342" spans="1:8" x14ac:dyDescent="0.45">
      <c r="A342" s="22">
        <v>340</v>
      </c>
      <c r="B342" s="54"/>
      <c r="C342" s="54"/>
      <c r="D342" s="54"/>
      <c r="E342" s="54"/>
      <c r="F342" s="54"/>
      <c r="G342" s="54"/>
      <c r="H342" s="54"/>
    </row>
    <row r="343" spans="1:8" x14ac:dyDescent="0.45">
      <c r="A343" s="22">
        <v>341</v>
      </c>
      <c r="B343" s="54"/>
      <c r="C343" s="54"/>
      <c r="D343" s="54"/>
      <c r="E343" s="54"/>
      <c r="F343" s="54"/>
      <c r="G343" s="54"/>
      <c r="H343" s="54"/>
    </row>
    <row r="344" spans="1:8" x14ac:dyDescent="0.45">
      <c r="A344" s="22">
        <v>342</v>
      </c>
      <c r="B344" s="54"/>
      <c r="C344" s="54"/>
      <c r="D344" s="54"/>
      <c r="E344" s="54"/>
      <c r="F344" s="54"/>
      <c r="G344" s="54"/>
      <c r="H344" s="54"/>
    </row>
    <row r="345" spans="1:8" x14ac:dyDescent="0.45">
      <c r="A345" s="22">
        <v>343</v>
      </c>
      <c r="B345" s="54" t="s">
        <v>555</v>
      </c>
      <c r="C345" s="54"/>
      <c r="D345" s="54" t="s">
        <v>556</v>
      </c>
      <c r="E345" s="54"/>
      <c r="F345" s="54"/>
      <c r="G345" s="54"/>
      <c r="H345" s="54" t="s">
        <v>557</v>
      </c>
    </row>
    <row r="346" spans="1:8" x14ac:dyDescent="0.45">
      <c r="A346" s="22">
        <v>344</v>
      </c>
      <c r="B346" s="54"/>
      <c r="C346" s="54"/>
      <c r="D346" s="195"/>
      <c r="E346" s="54"/>
      <c r="F346" s="54"/>
      <c r="G346" s="54"/>
      <c r="H346" s="54"/>
    </row>
    <row r="347" spans="1:8" x14ac:dyDescent="0.45">
      <c r="A347" s="22">
        <v>345</v>
      </c>
      <c r="B347" s="54"/>
      <c r="C347" s="54" t="s">
        <v>561</v>
      </c>
      <c r="D347" s="195"/>
      <c r="E347" s="54"/>
      <c r="F347" s="54"/>
      <c r="G347" s="54"/>
      <c r="H347" s="54"/>
    </row>
    <row r="348" spans="1:8" x14ac:dyDescent="0.45">
      <c r="A348" s="22">
        <v>346</v>
      </c>
      <c r="B348" s="54"/>
      <c r="C348" s="195"/>
      <c r="D348" s="195"/>
      <c r="E348" s="54"/>
      <c r="F348" s="54"/>
      <c r="G348" s="54"/>
      <c r="H348" s="54"/>
    </row>
    <row r="349" spans="1:8" x14ac:dyDescent="0.45">
      <c r="A349" s="22">
        <v>347</v>
      </c>
      <c r="B349" s="54" t="s">
        <v>562</v>
      </c>
      <c r="C349" s="195"/>
      <c r="D349" s="195"/>
      <c r="E349" s="54"/>
      <c r="F349" s="54"/>
      <c r="G349" s="54"/>
      <c r="H349" s="54" t="s">
        <v>563</v>
      </c>
    </row>
    <row r="350" spans="1:8" x14ac:dyDescent="0.45">
      <c r="A350" s="22">
        <v>348</v>
      </c>
      <c r="B350" s="54"/>
      <c r="C350" s="195"/>
      <c r="D350" s="195"/>
      <c r="E350" s="54"/>
      <c r="F350" s="54"/>
      <c r="G350" s="54"/>
      <c r="H350" s="54"/>
    </row>
    <row r="351" spans="1:8" x14ac:dyDescent="0.45">
      <c r="A351" s="22">
        <v>349</v>
      </c>
      <c r="B351" s="54"/>
      <c r="C351" s="195"/>
      <c r="D351" s="195"/>
      <c r="E351" s="54"/>
      <c r="F351" s="54"/>
      <c r="G351" s="54"/>
      <c r="H351" s="54" t="s">
        <v>564</v>
      </c>
    </row>
    <row r="352" spans="1:8" x14ac:dyDescent="0.45">
      <c r="A352" s="22">
        <v>350</v>
      </c>
      <c r="B352" s="54"/>
      <c r="C352" s="195"/>
      <c r="D352" s="195"/>
      <c r="E352" s="54"/>
      <c r="F352" s="54"/>
      <c r="G352" s="54"/>
      <c r="H352" s="54" t="s">
        <v>566</v>
      </c>
    </row>
    <row r="353" spans="1:8" x14ac:dyDescent="0.45">
      <c r="A353" s="22">
        <v>351</v>
      </c>
      <c r="B353" s="54"/>
      <c r="C353" s="195"/>
      <c r="D353" s="195"/>
      <c r="E353" s="54"/>
      <c r="F353" s="54"/>
      <c r="G353" s="54"/>
      <c r="H353" s="54"/>
    </row>
    <row r="354" spans="1:8" x14ac:dyDescent="0.45">
      <c r="A354" s="22">
        <v>352</v>
      </c>
      <c r="B354" s="54"/>
      <c r="C354" s="195"/>
      <c r="D354" s="195"/>
      <c r="E354" s="54"/>
      <c r="F354" s="54"/>
      <c r="G354" s="54"/>
      <c r="H354" s="54"/>
    </row>
    <row r="355" spans="1:8" x14ac:dyDescent="0.45">
      <c r="A355" s="22">
        <v>353</v>
      </c>
      <c r="B355" s="54"/>
      <c r="C355" s="195"/>
      <c r="D355" s="195"/>
      <c r="E355" s="54"/>
      <c r="F355" s="54"/>
      <c r="G355" s="54"/>
      <c r="H355" s="54"/>
    </row>
    <row r="356" spans="1:8" x14ac:dyDescent="0.45">
      <c r="A356" s="22">
        <v>354</v>
      </c>
      <c r="B356" s="54"/>
      <c r="C356" s="195"/>
      <c r="D356" s="195"/>
      <c r="E356" s="54"/>
      <c r="F356" s="54"/>
      <c r="G356" s="54"/>
      <c r="H356" s="54"/>
    </row>
    <row r="357" spans="1:8" x14ac:dyDescent="0.45">
      <c r="A357" s="22">
        <v>355</v>
      </c>
      <c r="B357" s="54"/>
      <c r="C357" s="195"/>
      <c r="D357" s="195"/>
      <c r="E357" s="54"/>
      <c r="F357" s="54"/>
      <c r="G357" s="54"/>
      <c r="H357" s="54" t="s">
        <v>567</v>
      </c>
    </row>
    <row r="358" spans="1:8" x14ac:dyDescent="0.45">
      <c r="A358" s="22">
        <v>356</v>
      </c>
      <c r="B358" s="54"/>
      <c r="C358" s="195"/>
      <c r="D358" s="195"/>
      <c r="E358" s="54"/>
      <c r="F358" s="54"/>
      <c r="G358" s="54"/>
      <c r="H358" s="54" t="s">
        <v>569</v>
      </c>
    </row>
    <row r="359" spans="1:8" x14ac:dyDescent="0.45">
      <c r="A359" s="22">
        <v>357</v>
      </c>
      <c r="B359" s="54"/>
      <c r="C359" s="195"/>
      <c r="D359" s="195"/>
      <c r="E359" s="54"/>
      <c r="F359" s="54"/>
      <c r="G359" s="54"/>
      <c r="H359" s="54"/>
    </row>
    <row r="360" spans="1:8" x14ac:dyDescent="0.45">
      <c r="A360" s="22">
        <v>358</v>
      </c>
      <c r="B360" s="54"/>
      <c r="C360" s="195"/>
      <c r="D360" s="195"/>
      <c r="E360" s="54"/>
      <c r="F360" s="54"/>
      <c r="G360" s="54"/>
      <c r="H360" s="54" t="s">
        <v>571</v>
      </c>
    </row>
    <row r="361" spans="1:8" x14ac:dyDescent="0.45">
      <c r="A361" s="22">
        <v>359</v>
      </c>
      <c r="B361" s="54"/>
      <c r="C361" s="195"/>
      <c r="D361" s="195"/>
      <c r="E361" s="54"/>
      <c r="F361" s="54"/>
      <c r="G361" s="54"/>
      <c r="H361" s="54"/>
    </row>
    <row r="362" spans="1:8" x14ac:dyDescent="0.45">
      <c r="A362" s="22">
        <v>360</v>
      </c>
      <c r="B362" s="54"/>
      <c r="C362" s="195"/>
      <c r="D362" s="195"/>
      <c r="E362" s="54"/>
      <c r="F362" s="54"/>
      <c r="G362" s="54"/>
      <c r="H362" s="54"/>
    </row>
    <row r="363" spans="1:8" x14ac:dyDescent="0.45">
      <c r="A363" s="22">
        <v>361</v>
      </c>
      <c r="B363" s="54"/>
      <c r="C363" s="195"/>
      <c r="D363" s="195"/>
      <c r="E363" s="54"/>
      <c r="F363" s="54"/>
      <c r="G363" s="54"/>
      <c r="H363" s="54"/>
    </row>
    <row r="364" spans="1:8" x14ac:dyDescent="0.45">
      <c r="A364" s="22">
        <v>362</v>
      </c>
      <c r="B364" s="54" t="s">
        <v>573</v>
      </c>
      <c r="C364" s="195"/>
      <c r="D364" s="195"/>
      <c r="E364" s="54"/>
      <c r="F364" s="54"/>
      <c r="G364" s="54"/>
      <c r="H364" s="54"/>
    </row>
    <row r="365" spans="1:8" x14ac:dyDescent="0.45">
      <c r="A365" s="22">
        <v>363</v>
      </c>
      <c r="B365" s="54"/>
      <c r="C365" s="195"/>
      <c r="D365" s="195"/>
      <c r="E365" s="54"/>
      <c r="F365" s="54"/>
      <c r="G365" s="54"/>
      <c r="H365" s="54" t="s">
        <v>574</v>
      </c>
    </row>
    <row r="366" spans="1:8" x14ac:dyDescent="0.45">
      <c r="A366" s="22">
        <v>364</v>
      </c>
      <c r="B366" s="54" t="s">
        <v>576</v>
      </c>
      <c r="C366" s="195"/>
      <c r="D366" s="195"/>
      <c r="E366" s="54"/>
      <c r="F366" s="54"/>
      <c r="G366" s="54"/>
      <c r="H366" s="54"/>
    </row>
    <row r="367" spans="1:8" x14ac:dyDescent="0.45">
      <c r="A367" s="22">
        <v>365</v>
      </c>
      <c r="B367" s="54"/>
      <c r="C367" s="195"/>
      <c r="D367" s="195"/>
      <c r="E367" s="54"/>
      <c r="F367" s="54"/>
      <c r="G367" s="54"/>
      <c r="H367" s="54"/>
    </row>
    <row r="368" spans="1:8" x14ac:dyDescent="0.45">
      <c r="A368" s="22">
        <v>366</v>
      </c>
      <c r="B368" s="54"/>
      <c r="C368" s="195"/>
      <c r="D368" s="195"/>
      <c r="E368" s="54"/>
      <c r="F368" s="54"/>
      <c r="G368" s="54"/>
      <c r="H368" s="54"/>
    </row>
    <row r="369" spans="1:8" x14ac:dyDescent="0.45">
      <c r="A369" s="22">
        <v>367</v>
      </c>
      <c r="B369" s="54"/>
      <c r="C369" s="195"/>
      <c r="D369" s="195"/>
      <c r="E369" s="54"/>
      <c r="F369" s="54"/>
      <c r="G369" s="54"/>
      <c r="H369" s="54"/>
    </row>
    <row r="370" spans="1:8" x14ac:dyDescent="0.45">
      <c r="A370" s="22">
        <v>368</v>
      </c>
      <c r="B370" s="54"/>
      <c r="C370" s="195"/>
      <c r="D370" s="195"/>
      <c r="E370" s="54"/>
      <c r="F370" s="54"/>
      <c r="G370" s="54"/>
      <c r="H370" s="54"/>
    </row>
    <row r="371" spans="1:8" x14ac:dyDescent="0.45">
      <c r="A371" s="22">
        <v>369</v>
      </c>
      <c r="B371" s="54"/>
      <c r="C371" s="195"/>
      <c r="D371" s="195"/>
      <c r="E371" s="54"/>
      <c r="F371" s="54"/>
      <c r="G371" s="54"/>
      <c r="H371" s="54"/>
    </row>
    <row r="372" spans="1:8" x14ac:dyDescent="0.45">
      <c r="A372" s="22">
        <v>370</v>
      </c>
      <c r="B372" s="54"/>
      <c r="C372" s="195"/>
      <c r="D372" s="195"/>
      <c r="E372" s="54"/>
      <c r="F372" s="54"/>
      <c r="G372" s="54"/>
      <c r="H372" s="54"/>
    </row>
    <row r="373" spans="1:8" x14ac:dyDescent="0.45">
      <c r="A373" s="22">
        <v>371</v>
      </c>
      <c r="B373" s="54"/>
      <c r="C373" s="195"/>
      <c r="D373" s="195"/>
      <c r="E373" s="54"/>
      <c r="F373" s="54"/>
      <c r="G373" s="54"/>
      <c r="H373" s="54"/>
    </row>
    <row r="374" spans="1:8" x14ac:dyDescent="0.45">
      <c r="A374" s="22">
        <v>372</v>
      </c>
      <c r="B374" s="54"/>
      <c r="C374" s="195"/>
      <c r="D374" s="195"/>
      <c r="E374" s="54"/>
      <c r="F374" s="54"/>
      <c r="G374" s="54"/>
      <c r="H374" s="54"/>
    </row>
    <row r="375" spans="1:8" x14ac:dyDescent="0.45">
      <c r="A375" s="22">
        <v>373</v>
      </c>
      <c r="B375" s="54"/>
      <c r="C375" s="195"/>
      <c r="D375" s="195"/>
      <c r="E375" s="54"/>
      <c r="F375" s="54"/>
      <c r="G375" s="54"/>
      <c r="H375" s="54" t="s">
        <v>577</v>
      </c>
    </row>
    <row r="376" spans="1:8" x14ac:dyDescent="0.45">
      <c r="A376" s="22">
        <v>374</v>
      </c>
      <c r="B376" s="54"/>
      <c r="C376" s="195"/>
      <c r="D376" s="195"/>
      <c r="E376" s="54"/>
      <c r="F376" s="54"/>
      <c r="G376" s="54"/>
      <c r="H376" s="54"/>
    </row>
    <row r="377" spans="1:8" x14ac:dyDescent="0.45">
      <c r="A377" s="22">
        <v>375</v>
      </c>
      <c r="B377" s="54" t="s">
        <v>47</v>
      </c>
      <c r="C377" s="195"/>
      <c r="D377" s="195"/>
      <c r="E377" s="54"/>
      <c r="F377" s="54"/>
      <c r="G377" s="54"/>
      <c r="H377" s="54"/>
    </row>
    <row r="378" spans="1:8" x14ac:dyDescent="0.45">
      <c r="A378" s="22">
        <v>376</v>
      </c>
      <c r="B378" s="54"/>
      <c r="C378" s="195"/>
      <c r="D378" s="195"/>
      <c r="E378" s="54"/>
      <c r="F378" s="54"/>
      <c r="G378" s="54"/>
      <c r="H378" s="54"/>
    </row>
    <row r="379" spans="1:8" x14ac:dyDescent="0.45">
      <c r="A379" s="22">
        <v>377</v>
      </c>
      <c r="B379" s="54"/>
      <c r="C379" s="195"/>
      <c r="D379" s="195"/>
      <c r="E379" s="54"/>
      <c r="F379" s="54"/>
      <c r="G379" s="54"/>
      <c r="H379" s="54"/>
    </row>
    <row r="380" spans="1:8" x14ac:dyDescent="0.45">
      <c r="A380" s="22">
        <v>378</v>
      </c>
      <c r="B380" s="54"/>
      <c r="C380" s="195"/>
      <c r="D380" s="195"/>
      <c r="E380" s="54"/>
      <c r="F380" s="54"/>
      <c r="G380" s="54"/>
      <c r="H380" s="54"/>
    </row>
    <row r="381" spans="1:8" hidden="1" x14ac:dyDescent="0.45">
      <c r="A381" s="22">
        <v>379</v>
      </c>
      <c r="B381" s="54"/>
      <c r="C381" s="195"/>
      <c r="D381" s="195"/>
      <c r="E381" s="54"/>
      <c r="F381" s="54"/>
      <c r="G381" s="54"/>
      <c r="H381" s="54"/>
    </row>
    <row r="382" spans="1:8" hidden="1" x14ac:dyDescent="0.45">
      <c r="A382" s="22">
        <v>380</v>
      </c>
      <c r="B382" s="54"/>
      <c r="C382" s="195"/>
      <c r="D382" s="195"/>
      <c r="E382" s="54"/>
      <c r="F382" s="54"/>
      <c r="G382" s="54"/>
      <c r="H382" s="54"/>
    </row>
    <row r="383" spans="1:8" hidden="1" x14ac:dyDescent="0.45">
      <c r="A383" s="22">
        <v>381</v>
      </c>
      <c r="B383" s="54"/>
      <c r="C383" s="195"/>
      <c r="D383" s="195"/>
      <c r="E383" s="54"/>
      <c r="F383" s="54"/>
      <c r="G383" s="54"/>
      <c r="H383" s="54"/>
    </row>
    <row r="384" spans="1:8" hidden="1" x14ac:dyDescent="0.45">
      <c r="A384" s="22">
        <v>382</v>
      </c>
      <c r="B384" s="54"/>
      <c r="C384" s="195"/>
      <c r="D384" s="195"/>
      <c r="E384" s="54"/>
      <c r="F384" s="54"/>
      <c r="G384" s="54"/>
      <c r="H384" s="54"/>
    </row>
    <row r="385" spans="1:8" hidden="1" x14ac:dyDescent="0.45">
      <c r="A385" s="22">
        <v>383</v>
      </c>
      <c r="B385" s="54"/>
      <c r="C385" s="195"/>
      <c r="D385" s="195"/>
      <c r="E385" s="54"/>
      <c r="F385" s="54"/>
      <c r="G385" s="54"/>
      <c r="H385" s="54"/>
    </row>
    <row r="386" spans="1:8" hidden="1" x14ac:dyDescent="0.45">
      <c r="A386" s="22">
        <v>384</v>
      </c>
      <c r="B386" s="54"/>
      <c r="C386" s="195"/>
      <c r="D386" s="195"/>
      <c r="E386" s="54"/>
      <c r="F386" s="54"/>
      <c r="G386" s="54"/>
      <c r="H386" s="54"/>
    </row>
    <row r="387" spans="1:8" hidden="1" x14ac:dyDescent="0.45">
      <c r="A387" s="22">
        <v>385</v>
      </c>
      <c r="B387" s="54"/>
      <c r="C387" s="195"/>
      <c r="D387" s="195"/>
      <c r="E387" s="54"/>
      <c r="F387" s="54"/>
      <c r="G387" s="54"/>
      <c r="H387" s="54"/>
    </row>
    <row r="388" spans="1:8" hidden="1" x14ac:dyDescent="0.45">
      <c r="A388" s="22">
        <v>386</v>
      </c>
      <c r="B388" s="54"/>
      <c r="C388" s="195"/>
      <c r="D388" s="195"/>
      <c r="E388" s="54"/>
      <c r="F388" s="54"/>
      <c r="G388" s="54"/>
      <c r="H388" s="54"/>
    </row>
    <row r="389" spans="1:8" hidden="1" x14ac:dyDescent="0.45">
      <c r="A389" s="22">
        <v>387</v>
      </c>
      <c r="B389" s="54"/>
      <c r="C389" s="195"/>
      <c r="D389" s="195"/>
      <c r="E389" s="54"/>
      <c r="F389" s="54"/>
      <c r="G389" s="54"/>
      <c r="H389" s="54"/>
    </row>
    <row r="390" spans="1:8" hidden="1" x14ac:dyDescent="0.45">
      <c r="A390" s="22">
        <v>388</v>
      </c>
      <c r="B390" s="54"/>
      <c r="C390" s="195"/>
      <c r="D390" s="195"/>
      <c r="E390" s="54"/>
      <c r="F390" s="54"/>
      <c r="G390" s="54"/>
      <c r="H390" s="54"/>
    </row>
    <row r="391" spans="1:8" hidden="1" x14ac:dyDescent="0.45">
      <c r="A391" s="22">
        <v>389</v>
      </c>
      <c r="B391" s="54"/>
      <c r="C391" s="195"/>
      <c r="D391" s="195"/>
      <c r="E391" s="54"/>
      <c r="F391" s="54"/>
      <c r="G391" s="54"/>
      <c r="H391" s="54"/>
    </row>
    <row r="392" spans="1:8" hidden="1" x14ac:dyDescent="0.45">
      <c r="A392" s="22">
        <v>390</v>
      </c>
      <c r="B392" s="54"/>
      <c r="C392" s="195"/>
      <c r="D392" s="195"/>
      <c r="E392" s="54"/>
      <c r="F392" s="54"/>
      <c r="G392" s="54"/>
      <c r="H392" s="54"/>
    </row>
    <row r="393" spans="1:8" x14ac:dyDescent="0.45">
      <c r="A393" s="22">
        <v>391</v>
      </c>
      <c r="B393" s="54"/>
      <c r="C393" s="195"/>
      <c r="D393" s="195"/>
      <c r="E393" s="54"/>
      <c r="F393" s="54"/>
      <c r="G393" s="54"/>
      <c r="H393" s="54"/>
    </row>
    <row r="394" spans="1:8" x14ac:dyDescent="0.45">
      <c r="A394" s="22">
        <v>392</v>
      </c>
      <c r="B394" s="54"/>
      <c r="C394" s="195"/>
      <c r="D394" s="195"/>
      <c r="E394" s="54"/>
      <c r="F394" s="54"/>
      <c r="G394" s="54"/>
      <c r="H394" s="54"/>
    </row>
    <row r="395" spans="1:8" x14ac:dyDescent="0.45">
      <c r="A395" s="22">
        <v>393</v>
      </c>
      <c r="B395" s="54"/>
      <c r="C395" s="195"/>
      <c r="D395" s="195"/>
      <c r="E395" s="54"/>
      <c r="F395" s="54"/>
      <c r="G395" s="54"/>
      <c r="H395" s="54"/>
    </row>
    <row r="396" spans="1:8" x14ac:dyDescent="0.45">
      <c r="A396" s="22">
        <v>394</v>
      </c>
      <c r="B396" s="54"/>
      <c r="C396" s="195"/>
      <c r="D396" s="195"/>
      <c r="E396" s="54"/>
      <c r="F396" s="54"/>
      <c r="G396" s="54"/>
      <c r="H396" s="54"/>
    </row>
    <row r="397" spans="1:8" x14ac:dyDescent="0.45">
      <c r="A397" s="22">
        <v>395</v>
      </c>
      <c r="B397" s="54"/>
      <c r="C397" s="195"/>
      <c r="D397" s="195"/>
      <c r="E397" s="54"/>
      <c r="F397" s="54"/>
      <c r="G397" s="54"/>
      <c r="H397" s="54"/>
    </row>
    <row r="398" spans="1:8" x14ac:dyDescent="0.45">
      <c r="A398" s="22">
        <v>396</v>
      </c>
      <c r="B398" s="54"/>
      <c r="C398" s="195"/>
      <c r="D398" s="195"/>
      <c r="E398" s="54"/>
      <c r="F398" s="54"/>
      <c r="G398" s="54"/>
      <c r="H398" s="54"/>
    </row>
    <row r="399" spans="1:8" x14ac:dyDescent="0.45">
      <c r="A399" s="22">
        <v>397</v>
      </c>
      <c r="B399" s="54"/>
      <c r="C399" s="195"/>
      <c r="D399" s="195"/>
      <c r="E399" s="54"/>
      <c r="F399" s="54"/>
      <c r="G399" s="54"/>
      <c r="H399" s="54"/>
    </row>
    <row r="400" spans="1:8" x14ac:dyDescent="0.45">
      <c r="A400" s="22">
        <v>398</v>
      </c>
      <c r="B400" s="54"/>
      <c r="C400" s="195"/>
      <c r="D400" s="195"/>
      <c r="E400" s="54"/>
      <c r="F400" s="54"/>
      <c r="G400" s="54"/>
      <c r="H400" s="54"/>
    </row>
    <row r="401" spans="1:8" x14ac:dyDescent="0.45">
      <c r="A401" s="22">
        <v>399</v>
      </c>
      <c r="B401" s="54"/>
      <c r="C401" s="195"/>
      <c r="D401" s="195"/>
      <c r="E401" s="54"/>
      <c r="F401" s="54"/>
      <c r="G401" s="54"/>
      <c r="H401" s="54"/>
    </row>
    <row r="402" spans="1:8" ht="18.600000000000001" thickBot="1" x14ac:dyDescent="0.5">
      <c r="A402" s="56">
        <v>400</v>
      </c>
      <c r="B402" s="55"/>
      <c r="C402" s="196"/>
      <c r="D402" s="196"/>
      <c r="E402" s="55"/>
      <c r="F402" s="55"/>
      <c r="G402" s="55"/>
      <c r="H402" s="55"/>
    </row>
    <row r="403" spans="1:8" x14ac:dyDescent="0.45">
      <c r="F403" s="60"/>
      <c r="G403" s="60"/>
      <c r="H403" s="60"/>
    </row>
    <row r="407" spans="1:8" ht="18.600000000000001" thickBot="1" x14ac:dyDescent="0.5">
      <c r="F407" s="59"/>
      <c r="G407" s="59"/>
      <c r="H407" s="59"/>
    </row>
    <row r="408" spans="1:8" ht="18.600000000000001" thickBot="1" x14ac:dyDescent="0.5">
      <c r="A408" s="43" t="s">
        <v>102</v>
      </c>
      <c r="B408" s="44">
        <f>COUNTA(B3:B402)</f>
        <v>45</v>
      </c>
      <c r="C408" s="44">
        <f>COUNTA(C3:C402)</f>
        <v>9</v>
      </c>
      <c r="D408" s="44"/>
      <c r="E408" s="44">
        <f>COUNTA(E3:E402)</f>
        <v>2</v>
      </c>
      <c r="F408" s="44">
        <f>COUNTA(F3:F402)</f>
        <v>8</v>
      </c>
      <c r="G408" s="44">
        <f>COUNTA(G3:G402)</f>
        <v>2</v>
      </c>
      <c r="H408" s="44">
        <f>COUNTA(H3:H402)</f>
        <v>63</v>
      </c>
    </row>
    <row r="409" spans="1:8" x14ac:dyDescent="0.45">
      <c r="A409" s="22" t="s">
        <v>103</v>
      </c>
      <c r="F409" s="60"/>
      <c r="G409" s="60"/>
      <c r="H409" s="60"/>
    </row>
    <row r="410" spans="1:8" x14ac:dyDescent="0.45">
      <c r="A410" s="20">
        <v>1</v>
      </c>
      <c r="B410" s="71"/>
      <c r="C410" s="17"/>
      <c r="D410" s="65"/>
      <c r="E410" s="17"/>
      <c r="F410" s="17"/>
      <c r="G410" s="17"/>
      <c r="H410" s="17"/>
    </row>
    <row r="411" spans="1:8" x14ac:dyDescent="0.45">
      <c r="A411" s="20">
        <v>2</v>
      </c>
      <c r="B411" s="71"/>
      <c r="C411" s="17"/>
      <c r="D411" s="65"/>
      <c r="E411" s="17"/>
      <c r="F411" s="17"/>
      <c r="G411" s="17"/>
      <c r="H411" s="17"/>
    </row>
    <row r="412" spans="1:8" x14ac:dyDescent="0.45">
      <c r="A412" s="20">
        <v>3</v>
      </c>
      <c r="B412" s="66"/>
      <c r="C412" s="17"/>
      <c r="D412" s="65"/>
      <c r="E412" s="17"/>
      <c r="F412" s="17"/>
      <c r="G412" s="17"/>
      <c r="H412" s="17"/>
    </row>
    <row r="413" spans="1:8" x14ac:dyDescent="0.45">
      <c r="A413" s="20">
        <v>4</v>
      </c>
      <c r="B413" s="66"/>
      <c r="C413" s="17"/>
      <c r="D413" s="65"/>
      <c r="E413" s="17"/>
      <c r="F413" s="17"/>
      <c r="G413" s="17"/>
      <c r="H413" s="17"/>
    </row>
    <row r="414" spans="1:8" x14ac:dyDescent="0.45">
      <c r="A414" s="20">
        <v>5</v>
      </c>
      <c r="B414" s="66"/>
      <c r="C414" s="17"/>
      <c r="D414" s="65"/>
      <c r="E414" s="17"/>
      <c r="F414" s="17"/>
      <c r="G414" s="17"/>
      <c r="H414" s="17"/>
    </row>
    <row r="415" spans="1:8" x14ac:dyDescent="0.45">
      <c r="A415" s="20">
        <v>6</v>
      </c>
      <c r="B415" s="17"/>
      <c r="C415" s="17"/>
      <c r="D415" s="17"/>
      <c r="E415" s="17"/>
      <c r="F415" s="17"/>
      <c r="G415" s="17"/>
      <c r="H415" s="17"/>
    </row>
    <row r="416" spans="1:8" x14ac:dyDescent="0.45">
      <c r="A416" s="20">
        <v>7</v>
      </c>
      <c r="B416" s="17"/>
      <c r="C416" s="17"/>
      <c r="D416" s="17"/>
      <c r="E416" s="17"/>
      <c r="F416" s="17"/>
      <c r="G416" s="17"/>
      <c r="H416" s="17"/>
    </row>
    <row r="417" spans="1:8" x14ac:dyDescent="0.45">
      <c r="A417" s="20">
        <v>8</v>
      </c>
      <c r="B417" s="17"/>
      <c r="C417" s="17"/>
      <c r="D417" s="17"/>
      <c r="E417" s="17"/>
      <c r="F417" s="17"/>
      <c r="G417" s="17"/>
      <c r="H417" s="17"/>
    </row>
    <row r="418" spans="1:8" x14ac:dyDescent="0.45">
      <c r="A418" s="20">
        <v>9</v>
      </c>
      <c r="B418" s="17"/>
      <c r="C418" s="17"/>
      <c r="D418" s="17"/>
      <c r="E418" s="17"/>
      <c r="F418" s="17"/>
      <c r="G418" s="17"/>
      <c r="H418" s="17"/>
    </row>
    <row r="419" spans="1:8" x14ac:dyDescent="0.45">
      <c r="A419" s="20">
        <v>10</v>
      </c>
      <c r="B419" s="17"/>
      <c r="C419" s="17"/>
      <c r="D419" s="17"/>
      <c r="E419" s="17"/>
      <c r="F419" s="17"/>
      <c r="G419" s="17"/>
      <c r="H419" s="17"/>
    </row>
    <row r="420" spans="1:8" x14ac:dyDescent="0.45">
      <c r="A420" s="20">
        <v>11</v>
      </c>
      <c r="B420" s="17"/>
      <c r="C420" s="17"/>
      <c r="D420" s="17"/>
      <c r="E420" s="17"/>
      <c r="F420" s="17"/>
      <c r="G420" s="17"/>
      <c r="H420" s="17"/>
    </row>
    <row r="421" spans="1:8" x14ac:dyDescent="0.45">
      <c r="A421" s="20">
        <v>12</v>
      </c>
      <c r="B421" s="17"/>
      <c r="C421" s="17"/>
      <c r="D421" s="17"/>
      <c r="E421" s="17"/>
      <c r="F421" s="17"/>
      <c r="G421" s="17"/>
      <c r="H421" s="17"/>
    </row>
    <row r="422" spans="1:8" x14ac:dyDescent="0.45">
      <c r="A422" s="20">
        <v>13</v>
      </c>
      <c r="B422" s="17"/>
      <c r="C422" s="17"/>
      <c r="D422" s="17"/>
      <c r="E422" s="17"/>
      <c r="F422" s="17"/>
      <c r="G422" s="17"/>
      <c r="H422" s="17"/>
    </row>
    <row r="423" spans="1:8" x14ac:dyDescent="0.45">
      <c r="A423" s="20">
        <v>14</v>
      </c>
      <c r="B423" s="17"/>
      <c r="C423" s="17"/>
      <c r="D423" s="17"/>
      <c r="E423" s="17"/>
      <c r="F423" s="17"/>
      <c r="G423" s="17"/>
      <c r="H423" s="17"/>
    </row>
    <row r="424" spans="1:8" x14ac:dyDescent="0.45">
      <c r="A424" s="20">
        <v>15</v>
      </c>
      <c r="B424" s="17"/>
      <c r="C424" s="17"/>
      <c r="D424" s="17"/>
      <c r="E424" s="17"/>
      <c r="F424" s="17"/>
      <c r="G424" s="17"/>
      <c r="H424" s="17"/>
    </row>
    <row r="425" spans="1:8" x14ac:dyDescent="0.45">
      <c r="A425" s="22" t="s">
        <v>247</v>
      </c>
      <c r="H425" t="e">
        <f>#REF!-H408</f>
        <v>#REF!</v>
      </c>
    </row>
  </sheetData>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82DE0-09A2-426E-95BC-9F5A118522EA}">
  <dimension ref="A1:E52"/>
  <sheetViews>
    <sheetView zoomScaleNormal="100" workbookViewId="0">
      <selection activeCell="B19" sqref="B19"/>
    </sheetView>
  </sheetViews>
  <sheetFormatPr defaultRowHeight="18" x14ac:dyDescent="0.45"/>
  <sheetData>
    <row r="1" spans="1:5" x14ac:dyDescent="0.45">
      <c r="A1" t="s">
        <v>616</v>
      </c>
    </row>
    <row r="2" spans="1:5" x14ac:dyDescent="0.45">
      <c r="A2" t="s">
        <v>605</v>
      </c>
      <c r="D2">
        <v>1</v>
      </c>
      <c r="E2" t="s">
        <v>628</v>
      </c>
    </row>
    <row r="3" spans="1:5" x14ac:dyDescent="0.45">
      <c r="A3" t="s">
        <v>606</v>
      </c>
      <c r="D3">
        <v>1</v>
      </c>
      <c r="E3" t="s">
        <v>629</v>
      </c>
    </row>
    <row r="4" spans="1:5" x14ac:dyDescent="0.45">
      <c r="A4" t="s">
        <v>607</v>
      </c>
      <c r="D4">
        <v>12</v>
      </c>
      <c r="E4" t="s">
        <v>630</v>
      </c>
    </row>
    <row r="5" spans="1:5" x14ac:dyDescent="0.45">
      <c r="A5" t="s">
        <v>589</v>
      </c>
      <c r="D5">
        <v>1</v>
      </c>
      <c r="E5" t="s">
        <v>631</v>
      </c>
    </row>
    <row r="6" spans="1:5" x14ac:dyDescent="0.45">
      <c r="D6">
        <v>1</v>
      </c>
      <c r="E6" t="s">
        <v>632</v>
      </c>
    </row>
    <row r="7" spans="1:5" x14ac:dyDescent="0.45">
      <c r="A7" s="181" t="s">
        <v>73</v>
      </c>
      <c r="B7">
        <v>5</v>
      </c>
      <c r="D7">
        <v>2</v>
      </c>
      <c r="E7" t="s">
        <v>633</v>
      </c>
    </row>
    <row r="8" spans="1:5" x14ac:dyDescent="0.45">
      <c r="A8" s="181" t="s">
        <v>69</v>
      </c>
      <c r="B8">
        <v>2</v>
      </c>
      <c r="D8">
        <v>2</v>
      </c>
      <c r="E8" t="s">
        <v>634</v>
      </c>
    </row>
    <row r="9" spans="1:5" x14ac:dyDescent="0.45">
      <c r="A9" s="181" t="s">
        <v>282</v>
      </c>
      <c r="B9">
        <v>3</v>
      </c>
      <c r="D9">
        <v>3</v>
      </c>
      <c r="E9" t="s">
        <v>635</v>
      </c>
    </row>
    <row r="10" spans="1:5" x14ac:dyDescent="0.45">
      <c r="A10" s="181" t="s">
        <v>283</v>
      </c>
      <c r="B10">
        <v>6</v>
      </c>
      <c r="D10">
        <v>3</v>
      </c>
      <c r="E10" t="s">
        <v>636</v>
      </c>
    </row>
    <row r="11" spans="1:5" x14ac:dyDescent="0.45">
      <c r="A11" s="181" t="s">
        <v>284</v>
      </c>
      <c r="B11">
        <v>0</v>
      </c>
      <c r="D11">
        <v>1</v>
      </c>
      <c r="E11" t="s">
        <v>637</v>
      </c>
    </row>
    <row r="12" spans="1:5" x14ac:dyDescent="0.45">
      <c r="A12" s="181" t="s">
        <v>74</v>
      </c>
      <c r="B12">
        <v>1</v>
      </c>
      <c r="D12">
        <v>1</v>
      </c>
      <c r="E12" t="s">
        <v>638</v>
      </c>
    </row>
    <row r="13" spans="1:5" x14ac:dyDescent="0.45">
      <c r="A13" s="181" t="s">
        <v>67</v>
      </c>
      <c r="B13">
        <v>12</v>
      </c>
      <c r="E13" t="s">
        <v>639</v>
      </c>
    </row>
    <row r="14" spans="1:5" x14ac:dyDescent="0.45">
      <c r="A14" s="181" t="s">
        <v>285</v>
      </c>
      <c r="B14">
        <v>8</v>
      </c>
      <c r="D14">
        <v>2</v>
      </c>
      <c r="E14" t="s">
        <v>640</v>
      </c>
    </row>
    <row r="15" spans="1:5" x14ac:dyDescent="0.45">
      <c r="A15" s="181" t="s">
        <v>673</v>
      </c>
      <c r="B15">
        <v>2</v>
      </c>
      <c r="D15">
        <v>4</v>
      </c>
      <c r="E15" t="s">
        <v>641</v>
      </c>
    </row>
    <row r="16" spans="1:5" x14ac:dyDescent="0.45">
      <c r="A16" s="181" t="s">
        <v>72</v>
      </c>
      <c r="B16">
        <v>2</v>
      </c>
      <c r="D16">
        <v>5</v>
      </c>
      <c r="E16" t="s">
        <v>642</v>
      </c>
    </row>
    <row r="17" spans="1:5" x14ac:dyDescent="0.45">
      <c r="A17" s="181" t="s">
        <v>286</v>
      </c>
      <c r="B17">
        <v>6</v>
      </c>
      <c r="D17">
        <v>3</v>
      </c>
      <c r="E17" t="s">
        <v>670</v>
      </c>
    </row>
    <row r="18" spans="1:5" x14ac:dyDescent="0.45">
      <c r="A18" s="181" t="s">
        <v>627</v>
      </c>
      <c r="B18">
        <v>7</v>
      </c>
      <c r="D18">
        <v>2</v>
      </c>
      <c r="E18" t="s">
        <v>643</v>
      </c>
    </row>
    <row r="19" spans="1:5" x14ac:dyDescent="0.45">
      <c r="B19">
        <v>4</v>
      </c>
      <c r="D19">
        <v>3</v>
      </c>
      <c r="E19" t="s">
        <v>644</v>
      </c>
    </row>
    <row r="20" spans="1:5" x14ac:dyDescent="0.45">
      <c r="D20">
        <v>4</v>
      </c>
      <c r="E20" t="s">
        <v>645</v>
      </c>
    </row>
    <row r="21" spans="1:5" x14ac:dyDescent="0.45">
      <c r="D21">
        <v>3</v>
      </c>
      <c r="E21" t="s">
        <v>646</v>
      </c>
    </row>
    <row r="22" spans="1:5" x14ac:dyDescent="0.45">
      <c r="D22">
        <v>4</v>
      </c>
      <c r="E22" t="s">
        <v>647</v>
      </c>
    </row>
    <row r="23" spans="1:5" x14ac:dyDescent="0.45">
      <c r="D23">
        <v>5</v>
      </c>
      <c r="E23" t="s">
        <v>648</v>
      </c>
    </row>
    <row r="24" spans="1:5" x14ac:dyDescent="0.45">
      <c r="D24">
        <v>4</v>
      </c>
      <c r="E24" t="s">
        <v>649</v>
      </c>
    </row>
    <row r="25" spans="1:5" x14ac:dyDescent="0.45">
      <c r="D25">
        <v>6</v>
      </c>
      <c r="E25" t="s">
        <v>650</v>
      </c>
    </row>
    <row r="26" spans="1:5" x14ac:dyDescent="0.45">
      <c r="D26">
        <v>7</v>
      </c>
      <c r="E26" t="s">
        <v>651</v>
      </c>
    </row>
    <row r="27" spans="1:5" x14ac:dyDescent="0.45">
      <c r="D27">
        <v>1</v>
      </c>
      <c r="E27" t="s">
        <v>652</v>
      </c>
    </row>
    <row r="28" spans="1:5" x14ac:dyDescent="0.45">
      <c r="D28">
        <v>6</v>
      </c>
      <c r="E28" t="s">
        <v>653</v>
      </c>
    </row>
    <row r="29" spans="1:5" x14ac:dyDescent="0.45">
      <c r="D29">
        <v>5</v>
      </c>
      <c r="E29" t="s">
        <v>654</v>
      </c>
    </row>
    <row r="30" spans="1:5" x14ac:dyDescent="0.45">
      <c r="D30">
        <v>6</v>
      </c>
      <c r="E30" t="s">
        <v>655</v>
      </c>
    </row>
    <row r="31" spans="1:5" x14ac:dyDescent="0.45">
      <c r="D31">
        <v>2</v>
      </c>
      <c r="E31" t="s">
        <v>656</v>
      </c>
    </row>
    <row r="32" spans="1:5" x14ac:dyDescent="0.45">
      <c r="D32">
        <v>7</v>
      </c>
      <c r="E32" t="s">
        <v>669</v>
      </c>
    </row>
    <row r="33" spans="4:5" x14ac:dyDescent="0.45">
      <c r="D33">
        <v>8</v>
      </c>
      <c r="E33" t="s">
        <v>657</v>
      </c>
    </row>
    <row r="34" spans="4:5" x14ac:dyDescent="0.45">
      <c r="D34">
        <v>7</v>
      </c>
      <c r="E34" t="s">
        <v>659</v>
      </c>
    </row>
    <row r="35" spans="4:5" x14ac:dyDescent="0.45">
      <c r="D35">
        <v>1</v>
      </c>
      <c r="E35" t="s">
        <v>660</v>
      </c>
    </row>
    <row r="36" spans="4:5" x14ac:dyDescent="0.45">
      <c r="D36">
        <v>2</v>
      </c>
      <c r="E36" t="s">
        <v>661</v>
      </c>
    </row>
    <row r="37" spans="4:5" x14ac:dyDescent="0.45">
      <c r="D37">
        <v>5</v>
      </c>
      <c r="E37" t="s">
        <v>662</v>
      </c>
    </row>
    <row r="38" spans="4:5" x14ac:dyDescent="0.45">
      <c r="D38">
        <v>9</v>
      </c>
      <c r="E38" t="s">
        <v>663</v>
      </c>
    </row>
    <row r="39" spans="4:5" x14ac:dyDescent="0.45">
      <c r="D39">
        <v>10</v>
      </c>
      <c r="E39" t="s">
        <v>664</v>
      </c>
    </row>
    <row r="40" spans="4:5" x14ac:dyDescent="0.45">
      <c r="D40">
        <v>2</v>
      </c>
      <c r="E40" t="s">
        <v>665</v>
      </c>
    </row>
    <row r="41" spans="4:5" x14ac:dyDescent="0.45">
      <c r="D41">
        <v>11</v>
      </c>
      <c r="E41" t="s">
        <v>667</v>
      </c>
    </row>
    <row r="42" spans="4:5" x14ac:dyDescent="0.45">
      <c r="D42">
        <v>3</v>
      </c>
      <c r="E42" t="s">
        <v>668</v>
      </c>
    </row>
    <row r="44" spans="4:5" x14ac:dyDescent="0.45">
      <c r="D44">
        <v>1</v>
      </c>
      <c r="E44" t="s">
        <v>637</v>
      </c>
    </row>
    <row r="45" spans="4:5" x14ac:dyDescent="0.45">
      <c r="D45">
        <v>2</v>
      </c>
      <c r="E45" t="s">
        <v>661</v>
      </c>
    </row>
    <row r="47" spans="4:5" x14ac:dyDescent="0.45">
      <c r="E47" t="s">
        <v>632</v>
      </c>
    </row>
    <row r="48" spans="4:5" x14ac:dyDescent="0.45">
      <c r="E48" t="s">
        <v>639</v>
      </c>
    </row>
    <row r="49" spans="5:5" x14ac:dyDescent="0.45">
      <c r="E49" t="s">
        <v>643</v>
      </c>
    </row>
    <row r="50" spans="5:5" ht="360" x14ac:dyDescent="0.45">
      <c r="E50" s="36" t="s">
        <v>674</v>
      </c>
    </row>
    <row r="51" spans="5:5" x14ac:dyDescent="0.45">
      <c r="E51" t="s">
        <v>647</v>
      </c>
    </row>
    <row r="52" spans="5:5" x14ac:dyDescent="0.45">
      <c r="E52" t="s">
        <v>662</v>
      </c>
    </row>
  </sheetData>
  <autoFilter ref="E1:E42" xr:uid="{1C182DE0-09A2-426E-95BC-9F5A118522EA}"/>
  <phoneticPr fontId="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07A29-141C-4B32-A9DD-11783D9135BB}">
  <sheetPr>
    <pageSetUpPr fitToPage="1"/>
  </sheetPr>
  <dimension ref="A9:H671"/>
  <sheetViews>
    <sheetView view="pageBreakPreview" zoomScaleNormal="100" zoomScaleSheetLayoutView="100" zoomScalePageLayoutView="80" workbookViewId="0">
      <selection activeCell="N6" sqref="N6"/>
    </sheetView>
  </sheetViews>
  <sheetFormatPr defaultRowHeight="18" x14ac:dyDescent="0.45"/>
  <cols>
    <col min="3" max="3" width="35.59765625" customWidth="1"/>
    <col min="7" max="7" width="35.69921875" customWidth="1"/>
  </cols>
  <sheetData>
    <row r="9" spans="3:5" x14ac:dyDescent="0.45">
      <c r="C9" s="28" t="s">
        <v>288</v>
      </c>
      <c r="D9" s="28"/>
      <c r="E9" s="28"/>
    </row>
    <row r="11" spans="3:5" ht="18.600000000000001" thickBot="1" x14ac:dyDescent="0.5">
      <c r="C11" s="28" t="s">
        <v>287</v>
      </c>
    </row>
    <row r="12" spans="3:5" ht="18.600000000000001" thickBot="1" x14ac:dyDescent="0.5">
      <c r="C12" s="162" t="s">
        <v>242</v>
      </c>
      <c r="D12" s="163" t="s">
        <v>243</v>
      </c>
    </row>
    <row r="13" spans="3:5" ht="18.600000000000001" thickTop="1" x14ac:dyDescent="0.45">
      <c r="C13" s="164" t="s">
        <v>244</v>
      </c>
      <c r="D13" s="165">
        <f>アンケート!$D$410</f>
        <v>66</v>
      </c>
    </row>
    <row r="14" spans="3:5" x14ac:dyDescent="0.45">
      <c r="C14" s="80" t="s">
        <v>245</v>
      </c>
      <c r="D14" s="165">
        <f>アンケート!$D$411</f>
        <v>101</v>
      </c>
    </row>
    <row r="15" spans="3:5" x14ac:dyDescent="0.45">
      <c r="C15" s="80" t="s">
        <v>246</v>
      </c>
      <c r="D15" s="165">
        <f>アンケート!$D$412</f>
        <v>94</v>
      </c>
    </row>
    <row r="16" spans="3:5" x14ac:dyDescent="0.45">
      <c r="C16" s="80" t="s">
        <v>124</v>
      </c>
      <c r="D16" s="165">
        <f>アンケート!$D$413</f>
        <v>47</v>
      </c>
    </row>
    <row r="17" spans="3:7" x14ac:dyDescent="0.45">
      <c r="C17" s="167" t="s">
        <v>66</v>
      </c>
      <c r="D17" s="165">
        <f>アンケート!$D$414</f>
        <v>59</v>
      </c>
    </row>
    <row r="18" spans="3:7" ht="18.600000000000001" thickBot="1" x14ac:dyDescent="0.5">
      <c r="C18" s="82" t="s">
        <v>247</v>
      </c>
      <c r="D18" s="180">
        <f>アンケート!D425</f>
        <v>9</v>
      </c>
    </row>
    <row r="20" spans="3:7" x14ac:dyDescent="0.45">
      <c r="C20" s="161" t="s">
        <v>248</v>
      </c>
      <c r="D20" s="28"/>
    </row>
    <row r="21" spans="3:7" x14ac:dyDescent="0.45">
      <c r="C21" s="182" t="s">
        <v>63</v>
      </c>
      <c r="D21">
        <v>11</v>
      </c>
    </row>
    <row r="22" spans="3:7" x14ac:dyDescent="0.45">
      <c r="C22" s="182" t="s">
        <v>588</v>
      </c>
      <c r="D22">
        <v>6</v>
      </c>
    </row>
    <row r="23" spans="3:7" x14ac:dyDescent="0.45">
      <c r="C23" s="182" t="s">
        <v>593</v>
      </c>
      <c r="D23">
        <v>3</v>
      </c>
    </row>
    <row r="24" spans="3:7" x14ac:dyDescent="0.45">
      <c r="C24" s="182" t="s">
        <v>584</v>
      </c>
      <c r="D24">
        <v>3</v>
      </c>
    </row>
    <row r="25" spans="3:7" x14ac:dyDescent="0.45">
      <c r="C25" s="182" t="s">
        <v>592</v>
      </c>
      <c r="D25">
        <v>2</v>
      </c>
      <c r="G25" s="22"/>
    </row>
    <row r="26" spans="3:7" x14ac:dyDescent="0.45">
      <c r="C26" s="182" t="s">
        <v>591</v>
      </c>
      <c r="D26">
        <v>2</v>
      </c>
      <c r="G26" s="182"/>
    </row>
    <row r="27" spans="3:7" x14ac:dyDescent="0.45">
      <c r="C27" s="182" t="s">
        <v>594</v>
      </c>
      <c r="D27">
        <v>2</v>
      </c>
      <c r="G27" s="182"/>
    </row>
    <row r="28" spans="3:7" x14ac:dyDescent="0.45">
      <c r="C28" s="182" t="s">
        <v>590</v>
      </c>
      <c r="D28">
        <v>2</v>
      </c>
      <c r="G28" s="182"/>
    </row>
    <row r="29" spans="3:7" x14ac:dyDescent="0.45">
      <c r="C29" s="182" t="s">
        <v>64</v>
      </c>
      <c r="D29">
        <v>2</v>
      </c>
      <c r="G29" s="182"/>
    </row>
    <row r="30" spans="3:7" x14ac:dyDescent="0.45">
      <c r="C30" s="182" t="s">
        <v>408</v>
      </c>
      <c r="D30">
        <v>1</v>
      </c>
      <c r="G30" s="182"/>
    </row>
    <row r="31" spans="3:7" x14ac:dyDescent="0.45">
      <c r="C31" s="182" t="s">
        <v>580</v>
      </c>
      <c r="D31">
        <v>1</v>
      </c>
      <c r="G31" s="182"/>
    </row>
    <row r="32" spans="3:7" x14ac:dyDescent="0.45">
      <c r="C32" s="182" t="s">
        <v>458</v>
      </c>
      <c r="D32">
        <v>1</v>
      </c>
      <c r="G32" s="182"/>
    </row>
    <row r="33" spans="3:4" x14ac:dyDescent="0.45">
      <c r="C33" s="182" t="s">
        <v>581</v>
      </c>
      <c r="D33">
        <v>1</v>
      </c>
    </row>
    <row r="34" spans="3:4" x14ac:dyDescent="0.45">
      <c r="C34" s="182" t="s">
        <v>520</v>
      </c>
      <c r="D34">
        <v>1</v>
      </c>
    </row>
    <row r="35" spans="3:4" x14ac:dyDescent="0.45">
      <c r="C35" s="182" t="s">
        <v>582</v>
      </c>
      <c r="D35">
        <v>1</v>
      </c>
    </row>
    <row r="36" spans="3:4" x14ac:dyDescent="0.45">
      <c r="C36" s="182" t="s">
        <v>536</v>
      </c>
      <c r="D36">
        <v>1</v>
      </c>
    </row>
    <row r="37" spans="3:4" x14ac:dyDescent="0.45">
      <c r="C37" s="182" t="s">
        <v>548</v>
      </c>
      <c r="D37">
        <v>1</v>
      </c>
    </row>
    <row r="38" spans="3:4" x14ac:dyDescent="0.45">
      <c r="C38" s="182" t="s">
        <v>583</v>
      </c>
      <c r="D38">
        <v>1</v>
      </c>
    </row>
    <row r="39" spans="3:4" x14ac:dyDescent="0.45">
      <c r="C39" s="182" t="s">
        <v>595</v>
      </c>
      <c r="D39">
        <v>1</v>
      </c>
    </row>
    <row r="40" spans="3:4" x14ac:dyDescent="0.45">
      <c r="C40" s="182"/>
    </row>
    <row r="43" spans="3:4" ht="18.600000000000001" thickBot="1" x14ac:dyDescent="0.5">
      <c r="C43" s="161" t="s">
        <v>249</v>
      </c>
    </row>
    <row r="44" spans="3:4" ht="18.600000000000001" thickBot="1" x14ac:dyDescent="0.5">
      <c r="C44" s="162" t="s">
        <v>242</v>
      </c>
      <c r="D44" s="163" t="s">
        <v>243</v>
      </c>
    </row>
    <row r="45" spans="3:4" ht="18.600000000000001" thickTop="1" x14ac:dyDescent="0.45">
      <c r="C45" s="164" t="s">
        <v>125</v>
      </c>
      <c r="D45" s="165">
        <f>アンケート!F410</f>
        <v>29</v>
      </c>
    </row>
    <row r="46" spans="3:4" x14ac:dyDescent="0.45">
      <c r="C46" s="170" t="s">
        <v>75</v>
      </c>
      <c r="D46" s="171">
        <f>アンケート!F411</f>
        <v>341</v>
      </c>
    </row>
    <row r="47" spans="3:4" ht="18.600000000000001" thickBot="1" x14ac:dyDescent="0.5">
      <c r="C47" s="82" t="s">
        <v>247</v>
      </c>
      <c r="D47" s="168">
        <f>アンケート!F425</f>
        <v>6</v>
      </c>
    </row>
    <row r="50" spans="3:4" x14ac:dyDescent="0.45">
      <c r="D50" s="169"/>
    </row>
    <row r="58" spans="3:4" ht="18.600000000000001" thickBot="1" x14ac:dyDescent="0.5">
      <c r="C58" s="161" t="s">
        <v>250</v>
      </c>
    </row>
    <row r="59" spans="3:4" ht="18.600000000000001" thickBot="1" x14ac:dyDescent="0.5">
      <c r="C59" s="162" t="s">
        <v>242</v>
      </c>
      <c r="D59" s="163" t="s">
        <v>243</v>
      </c>
    </row>
    <row r="60" spans="3:4" ht="18.600000000000001" thickTop="1" x14ac:dyDescent="0.45">
      <c r="C60" s="164" t="s">
        <v>126</v>
      </c>
      <c r="D60" s="165">
        <f>アンケート!H410</f>
        <v>33</v>
      </c>
    </row>
    <row r="61" spans="3:4" x14ac:dyDescent="0.45">
      <c r="C61" s="80" t="s">
        <v>127</v>
      </c>
      <c r="D61" s="165">
        <f>アンケート!H411</f>
        <v>132</v>
      </c>
    </row>
    <row r="62" spans="3:4" x14ac:dyDescent="0.45">
      <c r="C62" s="80" t="s">
        <v>128</v>
      </c>
      <c r="D62" s="165">
        <f>アンケート!H412</f>
        <v>38</v>
      </c>
    </row>
    <row r="63" spans="3:4" x14ac:dyDescent="0.45">
      <c r="C63" s="80" t="s">
        <v>129</v>
      </c>
      <c r="D63" s="165">
        <f>アンケート!H413</f>
        <v>124</v>
      </c>
    </row>
    <row r="64" spans="3:4" x14ac:dyDescent="0.45">
      <c r="C64" s="80" t="s">
        <v>130</v>
      </c>
      <c r="D64" s="165">
        <f>アンケート!H414</f>
        <v>18</v>
      </c>
    </row>
    <row r="65" spans="3:8" x14ac:dyDescent="0.45">
      <c r="C65" s="167" t="s">
        <v>131</v>
      </c>
      <c r="D65" s="165">
        <f>アンケート!H415</f>
        <v>27</v>
      </c>
    </row>
    <row r="66" spans="3:8" ht="18.600000000000001" thickBot="1" x14ac:dyDescent="0.5">
      <c r="C66" s="82" t="s">
        <v>247</v>
      </c>
      <c r="D66" s="168">
        <f>アンケート!H425</f>
        <v>4</v>
      </c>
    </row>
    <row r="68" spans="3:8" x14ac:dyDescent="0.45">
      <c r="D68" s="169"/>
    </row>
    <row r="69" spans="3:8" x14ac:dyDescent="0.45">
      <c r="D69" s="169"/>
    </row>
    <row r="70" spans="3:8" x14ac:dyDescent="0.45">
      <c r="D70" s="169"/>
    </row>
    <row r="71" spans="3:8" x14ac:dyDescent="0.45">
      <c r="C71" s="161" t="s">
        <v>251</v>
      </c>
      <c r="D71" s="28"/>
      <c r="E71" s="28"/>
      <c r="F71" s="28"/>
      <c r="G71" s="28"/>
      <c r="H71" s="28"/>
    </row>
    <row r="72" spans="3:8" x14ac:dyDescent="0.45">
      <c r="C72" s="161" t="s">
        <v>114</v>
      </c>
    </row>
    <row r="73" spans="3:8" ht="18.600000000000001" thickBot="1" x14ac:dyDescent="0.5"/>
    <row r="74" spans="3:8" ht="18.600000000000001" thickBot="1" x14ac:dyDescent="0.5">
      <c r="C74" s="162" t="s">
        <v>242</v>
      </c>
      <c r="D74" s="163" t="s">
        <v>65</v>
      </c>
      <c r="G74" s="161" t="s">
        <v>248</v>
      </c>
      <c r="H74" s="28"/>
    </row>
    <row r="75" spans="3:8" ht="18.600000000000001" thickTop="1" x14ac:dyDescent="0.45">
      <c r="C75" s="164" t="s">
        <v>252</v>
      </c>
      <c r="D75" s="165">
        <f>アンケート!I410</f>
        <v>40</v>
      </c>
      <c r="G75" s="182" t="s">
        <v>596</v>
      </c>
      <c r="H75">
        <v>1</v>
      </c>
    </row>
    <row r="76" spans="3:8" x14ac:dyDescent="0.45">
      <c r="C76" s="80" t="s">
        <v>253</v>
      </c>
      <c r="D76" s="165">
        <f>アンケート!I411</f>
        <v>20</v>
      </c>
      <c r="G76" s="182" t="s">
        <v>597</v>
      </c>
      <c r="H76">
        <v>1</v>
      </c>
    </row>
    <row r="77" spans="3:8" x14ac:dyDescent="0.45">
      <c r="C77" s="80" t="s">
        <v>254</v>
      </c>
      <c r="D77" s="165">
        <f>アンケート!I412</f>
        <v>33</v>
      </c>
      <c r="G77" s="182" t="s">
        <v>598</v>
      </c>
      <c r="H77">
        <v>1</v>
      </c>
    </row>
    <row r="78" spans="3:8" x14ac:dyDescent="0.45">
      <c r="C78" s="80" t="s">
        <v>255</v>
      </c>
      <c r="D78" s="165">
        <f>アンケート!I413</f>
        <v>304</v>
      </c>
      <c r="G78" s="182" t="s">
        <v>599</v>
      </c>
      <c r="H78">
        <v>1</v>
      </c>
    </row>
    <row r="79" spans="3:8" x14ac:dyDescent="0.45">
      <c r="C79" s="172" t="s">
        <v>256</v>
      </c>
      <c r="D79" s="165">
        <f>アンケート!I414</f>
        <v>3</v>
      </c>
      <c r="G79" s="182" t="s">
        <v>600</v>
      </c>
      <c r="H79">
        <v>1</v>
      </c>
    </row>
    <row r="80" spans="3:8" x14ac:dyDescent="0.45">
      <c r="C80" s="80" t="s">
        <v>257</v>
      </c>
      <c r="D80" s="165">
        <f>アンケート!I415</f>
        <v>0</v>
      </c>
      <c r="G80" s="182" t="s">
        <v>601</v>
      </c>
      <c r="H80">
        <v>1</v>
      </c>
    </row>
    <row r="81" spans="3:8" x14ac:dyDescent="0.45">
      <c r="C81" s="80" t="s">
        <v>66</v>
      </c>
      <c r="D81" s="165">
        <f>アンケート!I416</f>
        <v>8</v>
      </c>
      <c r="G81" s="182" t="s">
        <v>602</v>
      </c>
      <c r="H81">
        <v>1</v>
      </c>
    </row>
    <row r="82" spans="3:8" ht="18.600000000000001" thickBot="1" x14ac:dyDescent="0.5">
      <c r="C82" s="173" t="s">
        <v>247</v>
      </c>
      <c r="D82" s="168">
        <f>アンケート!I425</f>
        <v>7</v>
      </c>
      <c r="G82" s="182" t="s">
        <v>603</v>
      </c>
      <c r="H82">
        <v>1</v>
      </c>
    </row>
    <row r="83" spans="3:8" x14ac:dyDescent="0.45">
      <c r="G83" s="182" t="s">
        <v>604</v>
      </c>
      <c r="H83">
        <v>1</v>
      </c>
    </row>
    <row r="84" spans="3:8" x14ac:dyDescent="0.45">
      <c r="G84" s="182"/>
    </row>
    <row r="108" spans="3:8" ht="18.600000000000001" thickBot="1" x14ac:dyDescent="0.5">
      <c r="C108" s="161" t="s">
        <v>258</v>
      </c>
      <c r="G108" s="28" t="s">
        <v>66</v>
      </c>
      <c r="H108" s="28"/>
    </row>
    <row r="109" spans="3:8" ht="18.600000000000001" thickBot="1" x14ac:dyDescent="0.5">
      <c r="C109" s="162" t="s">
        <v>242</v>
      </c>
      <c r="D109" s="163" t="s">
        <v>243</v>
      </c>
      <c r="G109" s="182" t="s">
        <v>616</v>
      </c>
      <c r="H109">
        <v>5</v>
      </c>
    </row>
    <row r="110" spans="3:8" ht="18.600000000000001" thickTop="1" x14ac:dyDescent="0.45">
      <c r="C110" s="174" t="s">
        <v>259</v>
      </c>
      <c r="D110" s="165">
        <f>アンケート!O410</f>
        <v>28</v>
      </c>
      <c r="E110" s="175"/>
      <c r="G110" s="182" t="s">
        <v>605</v>
      </c>
      <c r="H110">
        <v>1</v>
      </c>
    </row>
    <row r="111" spans="3:8" x14ac:dyDescent="0.45">
      <c r="C111" s="176" t="s">
        <v>144</v>
      </c>
      <c r="D111" s="165">
        <f>アンケート!O411</f>
        <v>107</v>
      </c>
      <c r="E111" s="175"/>
      <c r="G111" s="182" t="s">
        <v>606</v>
      </c>
      <c r="H111">
        <v>1</v>
      </c>
    </row>
    <row r="112" spans="3:8" x14ac:dyDescent="0.45">
      <c r="C112" s="176" t="s">
        <v>260</v>
      </c>
      <c r="D112" s="165">
        <f>アンケート!O412</f>
        <v>178</v>
      </c>
      <c r="E112" s="175"/>
      <c r="G112" s="182" t="s">
        <v>607</v>
      </c>
      <c r="H112">
        <v>1</v>
      </c>
    </row>
    <row r="113" spans="3:8" x14ac:dyDescent="0.45">
      <c r="C113" s="177" t="s">
        <v>261</v>
      </c>
      <c r="D113" s="165">
        <f>アンケート!O413</f>
        <v>5</v>
      </c>
      <c r="E113" s="175"/>
      <c r="G113" s="182" t="s">
        <v>608</v>
      </c>
      <c r="H113">
        <v>1</v>
      </c>
    </row>
    <row r="114" spans="3:8" x14ac:dyDescent="0.45">
      <c r="C114" s="177" t="s">
        <v>262</v>
      </c>
      <c r="D114" s="165">
        <f>アンケート!O414</f>
        <v>15</v>
      </c>
      <c r="E114" s="175"/>
      <c r="G114" s="182" t="s">
        <v>609</v>
      </c>
      <c r="H114">
        <v>1</v>
      </c>
    </row>
    <row r="115" spans="3:8" x14ac:dyDescent="0.45">
      <c r="C115" s="177" t="s">
        <v>263</v>
      </c>
      <c r="D115" s="165">
        <f>アンケート!O415</f>
        <v>15</v>
      </c>
      <c r="E115" s="175"/>
      <c r="G115" s="182" t="s">
        <v>610</v>
      </c>
      <c r="H115">
        <v>1</v>
      </c>
    </row>
    <row r="116" spans="3:8" x14ac:dyDescent="0.45">
      <c r="C116" s="177" t="s">
        <v>264</v>
      </c>
      <c r="D116" s="165">
        <f>アンケート!O416</f>
        <v>3</v>
      </c>
      <c r="E116" s="175"/>
      <c r="G116" s="182" t="s">
        <v>611</v>
      </c>
      <c r="H116">
        <v>1</v>
      </c>
    </row>
    <row r="117" spans="3:8" x14ac:dyDescent="0.45">
      <c r="C117" s="177" t="s">
        <v>66</v>
      </c>
      <c r="D117" s="165">
        <f>アンケート!O417</f>
        <v>15</v>
      </c>
      <c r="E117" s="175"/>
      <c r="G117" s="182" t="s">
        <v>612</v>
      </c>
      <c r="H117">
        <v>1</v>
      </c>
    </row>
    <row r="118" spans="3:8" ht="18.600000000000001" thickBot="1" x14ac:dyDescent="0.5">
      <c r="C118" s="178" t="s">
        <v>247</v>
      </c>
      <c r="D118" s="168">
        <f>アンケート!O425</f>
        <v>10</v>
      </c>
      <c r="E118" s="175"/>
      <c r="G118" s="182" t="s">
        <v>613</v>
      </c>
      <c r="H118">
        <v>1</v>
      </c>
    </row>
    <row r="119" spans="3:8" x14ac:dyDescent="0.45">
      <c r="G119" s="182" t="s">
        <v>614</v>
      </c>
      <c r="H119">
        <v>1</v>
      </c>
    </row>
    <row r="120" spans="3:8" x14ac:dyDescent="0.45">
      <c r="G120" s="182" t="s">
        <v>615</v>
      </c>
      <c r="H120">
        <v>1</v>
      </c>
    </row>
    <row r="121" spans="3:8" x14ac:dyDescent="0.45">
      <c r="G121" s="182" t="s">
        <v>589</v>
      </c>
      <c r="H121">
        <v>1</v>
      </c>
    </row>
    <row r="142" spans="3:8" x14ac:dyDescent="0.45">
      <c r="C142" s="161" t="s">
        <v>265</v>
      </c>
      <c r="D142" s="28"/>
      <c r="E142" s="28"/>
      <c r="F142" s="28"/>
      <c r="G142" s="28"/>
      <c r="H142" s="28"/>
    </row>
    <row r="144" spans="3:8" x14ac:dyDescent="0.45">
      <c r="C144" s="161" t="s">
        <v>302</v>
      </c>
    </row>
    <row r="145" spans="3:4" ht="18.600000000000001" thickBot="1" x14ac:dyDescent="0.5">
      <c r="C145" s="161" t="s">
        <v>266</v>
      </c>
      <c r="D145" s="28"/>
    </row>
    <row r="146" spans="3:4" ht="18.600000000000001" thickBot="1" x14ac:dyDescent="0.5">
      <c r="C146" s="162" t="s">
        <v>242</v>
      </c>
      <c r="D146" s="163" t="s">
        <v>243</v>
      </c>
    </row>
    <row r="147" spans="3:4" ht="18.600000000000001" thickTop="1" x14ac:dyDescent="0.45">
      <c r="C147" s="164" t="s">
        <v>188</v>
      </c>
      <c r="D147" s="165">
        <f>アンケート!S410</f>
        <v>137</v>
      </c>
    </row>
    <row r="148" spans="3:4" x14ac:dyDescent="0.45">
      <c r="C148" s="80" t="s">
        <v>189</v>
      </c>
      <c r="D148" s="165">
        <f>アンケート!S411</f>
        <v>226</v>
      </c>
    </row>
    <row r="149" spans="3:4" x14ac:dyDescent="0.45">
      <c r="C149" s="80" t="s">
        <v>190</v>
      </c>
      <c r="D149" s="165">
        <f>アンケート!S412</f>
        <v>0</v>
      </c>
    </row>
    <row r="150" spans="3:4" x14ac:dyDescent="0.45">
      <c r="C150" s="80" t="s">
        <v>191</v>
      </c>
      <c r="D150" s="165">
        <f>アンケート!S413</f>
        <v>0</v>
      </c>
    </row>
    <row r="151" spans="3:4" ht="18.600000000000001" thickBot="1" x14ac:dyDescent="0.5">
      <c r="C151" s="179" t="s">
        <v>267</v>
      </c>
      <c r="D151" s="180">
        <f>アンケート!S414+アンケート!S425</f>
        <v>13</v>
      </c>
    </row>
    <row r="154" spans="3:4" x14ac:dyDescent="0.45">
      <c r="D154" s="169"/>
    </row>
    <row r="155" spans="3:4" x14ac:dyDescent="0.45">
      <c r="D155" s="169"/>
    </row>
    <row r="157" spans="3:4" ht="18.600000000000001" thickBot="1" x14ac:dyDescent="0.5">
      <c r="C157" s="161" t="s">
        <v>289</v>
      </c>
      <c r="D157" s="28"/>
    </row>
    <row r="158" spans="3:4" ht="18.600000000000001" thickBot="1" x14ac:dyDescent="0.5">
      <c r="C158" s="162" t="s">
        <v>242</v>
      </c>
      <c r="D158" s="163" t="s">
        <v>243</v>
      </c>
    </row>
    <row r="159" spans="3:4" ht="18.600000000000001" thickTop="1" x14ac:dyDescent="0.45">
      <c r="C159" s="164" t="s">
        <v>188</v>
      </c>
      <c r="D159" s="165">
        <f>アンケート!T410</f>
        <v>130</v>
      </c>
    </row>
    <row r="160" spans="3:4" x14ac:dyDescent="0.45">
      <c r="C160" s="80" t="s">
        <v>189</v>
      </c>
      <c r="D160" s="165">
        <f>アンケート!T411</f>
        <v>226</v>
      </c>
    </row>
    <row r="161" spans="3:4" x14ac:dyDescent="0.45">
      <c r="C161" s="80" t="s">
        <v>190</v>
      </c>
      <c r="D161" s="165">
        <f>アンケート!T412</f>
        <v>4</v>
      </c>
    </row>
    <row r="162" spans="3:4" x14ac:dyDescent="0.45">
      <c r="C162" s="80" t="s">
        <v>191</v>
      </c>
      <c r="D162" s="165">
        <f>アンケート!T413</f>
        <v>0</v>
      </c>
    </row>
    <row r="163" spans="3:4" ht="18.600000000000001" thickBot="1" x14ac:dyDescent="0.5">
      <c r="C163" s="179" t="s">
        <v>267</v>
      </c>
      <c r="D163" s="180">
        <f>アンケート!T414+アンケート!T425</f>
        <v>16</v>
      </c>
    </row>
    <row r="165" spans="3:4" x14ac:dyDescent="0.45">
      <c r="D165" s="169"/>
    </row>
    <row r="166" spans="3:4" x14ac:dyDescent="0.45">
      <c r="D166" s="169"/>
    </row>
    <row r="167" spans="3:4" x14ac:dyDescent="0.45">
      <c r="D167" s="169"/>
    </row>
    <row r="168" spans="3:4" x14ac:dyDescent="0.45">
      <c r="D168" s="169"/>
    </row>
    <row r="170" spans="3:4" ht="18.600000000000001" thickBot="1" x14ac:dyDescent="0.5">
      <c r="C170" s="161" t="s">
        <v>290</v>
      </c>
      <c r="D170" s="28"/>
    </row>
    <row r="171" spans="3:4" ht="18.600000000000001" thickBot="1" x14ac:dyDescent="0.5">
      <c r="C171" s="162" t="s">
        <v>242</v>
      </c>
      <c r="D171" s="163" t="s">
        <v>243</v>
      </c>
    </row>
    <row r="172" spans="3:4" ht="18.600000000000001" thickTop="1" x14ac:dyDescent="0.45">
      <c r="C172" s="164" t="s">
        <v>188</v>
      </c>
      <c r="D172" s="165">
        <f>アンケート!U410</f>
        <v>47</v>
      </c>
    </row>
    <row r="173" spans="3:4" x14ac:dyDescent="0.45">
      <c r="C173" s="80" t="s">
        <v>189</v>
      </c>
      <c r="D173" s="165">
        <f>アンケート!U411</f>
        <v>66</v>
      </c>
    </row>
    <row r="174" spans="3:4" x14ac:dyDescent="0.45">
      <c r="C174" s="80" t="s">
        <v>190</v>
      </c>
      <c r="D174" s="165">
        <f>アンケート!U412</f>
        <v>3</v>
      </c>
    </row>
    <row r="175" spans="3:4" x14ac:dyDescent="0.45">
      <c r="C175" s="80" t="s">
        <v>191</v>
      </c>
      <c r="D175" s="165">
        <f>アンケート!U413</f>
        <v>0</v>
      </c>
    </row>
    <row r="176" spans="3:4" ht="18.600000000000001" thickBot="1" x14ac:dyDescent="0.5">
      <c r="C176" s="179" t="s">
        <v>267</v>
      </c>
      <c r="D176" s="180">
        <f>アンケート!U414+アンケート!U425</f>
        <v>260</v>
      </c>
    </row>
    <row r="177" spans="3:4" x14ac:dyDescent="0.45">
      <c r="D177" s="169"/>
    </row>
    <row r="178" spans="3:4" x14ac:dyDescent="0.45">
      <c r="D178" s="169"/>
    </row>
    <row r="179" spans="3:4" x14ac:dyDescent="0.45">
      <c r="D179" s="169"/>
    </row>
    <row r="183" spans="3:4" ht="18.600000000000001" thickBot="1" x14ac:dyDescent="0.5">
      <c r="C183" s="161" t="s">
        <v>291</v>
      </c>
      <c r="D183" s="28"/>
    </row>
    <row r="184" spans="3:4" ht="18.600000000000001" thickBot="1" x14ac:dyDescent="0.5">
      <c r="C184" s="162" t="s">
        <v>242</v>
      </c>
      <c r="D184" s="163" t="s">
        <v>243</v>
      </c>
    </row>
    <row r="185" spans="3:4" ht="18.600000000000001" thickTop="1" x14ac:dyDescent="0.45">
      <c r="C185" s="164" t="s">
        <v>188</v>
      </c>
      <c r="D185" s="165">
        <f>アンケート!V410</f>
        <v>78</v>
      </c>
    </row>
    <row r="186" spans="3:4" x14ac:dyDescent="0.45">
      <c r="C186" s="80" t="s">
        <v>189</v>
      </c>
      <c r="D186" s="165">
        <f>アンケート!V411</f>
        <v>156</v>
      </c>
    </row>
    <row r="187" spans="3:4" x14ac:dyDescent="0.45">
      <c r="C187" s="80" t="s">
        <v>190</v>
      </c>
      <c r="D187" s="165">
        <f>アンケート!V412</f>
        <v>15</v>
      </c>
    </row>
    <row r="188" spans="3:4" x14ac:dyDescent="0.45">
      <c r="C188" s="80" t="s">
        <v>191</v>
      </c>
      <c r="D188" s="165">
        <f>アンケート!V413</f>
        <v>1</v>
      </c>
    </row>
    <row r="189" spans="3:4" ht="18.600000000000001" thickBot="1" x14ac:dyDescent="0.5">
      <c r="C189" s="179" t="s">
        <v>267</v>
      </c>
      <c r="D189" s="180">
        <f>アンケート!V414+アンケート!V425</f>
        <v>126</v>
      </c>
    </row>
    <row r="190" spans="3:4" x14ac:dyDescent="0.45">
      <c r="D190" s="169"/>
    </row>
    <row r="196" spans="3:4" ht="18.600000000000001" thickBot="1" x14ac:dyDescent="0.5">
      <c r="C196" s="161" t="s">
        <v>292</v>
      </c>
      <c r="D196" s="28"/>
    </row>
    <row r="197" spans="3:4" ht="18.600000000000001" thickBot="1" x14ac:dyDescent="0.5">
      <c r="C197" s="162" t="s">
        <v>242</v>
      </c>
      <c r="D197" s="163" t="s">
        <v>243</v>
      </c>
    </row>
    <row r="198" spans="3:4" ht="18.600000000000001" thickTop="1" x14ac:dyDescent="0.45">
      <c r="C198" s="164" t="s">
        <v>188</v>
      </c>
      <c r="D198" s="165">
        <f>アンケート!W410</f>
        <v>94</v>
      </c>
    </row>
    <row r="199" spans="3:4" x14ac:dyDescent="0.45">
      <c r="C199" s="80" t="s">
        <v>189</v>
      </c>
      <c r="D199" s="165">
        <f>アンケート!W411</f>
        <v>192</v>
      </c>
    </row>
    <row r="200" spans="3:4" x14ac:dyDescent="0.45">
      <c r="C200" s="80" t="s">
        <v>190</v>
      </c>
      <c r="D200" s="165">
        <f>アンケート!W412</f>
        <v>18</v>
      </c>
    </row>
    <row r="201" spans="3:4" x14ac:dyDescent="0.45">
      <c r="C201" s="80" t="s">
        <v>191</v>
      </c>
      <c r="D201" s="165">
        <f>アンケート!W413</f>
        <v>5</v>
      </c>
    </row>
    <row r="202" spans="3:4" ht="18.600000000000001" thickBot="1" x14ac:dyDescent="0.5">
      <c r="C202" s="179" t="s">
        <v>267</v>
      </c>
      <c r="D202" s="180">
        <f>アンケート!W414+アンケート!W425</f>
        <v>66</v>
      </c>
    </row>
    <row r="212" spans="3:4" ht="18.600000000000001" thickBot="1" x14ac:dyDescent="0.5">
      <c r="C212" s="161" t="s">
        <v>293</v>
      </c>
      <c r="D212" s="28"/>
    </row>
    <row r="213" spans="3:4" ht="18.600000000000001" thickBot="1" x14ac:dyDescent="0.5">
      <c r="C213" s="162" t="s">
        <v>242</v>
      </c>
      <c r="D213" s="163" t="s">
        <v>243</v>
      </c>
    </row>
    <row r="214" spans="3:4" ht="18.600000000000001" thickTop="1" x14ac:dyDescent="0.45">
      <c r="C214" s="164" t="s">
        <v>188</v>
      </c>
      <c r="D214" s="165">
        <f>アンケート!X410</f>
        <v>76</v>
      </c>
    </row>
    <row r="215" spans="3:4" x14ac:dyDescent="0.45">
      <c r="C215" s="80" t="s">
        <v>189</v>
      </c>
      <c r="D215" s="165">
        <f>アンケート!X411</f>
        <v>148</v>
      </c>
    </row>
    <row r="216" spans="3:4" x14ac:dyDescent="0.45">
      <c r="C216" s="80" t="s">
        <v>190</v>
      </c>
      <c r="D216" s="165">
        <f>アンケート!X412</f>
        <v>6</v>
      </c>
    </row>
    <row r="217" spans="3:4" x14ac:dyDescent="0.45">
      <c r="C217" s="80" t="s">
        <v>191</v>
      </c>
      <c r="D217" s="165">
        <f>アンケート!X413</f>
        <v>2</v>
      </c>
    </row>
    <row r="218" spans="3:4" ht="18.600000000000001" thickBot="1" x14ac:dyDescent="0.5">
      <c r="C218" s="179" t="s">
        <v>267</v>
      </c>
      <c r="D218" s="180">
        <f>アンケート!X414+アンケート!X425</f>
        <v>144</v>
      </c>
    </row>
    <row r="225" spans="3:4" ht="18.600000000000001" thickBot="1" x14ac:dyDescent="0.5">
      <c r="C225" s="161" t="s">
        <v>294</v>
      </c>
      <c r="D225" s="28"/>
    </row>
    <row r="226" spans="3:4" ht="18.600000000000001" thickBot="1" x14ac:dyDescent="0.5">
      <c r="C226" s="162" t="s">
        <v>242</v>
      </c>
      <c r="D226" s="163" t="s">
        <v>243</v>
      </c>
    </row>
    <row r="227" spans="3:4" ht="18.600000000000001" thickTop="1" x14ac:dyDescent="0.45">
      <c r="C227" s="164" t="s">
        <v>188</v>
      </c>
      <c r="D227" s="165">
        <f>アンケート!Y410</f>
        <v>109</v>
      </c>
    </row>
    <row r="228" spans="3:4" x14ac:dyDescent="0.45">
      <c r="C228" s="80" t="s">
        <v>189</v>
      </c>
      <c r="D228" s="165">
        <f>アンケート!Y411</f>
        <v>210</v>
      </c>
    </row>
    <row r="229" spans="3:4" x14ac:dyDescent="0.45">
      <c r="C229" s="80" t="s">
        <v>190</v>
      </c>
      <c r="D229" s="165">
        <f>アンケート!Y412</f>
        <v>33</v>
      </c>
    </row>
    <row r="230" spans="3:4" x14ac:dyDescent="0.45">
      <c r="C230" s="80" t="s">
        <v>191</v>
      </c>
      <c r="D230" s="165">
        <f>アンケート!Y413</f>
        <v>2</v>
      </c>
    </row>
    <row r="231" spans="3:4" ht="18.600000000000001" thickBot="1" x14ac:dyDescent="0.5">
      <c r="C231" s="179" t="s">
        <v>267</v>
      </c>
      <c r="D231" s="180">
        <f>アンケート!Y414+アンケート!Y425</f>
        <v>21</v>
      </c>
    </row>
    <row r="238" spans="3:4" ht="18.600000000000001" thickBot="1" x14ac:dyDescent="0.5">
      <c r="C238" s="161" t="s">
        <v>295</v>
      </c>
      <c r="D238" s="28"/>
    </row>
    <row r="239" spans="3:4" ht="18.600000000000001" thickBot="1" x14ac:dyDescent="0.5">
      <c r="C239" s="162" t="s">
        <v>242</v>
      </c>
      <c r="D239" s="163" t="s">
        <v>243</v>
      </c>
    </row>
    <row r="240" spans="3:4" ht="18.600000000000001" thickTop="1" x14ac:dyDescent="0.45">
      <c r="C240" s="164" t="s">
        <v>188</v>
      </c>
      <c r="D240" s="165">
        <f>アンケート!Z410</f>
        <v>122</v>
      </c>
    </row>
    <row r="241" spans="3:4" x14ac:dyDescent="0.45">
      <c r="C241" s="80" t="s">
        <v>189</v>
      </c>
      <c r="D241" s="165">
        <f>アンケート!Z411</f>
        <v>197</v>
      </c>
    </row>
    <row r="242" spans="3:4" x14ac:dyDescent="0.45">
      <c r="C242" s="80" t="s">
        <v>190</v>
      </c>
      <c r="D242" s="165">
        <f>アンケート!Z412</f>
        <v>23</v>
      </c>
    </row>
    <row r="243" spans="3:4" x14ac:dyDescent="0.45">
      <c r="C243" s="80" t="s">
        <v>191</v>
      </c>
      <c r="D243" s="165">
        <f>アンケート!Z413</f>
        <v>3</v>
      </c>
    </row>
    <row r="244" spans="3:4" ht="18.600000000000001" thickBot="1" x14ac:dyDescent="0.5">
      <c r="C244" s="179" t="s">
        <v>267</v>
      </c>
      <c r="D244" s="180">
        <f>アンケート!Z414+アンケート!Z425</f>
        <v>31</v>
      </c>
    </row>
    <row r="251" spans="3:4" ht="18.600000000000001" thickBot="1" x14ac:dyDescent="0.5">
      <c r="C251" s="161" t="s">
        <v>296</v>
      </c>
      <c r="D251" s="28"/>
    </row>
    <row r="252" spans="3:4" ht="18.600000000000001" thickBot="1" x14ac:dyDescent="0.5">
      <c r="C252" s="162" t="s">
        <v>242</v>
      </c>
      <c r="D252" s="163" t="s">
        <v>243</v>
      </c>
    </row>
    <row r="253" spans="3:4" ht="18.600000000000001" thickTop="1" x14ac:dyDescent="0.45">
      <c r="C253" s="164" t="s">
        <v>188</v>
      </c>
      <c r="D253" s="165">
        <f>アンケート!AA410</f>
        <v>96</v>
      </c>
    </row>
    <row r="254" spans="3:4" x14ac:dyDescent="0.45">
      <c r="C254" s="80" t="s">
        <v>189</v>
      </c>
      <c r="D254" s="165">
        <f>アンケート!AA411</f>
        <v>227</v>
      </c>
    </row>
    <row r="255" spans="3:4" x14ac:dyDescent="0.45">
      <c r="C255" s="80" t="s">
        <v>190</v>
      </c>
      <c r="D255" s="165">
        <f>アンケート!AA412</f>
        <v>21</v>
      </c>
    </row>
    <row r="256" spans="3:4" x14ac:dyDescent="0.45">
      <c r="C256" s="80" t="s">
        <v>191</v>
      </c>
      <c r="D256" s="165">
        <f>アンケート!AA413</f>
        <v>2</v>
      </c>
    </row>
    <row r="257" spans="3:4" ht="18.600000000000001" thickBot="1" x14ac:dyDescent="0.5">
      <c r="C257" s="179" t="s">
        <v>267</v>
      </c>
      <c r="D257" s="180">
        <f>アンケート!AA414+アンケート!AA425</f>
        <v>30</v>
      </c>
    </row>
    <row r="264" spans="3:4" ht="18.600000000000001" thickBot="1" x14ac:dyDescent="0.5">
      <c r="C264" s="161" t="s">
        <v>268</v>
      </c>
      <c r="D264" s="28"/>
    </row>
    <row r="265" spans="3:4" ht="18.600000000000001" thickBot="1" x14ac:dyDescent="0.5">
      <c r="C265" s="162" t="s">
        <v>242</v>
      </c>
      <c r="D265" s="163" t="s">
        <v>243</v>
      </c>
    </row>
    <row r="266" spans="3:4" ht="18.600000000000001" thickTop="1" x14ac:dyDescent="0.45">
      <c r="C266" s="164" t="s">
        <v>188</v>
      </c>
      <c r="D266" s="165">
        <f>アンケート!AB410</f>
        <v>88</v>
      </c>
    </row>
    <row r="267" spans="3:4" x14ac:dyDescent="0.45">
      <c r="C267" s="80" t="s">
        <v>189</v>
      </c>
      <c r="D267" s="165">
        <f>アンケート!AB411</f>
        <v>166</v>
      </c>
    </row>
    <row r="268" spans="3:4" x14ac:dyDescent="0.45">
      <c r="C268" s="80" t="s">
        <v>190</v>
      </c>
      <c r="D268" s="165">
        <f>アンケート!AB412</f>
        <v>6</v>
      </c>
    </row>
    <row r="269" spans="3:4" x14ac:dyDescent="0.45">
      <c r="C269" s="80" t="s">
        <v>191</v>
      </c>
      <c r="D269" s="165">
        <f>アンケート!AB413</f>
        <v>2</v>
      </c>
    </row>
    <row r="270" spans="3:4" ht="18.600000000000001" thickBot="1" x14ac:dyDescent="0.5">
      <c r="C270" s="179" t="s">
        <v>267</v>
      </c>
      <c r="D270" s="180">
        <f>アンケート!AB414+アンケート!AB425</f>
        <v>113</v>
      </c>
    </row>
    <row r="282" spans="3:4" ht="18.600000000000001" thickBot="1" x14ac:dyDescent="0.5">
      <c r="C282" s="161" t="s">
        <v>269</v>
      </c>
      <c r="D282" s="28"/>
    </row>
    <row r="283" spans="3:4" ht="18.600000000000001" thickBot="1" x14ac:dyDescent="0.5">
      <c r="C283" s="162" t="s">
        <v>242</v>
      </c>
      <c r="D283" s="163" t="s">
        <v>243</v>
      </c>
    </row>
    <row r="284" spans="3:4" ht="18.600000000000001" thickTop="1" x14ac:dyDescent="0.45">
      <c r="C284" s="164" t="s">
        <v>188</v>
      </c>
      <c r="D284" s="165">
        <f>アンケート!AC410+アンケート!AC425</f>
        <v>139</v>
      </c>
    </row>
    <row r="285" spans="3:4" x14ac:dyDescent="0.45">
      <c r="C285" s="80" t="s">
        <v>189</v>
      </c>
      <c r="D285" s="165">
        <f>アンケート!AC411</f>
        <v>229</v>
      </c>
    </row>
    <row r="286" spans="3:4" x14ac:dyDescent="0.45">
      <c r="C286" s="80" t="s">
        <v>190</v>
      </c>
      <c r="D286" s="165">
        <f>アンケート!AC412</f>
        <v>3</v>
      </c>
    </row>
    <row r="287" spans="3:4" x14ac:dyDescent="0.45">
      <c r="C287" s="80" t="s">
        <v>191</v>
      </c>
      <c r="D287" s="165">
        <f>アンケート!AC413</f>
        <v>1</v>
      </c>
    </row>
    <row r="288" spans="3:4" ht="18.600000000000001" thickBot="1" x14ac:dyDescent="0.5">
      <c r="C288" s="179" t="s">
        <v>267</v>
      </c>
      <c r="D288" s="180">
        <f>アンケート!AC414</f>
        <v>4</v>
      </c>
    </row>
    <row r="295" spans="3:4" ht="18.600000000000001" thickBot="1" x14ac:dyDescent="0.5">
      <c r="C295" s="161" t="s">
        <v>270</v>
      </c>
      <c r="D295" s="28"/>
    </row>
    <row r="296" spans="3:4" ht="18.600000000000001" thickBot="1" x14ac:dyDescent="0.5">
      <c r="C296" s="162" t="s">
        <v>242</v>
      </c>
      <c r="D296" s="163" t="s">
        <v>243</v>
      </c>
    </row>
    <row r="297" spans="3:4" ht="18.600000000000001" thickTop="1" x14ac:dyDescent="0.45">
      <c r="C297" s="164" t="s">
        <v>188</v>
      </c>
      <c r="D297" s="165">
        <f>アンケート!AD410</f>
        <v>75</v>
      </c>
    </row>
    <row r="298" spans="3:4" x14ac:dyDescent="0.45">
      <c r="C298" s="80" t="s">
        <v>189</v>
      </c>
      <c r="D298" s="165">
        <f>アンケート!AD411</f>
        <v>177</v>
      </c>
    </row>
    <row r="299" spans="3:4" x14ac:dyDescent="0.45">
      <c r="C299" s="80" t="s">
        <v>190</v>
      </c>
      <c r="D299" s="165">
        <f>アンケート!AD412</f>
        <v>12</v>
      </c>
    </row>
    <row r="300" spans="3:4" x14ac:dyDescent="0.45">
      <c r="C300" s="80" t="s">
        <v>191</v>
      </c>
      <c r="D300" s="165">
        <f>アンケート!AD413</f>
        <v>1</v>
      </c>
    </row>
    <row r="301" spans="3:4" ht="18.600000000000001" thickBot="1" x14ac:dyDescent="0.5">
      <c r="C301" s="179" t="s">
        <v>267</v>
      </c>
      <c r="D301" s="180">
        <f>アンケート!AD414+アンケート!AD425</f>
        <v>111</v>
      </c>
    </row>
    <row r="303" spans="3:4" x14ac:dyDescent="0.45">
      <c r="D303" s="169"/>
    </row>
    <row r="308" spans="3:4" ht="18.600000000000001" thickBot="1" x14ac:dyDescent="0.5">
      <c r="C308" s="161" t="s">
        <v>297</v>
      </c>
      <c r="D308" s="28"/>
    </row>
    <row r="309" spans="3:4" ht="18.600000000000001" thickBot="1" x14ac:dyDescent="0.5">
      <c r="C309" s="162" t="s">
        <v>242</v>
      </c>
      <c r="D309" s="163" t="s">
        <v>243</v>
      </c>
    </row>
    <row r="310" spans="3:4" ht="18.600000000000001" thickTop="1" x14ac:dyDescent="0.45">
      <c r="C310" s="164" t="s">
        <v>188</v>
      </c>
      <c r="D310" s="165">
        <f>アンケート!AE410</f>
        <v>91</v>
      </c>
    </row>
    <row r="311" spans="3:4" x14ac:dyDescent="0.45">
      <c r="C311" s="80" t="s">
        <v>189</v>
      </c>
      <c r="D311" s="165">
        <f>アンケート!AE411</f>
        <v>220</v>
      </c>
    </row>
    <row r="312" spans="3:4" x14ac:dyDescent="0.45">
      <c r="C312" s="80" t="s">
        <v>190</v>
      </c>
      <c r="D312" s="165">
        <f>アンケート!AE412</f>
        <v>21</v>
      </c>
    </row>
    <row r="313" spans="3:4" x14ac:dyDescent="0.45">
      <c r="C313" s="80" t="s">
        <v>191</v>
      </c>
      <c r="D313" s="165">
        <f>アンケート!AE413</f>
        <v>0</v>
      </c>
    </row>
    <row r="314" spans="3:4" ht="18.600000000000001" thickBot="1" x14ac:dyDescent="0.5">
      <c r="C314" s="179" t="s">
        <v>267</v>
      </c>
      <c r="D314" s="180">
        <f>アンケート!AE414+アンケート!AE425</f>
        <v>44</v>
      </c>
    </row>
    <row r="321" spans="3:4" ht="18.600000000000001" thickBot="1" x14ac:dyDescent="0.5">
      <c r="C321" s="161" t="s">
        <v>298</v>
      </c>
      <c r="D321" s="28"/>
    </row>
    <row r="322" spans="3:4" ht="18.600000000000001" thickBot="1" x14ac:dyDescent="0.5">
      <c r="C322" s="162" t="s">
        <v>242</v>
      </c>
      <c r="D322" s="163" t="s">
        <v>243</v>
      </c>
    </row>
    <row r="323" spans="3:4" ht="18.600000000000001" thickTop="1" x14ac:dyDescent="0.45">
      <c r="C323" s="164" t="s">
        <v>188</v>
      </c>
      <c r="D323" s="165">
        <f>アンケート!AG410+アンケート!AG425</f>
        <v>91</v>
      </c>
    </row>
    <row r="324" spans="3:4" x14ac:dyDescent="0.45">
      <c r="C324" s="80" t="s">
        <v>189</v>
      </c>
      <c r="D324" s="165">
        <f>アンケート!AG411</f>
        <v>107</v>
      </c>
    </row>
    <row r="325" spans="3:4" x14ac:dyDescent="0.45">
      <c r="C325" s="80" t="s">
        <v>190</v>
      </c>
      <c r="D325" s="165">
        <f>アンケート!AG412</f>
        <v>18</v>
      </c>
    </row>
    <row r="326" spans="3:4" x14ac:dyDescent="0.45">
      <c r="C326" s="80" t="s">
        <v>191</v>
      </c>
      <c r="D326" s="165">
        <f>アンケート!AG413</f>
        <v>2</v>
      </c>
    </row>
    <row r="327" spans="3:4" ht="18.600000000000001" thickBot="1" x14ac:dyDescent="0.5">
      <c r="C327" s="179" t="s">
        <v>267</v>
      </c>
      <c r="D327" s="180">
        <f>アンケート!AG414</f>
        <v>158</v>
      </c>
    </row>
    <row r="330" spans="3:4" x14ac:dyDescent="0.45">
      <c r="D330" s="169"/>
    </row>
    <row r="331" spans="3:4" x14ac:dyDescent="0.45">
      <c r="D331" s="169"/>
    </row>
    <row r="334" spans="3:4" ht="18.600000000000001" thickBot="1" x14ac:dyDescent="0.5">
      <c r="C334" s="161" t="s">
        <v>299</v>
      </c>
      <c r="D334" s="28"/>
    </row>
    <row r="335" spans="3:4" ht="18.600000000000001" thickBot="1" x14ac:dyDescent="0.5">
      <c r="C335" s="162" t="s">
        <v>242</v>
      </c>
      <c r="D335" s="163" t="s">
        <v>243</v>
      </c>
    </row>
    <row r="336" spans="3:4" ht="18.600000000000001" thickTop="1" x14ac:dyDescent="0.45">
      <c r="C336" s="164" t="s">
        <v>188</v>
      </c>
      <c r="D336" s="165">
        <f>アンケート!AG410</f>
        <v>53</v>
      </c>
    </row>
    <row r="337" spans="3:4" x14ac:dyDescent="0.45">
      <c r="C337" s="80" t="s">
        <v>189</v>
      </c>
      <c r="D337" s="165">
        <f>アンケート!AG411</f>
        <v>107</v>
      </c>
    </row>
    <row r="338" spans="3:4" x14ac:dyDescent="0.45">
      <c r="C338" s="80" t="s">
        <v>190</v>
      </c>
      <c r="D338" s="165">
        <f>アンケート!AG412</f>
        <v>18</v>
      </c>
    </row>
    <row r="339" spans="3:4" x14ac:dyDescent="0.45">
      <c r="C339" s="80" t="s">
        <v>191</v>
      </c>
      <c r="D339" s="165">
        <f>アンケート!AG413</f>
        <v>2</v>
      </c>
    </row>
    <row r="340" spans="3:4" ht="18.600000000000001" thickBot="1" x14ac:dyDescent="0.5">
      <c r="C340" s="179" t="s">
        <v>267</v>
      </c>
      <c r="D340" s="180">
        <f>アンケート!AG414+アンケート!AG425</f>
        <v>196</v>
      </c>
    </row>
    <row r="344" spans="3:4" x14ac:dyDescent="0.45">
      <c r="D344" s="169"/>
    </row>
    <row r="345" spans="3:4" x14ac:dyDescent="0.45">
      <c r="D345" s="169"/>
    </row>
    <row r="346" spans="3:4" x14ac:dyDescent="0.45">
      <c r="D346" s="169"/>
    </row>
    <row r="347" spans="3:4" x14ac:dyDescent="0.45">
      <c r="D347" s="169"/>
    </row>
    <row r="348" spans="3:4" x14ac:dyDescent="0.45">
      <c r="D348" s="169"/>
    </row>
    <row r="349" spans="3:4" x14ac:dyDescent="0.45">
      <c r="D349" s="169"/>
    </row>
    <row r="350" spans="3:4" x14ac:dyDescent="0.45">
      <c r="D350" s="169"/>
    </row>
    <row r="352" spans="3:4" ht="18.600000000000001" thickBot="1" x14ac:dyDescent="0.5">
      <c r="C352" s="161" t="s">
        <v>300</v>
      </c>
      <c r="D352" s="28"/>
    </row>
    <row r="353" spans="3:4" ht="18.600000000000001" thickBot="1" x14ac:dyDescent="0.5">
      <c r="C353" s="162" t="s">
        <v>242</v>
      </c>
      <c r="D353" s="163" t="s">
        <v>243</v>
      </c>
    </row>
    <row r="354" spans="3:4" ht="18.600000000000001" thickTop="1" x14ac:dyDescent="0.45">
      <c r="C354" s="164" t="s">
        <v>188</v>
      </c>
      <c r="D354" s="165">
        <f>アンケート!AH410</f>
        <v>72</v>
      </c>
    </row>
    <row r="355" spans="3:4" x14ac:dyDescent="0.45">
      <c r="C355" s="80" t="s">
        <v>189</v>
      </c>
      <c r="D355" s="165">
        <f>アンケート!AH411</f>
        <v>183</v>
      </c>
    </row>
    <row r="356" spans="3:4" x14ac:dyDescent="0.45">
      <c r="C356" s="80" t="s">
        <v>190</v>
      </c>
      <c r="D356" s="165">
        <f>アンケート!AH412</f>
        <v>17</v>
      </c>
    </row>
    <row r="357" spans="3:4" x14ac:dyDescent="0.45">
      <c r="C357" s="80" t="s">
        <v>191</v>
      </c>
      <c r="D357" s="165">
        <f>アンケート!AH413</f>
        <v>2</v>
      </c>
    </row>
    <row r="358" spans="3:4" ht="18.600000000000001" thickBot="1" x14ac:dyDescent="0.5">
      <c r="C358" s="179" t="s">
        <v>267</v>
      </c>
      <c r="D358" s="180">
        <f>アンケート!AH414+アンケート!AH425</f>
        <v>102</v>
      </c>
    </row>
    <row r="363" spans="3:4" x14ac:dyDescent="0.45">
      <c r="D363" s="169"/>
    </row>
    <row r="365" spans="3:4" x14ac:dyDescent="0.45">
      <c r="C365" s="161" t="s">
        <v>301</v>
      </c>
    </row>
    <row r="366" spans="3:4" ht="18.600000000000001" thickBot="1" x14ac:dyDescent="0.5">
      <c r="C366" s="161" t="s">
        <v>271</v>
      </c>
      <c r="D366" s="28"/>
    </row>
    <row r="367" spans="3:4" ht="18.600000000000001" thickBot="1" x14ac:dyDescent="0.5">
      <c r="C367" s="162" t="s">
        <v>242</v>
      </c>
      <c r="D367" s="163" t="s">
        <v>243</v>
      </c>
    </row>
    <row r="368" spans="3:4" ht="18.600000000000001" thickTop="1" x14ac:dyDescent="0.45">
      <c r="C368" s="164" t="s">
        <v>188</v>
      </c>
      <c r="D368" s="165">
        <f>アンケート!AI410</f>
        <v>100</v>
      </c>
    </row>
    <row r="369" spans="3:4" x14ac:dyDescent="0.45">
      <c r="C369" s="80" t="s">
        <v>189</v>
      </c>
      <c r="D369" s="165">
        <f>アンケート!AI411</f>
        <v>186</v>
      </c>
    </row>
    <row r="370" spans="3:4" x14ac:dyDescent="0.45">
      <c r="C370" s="80" t="s">
        <v>190</v>
      </c>
      <c r="D370" s="165">
        <f>アンケート!AI412</f>
        <v>17</v>
      </c>
    </row>
    <row r="371" spans="3:4" x14ac:dyDescent="0.45">
      <c r="C371" s="80" t="s">
        <v>191</v>
      </c>
      <c r="D371" s="165">
        <f>アンケート!AI413</f>
        <v>0</v>
      </c>
    </row>
    <row r="372" spans="3:4" ht="18.600000000000001" thickBot="1" x14ac:dyDescent="0.5">
      <c r="C372" s="179" t="s">
        <v>267</v>
      </c>
      <c r="D372" s="180">
        <f>アンケート!AI414+アンケート!AI425</f>
        <v>73</v>
      </c>
    </row>
    <row r="378" spans="3:4" ht="18.600000000000001" thickBot="1" x14ac:dyDescent="0.5">
      <c r="C378" s="161" t="s">
        <v>303</v>
      </c>
      <c r="D378" s="28"/>
    </row>
    <row r="379" spans="3:4" ht="18.600000000000001" thickBot="1" x14ac:dyDescent="0.5">
      <c r="C379" s="162" t="s">
        <v>242</v>
      </c>
      <c r="D379" s="163" t="s">
        <v>243</v>
      </c>
    </row>
    <row r="380" spans="3:4" ht="18.600000000000001" thickTop="1" x14ac:dyDescent="0.45">
      <c r="C380" s="164" t="s">
        <v>188</v>
      </c>
      <c r="D380" s="165">
        <f>アンケート!AJ410</f>
        <v>111</v>
      </c>
    </row>
    <row r="381" spans="3:4" x14ac:dyDescent="0.45">
      <c r="C381" s="80" t="s">
        <v>189</v>
      </c>
      <c r="D381" s="165">
        <f>アンケート!AJ411</f>
        <v>194</v>
      </c>
    </row>
    <row r="382" spans="3:4" x14ac:dyDescent="0.45">
      <c r="C382" s="80" t="s">
        <v>190</v>
      </c>
      <c r="D382" s="165">
        <f>アンケート!AJ412</f>
        <v>11</v>
      </c>
    </row>
    <row r="383" spans="3:4" x14ac:dyDescent="0.45">
      <c r="C383" s="80" t="s">
        <v>191</v>
      </c>
      <c r="D383" s="165">
        <f>アンケート!AJ413</f>
        <v>1</v>
      </c>
    </row>
    <row r="384" spans="3:4" ht="18.600000000000001" thickBot="1" x14ac:dyDescent="0.5">
      <c r="C384" s="179" t="s">
        <v>267</v>
      </c>
      <c r="D384" s="180">
        <f>アンケート!AJ414+アンケート!AJ425</f>
        <v>59</v>
      </c>
    </row>
    <row r="391" spans="3:4" ht="18.600000000000001" thickBot="1" x14ac:dyDescent="0.5">
      <c r="C391" s="161" t="s">
        <v>304</v>
      </c>
      <c r="D391" s="28"/>
    </row>
    <row r="392" spans="3:4" ht="18.600000000000001" thickBot="1" x14ac:dyDescent="0.5">
      <c r="C392" s="162" t="s">
        <v>242</v>
      </c>
      <c r="D392" s="163" t="s">
        <v>243</v>
      </c>
    </row>
    <row r="393" spans="3:4" ht="18.600000000000001" thickTop="1" x14ac:dyDescent="0.45">
      <c r="C393" s="164" t="s">
        <v>188</v>
      </c>
      <c r="D393" s="165">
        <f>アンケート!AK410</f>
        <v>125</v>
      </c>
    </row>
    <row r="394" spans="3:4" x14ac:dyDescent="0.45">
      <c r="C394" s="80" t="s">
        <v>189</v>
      </c>
      <c r="D394" s="165">
        <f>アンケート!AK411</f>
        <v>182</v>
      </c>
    </row>
    <row r="395" spans="3:4" x14ac:dyDescent="0.45">
      <c r="C395" s="80" t="s">
        <v>190</v>
      </c>
      <c r="D395" s="165">
        <f>アンケート!AK412</f>
        <v>10</v>
      </c>
    </row>
    <row r="396" spans="3:4" x14ac:dyDescent="0.45">
      <c r="C396" s="80" t="s">
        <v>191</v>
      </c>
      <c r="D396" s="165">
        <f>アンケート!AK413</f>
        <v>0</v>
      </c>
    </row>
    <row r="397" spans="3:4" ht="18.600000000000001" thickBot="1" x14ac:dyDescent="0.5">
      <c r="C397" s="179" t="s">
        <v>267</v>
      </c>
      <c r="D397" s="180">
        <f>アンケート!AK414+アンケート!AK425</f>
        <v>59</v>
      </c>
    </row>
    <row r="404" spans="3:4" ht="18.600000000000001" thickBot="1" x14ac:dyDescent="0.5">
      <c r="C404" s="161" t="s">
        <v>272</v>
      </c>
      <c r="D404" s="28"/>
    </row>
    <row r="405" spans="3:4" ht="18.600000000000001" thickBot="1" x14ac:dyDescent="0.5">
      <c r="C405" s="162" t="s">
        <v>242</v>
      </c>
      <c r="D405" s="163" t="s">
        <v>243</v>
      </c>
    </row>
    <row r="406" spans="3:4" ht="18.600000000000001" thickTop="1" x14ac:dyDescent="0.45">
      <c r="C406" s="164" t="s">
        <v>188</v>
      </c>
      <c r="D406" s="165">
        <f>アンケート!AL410</f>
        <v>124</v>
      </c>
    </row>
    <row r="407" spans="3:4" x14ac:dyDescent="0.45">
      <c r="C407" s="80" t="s">
        <v>189</v>
      </c>
      <c r="D407" s="165">
        <f>アンケート!AL411</f>
        <v>204</v>
      </c>
    </row>
    <row r="408" spans="3:4" x14ac:dyDescent="0.45">
      <c r="C408" s="80" t="s">
        <v>190</v>
      </c>
      <c r="D408" s="165">
        <f>アンケート!AL412</f>
        <v>15</v>
      </c>
    </row>
    <row r="409" spans="3:4" x14ac:dyDescent="0.45">
      <c r="C409" s="80" t="s">
        <v>191</v>
      </c>
      <c r="D409" s="165">
        <f>アンケート!AL413</f>
        <v>0</v>
      </c>
    </row>
    <row r="410" spans="3:4" ht="18.600000000000001" thickBot="1" x14ac:dyDescent="0.5">
      <c r="C410" s="179" t="s">
        <v>267</v>
      </c>
      <c r="D410" s="180">
        <f>アンケート!AL414+アンケート!AL425</f>
        <v>33</v>
      </c>
    </row>
    <row r="412" spans="3:4" x14ac:dyDescent="0.45">
      <c r="D412" s="169"/>
    </row>
    <row r="413" spans="3:4" x14ac:dyDescent="0.45">
      <c r="D413" s="169"/>
    </row>
    <row r="414" spans="3:4" x14ac:dyDescent="0.45">
      <c r="D414" s="169"/>
    </row>
    <row r="415" spans="3:4" x14ac:dyDescent="0.45">
      <c r="D415" s="169"/>
    </row>
    <row r="416" spans="3:4" x14ac:dyDescent="0.45">
      <c r="D416" s="169"/>
    </row>
    <row r="417" spans="3:4" x14ac:dyDescent="0.45">
      <c r="D417" s="169"/>
    </row>
    <row r="418" spans="3:4" x14ac:dyDescent="0.45">
      <c r="D418" s="169"/>
    </row>
    <row r="419" spans="3:4" x14ac:dyDescent="0.45">
      <c r="D419" s="169"/>
    </row>
    <row r="420" spans="3:4" x14ac:dyDescent="0.45">
      <c r="D420" s="169"/>
    </row>
    <row r="422" spans="3:4" ht="18.600000000000001" thickBot="1" x14ac:dyDescent="0.5">
      <c r="C422" s="161" t="s">
        <v>273</v>
      </c>
      <c r="D422" s="28"/>
    </row>
    <row r="423" spans="3:4" ht="18.600000000000001" thickBot="1" x14ac:dyDescent="0.5">
      <c r="C423" s="162" t="s">
        <v>242</v>
      </c>
      <c r="D423" s="163" t="s">
        <v>243</v>
      </c>
    </row>
    <row r="424" spans="3:4" ht="18.600000000000001" thickTop="1" x14ac:dyDescent="0.45">
      <c r="C424" s="164" t="s">
        <v>188</v>
      </c>
      <c r="D424" s="165">
        <f>アンケート!AM410</f>
        <v>125</v>
      </c>
    </row>
    <row r="425" spans="3:4" x14ac:dyDescent="0.45">
      <c r="C425" s="80" t="s">
        <v>189</v>
      </c>
      <c r="D425" s="165">
        <f>アンケート!AM411</f>
        <v>202</v>
      </c>
    </row>
    <row r="426" spans="3:4" x14ac:dyDescent="0.45">
      <c r="C426" s="80" t="s">
        <v>190</v>
      </c>
      <c r="D426" s="165">
        <f>アンケート!AM412</f>
        <v>7</v>
      </c>
    </row>
    <row r="427" spans="3:4" x14ac:dyDescent="0.45">
      <c r="C427" s="80" t="s">
        <v>191</v>
      </c>
      <c r="D427" s="165">
        <f>アンケート!AM413</f>
        <v>3</v>
      </c>
    </row>
    <row r="428" spans="3:4" ht="18.600000000000001" thickBot="1" x14ac:dyDescent="0.5">
      <c r="C428" s="179" t="s">
        <v>267</v>
      </c>
      <c r="D428" s="180">
        <f>アンケート!AM414+アンケート!AM425</f>
        <v>39</v>
      </c>
    </row>
    <row r="436" spans="3:5" ht="18.600000000000001" thickBot="1" x14ac:dyDescent="0.5">
      <c r="C436" s="209" t="s">
        <v>305</v>
      </c>
      <c r="D436" s="209"/>
      <c r="E436" s="209"/>
    </row>
    <row r="437" spans="3:5" ht="18.600000000000001" thickBot="1" x14ac:dyDescent="0.5">
      <c r="C437" s="162" t="s">
        <v>242</v>
      </c>
      <c r="D437" s="163" t="s">
        <v>243</v>
      </c>
    </row>
    <row r="438" spans="3:5" ht="18.600000000000001" thickTop="1" x14ac:dyDescent="0.45">
      <c r="C438" s="164" t="s">
        <v>188</v>
      </c>
      <c r="D438" s="165">
        <f>アンケート!AN410</f>
        <v>113</v>
      </c>
    </row>
    <row r="439" spans="3:5" x14ac:dyDescent="0.45">
      <c r="C439" s="80" t="s">
        <v>189</v>
      </c>
      <c r="D439" s="165">
        <f>アンケート!AN411</f>
        <v>241</v>
      </c>
    </row>
    <row r="440" spans="3:5" x14ac:dyDescent="0.45">
      <c r="C440" s="80" t="s">
        <v>190</v>
      </c>
      <c r="D440" s="165">
        <f>アンケート!AN412</f>
        <v>1</v>
      </c>
    </row>
    <row r="441" spans="3:5" x14ac:dyDescent="0.45">
      <c r="C441" s="80" t="s">
        <v>191</v>
      </c>
      <c r="D441" s="165">
        <f>アンケート!AN413</f>
        <v>0</v>
      </c>
    </row>
    <row r="442" spans="3:5" ht="18.600000000000001" thickBot="1" x14ac:dyDescent="0.5">
      <c r="C442" s="179" t="s">
        <v>267</v>
      </c>
      <c r="D442" s="180">
        <f>アンケート!AN414+アンケート!AN425</f>
        <v>14</v>
      </c>
    </row>
    <row r="451" spans="3:8" ht="18.600000000000001" thickBot="1" x14ac:dyDescent="0.5">
      <c r="C451" s="209" t="s">
        <v>306</v>
      </c>
      <c r="D451" s="209"/>
      <c r="E451" s="209"/>
      <c r="F451" s="209"/>
      <c r="G451" s="209"/>
      <c r="H451" s="209"/>
    </row>
    <row r="452" spans="3:8" ht="18.600000000000001" thickBot="1" x14ac:dyDescent="0.5">
      <c r="C452" s="162" t="s">
        <v>242</v>
      </c>
      <c r="D452" s="163" t="s">
        <v>243</v>
      </c>
      <c r="G452" s="1"/>
      <c r="H452" s="1"/>
    </row>
    <row r="453" spans="3:8" ht="18.600000000000001" thickTop="1" x14ac:dyDescent="0.45">
      <c r="C453" s="164" t="s">
        <v>274</v>
      </c>
      <c r="D453" s="165">
        <f>アンケート!AO410</f>
        <v>138</v>
      </c>
      <c r="G453" s="161" t="s">
        <v>472</v>
      </c>
    </row>
    <row r="454" spans="3:8" x14ac:dyDescent="0.45">
      <c r="C454" s="164" t="s">
        <v>307</v>
      </c>
      <c r="D454" s="165">
        <f>アンケート!AO411</f>
        <v>149</v>
      </c>
      <c r="G454" s="182" t="s">
        <v>617</v>
      </c>
    </row>
    <row r="455" spans="3:8" x14ac:dyDescent="0.45">
      <c r="C455" s="164" t="s">
        <v>308</v>
      </c>
      <c r="D455" s="165">
        <f>アンケート!AO412</f>
        <v>9</v>
      </c>
      <c r="G455" s="182" t="s">
        <v>618</v>
      </c>
    </row>
    <row r="456" spans="3:8" x14ac:dyDescent="0.45">
      <c r="C456" s="164" t="s">
        <v>309</v>
      </c>
      <c r="D456" s="165">
        <f>アンケート!AO413</f>
        <v>44</v>
      </c>
      <c r="G456" s="182"/>
    </row>
    <row r="457" spans="3:8" x14ac:dyDescent="0.45">
      <c r="C457" s="164" t="s">
        <v>275</v>
      </c>
      <c r="D457" s="165">
        <f>アンケート!AO414</f>
        <v>11</v>
      </c>
      <c r="G457" s="182"/>
    </row>
    <row r="458" spans="3:8" x14ac:dyDescent="0.45">
      <c r="C458" s="164" t="s">
        <v>276</v>
      </c>
      <c r="D458" s="165">
        <f>アンケート!AO415</f>
        <v>102</v>
      </c>
    </row>
    <row r="459" spans="3:8" x14ac:dyDescent="0.45">
      <c r="C459" s="80" t="s">
        <v>277</v>
      </c>
      <c r="D459" s="166">
        <f>アンケート!AO416</f>
        <v>40</v>
      </c>
    </row>
    <row r="460" spans="3:8" x14ac:dyDescent="0.45">
      <c r="C460" s="80" t="s">
        <v>310</v>
      </c>
      <c r="D460" s="166">
        <f>アンケート!AO417</f>
        <v>6</v>
      </c>
    </row>
    <row r="461" spans="3:8" x14ac:dyDescent="0.45">
      <c r="C461" s="80" t="s">
        <v>311</v>
      </c>
      <c r="D461" s="166">
        <f>アンケート!AO418</f>
        <v>21</v>
      </c>
    </row>
    <row r="462" spans="3:8" x14ac:dyDescent="0.45">
      <c r="C462" s="164" t="s">
        <v>278</v>
      </c>
      <c r="D462" s="165">
        <f>アンケート!AO419</f>
        <v>14</v>
      </c>
    </row>
    <row r="463" spans="3:8" x14ac:dyDescent="0.45">
      <c r="C463" s="164" t="s">
        <v>312</v>
      </c>
      <c r="D463" s="165">
        <f>アンケート!AO420</f>
        <v>17</v>
      </c>
    </row>
    <row r="464" spans="3:8" x14ac:dyDescent="0.45">
      <c r="C464" s="80" t="s">
        <v>279</v>
      </c>
      <c r="D464" s="165">
        <f>アンケート!AO421</f>
        <v>1</v>
      </c>
    </row>
    <row r="465" spans="3:4" x14ac:dyDescent="0.45">
      <c r="C465" s="80" t="s">
        <v>280</v>
      </c>
      <c r="D465" s="165">
        <f>アンケート!AO422</f>
        <v>14</v>
      </c>
    </row>
    <row r="466" spans="3:4" x14ac:dyDescent="0.45">
      <c r="C466" s="80" t="s">
        <v>313</v>
      </c>
      <c r="D466" s="165">
        <f>アンケート!AO423</f>
        <v>6</v>
      </c>
    </row>
    <row r="467" spans="3:4" ht="18.600000000000001" thickBot="1" x14ac:dyDescent="0.5">
      <c r="C467" s="179" t="s">
        <v>66</v>
      </c>
      <c r="D467" s="180">
        <f>アンケート!AO424</f>
        <v>2</v>
      </c>
    </row>
    <row r="468" spans="3:4" x14ac:dyDescent="0.45">
      <c r="C468" s="182"/>
    </row>
    <row r="469" spans="3:4" x14ac:dyDescent="0.45">
      <c r="C469" s="182"/>
    </row>
    <row r="470" spans="3:4" x14ac:dyDescent="0.45">
      <c r="C470" s="182"/>
    </row>
    <row r="471" spans="3:4" x14ac:dyDescent="0.45">
      <c r="C471" s="182"/>
    </row>
    <row r="472" spans="3:4" x14ac:dyDescent="0.45">
      <c r="C472" s="182"/>
    </row>
    <row r="473" spans="3:4" x14ac:dyDescent="0.45">
      <c r="C473" s="182"/>
    </row>
    <row r="474" spans="3:4" x14ac:dyDescent="0.45">
      <c r="C474" s="182"/>
    </row>
    <row r="475" spans="3:4" x14ac:dyDescent="0.45">
      <c r="C475" s="182"/>
    </row>
    <row r="476" spans="3:4" x14ac:dyDescent="0.45">
      <c r="C476" s="182"/>
    </row>
    <row r="477" spans="3:4" x14ac:dyDescent="0.45">
      <c r="C477" s="182"/>
    </row>
    <row r="478" spans="3:4" x14ac:dyDescent="0.45">
      <c r="C478" s="182"/>
    </row>
    <row r="479" spans="3:4" x14ac:dyDescent="0.45">
      <c r="C479" s="182"/>
    </row>
    <row r="492" spans="3:8" ht="18.600000000000001" thickBot="1" x14ac:dyDescent="0.5">
      <c r="C492" s="209" t="s">
        <v>314</v>
      </c>
      <c r="D492" s="209"/>
      <c r="E492" s="209"/>
      <c r="F492" s="209"/>
      <c r="G492" s="209"/>
      <c r="H492" s="209"/>
    </row>
    <row r="493" spans="3:8" ht="18.600000000000001" thickBot="1" x14ac:dyDescent="0.5">
      <c r="C493" s="162" t="s">
        <v>242</v>
      </c>
      <c r="D493" s="163" t="s">
        <v>243</v>
      </c>
      <c r="G493" s="1"/>
      <c r="H493" s="1"/>
    </row>
    <row r="494" spans="3:8" ht="18.600000000000001" thickTop="1" x14ac:dyDescent="0.45">
      <c r="C494" s="164" t="s">
        <v>274</v>
      </c>
      <c r="D494" s="165">
        <f>アンケート!BB410</f>
        <v>104</v>
      </c>
      <c r="G494" s="161" t="s">
        <v>248</v>
      </c>
      <c r="H494" s="28"/>
    </row>
    <row r="495" spans="3:8" x14ac:dyDescent="0.45">
      <c r="C495" s="164" t="s">
        <v>307</v>
      </c>
      <c r="D495" s="165">
        <f>アンケート!BB411</f>
        <v>103</v>
      </c>
      <c r="G495" s="182" t="s">
        <v>624</v>
      </c>
      <c r="H495" t="s">
        <v>625</v>
      </c>
    </row>
    <row r="496" spans="3:8" x14ac:dyDescent="0.45">
      <c r="C496" s="164" t="s">
        <v>308</v>
      </c>
      <c r="D496" s="165">
        <f>アンケート!BB412</f>
        <v>9</v>
      </c>
      <c r="G496" s="182" t="s">
        <v>619</v>
      </c>
    </row>
    <row r="497" spans="3:7" x14ac:dyDescent="0.45">
      <c r="C497" s="164" t="s">
        <v>309</v>
      </c>
      <c r="D497" s="165">
        <f>アンケート!BB413</f>
        <v>32</v>
      </c>
      <c r="G497" s="182" t="s">
        <v>620</v>
      </c>
    </row>
    <row r="498" spans="3:7" x14ac:dyDescent="0.45">
      <c r="C498" s="80" t="s">
        <v>275</v>
      </c>
      <c r="D498" s="166">
        <f>アンケート!BB414</f>
        <v>2</v>
      </c>
      <c r="G498" s="182" t="s">
        <v>621</v>
      </c>
    </row>
    <row r="499" spans="3:7" x14ac:dyDescent="0.45">
      <c r="C499" s="80" t="s">
        <v>276</v>
      </c>
      <c r="D499" s="166">
        <f>アンケート!BB415</f>
        <v>77</v>
      </c>
      <c r="G499" s="182" t="s">
        <v>622</v>
      </c>
    </row>
    <row r="500" spans="3:7" x14ac:dyDescent="0.45">
      <c r="C500" s="80" t="s">
        <v>277</v>
      </c>
      <c r="D500" s="166">
        <f>アンケート!BB416</f>
        <v>21</v>
      </c>
      <c r="G500" s="182" t="s">
        <v>623</v>
      </c>
    </row>
    <row r="501" spans="3:7" x14ac:dyDescent="0.45">
      <c r="C501" s="80" t="s">
        <v>310</v>
      </c>
      <c r="D501" s="166">
        <f>アンケート!BB417</f>
        <v>6</v>
      </c>
      <c r="G501" s="182" t="s">
        <v>618</v>
      </c>
    </row>
    <row r="502" spans="3:7" x14ac:dyDescent="0.45">
      <c r="C502" s="80" t="s">
        <v>311</v>
      </c>
      <c r="D502" s="166">
        <f>アンケート!BB418</f>
        <v>6</v>
      </c>
    </row>
    <row r="503" spans="3:7" x14ac:dyDescent="0.45">
      <c r="C503" s="80" t="s">
        <v>278</v>
      </c>
      <c r="D503" s="166">
        <f>アンケート!BB419</f>
        <v>3</v>
      </c>
    </row>
    <row r="504" spans="3:7" x14ac:dyDescent="0.45">
      <c r="C504" s="80" t="s">
        <v>312</v>
      </c>
      <c r="D504" s="166">
        <f>アンケート!BB420</f>
        <v>5</v>
      </c>
    </row>
    <row r="505" spans="3:7" x14ac:dyDescent="0.45">
      <c r="C505" s="80" t="s">
        <v>279</v>
      </c>
      <c r="D505" s="166">
        <f>アンケート!BB421</f>
        <v>1</v>
      </c>
    </row>
    <row r="506" spans="3:7" x14ac:dyDescent="0.45">
      <c r="C506" s="80" t="s">
        <v>280</v>
      </c>
      <c r="D506" s="166">
        <f>アンケート!BB422</f>
        <v>5</v>
      </c>
    </row>
    <row r="507" spans="3:7" x14ac:dyDescent="0.45">
      <c r="C507" s="80" t="s">
        <v>313</v>
      </c>
      <c r="D507" s="166">
        <f>アンケート!BB423</f>
        <v>3</v>
      </c>
    </row>
    <row r="508" spans="3:7" ht="18.600000000000001" thickBot="1" x14ac:dyDescent="0.5">
      <c r="C508" s="82" t="s">
        <v>66</v>
      </c>
      <c r="D508" s="168">
        <f>アンケート!BB424</f>
        <v>7</v>
      </c>
    </row>
    <row r="509" spans="3:7" x14ac:dyDescent="0.45">
      <c r="D509" s="169"/>
    </row>
    <row r="510" spans="3:7" x14ac:dyDescent="0.45">
      <c r="D510" s="169"/>
    </row>
    <row r="511" spans="3:7" x14ac:dyDescent="0.45">
      <c r="D511" s="169"/>
    </row>
    <row r="512" spans="3:7" x14ac:dyDescent="0.45">
      <c r="D512" s="169"/>
    </row>
    <row r="513" spans="4:4" x14ac:dyDescent="0.45">
      <c r="D513" s="169"/>
    </row>
    <row r="514" spans="4:4" x14ac:dyDescent="0.45">
      <c r="D514" s="169"/>
    </row>
    <row r="515" spans="4:4" x14ac:dyDescent="0.45">
      <c r="D515" s="169"/>
    </row>
    <row r="516" spans="4:4" x14ac:dyDescent="0.45">
      <c r="D516" s="169"/>
    </row>
    <row r="517" spans="4:4" x14ac:dyDescent="0.45">
      <c r="D517" s="169"/>
    </row>
    <row r="518" spans="4:4" x14ac:dyDescent="0.45">
      <c r="D518" s="169"/>
    </row>
    <row r="519" spans="4:4" x14ac:dyDescent="0.45">
      <c r="D519" s="169"/>
    </row>
    <row r="520" spans="4:4" x14ac:dyDescent="0.45">
      <c r="D520" s="169"/>
    </row>
    <row r="521" spans="4:4" x14ac:dyDescent="0.45">
      <c r="D521" s="169"/>
    </row>
    <row r="522" spans="4:4" x14ac:dyDescent="0.45">
      <c r="D522" s="169"/>
    </row>
    <row r="523" spans="4:4" x14ac:dyDescent="0.45">
      <c r="D523" s="169"/>
    </row>
    <row r="524" spans="4:4" x14ac:dyDescent="0.45">
      <c r="D524" s="169"/>
    </row>
    <row r="525" spans="4:4" x14ac:dyDescent="0.45">
      <c r="D525" s="169"/>
    </row>
    <row r="526" spans="4:4" x14ac:dyDescent="0.45">
      <c r="D526" s="169"/>
    </row>
    <row r="527" spans="4:4" x14ac:dyDescent="0.45">
      <c r="D527" s="169"/>
    </row>
    <row r="528" spans="4:4" x14ac:dyDescent="0.45">
      <c r="D528" s="169"/>
    </row>
    <row r="529" spans="3:6" x14ac:dyDescent="0.45">
      <c r="D529" s="169"/>
    </row>
    <row r="530" spans="3:6" x14ac:dyDescent="0.45">
      <c r="D530" s="169"/>
    </row>
    <row r="531" spans="3:6" x14ac:dyDescent="0.45">
      <c r="D531" s="169"/>
    </row>
    <row r="532" spans="3:6" x14ac:dyDescent="0.45">
      <c r="D532" s="169"/>
    </row>
    <row r="533" spans="3:6" x14ac:dyDescent="0.45">
      <c r="D533" s="169"/>
    </row>
    <row r="534" spans="3:6" x14ac:dyDescent="0.45">
      <c r="D534" s="169"/>
    </row>
    <row r="535" spans="3:6" x14ac:dyDescent="0.45">
      <c r="D535" s="169"/>
    </row>
    <row r="536" spans="3:6" x14ac:dyDescent="0.45">
      <c r="D536" s="169"/>
    </row>
    <row r="537" spans="3:6" x14ac:dyDescent="0.45">
      <c r="D537" s="169"/>
    </row>
    <row r="538" spans="3:6" ht="18.600000000000001" thickBot="1" x14ac:dyDescent="0.5">
      <c r="C538" s="209" t="s">
        <v>315</v>
      </c>
      <c r="D538" s="209"/>
      <c r="E538" s="209"/>
      <c r="F538" s="209"/>
    </row>
    <row r="539" spans="3:6" ht="18.600000000000001" thickBot="1" x14ac:dyDescent="0.5">
      <c r="C539" s="162" t="s">
        <v>242</v>
      </c>
      <c r="D539" s="163" t="s">
        <v>243</v>
      </c>
    </row>
    <row r="540" spans="3:6" ht="18.600000000000001" thickTop="1" x14ac:dyDescent="0.45">
      <c r="C540" s="164" t="s">
        <v>188</v>
      </c>
      <c r="D540" s="165">
        <f>アンケート!BO410</f>
        <v>106</v>
      </c>
    </row>
    <row r="541" spans="3:6" x14ac:dyDescent="0.45">
      <c r="C541" s="80" t="s">
        <v>189</v>
      </c>
      <c r="D541" s="165">
        <f>アンケート!BO411</f>
        <v>87</v>
      </c>
    </row>
    <row r="542" spans="3:6" x14ac:dyDescent="0.45">
      <c r="C542" s="80" t="s">
        <v>190</v>
      </c>
      <c r="D542" s="165">
        <f>アンケート!BO412</f>
        <v>0</v>
      </c>
    </row>
    <row r="543" spans="3:6" x14ac:dyDescent="0.45">
      <c r="C543" s="80" t="s">
        <v>191</v>
      </c>
      <c r="D543" s="165">
        <f>アンケート!BO413</f>
        <v>0</v>
      </c>
    </row>
    <row r="544" spans="3:6" ht="18.600000000000001" thickBot="1" x14ac:dyDescent="0.5">
      <c r="C544" s="179" t="s">
        <v>230</v>
      </c>
      <c r="D544" s="180">
        <f>アンケート!BO414</f>
        <v>0</v>
      </c>
    </row>
    <row r="545" spans="4:4" x14ac:dyDescent="0.45">
      <c r="D545" s="169"/>
    </row>
    <row r="546" spans="4:4" x14ac:dyDescent="0.45">
      <c r="D546" s="169"/>
    </row>
    <row r="547" spans="4:4" x14ac:dyDescent="0.45">
      <c r="D547" s="169"/>
    </row>
    <row r="548" spans="4:4" x14ac:dyDescent="0.45">
      <c r="D548" s="169"/>
    </row>
    <row r="549" spans="4:4" x14ac:dyDescent="0.45">
      <c r="D549" s="169"/>
    </row>
    <row r="562" spans="3:8" ht="18.600000000000001" thickBot="1" x14ac:dyDescent="0.5">
      <c r="C562" s="209" t="s">
        <v>316</v>
      </c>
      <c r="D562" s="209"/>
      <c r="E562" s="209"/>
      <c r="F562" s="209"/>
    </row>
    <row r="563" spans="3:8" ht="18.600000000000001" thickBot="1" x14ac:dyDescent="0.5">
      <c r="C563" s="197" t="s">
        <v>242</v>
      </c>
      <c r="D563" s="198" t="s">
        <v>243</v>
      </c>
      <c r="G563" s="1"/>
      <c r="H563" s="1"/>
    </row>
    <row r="564" spans="3:8" x14ac:dyDescent="0.45">
      <c r="C564" s="77" t="s">
        <v>274</v>
      </c>
      <c r="D564" s="199">
        <f>アンケート!BP410</f>
        <v>96</v>
      </c>
      <c r="G564" s="161" t="s">
        <v>414</v>
      </c>
    </row>
    <row r="565" spans="3:8" x14ac:dyDescent="0.45">
      <c r="C565" s="164" t="s">
        <v>307</v>
      </c>
      <c r="D565" s="165">
        <f>アンケート!BP411</f>
        <v>93</v>
      </c>
      <c r="G565" s="182" t="s">
        <v>617</v>
      </c>
    </row>
    <row r="566" spans="3:8" x14ac:dyDescent="0.45">
      <c r="C566" s="164" t="s">
        <v>308</v>
      </c>
      <c r="D566" s="165">
        <f>アンケート!BP412</f>
        <v>7</v>
      </c>
      <c r="G566" s="208" t="s">
        <v>626</v>
      </c>
    </row>
    <row r="567" spans="3:8" x14ac:dyDescent="0.45">
      <c r="C567" s="164" t="s">
        <v>309</v>
      </c>
      <c r="D567" s="165">
        <f>アンケート!BP413</f>
        <v>24</v>
      </c>
      <c r="G567" s="208"/>
    </row>
    <row r="568" spans="3:8" x14ac:dyDescent="0.45">
      <c r="C568" s="164" t="s">
        <v>275</v>
      </c>
      <c r="D568" s="165">
        <f>アンケート!BP414</f>
        <v>1</v>
      </c>
      <c r="G568" s="182"/>
    </row>
    <row r="569" spans="3:8" x14ac:dyDescent="0.45">
      <c r="C569" s="164" t="s">
        <v>276</v>
      </c>
      <c r="D569" s="165">
        <f>アンケート!BP415</f>
        <v>60</v>
      </c>
    </row>
    <row r="570" spans="3:8" x14ac:dyDescent="0.45">
      <c r="C570" s="80" t="s">
        <v>277</v>
      </c>
      <c r="D570" s="166">
        <f>アンケート!BP416</f>
        <v>18</v>
      </c>
    </row>
    <row r="571" spans="3:8" x14ac:dyDescent="0.45">
      <c r="C571" s="80" t="s">
        <v>310</v>
      </c>
      <c r="D571" s="166">
        <f>アンケート!BP417</f>
        <v>6</v>
      </c>
    </row>
    <row r="572" spans="3:8" x14ac:dyDescent="0.45">
      <c r="C572" s="164" t="s">
        <v>311</v>
      </c>
      <c r="D572" s="165">
        <f>アンケート!BP418</f>
        <v>5</v>
      </c>
    </row>
    <row r="573" spans="3:8" x14ac:dyDescent="0.45">
      <c r="C573" s="164" t="s">
        <v>278</v>
      </c>
      <c r="D573" s="165">
        <f>アンケート!BP419</f>
        <v>1</v>
      </c>
    </row>
    <row r="574" spans="3:8" x14ac:dyDescent="0.45">
      <c r="C574" s="164" t="s">
        <v>312</v>
      </c>
      <c r="D574" s="165">
        <f>アンケート!BP420</f>
        <v>1</v>
      </c>
    </row>
    <row r="575" spans="3:8" x14ac:dyDescent="0.45">
      <c r="C575" s="80" t="s">
        <v>279</v>
      </c>
      <c r="D575" s="165">
        <f>アンケート!BP421</f>
        <v>0</v>
      </c>
    </row>
    <row r="576" spans="3:8" x14ac:dyDescent="0.45">
      <c r="C576" s="80" t="s">
        <v>280</v>
      </c>
      <c r="D576" s="165">
        <f>アンケート!BP422</f>
        <v>4</v>
      </c>
    </row>
    <row r="577" spans="3:4" x14ac:dyDescent="0.45">
      <c r="C577" s="80" t="s">
        <v>313</v>
      </c>
      <c r="D577" s="165">
        <f>アンケート!BP423</f>
        <v>2</v>
      </c>
    </row>
    <row r="578" spans="3:4" ht="18.600000000000001" thickBot="1" x14ac:dyDescent="0.5">
      <c r="C578" s="179" t="s">
        <v>66</v>
      </c>
      <c r="D578" s="180">
        <f>アンケート!BP424</f>
        <v>1</v>
      </c>
    </row>
    <row r="588" spans="3:4" x14ac:dyDescent="0.45">
      <c r="D588" s="169"/>
    </row>
    <row r="589" spans="3:4" x14ac:dyDescent="0.45">
      <c r="D589" s="169"/>
    </row>
    <row r="590" spans="3:4" x14ac:dyDescent="0.45">
      <c r="D590" s="169"/>
    </row>
    <row r="591" spans="3:4" x14ac:dyDescent="0.45">
      <c r="D591" s="169"/>
    </row>
    <row r="604" spans="1:8" x14ac:dyDescent="0.45">
      <c r="C604" s="161" t="s">
        <v>281</v>
      </c>
      <c r="D604" s="28"/>
      <c r="E604" s="28"/>
      <c r="F604" s="28"/>
      <c r="G604" s="28"/>
    </row>
    <row r="605" spans="1:8" x14ac:dyDescent="0.45">
      <c r="C605" s="181" t="s">
        <v>73</v>
      </c>
    </row>
    <row r="606" spans="1:8" x14ac:dyDescent="0.45">
      <c r="C606" s="182" t="s">
        <v>693</v>
      </c>
      <c r="D606" s="182"/>
      <c r="E606" s="182"/>
      <c r="F606" s="182"/>
      <c r="G606" s="182"/>
    </row>
    <row r="607" spans="1:8" x14ac:dyDescent="0.45">
      <c r="C607" s="182" t="s">
        <v>658</v>
      </c>
      <c r="D607" s="182"/>
      <c r="E607" s="182"/>
      <c r="F607" s="182"/>
      <c r="G607" s="182"/>
    </row>
    <row r="608" spans="1:8" ht="36" customHeight="1" x14ac:dyDescent="0.45">
      <c r="A608" s="36"/>
      <c r="C608" s="208" t="s">
        <v>694</v>
      </c>
      <c r="D608" s="208"/>
      <c r="E608" s="208"/>
      <c r="F608" s="208"/>
      <c r="G608" s="208"/>
      <c r="H608" s="208"/>
    </row>
    <row r="609" spans="3:8" x14ac:dyDescent="0.45">
      <c r="C609" s="182" t="s">
        <v>666</v>
      </c>
      <c r="D609" s="182"/>
      <c r="E609" s="182"/>
      <c r="F609" s="182"/>
      <c r="G609" s="182"/>
    </row>
    <row r="610" spans="3:8" ht="36" customHeight="1" x14ac:dyDescent="0.45">
      <c r="C610" s="208" t="s">
        <v>671</v>
      </c>
      <c r="D610" s="208"/>
      <c r="E610" s="208"/>
      <c r="F610" s="208"/>
      <c r="G610" s="208"/>
      <c r="H610" s="208"/>
    </row>
    <row r="611" spans="3:8" x14ac:dyDescent="0.45">
      <c r="C611" s="182" t="s">
        <v>654</v>
      </c>
      <c r="D611" s="182"/>
      <c r="E611" s="182"/>
      <c r="F611" s="182"/>
      <c r="G611" s="182"/>
      <c r="H611" s="182"/>
    </row>
    <row r="613" spans="3:8" x14ac:dyDescent="0.45">
      <c r="C613" s="181" t="s">
        <v>69</v>
      </c>
    </row>
    <row r="614" spans="3:8" ht="36" customHeight="1" x14ac:dyDescent="0.45">
      <c r="C614" s="208" t="s">
        <v>695</v>
      </c>
      <c r="D614" s="208"/>
      <c r="E614" s="208"/>
      <c r="F614" s="208"/>
      <c r="G614" s="208"/>
      <c r="H614" s="208"/>
    </row>
    <row r="615" spans="3:8" x14ac:dyDescent="0.45">
      <c r="C615" s="182" t="s">
        <v>696</v>
      </c>
    </row>
    <row r="617" spans="3:8" x14ac:dyDescent="0.45">
      <c r="C617" s="181" t="s">
        <v>282</v>
      </c>
    </row>
    <row r="618" spans="3:8" x14ac:dyDescent="0.45">
      <c r="C618" s="182" t="s">
        <v>638</v>
      </c>
    </row>
    <row r="619" spans="3:8" x14ac:dyDescent="0.45">
      <c r="C619" s="182" t="s">
        <v>668</v>
      </c>
    </row>
    <row r="620" spans="3:8" x14ac:dyDescent="0.45">
      <c r="C620" s="182" t="s">
        <v>690</v>
      </c>
    </row>
    <row r="622" spans="3:8" x14ac:dyDescent="0.45">
      <c r="C622" s="181" t="s">
        <v>283</v>
      </c>
    </row>
    <row r="623" spans="3:8" x14ac:dyDescent="0.45">
      <c r="C623" s="182" t="s">
        <v>697</v>
      </c>
    </row>
    <row r="624" spans="3:8" x14ac:dyDescent="0.45">
      <c r="C624" s="182" t="s">
        <v>698</v>
      </c>
    </row>
    <row r="625" spans="3:8" x14ac:dyDescent="0.45">
      <c r="C625" s="182" t="s">
        <v>635</v>
      </c>
    </row>
    <row r="626" spans="3:8" x14ac:dyDescent="0.45">
      <c r="C626" s="182" t="s">
        <v>699</v>
      </c>
    </row>
    <row r="627" spans="3:8" x14ac:dyDescent="0.45">
      <c r="C627" s="182" t="s">
        <v>648</v>
      </c>
    </row>
    <row r="628" spans="3:8" x14ac:dyDescent="0.45">
      <c r="C628" s="182" t="s">
        <v>650</v>
      </c>
    </row>
    <row r="630" spans="3:8" x14ac:dyDescent="0.45">
      <c r="C630" s="181" t="s">
        <v>67</v>
      </c>
    </row>
    <row r="631" spans="3:8" x14ac:dyDescent="0.45">
      <c r="C631" s="182" t="s">
        <v>629</v>
      </c>
      <c r="D631" s="182"/>
      <c r="E631" s="182"/>
      <c r="F631" s="182"/>
      <c r="G631" s="182"/>
      <c r="H631" s="182"/>
    </row>
    <row r="632" spans="3:8" x14ac:dyDescent="0.45">
      <c r="C632" s="182" t="s">
        <v>640</v>
      </c>
      <c r="D632" s="182"/>
      <c r="E632" s="182"/>
      <c r="F632" s="182"/>
      <c r="G632" s="182"/>
      <c r="H632" s="182"/>
    </row>
    <row r="633" spans="3:8" x14ac:dyDescent="0.45">
      <c r="C633" s="182" t="s">
        <v>646</v>
      </c>
      <c r="D633" s="182"/>
      <c r="E633" s="182"/>
      <c r="F633" s="182"/>
      <c r="G633" s="182"/>
      <c r="H633" s="182"/>
    </row>
    <row r="634" spans="3:8" x14ac:dyDescent="0.45">
      <c r="C634" s="182" t="s">
        <v>655</v>
      </c>
      <c r="D634" s="182"/>
      <c r="E634" s="182"/>
      <c r="F634" s="182"/>
      <c r="G634" s="182"/>
      <c r="H634" s="182"/>
    </row>
    <row r="635" spans="3:8" ht="36" customHeight="1" x14ac:dyDescent="0.45">
      <c r="C635" s="208" t="s">
        <v>669</v>
      </c>
      <c r="D635" s="208"/>
      <c r="E635" s="208"/>
      <c r="F635" s="208"/>
      <c r="G635" s="208"/>
      <c r="H635" s="208"/>
    </row>
    <row r="636" spans="3:8" ht="36" customHeight="1" x14ac:dyDescent="0.45">
      <c r="C636" s="208" t="s">
        <v>700</v>
      </c>
      <c r="D636" s="208"/>
      <c r="E636" s="208"/>
      <c r="F636" s="208"/>
      <c r="G636" s="208"/>
      <c r="H636" s="208"/>
    </row>
    <row r="637" spans="3:8" x14ac:dyDescent="0.45">
      <c r="C637" s="182" t="s">
        <v>663</v>
      </c>
      <c r="D637" s="182"/>
      <c r="E637" s="182"/>
      <c r="F637" s="182"/>
      <c r="G637" s="182"/>
      <c r="H637" s="182"/>
    </row>
    <row r="638" spans="3:8" x14ac:dyDescent="0.45">
      <c r="C638" s="182" t="s">
        <v>692</v>
      </c>
      <c r="D638" s="182"/>
      <c r="E638" s="182"/>
      <c r="F638" s="182"/>
      <c r="G638" s="182"/>
      <c r="H638" s="182"/>
    </row>
    <row r="639" spans="3:8" x14ac:dyDescent="0.45">
      <c r="C639" s="182" t="s">
        <v>667</v>
      </c>
      <c r="D639" s="182"/>
      <c r="E639" s="182"/>
      <c r="F639" s="182"/>
      <c r="G639" s="182"/>
      <c r="H639" s="182"/>
    </row>
    <row r="641" spans="3:8" x14ac:dyDescent="0.45">
      <c r="C641" s="181" t="s">
        <v>691</v>
      </c>
    </row>
    <row r="642" spans="3:8" ht="36" customHeight="1" x14ac:dyDescent="0.45">
      <c r="C642" s="208" t="s">
        <v>672</v>
      </c>
      <c r="D642" s="208"/>
      <c r="E642" s="208"/>
      <c r="F642" s="208"/>
      <c r="G642" s="208"/>
      <c r="H642" s="208"/>
    </row>
    <row r="643" spans="3:8" x14ac:dyDescent="0.45">
      <c r="C643" s="182" t="s">
        <v>634</v>
      </c>
      <c r="D643" s="182"/>
      <c r="E643" s="182"/>
      <c r="F643" s="182"/>
      <c r="G643" s="182"/>
      <c r="H643" s="182"/>
    </row>
    <row r="644" spans="3:8" x14ac:dyDescent="0.45">
      <c r="C644" s="182" t="s">
        <v>636</v>
      </c>
      <c r="D644" s="182"/>
      <c r="E644" s="182"/>
      <c r="F644" s="182"/>
      <c r="G644" s="182"/>
      <c r="H644" s="182"/>
    </row>
    <row r="645" spans="3:8" ht="36" customHeight="1" x14ac:dyDescent="0.45">
      <c r="C645" s="208" t="s">
        <v>642</v>
      </c>
      <c r="D645" s="208"/>
      <c r="E645" s="208"/>
      <c r="F645" s="208"/>
      <c r="G645" s="208"/>
      <c r="H645" s="208"/>
    </row>
    <row r="646" spans="3:8" ht="36" customHeight="1" x14ac:dyDescent="0.45">
      <c r="C646" s="208" t="s">
        <v>701</v>
      </c>
      <c r="D646" s="208"/>
      <c r="E646" s="208"/>
      <c r="F646" s="208"/>
      <c r="G646" s="208"/>
      <c r="H646" s="208"/>
    </row>
    <row r="647" spans="3:8" x14ac:dyDescent="0.45">
      <c r="C647" s="182" t="s">
        <v>653</v>
      </c>
      <c r="D647" s="182"/>
      <c r="E647" s="182"/>
      <c r="F647" s="182"/>
      <c r="G647" s="182"/>
      <c r="H647" s="182"/>
    </row>
    <row r="648" spans="3:8" x14ac:dyDescent="0.45">
      <c r="C648" s="182" t="s">
        <v>659</v>
      </c>
      <c r="D648" s="182"/>
      <c r="E648" s="182"/>
      <c r="F648" s="182"/>
      <c r="G648" s="182"/>
      <c r="H648" s="182"/>
    </row>
    <row r="650" spans="3:8" x14ac:dyDescent="0.45">
      <c r="C650" s="181" t="s">
        <v>673</v>
      </c>
    </row>
    <row r="651" spans="3:8" x14ac:dyDescent="0.45">
      <c r="C651" s="182" t="s">
        <v>702</v>
      </c>
    </row>
    <row r="652" spans="3:8" x14ac:dyDescent="0.45">
      <c r="C652" s="182" t="s">
        <v>703</v>
      </c>
    </row>
    <row r="654" spans="3:8" x14ac:dyDescent="0.45">
      <c r="C654" s="181" t="s">
        <v>72</v>
      </c>
    </row>
    <row r="655" spans="3:8" x14ac:dyDescent="0.45">
      <c r="C655" s="182" t="s">
        <v>704</v>
      </c>
    </row>
    <row r="656" spans="3:8" ht="36" customHeight="1" x14ac:dyDescent="0.45">
      <c r="C656" s="208" t="s">
        <v>705</v>
      </c>
      <c r="D656" s="208"/>
      <c r="E656" s="208"/>
      <c r="F656" s="208"/>
      <c r="G656" s="208"/>
      <c r="H656" s="208"/>
    </row>
    <row r="658" spans="3:8" x14ac:dyDescent="0.45">
      <c r="C658" s="181" t="s">
        <v>286</v>
      </c>
    </row>
    <row r="659" spans="3:8" x14ac:dyDescent="0.45">
      <c r="C659" s="182" t="s">
        <v>706</v>
      </c>
      <c r="D659" s="182"/>
      <c r="E659" s="182"/>
      <c r="F659" s="182"/>
      <c r="G659" s="182"/>
      <c r="H659" s="182"/>
    </row>
    <row r="660" spans="3:8" x14ac:dyDescent="0.45">
      <c r="C660" s="182" t="s">
        <v>639</v>
      </c>
      <c r="D660" s="182"/>
      <c r="E660" s="182"/>
      <c r="F660" s="182"/>
      <c r="G660" s="182"/>
      <c r="H660" s="182"/>
    </row>
    <row r="661" spans="3:8" x14ac:dyDescent="0.45">
      <c r="C661" s="182" t="s">
        <v>707</v>
      </c>
      <c r="D661" s="182"/>
      <c r="E661" s="182"/>
      <c r="F661" s="182"/>
      <c r="G661" s="182"/>
      <c r="H661" s="182"/>
    </row>
    <row r="662" spans="3:8" ht="36" customHeight="1" x14ac:dyDescent="0.45">
      <c r="C662" s="208" t="s">
        <v>708</v>
      </c>
      <c r="D662" s="208"/>
      <c r="E662" s="208"/>
      <c r="F662" s="208"/>
      <c r="G662" s="208"/>
      <c r="H662" s="208"/>
    </row>
    <row r="663" spans="3:8" x14ac:dyDescent="0.45">
      <c r="C663" s="182" t="s">
        <v>647</v>
      </c>
      <c r="D663" s="182"/>
      <c r="E663" s="182"/>
      <c r="F663" s="182"/>
      <c r="G663" s="182"/>
      <c r="H663" s="182"/>
    </row>
    <row r="664" spans="3:8" x14ac:dyDescent="0.45">
      <c r="C664" s="182" t="s">
        <v>662</v>
      </c>
      <c r="D664" s="182"/>
      <c r="E664" s="182"/>
      <c r="F664" s="182"/>
      <c r="G664" s="182"/>
      <c r="H664" s="182"/>
    </row>
    <row r="665" spans="3:8" s="182" customFormat="1" x14ac:dyDescent="0.45">
      <c r="C665" s="182" t="s">
        <v>652</v>
      </c>
    </row>
    <row r="666" spans="3:8" x14ac:dyDescent="0.45">
      <c r="C666" s="182" t="s">
        <v>709</v>
      </c>
      <c r="D666" s="182"/>
      <c r="E666" s="182"/>
      <c r="F666" s="182"/>
      <c r="G666" s="182"/>
      <c r="H666" s="182"/>
    </row>
    <row r="667" spans="3:8" x14ac:dyDescent="0.45">
      <c r="C667" s="182" t="s">
        <v>710</v>
      </c>
      <c r="D667" s="182"/>
      <c r="E667" s="182"/>
      <c r="F667" s="182"/>
      <c r="G667" s="182"/>
      <c r="H667" s="182"/>
    </row>
    <row r="668" spans="3:8" x14ac:dyDescent="0.45">
      <c r="C668" s="182"/>
      <c r="D668" s="182"/>
      <c r="E668" s="182"/>
      <c r="F668" s="182"/>
      <c r="G668" s="182"/>
      <c r="H668" s="182"/>
    </row>
    <row r="669" spans="3:8" x14ac:dyDescent="0.45">
      <c r="C669" s="181" t="s">
        <v>627</v>
      </c>
    </row>
    <row r="670" spans="3:8" x14ac:dyDescent="0.45">
      <c r="C670" s="182" t="s">
        <v>675</v>
      </c>
    </row>
    <row r="671" spans="3:8" x14ac:dyDescent="0.45">
      <c r="C671" s="182" t="s">
        <v>676</v>
      </c>
    </row>
  </sheetData>
  <autoFilter ref="C20:D32" xr:uid="{C2D07A29-141C-4B32-A9DD-11783D9135BB}">
    <sortState xmlns:xlrd2="http://schemas.microsoft.com/office/spreadsheetml/2017/richdata2" ref="C21:D32">
      <sortCondition descending="1" ref="D20:D32"/>
    </sortState>
  </autoFilter>
  <mergeCells count="16">
    <mergeCell ref="C451:H451"/>
    <mergeCell ref="C436:E436"/>
    <mergeCell ref="C492:H492"/>
    <mergeCell ref="C538:F538"/>
    <mergeCell ref="C562:F562"/>
    <mergeCell ref="C642:H642"/>
    <mergeCell ref="C646:H646"/>
    <mergeCell ref="C656:H656"/>
    <mergeCell ref="C662:H662"/>
    <mergeCell ref="G566:G567"/>
    <mergeCell ref="C614:H614"/>
    <mergeCell ref="C635:H635"/>
    <mergeCell ref="C610:H610"/>
    <mergeCell ref="C608:H608"/>
    <mergeCell ref="C636:H636"/>
    <mergeCell ref="C645:H645"/>
  </mergeCells>
  <phoneticPr fontId="1"/>
  <pageMargins left="0.70866141732283472" right="0.70866141732283472" top="0.74803149606299213" bottom="0.74803149606299213" header="0.31496062992125984" footer="0.31496062992125984"/>
  <pageSetup paperSize="9" scale="56" firstPageNumber="3" fitToHeight="0" orientation="portrait" useFirstPageNumber="1" r:id="rId1"/>
  <headerFooter>
    <oddFooter>&amp;C&amp;P</oddFooter>
  </headerFooter>
  <rowBreaks count="9" manualBreakCount="9">
    <brk id="70" max="16383" man="1"/>
    <brk id="141" max="16383" man="1"/>
    <brk id="211" max="16383" man="1"/>
    <brk id="281" max="16383" man="1"/>
    <brk id="351" max="16383" man="1"/>
    <brk id="421" max="16383" man="1"/>
    <brk id="491" max="16383" man="1"/>
    <brk id="561" max="16383" man="1"/>
    <brk id="62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回収件数</vt:lpstr>
      <vt:lpstr>回収件数 (プチエル)</vt:lpstr>
      <vt:lpstr>アンケート</vt:lpstr>
      <vt:lpstr>アンケート (プチエル)</vt:lpstr>
      <vt:lpstr>Q19設問</vt:lpstr>
      <vt:lpstr>記述一覧 (プチエル)</vt:lpstr>
      <vt:lpstr>記述一覧</vt:lpstr>
      <vt:lpstr>Sheet3</vt:lpstr>
      <vt:lpstr>会議室R7集計</vt:lpstr>
      <vt:lpstr>会議室R7集計 (プチエル)</vt:lpstr>
      <vt:lpstr>Sheet1</vt:lpstr>
      <vt:lpstr>Q12設問</vt:lpstr>
      <vt:lpstr>Q3設問件数</vt:lpstr>
      <vt:lpstr>Q48設問件数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竹澤　絢人</cp:lastModifiedBy>
  <cp:lastPrinted>2025-12-03T01:37:15Z</cp:lastPrinted>
  <dcterms:created xsi:type="dcterms:W3CDTF">2021-09-11T04:32:57Z</dcterms:created>
  <dcterms:modified xsi:type="dcterms:W3CDTF">2025-12-03T08:26:55Z</dcterms:modified>
</cp:coreProperties>
</file>