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filterPrivacy="1"/>
  <xr:revisionPtr revIDLastSave="0" documentId="13_ncr:1_{C42D52CF-CAE0-4C95-A253-03CA4230B8B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千円単位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0" i="2" l="1"/>
  <c r="L50" i="2"/>
  <c r="K52" i="2"/>
  <c r="K51" i="2"/>
  <c r="K50" i="2"/>
  <c r="K49" i="2"/>
  <c r="J49" i="2"/>
  <c r="J50" i="2"/>
  <c r="H52" i="2"/>
  <c r="H51" i="2"/>
  <c r="I49" i="2"/>
  <c r="I50" i="2"/>
  <c r="I51" i="2"/>
  <c r="I52" i="2"/>
  <c r="G52" i="2"/>
  <c r="G51" i="2"/>
  <c r="G50" i="2"/>
  <c r="G49" i="2"/>
  <c r="M39" i="2"/>
  <c r="M6" i="2"/>
  <c r="C50" i="2" l="1"/>
  <c r="C49" i="2"/>
  <c r="F50" i="2"/>
  <c r="L44" i="2"/>
  <c r="M44" i="2"/>
  <c r="I44" i="2"/>
  <c r="H44" i="2"/>
  <c r="F49" i="2"/>
  <c r="B50" i="2"/>
  <c r="B49" i="2"/>
  <c r="M48" i="2"/>
  <c r="L48" i="2"/>
  <c r="M47" i="2"/>
  <c r="L47" i="2"/>
  <c r="M46" i="2"/>
  <c r="L46" i="2"/>
  <c r="M45" i="2"/>
  <c r="L45" i="2"/>
  <c r="M43" i="2"/>
  <c r="L43" i="2"/>
  <c r="M42" i="2"/>
  <c r="L42" i="2"/>
  <c r="M41" i="2"/>
  <c r="L41" i="2"/>
  <c r="M40" i="2"/>
  <c r="L40" i="2"/>
  <c r="L39" i="2"/>
  <c r="M38" i="2"/>
  <c r="L38" i="2"/>
  <c r="M37" i="2"/>
  <c r="L37" i="2"/>
  <c r="M36" i="2"/>
  <c r="L36" i="2"/>
  <c r="M35" i="2"/>
  <c r="L35" i="2"/>
  <c r="M34" i="2"/>
  <c r="L34" i="2"/>
  <c r="M33" i="2"/>
  <c r="L33" i="2"/>
  <c r="M32" i="2"/>
  <c r="L32" i="2"/>
  <c r="M31" i="2"/>
  <c r="L31" i="2"/>
  <c r="M30" i="2"/>
  <c r="L30" i="2"/>
  <c r="M29" i="2"/>
  <c r="L29" i="2"/>
  <c r="M28" i="2"/>
  <c r="L28" i="2"/>
  <c r="M27" i="2"/>
  <c r="L27" i="2"/>
  <c r="M26" i="2"/>
  <c r="L26" i="2"/>
  <c r="M25" i="2"/>
  <c r="L25" i="2"/>
  <c r="M24" i="2"/>
  <c r="L24" i="2"/>
  <c r="M23" i="2"/>
  <c r="L23" i="2"/>
  <c r="M22" i="2"/>
  <c r="L22" i="2"/>
  <c r="M21" i="2"/>
  <c r="L21" i="2"/>
  <c r="M20" i="2"/>
  <c r="L20" i="2"/>
  <c r="M19" i="2"/>
  <c r="L19" i="2"/>
  <c r="M18" i="2"/>
  <c r="L18" i="2"/>
  <c r="M17" i="2"/>
  <c r="L17" i="2"/>
  <c r="M16" i="2"/>
  <c r="L16" i="2"/>
  <c r="M15" i="2"/>
  <c r="L15" i="2"/>
  <c r="M14" i="2"/>
  <c r="L14" i="2"/>
  <c r="M13" i="2"/>
  <c r="L13" i="2"/>
  <c r="M12" i="2"/>
  <c r="L12" i="2"/>
  <c r="M11" i="2"/>
  <c r="L11" i="2"/>
  <c r="M10" i="2"/>
  <c r="L10" i="2"/>
  <c r="M9" i="2"/>
  <c r="L9" i="2"/>
  <c r="M8" i="2"/>
  <c r="L8" i="2"/>
  <c r="M7" i="2"/>
  <c r="L7" i="2"/>
  <c r="L6" i="2"/>
  <c r="I48" i="2"/>
  <c r="H48" i="2"/>
  <c r="I47" i="2"/>
  <c r="H47" i="2"/>
  <c r="I46" i="2"/>
  <c r="H46" i="2"/>
  <c r="I45" i="2"/>
  <c r="H45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H10" i="2"/>
  <c r="I9" i="2"/>
  <c r="H9" i="2"/>
  <c r="I8" i="2"/>
  <c r="H8" i="2"/>
  <c r="I7" i="2"/>
  <c r="H7" i="2"/>
  <c r="I6" i="2"/>
  <c r="H6" i="2"/>
  <c r="E46" i="2"/>
  <c r="E47" i="2"/>
  <c r="E48" i="2"/>
  <c r="E45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7" i="2"/>
  <c r="E6" i="2"/>
  <c r="D48" i="2"/>
  <c r="D47" i="2"/>
  <c r="D46" i="2"/>
  <c r="D45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3" i="2"/>
  <c r="D7" i="2"/>
  <c r="D6" i="2"/>
  <c r="C51" i="2" l="1"/>
  <c r="E50" i="2"/>
  <c r="E49" i="2"/>
  <c r="H50" i="2"/>
  <c r="D50" i="2"/>
  <c r="D49" i="2"/>
  <c r="L49" i="2"/>
  <c r="J51" i="2"/>
  <c r="M49" i="2"/>
  <c r="H49" i="2"/>
  <c r="F51" i="2"/>
  <c r="B51" i="2"/>
  <c r="J52" i="2" l="1"/>
  <c r="C52" i="2"/>
  <c r="E51" i="2"/>
  <c r="L51" i="2"/>
  <c r="D51" i="2"/>
  <c r="B52" i="2"/>
  <c r="M52" i="2"/>
  <c r="M51" i="2"/>
  <c r="F52" i="2"/>
  <c r="L52" i="2" l="1"/>
  <c r="E52" i="2"/>
  <c r="D52" i="2"/>
</calcChain>
</file>

<file path=xl/sharedStrings.xml><?xml version="1.0" encoding="utf-8"?>
<sst xmlns="http://schemas.openxmlformats.org/spreadsheetml/2006/main" count="71" uniqueCount="62">
  <si>
    <t>増減額</t>
    <rPh sb="0" eb="3">
      <t>ゾウゲンガク</t>
    </rPh>
    <phoneticPr fontId="4"/>
  </si>
  <si>
    <t>増減率</t>
    <rPh sb="0" eb="2">
      <t>ゾウゲン</t>
    </rPh>
    <rPh sb="2" eb="3">
      <t>リツ</t>
    </rPh>
    <phoneticPr fontId="4"/>
  </si>
  <si>
    <t>大 阪 市</t>
  </si>
  <si>
    <t>堺　　市</t>
    <rPh sb="0" eb="1">
      <t>サカイ</t>
    </rPh>
    <rPh sb="3" eb="4">
      <t>シ</t>
    </rPh>
    <phoneticPr fontId="2"/>
  </si>
  <si>
    <t>岸和田市</t>
  </si>
  <si>
    <t>豊 中 市</t>
  </si>
  <si>
    <t>池 田 市</t>
    <rPh sb="0" eb="1">
      <t>イケ</t>
    </rPh>
    <rPh sb="2" eb="3">
      <t>タ</t>
    </rPh>
    <rPh sb="4" eb="5">
      <t>シ</t>
    </rPh>
    <phoneticPr fontId="2"/>
  </si>
  <si>
    <t>吹 田 市</t>
  </si>
  <si>
    <t>泉大津市</t>
  </si>
  <si>
    <t>高 槻 市</t>
  </si>
  <si>
    <t>貝 塚 市</t>
  </si>
  <si>
    <t>守 口 市</t>
  </si>
  <si>
    <t>枚 方 市</t>
  </si>
  <si>
    <t>茨 木 市</t>
  </si>
  <si>
    <t>八 尾 市</t>
  </si>
  <si>
    <t>泉佐野市</t>
  </si>
  <si>
    <t>富田林市</t>
  </si>
  <si>
    <t>寝屋川市</t>
  </si>
  <si>
    <t>河内長野市</t>
  </si>
  <si>
    <t>松 原 市</t>
  </si>
  <si>
    <t>大 東 市</t>
  </si>
  <si>
    <t>和 泉 市</t>
  </si>
  <si>
    <t>箕 面 市</t>
  </si>
  <si>
    <t>柏 原 市</t>
  </si>
  <si>
    <t>羽曳野市</t>
  </si>
  <si>
    <t>門 真 市</t>
  </si>
  <si>
    <t>摂 津 市</t>
  </si>
  <si>
    <t>高 石 市</t>
    <rPh sb="0" eb="1">
      <t>タカ</t>
    </rPh>
    <rPh sb="2" eb="3">
      <t>イシ</t>
    </rPh>
    <rPh sb="4" eb="5">
      <t>シ</t>
    </rPh>
    <phoneticPr fontId="2"/>
  </si>
  <si>
    <t>藤井寺市</t>
  </si>
  <si>
    <t>東大阪市</t>
  </si>
  <si>
    <t>泉 南 市</t>
  </si>
  <si>
    <t>四條畷市</t>
  </si>
  <si>
    <t>交 野 市</t>
  </si>
  <si>
    <t>大阪狭山市</t>
  </si>
  <si>
    <t>阪 南 市</t>
  </si>
  <si>
    <t>島 本 町</t>
  </si>
  <si>
    <t>豊 能 町</t>
  </si>
  <si>
    <t>能 勢 町</t>
  </si>
  <si>
    <t>忠 岡 町</t>
  </si>
  <si>
    <t>熊 取 町</t>
  </si>
  <si>
    <t>田 尻 町</t>
  </si>
  <si>
    <t>岬    町</t>
  </si>
  <si>
    <t>太 子 町</t>
  </si>
  <si>
    <t>河 南 町</t>
  </si>
  <si>
    <t>千早赤阪村</t>
  </si>
  <si>
    <t>町村計</t>
    <rPh sb="0" eb="2">
      <t>チョウソン</t>
    </rPh>
    <rPh sb="2" eb="3">
      <t>ケイ</t>
    </rPh>
    <phoneticPr fontId="4"/>
  </si>
  <si>
    <t>大阪府計</t>
    <rPh sb="0" eb="3">
      <t>オオサカフ</t>
    </rPh>
    <rPh sb="3" eb="4">
      <t>ケイ</t>
    </rPh>
    <phoneticPr fontId="4"/>
  </si>
  <si>
    <t>都市計（政令市除く）</t>
    <rPh sb="0" eb="2">
      <t>トシ</t>
    </rPh>
    <rPh sb="2" eb="3">
      <t>ケイ</t>
    </rPh>
    <rPh sb="4" eb="7">
      <t>セイレイシ</t>
    </rPh>
    <rPh sb="7" eb="8">
      <t>ノゾ</t>
    </rPh>
    <phoneticPr fontId="4"/>
  </si>
  <si>
    <t>市町村計(政令市除く）</t>
    <rPh sb="0" eb="3">
      <t>シチョウソン</t>
    </rPh>
    <rPh sb="3" eb="4">
      <t>ケイ</t>
    </rPh>
    <rPh sb="5" eb="8">
      <t>セイレイシ</t>
    </rPh>
    <rPh sb="8" eb="9">
      <t>ノゾ</t>
    </rPh>
    <phoneticPr fontId="4"/>
  </si>
  <si>
    <t>（単位：千円）</t>
    <rPh sb="1" eb="3">
      <t>タンイ</t>
    </rPh>
    <rPh sb="4" eb="6">
      <t>センエン</t>
    </rPh>
    <phoneticPr fontId="4"/>
  </si>
  <si>
    <t>―</t>
  </si>
  <si>
    <t>基準財政収入額（錯誤含む）</t>
    <rPh sb="0" eb="2">
      <t>キジュン</t>
    </rPh>
    <rPh sb="2" eb="4">
      <t>ザイセイ</t>
    </rPh>
    <rPh sb="4" eb="6">
      <t>シュウニュウ</t>
    </rPh>
    <rPh sb="6" eb="7">
      <t>ガク</t>
    </rPh>
    <rPh sb="8" eb="10">
      <t>サクゴ</t>
    </rPh>
    <rPh sb="10" eb="11">
      <t>フク</t>
    </rPh>
    <phoneticPr fontId="4"/>
  </si>
  <si>
    <t>※田尻町は不交付団体</t>
  </si>
  <si>
    <t>大阪府総務部市町村局行政課財政グループ（問合せ先：06-6944-9114(内線2226))</t>
    <rPh sb="0" eb="3">
      <t>オオサカフ</t>
    </rPh>
    <rPh sb="3" eb="5">
      <t>ソウム</t>
    </rPh>
    <rPh sb="5" eb="6">
      <t>ブ</t>
    </rPh>
    <rPh sb="6" eb="9">
      <t>シチョウソン</t>
    </rPh>
    <rPh sb="9" eb="10">
      <t>キョク</t>
    </rPh>
    <rPh sb="10" eb="12">
      <t>ギョウセイ</t>
    </rPh>
    <rPh sb="12" eb="13">
      <t>カ</t>
    </rPh>
    <rPh sb="13" eb="15">
      <t>ザイセイ</t>
    </rPh>
    <rPh sb="20" eb="22">
      <t>トイアワ</t>
    </rPh>
    <rPh sb="23" eb="24">
      <t>サキ</t>
    </rPh>
    <rPh sb="38" eb="40">
      <t>ナイセン</t>
    </rPh>
    <phoneticPr fontId="6"/>
  </si>
  <si>
    <t>―</t>
    <phoneticPr fontId="4"/>
  </si>
  <si>
    <t>R7</t>
  </si>
  <si>
    <t>令和８年度普通交付税算定結果</t>
    <phoneticPr fontId="4"/>
  </si>
  <si>
    <t>R8</t>
  </si>
  <si>
    <t>R8</t>
    <phoneticPr fontId="4"/>
  </si>
  <si>
    <t>基準財政需要額（錯誤含む）</t>
    <rPh sb="0" eb="2">
      <t>キジュン</t>
    </rPh>
    <rPh sb="2" eb="4">
      <t>ザイセイ</t>
    </rPh>
    <rPh sb="4" eb="6">
      <t>ジュヨウ</t>
    </rPh>
    <rPh sb="6" eb="7">
      <t>ガク</t>
    </rPh>
    <rPh sb="8" eb="10">
      <t>サクゴ</t>
    </rPh>
    <rPh sb="10" eb="11">
      <t>フク</t>
    </rPh>
    <phoneticPr fontId="4"/>
  </si>
  <si>
    <t>※R7は当初算定額であり追加交付分は含めない</t>
    <phoneticPr fontId="4"/>
  </si>
  <si>
    <t>交付決定額</t>
    <rPh sb="0" eb="2">
      <t>コウフ</t>
    </rPh>
    <rPh sb="2" eb="4">
      <t>ケッテイ</t>
    </rPh>
    <rPh sb="4" eb="5">
      <t>ガク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</si>
</sst>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;&quot;▲ &quot;#,##0"/>
    <numFmt numFmtId="177" formatCode="#,##0.0;&quot;▲ &quot;#,##0.0"/>
  </numFmts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b/>
      <sz val="13"/>
      <color theme="3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6"/>
      <name val="游ゴシック"/>
      <family val="3"/>
      <charset val="128"/>
      <scheme val="minor"/>
    </font>
    <font>
      <sz val="10"/>
      <color theme="1"/>
      <name val="Meiryo UI"/>
      <family val="3"/>
      <charset val="128"/>
    </font>
    <font>
      <b/>
      <sz val="12"/>
      <color theme="1"/>
      <name val="Meiryo UI"/>
      <family val="3"/>
      <charset val="128"/>
    </font>
    <font>
      <sz val="11"/>
      <name val="Meiryo UI"/>
      <family val="3"/>
      <charset val="128"/>
    </font>
    <font>
      <i/>
      <sz val="11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3">
    <xf numFmtId="0" fontId="0" fillId="0" borderId="0" xfId="0"/>
    <xf numFmtId="0" fontId="3" fillId="0" borderId="0" xfId="0" applyFont="1"/>
    <xf numFmtId="177" fontId="3" fillId="0" borderId="5" xfId="0" applyNumberFormat="1" applyFont="1" applyBorder="1"/>
    <xf numFmtId="38" fontId="3" fillId="0" borderId="3" xfId="1" applyFont="1" applyBorder="1" applyAlignment="1"/>
    <xf numFmtId="38" fontId="3" fillId="0" borderId="2" xfId="1" applyFont="1" applyBorder="1" applyAlignment="1"/>
    <xf numFmtId="38" fontId="3" fillId="0" borderId="6" xfId="1" applyFont="1" applyBorder="1" applyAlignment="1"/>
    <xf numFmtId="0" fontId="3" fillId="2" borderId="5" xfId="0" applyFont="1" applyFill="1" applyBorder="1" applyAlignment="1">
      <alignment horizontal="center"/>
    </xf>
    <xf numFmtId="177" fontId="3" fillId="0" borderId="11" xfId="0" applyNumberFormat="1" applyFont="1" applyBorder="1"/>
    <xf numFmtId="38" fontId="3" fillId="0" borderId="1" xfId="1" applyFont="1" applyBorder="1" applyAlignment="1"/>
    <xf numFmtId="0" fontId="3" fillId="2" borderId="15" xfId="0" applyFont="1" applyFill="1" applyBorder="1" applyAlignment="1">
      <alignment horizontal="center"/>
    </xf>
    <xf numFmtId="177" fontId="3" fillId="0" borderId="16" xfId="0" applyNumberFormat="1" applyFont="1" applyBorder="1"/>
    <xf numFmtId="0" fontId="3" fillId="0" borderId="0" xfId="0" applyFont="1" applyAlignment="1">
      <alignment horizontal="right"/>
    </xf>
    <xf numFmtId="0" fontId="6" fillId="0" borderId="0" xfId="0" applyFont="1"/>
    <xf numFmtId="38" fontId="3" fillId="0" borderId="0" xfId="0" applyNumberFormat="1" applyFont="1"/>
    <xf numFmtId="0" fontId="3" fillId="2" borderId="10" xfId="0" applyFont="1" applyFill="1" applyBorder="1" applyAlignment="1">
      <alignment horizontal="center"/>
    </xf>
    <xf numFmtId="41" fontId="3" fillId="0" borderId="3" xfId="1" applyNumberFormat="1" applyFont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38" fontId="3" fillId="0" borderId="4" xfId="1" applyFont="1" applyBorder="1" applyAlignment="1"/>
    <xf numFmtId="38" fontId="3" fillId="0" borderId="17" xfId="1" applyFont="1" applyBorder="1" applyAlignment="1"/>
    <xf numFmtId="38" fontId="3" fillId="0" borderId="7" xfId="1" applyFont="1" applyBorder="1" applyAlignment="1"/>
    <xf numFmtId="38" fontId="3" fillId="0" borderId="8" xfId="1" applyFont="1" applyBorder="1" applyAlignment="1"/>
    <xf numFmtId="38" fontId="3" fillId="0" borderId="11" xfId="1" applyFont="1" applyBorder="1" applyAlignment="1"/>
    <xf numFmtId="176" fontId="3" fillId="0" borderId="5" xfId="0" applyNumberFormat="1" applyFont="1" applyBorder="1"/>
    <xf numFmtId="177" fontId="3" fillId="0" borderId="18" xfId="0" applyNumberFormat="1" applyFont="1" applyBorder="1"/>
    <xf numFmtId="38" fontId="3" fillId="0" borderId="19" xfId="1" applyFont="1" applyBorder="1" applyAlignment="1"/>
    <xf numFmtId="38" fontId="3" fillId="0" borderId="20" xfId="1" applyFont="1" applyBorder="1" applyAlignment="1"/>
    <xf numFmtId="176" fontId="3" fillId="0" borderId="3" xfId="0" applyNumberFormat="1" applyFont="1" applyBorder="1"/>
    <xf numFmtId="176" fontId="3" fillId="0" borderId="7" xfId="0" applyNumberFormat="1" applyFont="1" applyBorder="1"/>
    <xf numFmtId="38" fontId="3" fillId="0" borderId="9" xfId="1" applyFont="1" applyBorder="1" applyAlignment="1"/>
    <xf numFmtId="38" fontId="3" fillId="0" borderId="21" xfId="1" applyFont="1" applyBorder="1" applyAlignment="1"/>
    <xf numFmtId="38" fontId="3" fillId="0" borderId="22" xfId="1" applyFont="1" applyBorder="1" applyAlignment="1"/>
    <xf numFmtId="38" fontId="3" fillId="0" borderId="23" xfId="1" applyFont="1" applyBorder="1" applyAlignment="1"/>
    <xf numFmtId="177" fontId="3" fillId="0" borderId="24" xfId="0" applyNumberFormat="1" applyFont="1" applyBorder="1"/>
    <xf numFmtId="177" fontId="3" fillId="0" borderId="3" xfId="0" applyNumberFormat="1" applyFont="1" applyBorder="1"/>
    <xf numFmtId="177" fontId="3" fillId="0" borderId="17" xfId="0" applyNumberFormat="1" applyFont="1" applyBorder="1"/>
    <xf numFmtId="177" fontId="3" fillId="0" borderId="25" xfId="0" applyNumberFormat="1" applyFont="1" applyBorder="1"/>
    <xf numFmtId="177" fontId="3" fillId="0" borderId="26" xfId="0" applyNumberFormat="1" applyFont="1" applyBorder="1"/>
    <xf numFmtId="177" fontId="3" fillId="0" borderId="26" xfId="0" applyNumberFormat="1" applyFont="1" applyBorder="1" applyAlignment="1">
      <alignment horizontal="center"/>
    </xf>
    <xf numFmtId="177" fontId="3" fillId="0" borderId="27" xfId="0" applyNumberFormat="1" applyFont="1" applyBorder="1"/>
    <xf numFmtId="38" fontId="3" fillId="0" borderId="5" xfId="1" applyFont="1" applyBorder="1" applyAlignment="1"/>
    <xf numFmtId="177" fontId="3" fillId="0" borderId="3" xfId="0" applyNumberFormat="1" applyFont="1" applyBorder="1" applyAlignment="1">
      <alignment horizontal="right"/>
    </xf>
    <xf numFmtId="0" fontId="3" fillId="2" borderId="9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distributed"/>
    </xf>
    <xf numFmtId="0" fontId="3" fillId="2" borderId="6" xfId="0" applyFont="1" applyFill="1" applyBorder="1" applyAlignment="1">
      <alignment horizontal="distributed"/>
    </xf>
    <xf numFmtId="0" fontId="3" fillId="2" borderId="30" xfId="0" applyFont="1" applyFill="1" applyBorder="1" applyAlignment="1">
      <alignment horizontal="distributed"/>
    </xf>
    <xf numFmtId="0" fontId="5" fillId="2" borderId="11" xfId="0" applyFont="1" applyFill="1" applyBorder="1" applyAlignment="1">
      <alignment horizontal="distributed"/>
    </xf>
    <xf numFmtId="0" fontId="3" fillId="2" borderId="11" xfId="0" applyFont="1" applyFill="1" applyBorder="1" applyAlignment="1">
      <alignment horizontal="distributed"/>
    </xf>
    <xf numFmtId="0" fontId="3" fillId="2" borderId="16" xfId="0" applyFont="1" applyFill="1" applyBorder="1" applyAlignment="1">
      <alignment horizontal="center"/>
    </xf>
    <xf numFmtId="38" fontId="3" fillId="0" borderId="31" xfId="1" applyFont="1" applyBorder="1" applyAlignment="1"/>
    <xf numFmtId="38" fontId="3" fillId="0" borderId="32" xfId="1" applyFont="1" applyBorder="1" applyAlignment="1"/>
    <xf numFmtId="38" fontId="3" fillId="0" borderId="33" xfId="1" applyFont="1" applyBorder="1" applyAlignment="1"/>
    <xf numFmtId="38" fontId="7" fillId="0" borderId="11" xfId="1" applyFont="1" applyBorder="1" applyAlignment="1"/>
    <xf numFmtId="38" fontId="7" fillId="0" borderId="5" xfId="1" applyFont="1" applyBorder="1" applyAlignment="1"/>
    <xf numFmtId="0" fontId="3" fillId="2" borderId="11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41" fontId="3" fillId="0" borderId="4" xfId="1" applyNumberFormat="1" applyFont="1" applyBorder="1" applyAlignment="1">
      <alignment horizontal="center"/>
    </xf>
    <xf numFmtId="0" fontId="8" fillId="2" borderId="26" xfId="0" applyFont="1" applyFill="1" applyBorder="1" applyAlignment="1">
      <alignment horizontal="distributed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4"/>
  <sheetViews>
    <sheetView tabSelected="1" view="pageBreakPreview" zoomScale="90" zoomScaleNormal="70" zoomScaleSheetLayoutView="90" workbookViewId="0">
      <pane xSplit="1" ySplit="5" topLeftCell="B6" activePane="bottomRight" state="frozen"/>
      <selection pane="topRight" activeCell="B1" sqref="B1"/>
      <selection pane="bottomLeft" activeCell="A3" sqref="A3"/>
      <selection pane="bottomRight" activeCell="D18" sqref="D18"/>
    </sheetView>
  </sheetViews>
  <sheetFormatPr defaultColWidth="9" defaultRowHeight="18" x14ac:dyDescent="0.45"/>
  <cols>
    <col min="1" max="1" width="18" style="1" customWidth="1"/>
    <col min="2" max="4" width="15.09765625" style="1" customWidth="1"/>
    <col min="5" max="5" width="8.59765625" style="1" customWidth="1"/>
    <col min="6" max="8" width="15.09765625" style="1" customWidth="1"/>
    <col min="9" max="9" width="8.59765625" style="1" customWidth="1"/>
    <col min="10" max="12" width="15.09765625" style="1" customWidth="1"/>
    <col min="13" max="13" width="8.59765625" style="1" customWidth="1"/>
    <col min="14" max="14" width="9" style="1"/>
  </cols>
  <sheetData>
    <row r="1" spans="1:13" x14ac:dyDescent="0.45">
      <c r="A1" s="12" t="s">
        <v>56</v>
      </c>
    </row>
    <row r="2" spans="1:13" x14ac:dyDescent="0.45">
      <c r="A2" s="12"/>
      <c r="M2" s="11" t="s">
        <v>53</v>
      </c>
    </row>
    <row r="3" spans="1:13" ht="18.600000000000001" thickBot="1" x14ac:dyDescent="0.5">
      <c r="A3" s="12"/>
      <c r="M3" s="11" t="s">
        <v>49</v>
      </c>
    </row>
    <row r="4" spans="1:13" x14ac:dyDescent="0.45">
      <c r="A4" s="56"/>
      <c r="B4" s="58" t="s">
        <v>61</v>
      </c>
      <c r="C4" s="59"/>
      <c r="D4" s="59"/>
      <c r="E4" s="60"/>
      <c r="F4" s="54" t="s">
        <v>59</v>
      </c>
      <c r="G4" s="54"/>
      <c r="H4" s="54"/>
      <c r="I4" s="54"/>
      <c r="J4" s="53" t="s">
        <v>51</v>
      </c>
      <c r="K4" s="54"/>
      <c r="L4" s="54"/>
      <c r="M4" s="55"/>
    </row>
    <row r="5" spans="1:13" x14ac:dyDescent="0.45">
      <c r="A5" s="57"/>
      <c r="B5" s="9" t="s">
        <v>58</v>
      </c>
      <c r="C5" s="6" t="s">
        <v>55</v>
      </c>
      <c r="D5" s="41" t="s">
        <v>0</v>
      </c>
      <c r="E5" s="47" t="s">
        <v>1</v>
      </c>
      <c r="F5" s="14" t="s">
        <v>57</v>
      </c>
      <c r="G5" s="6" t="s">
        <v>55</v>
      </c>
      <c r="H5" s="6" t="s">
        <v>0</v>
      </c>
      <c r="I5" s="6" t="s">
        <v>1</v>
      </c>
      <c r="J5" s="6" t="s">
        <v>57</v>
      </c>
      <c r="K5" s="16" t="s">
        <v>55</v>
      </c>
      <c r="L5" s="6" t="s">
        <v>0</v>
      </c>
      <c r="M5" s="14" t="s">
        <v>1</v>
      </c>
    </row>
    <row r="6" spans="1:13" x14ac:dyDescent="0.45">
      <c r="A6" s="42" t="s">
        <v>2</v>
      </c>
      <c r="B6" s="48">
        <v>41867985</v>
      </c>
      <c r="C6" s="4">
        <v>26788250</v>
      </c>
      <c r="D6" s="27">
        <f>B6-C6</f>
        <v>15079735</v>
      </c>
      <c r="E6" s="35">
        <f>(B6/C6-1)*100</f>
        <v>56.292348324358635</v>
      </c>
      <c r="F6" s="8">
        <v>801684884</v>
      </c>
      <c r="G6" s="8">
        <v>736039421</v>
      </c>
      <c r="H6" s="27">
        <f>F6-G6</f>
        <v>65645463</v>
      </c>
      <c r="I6" s="32">
        <f>(F6/G6-1)*100</f>
        <v>8.9187428182599948</v>
      </c>
      <c r="J6" s="19">
        <v>759290886</v>
      </c>
      <c r="K6" s="20">
        <v>708864398</v>
      </c>
      <c r="L6" s="27">
        <f>J6-K6</f>
        <v>50426488</v>
      </c>
      <c r="M6" s="32">
        <f>(J6/K6-1)*100</f>
        <v>7.1137001861391269</v>
      </c>
    </row>
    <row r="7" spans="1:13" x14ac:dyDescent="0.45">
      <c r="A7" s="43" t="s">
        <v>3</v>
      </c>
      <c r="B7" s="49">
        <v>68621579</v>
      </c>
      <c r="C7" s="3">
        <v>61641367</v>
      </c>
      <c r="D7" s="26">
        <f>B7-C7</f>
        <v>6980212</v>
      </c>
      <c r="E7" s="36">
        <f>(B7/C7-1)*100</f>
        <v>11.323908504495051</v>
      </c>
      <c r="F7" s="17">
        <v>223987317</v>
      </c>
      <c r="G7" s="17">
        <v>209971501</v>
      </c>
      <c r="H7" s="26">
        <f>F7-G7</f>
        <v>14015816</v>
      </c>
      <c r="I7" s="33">
        <f>(F7/G7-1)*100</f>
        <v>6.6751039704193049</v>
      </c>
      <c r="J7" s="3">
        <v>155218772</v>
      </c>
      <c r="K7" s="5">
        <v>148219799</v>
      </c>
      <c r="L7" s="26">
        <f>J7-K7</f>
        <v>6998973</v>
      </c>
      <c r="M7" s="33">
        <f>(J7/K7-1)*100</f>
        <v>4.7220230004494823</v>
      </c>
    </row>
    <row r="8" spans="1:13" x14ac:dyDescent="0.45">
      <c r="A8" s="43" t="s">
        <v>4</v>
      </c>
      <c r="B8" s="49">
        <v>15432728</v>
      </c>
      <c r="C8" s="3">
        <v>15021312</v>
      </c>
      <c r="D8" s="26">
        <f t="shared" ref="D8:D48" si="0">B8-C8</f>
        <v>411416</v>
      </c>
      <c r="E8" s="36">
        <f t="shared" ref="E8:E52" si="1">(B8/C8-1)*100</f>
        <v>2.7388819298873601</v>
      </c>
      <c r="F8" s="17">
        <v>40928051</v>
      </c>
      <c r="G8" s="17">
        <v>38995618</v>
      </c>
      <c r="H8" s="26">
        <f t="shared" ref="H8:H44" si="2">F8-G8</f>
        <v>1932433</v>
      </c>
      <c r="I8" s="33">
        <f t="shared" ref="I8:I44" si="3">(F8/G8-1)*100</f>
        <v>4.9555132066377405</v>
      </c>
      <c r="J8" s="3">
        <v>25468469</v>
      </c>
      <c r="K8" s="5">
        <v>23953815</v>
      </c>
      <c r="L8" s="26">
        <f t="shared" ref="L8:L43" si="4">J8-K8</f>
        <v>1514654</v>
      </c>
      <c r="M8" s="33">
        <f t="shared" ref="M8:M43" si="5">(J8/K8-1)*100</f>
        <v>6.3232265925072806</v>
      </c>
    </row>
    <row r="9" spans="1:13" x14ac:dyDescent="0.45">
      <c r="A9" s="43" t="s">
        <v>5</v>
      </c>
      <c r="B9" s="49">
        <v>15435703</v>
      </c>
      <c r="C9" s="3">
        <v>13747891</v>
      </c>
      <c r="D9" s="26">
        <f t="shared" si="0"/>
        <v>1687812</v>
      </c>
      <c r="E9" s="36">
        <f t="shared" si="1"/>
        <v>12.27687941372244</v>
      </c>
      <c r="F9" s="17">
        <v>82726913</v>
      </c>
      <c r="G9" s="17">
        <v>78320404</v>
      </c>
      <c r="H9" s="26">
        <f t="shared" si="2"/>
        <v>4406509</v>
      </c>
      <c r="I9" s="33">
        <f t="shared" si="3"/>
        <v>5.6262592823193236</v>
      </c>
      <c r="J9" s="3">
        <v>67236930</v>
      </c>
      <c r="K9" s="5">
        <v>64531357</v>
      </c>
      <c r="L9" s="26">
        <f t="shared" si="4"/>
        <v>2705573</v>
      </c>
      <c r="M9" s="33">
        <f t="shared" si="5"/>
        <v>4.1926485444897743</v>
      </c>
    </row>
    <row r="10" spans="1:13" x14ac:dyDescent="0.45">
      <c r="A10" s="43" t="s">
        <v>6</v>
      </c>
      <c r="B10" s="49">
        <v>5539379</v>
      </c>
      <c r="C10" s="3">
        <v>5671984</v>
      </c>
      <c r="D10" s="26">
        <f t="shared" si="0"/>
        <v>-132605</v>
      </c>
      <c r="E10" s="36">
        <f t="shared" si="1"/>
        <v>-2.3378944651465838</v>
      </c>
      <c r="F10" s="17">
        <v>21162651</v>
      </c>
      <c r="G10" s="17">
        <v>20312989</v>
      </c>
      <c r="H10" s="26">
        <f t="shared" si="2"/>
        <v>849662</v>
      </c>
      <c r="I10" s="33">
        <f t="shared" si="3"/>
        <v>4.1828506873114568</v>
      </c>
      <c r="J10" s="3">
        <v>15609386</v>
      </c>
      <c r="K10" s="5">
        <v>14630331</v>
      </c>
      <c r="L10" s="26">
        <f t="shared" si="4"/>
        <v>979055</v>
      </c>
      <c r="M10" s="33">
        <f t="shared" si="5"/>
        <v>6.6919538594171213</v>
      </c>
    </row>
    <row r="11" spans="1:13" x14ac:dyDescent="0.45">
      <c r="A11" s="43" t="s">
        <v>7</v>
      </c>
      <c r="B11" s="49">
        <v>3063221</v>
      </c>
      <c r="C11" s="3">
        <v>3471492</v>
      </c>
      <c r="D11" s="26">
        <f t="shared" si="0"/>
        <v>-408271</v>
      </c>
      <c r="E11" s="36">
        <f t="shared" si="1"/>
        <v>-11.760678117650858</v>
      </c>
      <c r="F11" s="17">
        <v>69820077</v>
      </c>
      <c r="G11" s="17">
        <v>66615080</v>
      </c>
      <c r="H11" s="26">
        <f t="shared" si="2"/>
        <v>3204997</v>
      </c>
      <c r="I11" s="33">
        <f t="shared" si="3"/>
        <v>4.811218420814023</v>
      </c>
      <c r="J11" s="3">
        <v>66711045</v>
      </c>
      <c r="K11" s="5">
        <v>63108583</v>
      </c>
      <c r="L11" s="26">
        <f t="shared" si="4"/>
        <v>3602462</v>
      </c>
      <c r="M11" s="33">
        <f t="shared" si="5"/>
        <v>5.7083550743010747</v>
      </c>
    </row>
    <row r="12" spans="1:13" x14ac:dyDescent="0.45">
      <c r="A12" s="43" t="s">
        <v>8</v>
      </c>
      <c r="B12" s="49">
        <v>5446834</v>
      </c>
      <c r="C12" s="3">
        <v>4967926</v>
      </c>
      <c r="D12" s="26">
        <f t="shared" si="0"/>
        <v>478908</v>
      </c>
      <c r="E12" s="36">
        <f t="shared" si="1"/>
        <v>9.6399986634261516</v>
      </c>
      <c r="F12" s="17">
        <v>16705918</v>
      </c>
      <c r="G12" s="17">
        <v>15757946</v>
      </c>
      <c r="H12" s="26">
        <f t="shared" si="2"/>
        <v>947972</v>
      </c>
      <c r="I12" s="33">
        <f t="shared" si="3"/>
        <v>6.0158348048660715</v>
      </c>
      <c r="J12" s="3">
        <v>11248123</v>
      </c>
      <c r="K12" s="5">
        <v>10781740</v>
      </c>
      <c r="L12" s="26">
        <f t="shared" si="4"/>
        <v>466383</v>
      </c>
      <c r="M12" s="33">
        <f t="shared" si="5"/>
        <v>4.3256747055669953</v>
      </c>
    </row>
    <row r="13" spans="1:13" x14ac:dyDescent="0.45">
      <c r="A13" s="43" t="s">
        <v>9</v>
      </c>
      <c r="B13" s="49">
        <v>16446581</v>
      </c>
      <c r="C13" s="3">
        <v>16237966</v>
      </c>
      <c r="D13" s="26">
        <f t="shared" si="0"/>
        <v>208615</v>
      </c>
      <c r="E13" s="36">
        <f t="shared" si="1"/>
        <v>1.2847360315941136</v>
      </c>
      <c r="F13" s="17">
        <v>66592097</v>
      </c>
      <c r="G13" s="17">
        <v>63574396</v>
      </c>
      <c r="H13" s="26">
        <f t="shared" si="2"/>
        <v>3017701</v>
      </c>
      <c r="I13" s="33">
        <f t="shared" si="3"/>
        <v>4.7467238225904707</v>
      </c>
      <c r="J13" s="3">
        <v>50101823</v>
      </c>
      <c r="K13" s="5">
        <v>47303023</v>
      </c>
      <c r="L13" s="26">
        <f t="shared" si="4"/>
        <v>2798800</v>
      </c>
      <c r="M13" s="33">
        <f t="shared" si="5"/>
        <v>5.9167465893247506</v>
      </c>
    </row>
    <row r="14" spans="1:13" x14ac:dyDescent="0.45">
      <c r="A14" s="43" t="s">
        <v>10</v>
      </c>
      <c r="B14" s="49">
        <v>6298034</v>
      </c>
      <c r="C14" s="3">
        <v>6301481</v>
      </c>
      <c r="D14" s="26">
        <f t="shared" si="0"/>
        <v>-3447</v>
      </c>
      <c r="E14" s="36">
        <f t="shared" si="1"/>
        <v>-5.470142653766219E-2</v>
      </c>
      <c r="F14" s="17">
        <v>17537049</v>
      </c>
      <c r="G14" s="17">
        <v>17077004</v>
      </c>
      <c r="H14" s="26">
        <f t="shared" si="2"/>
        <v>460045</v>
      </c>
      <c r="I14" s="33">
        <f t="shared" si="3"/>
        <v>2.6939444413083269</v>
      </c>
      <c r="J14" s="3">
        <v>11227508</v>
      </c>
      <c r="K14" s="5">
        <v>10766549</v>
      </c>
      <c r="L14" s="26">
        <f t="shared" si="4"/>
        <v>460959</v>
      </c>
      <c r="M14" s="33">
        <f t="shared" si="5"/>
        <v>4.2813997317060482</v>
      </c>
    </row>
    <row r="15" spans="1:13" x14ac:dyDescent="0.45">
      <c r="A15" s="43" t="s">
        <v>11</v>
      </c>
      <c r="B15" s="49">
        <v>8884889</v>
      </c>
      <c r="C15" s="3">
        <v>8585070</v>
      </c>
      <c r="D15" s="26">
        <f t="shared" si="0"/>
        <v>299819</v>
      </c>
      <c r="E15" s="36">
        <f t="shared" si="1"/>
        <v>3.4923302896773034</v>
      </c>
      <c r="F15" s="17">
        <v>30343162</v>
      </c>
      <c r="G15" s="17">
        <v>29000647</v>
      </c>
      <c r="H15" s="26">
        <f t="shared" si="2"/>
        <v>1342515</v>
      </c>
      <c r="I15" s="33">
        <f t="shared" si="3"/>
        <v>4.6292587886056502</v>
      </c>
      <c r="J15" s="3">
        <v>21438364</v>
      </c>
      <c r="K15" s="5">
        <v>20400338</v>
      </c>
      <c r="L15" s="26">
        <f t="shared" si="4"/>
        <v>1038026</v>
      </c>
      <c r="M15" s="33">
        <f t="shared" si="5"/>
        <v>5.0882784393082137</v>
      </c>
    </row>
    <row r="16" spans="1:13" x14ac:dyDescent="0.45">
      <c r="A16" s="43" t="s">
        <v>12</v>
      </c>
      <c r="B16" s="49">
        <v>18318783</v>
      </c>
      <c r="C16" s="3">
        <v>17978691</v>
      </c>
      <c r="D16" s="26">
        <f t="shared" si="0"/>
        <v>340092</v>
      </c>
      <c r="E16" s="36">
        <f t="shared" si="1"/>
        <v>1.8916393857595137</v>
      </c>
      <c r="F16" s="17">
        <v>74551861</v>
      </c>
      <c r="G16" s="17">
        <v>71180976</v>
      </c>
      <c r="H16" s="26">
        <f t="shared" si="2"/>
        <v>3370885</v>
      </c>
      <c r="I16" s="33">
        <f t="shared" si="3"/>
        <v>4.7356543692236075</v>
      </c>
      <c r="J16" s="3">
        <v>56184162</v>
      </c>
      <c r="K16" s="5">
        <v>53164881</v>
      </c>
      <c r="L16" s="26">
        <f t="shared" si="4"/>
        <v>3019281</v>
      </c>
      <c r="M16" s="33">
        <f t="shared" si="5"/>
        <v>5.6790891716657743</v>
      </c>
    </row>
    <row r="17" spans="1:13" x14ac:dyDescent="0.45">
      <c r="A17" s="43" t="s">
        <v>13</v>
      </c>
      <c r="B17" s="49">
        <v>464133</v>
      </c>
      <c r="C17" s="3">
        <v>633041</v>
      </c>
      <c r="D17" s="26">
        <f t="shared" si="0"/>
        <v>-168908</v>
      </c>
      <c r="E17" s="36">
        <f t="shared" si="1"/>
        <v>-26.682000060027711</v>
      </c>
      <c r="F17" s="17">
        <v>49043913</v>
      </c>
      <c r="G17" s="17">
        <v>46504242</v>
      </c>
      <c r="H17" s="26">
        <f t="shared" si="2"/>
        <v>2539671</v>
      </c>
      <c r="I17" s="33">
        <f t="shared" si="3"/>
        <v>5.4611598658032001</v>
      </c>
      <c r="J17" s="3">
        <v>48547601</v>
      </c>
      <c r="K17" s="5">
        <v>45846764</v>
      </c>
      <c r="L17" s="26">
        <f t="shared" si="4"/>
        <v>2700837</v>
      </c>
      <c r="M17" s="33">
        <f t="shared" si="5"/>
        <v>5.8910090142894278</v>
      </c>
    </row>
    <row r="18" spans="1:13" x14ac:dyDescent="0.45">
      <c r="A18" s="43" t="s">
        <v>14</v>
      </c>
      <c r="B18" s="49">
        <v>17914232</v>
      </c>
      <c r="C18" s="3">
        <v>17258878</v>
      </c>
      <c r="D18" s="26">
        <f t="shared" si="0"/>
        <v>655354</v>
      </c>
      <c r="E18" s="36">
        <f t="shared" si="1"/>
        <v>3.7971993312659214</v>
      </c>
      <c r="F18" s="17">
        <v>56052042</v>
      </c>
      <c r="G18" s="17">
        <v>53908039</v>
      </c>
      <c r="H18" s="26">
        <f t="shared" si="2"/>
        <v>2144003</v>
      </c>
      <c r="I18" s="33">
        <f t="shared" si="3"/>
        <v>3.9771489369145874</v>
      </c>
      <c r="J18" s="3">
        <v>38101032</v>
      </c>
      <c r="K18" s="5">
        <v>36620834</v>
      </c>
      <c r="L18" s="26">
        <f t="shared" si="4"/>
        <v>1480198</v>
      </c>
      <c r="M18" s="33">
        <f t="shared" si="5"/>
        <v>4.0419560078833738</v>
      </c>
    </row>
    <row r="19" spans="1:13" x14ac:dyDescent="0.45">
      <c r="A19" s="43" t="s">
        <v>15</v>
      </c>
      <c r="B19" s="49">
        <v>2369166</v>
      </c>
      <c r="C19" s="3">
        <v>2838821</v>
      </c>
      <c r="D19" s="26">
        <f t="shared" si="0"/>
        <v>-469655</v>
      </c>
      <c r="E19" s="36">
        <f t="shared" si="1"/>
        <v>-16.544015984100447</v>
      </c>
      <c r="F19" s="17">
        <v>21172176</v>
      </c>
      <c r="G19" s="17">
        <v>20355796</v>
      </c>
      <c r="H19" s="26">
        <f t="shared" si="2"/>
        <v>816380</v>
      </c>
      <c r="I19" s="33">
        <f t="shared" si="3"/>
        <v>4.01055306311775</v>
      </c>
      <c r="J19" s="3">
        <v>18789118</v>
      </c>
      <c r="K19" s="5">
        <v>17506278</v>
      </c>
      <c r="L19" s="26">
        <f t="shared" si="4"/>
        <v>1282840</v>
      </c>
      <c r="M19" s="33">
        <f t="shared" si="5"/>
        <v>7.3278854591478648</v>
      </c>
    </row>
    <row r="20" spans="1:13" x14ac:dyDescent="0.45">
      <c r="A20" s="43" t="s">
        <v>16</v>
      </c>
      <c r="B20" s="49">
        <v>8866652</v>
      </c>
      <c r="C20" s="3">
        <v>8763939</v>
      </c>
      <c r="D20" s="26">
        <f t="shared" si="0"/>
        <v>102713</v>
      </c>
      <c r="E20" s="36">
        <f t="shared" si="1"/>
        <v>1.1719958342932379</v>
      </c>
      <c r="F20" s="17">
        <v>22367530</v>
      </c>
      <c r="G20" s="17">
        <v>21685009</v>
      </c>
      <c r="H20" s="26">
        <f t="shared" si="2"/>
        <v>682521</v>
      </c>
      <c r="I20" s="33">
        <f t="shared" si="3"/>
        <v>3.1474324036480761</v>
      </c>
      <c r="J20" s="3">
        <v>13486202</v>
      </c>
      <c r="K20" s="5">
        <v>12909675</v>
      </c>
      <c r="L20" s="26">
        <f t="shared" si="4"/>
        <v>576527</v>
      </c>
      <c r="M20" s="33">
        <f t="shared" si="5"/>
        <v>4.465852161266648</v>
      </c>
    </row>
    <row r="21" spans="1:13" x14ac:dyDescent="0.45">
      <c r="A21" s="43" t="s">
        <v>17</v>
      </c>
      <c r="B21" s="49">
        <v>17303320</v>
      </c>
      <c r="C21" s="3">
        <v>16970659</v>
      </c>
      <c r="D21" s="26">
        <f t="shared" si="0"/>
        <v>332661</v>
      </c>
      <c r="E21" s="36">
        <f t="shared" si="1"/>
        <v>1.9602126234461448</v>
      </c>
      <c r="F21" s="17">
        <v>45802261</v>
      </c>
      <c r="G21" s="17">
        <v>44226733</v>
      </c>
      <c r="H21" s="26">
        <f t="shared" si="2"/>
        <v>1575528</v>
      </c>
      <c r="I21" s="33">
        <f t="shared" si="3"/>
        <v>3.5623883862278438</v>
      </c>
      <c r="J21" s="3">
        <v>28468889</v>
      </c>
      <c r="K21" s="5">
        <v>27232834</v>
      </c>
      <c r="L21" s="26">
        <f t="shared" si="4"/>
        <v>1236055</v>
      </c>
      <c r="M21" s="33">
        <f t="shared" si="5"/>
        <v>4.5388408712806028</v>
      </c>
    </row>
    <row r="22" spans="1:13" x14ac:dyDescent="0.45">
      <c r="A22" s="43" t="s">
        <v>18</v>
      </c>
      <c r="B22" s="49">
        <v>8923680</v>
      </c>
      <c r="C22" s="3">
        <v>8693890</v>
      </c>
      <c r="D22" s="26">
        <f t="shared" si="0"/>
        <v>229790</v>
      </c>
      <c r="E22" s="36">
        <f t="shared" si="1"/>
        <v>2.6431206283953346</v>
      </c>
      <c r="F22" s="17">
        <v>20700326</v>
      </c>
      <c r="G22" s="17">
        <v>19922957</v>
      </c>
      <c r="H22" s="26">
        <f t="shared" si="2"/>
        <v>777369</v>
      </c>
      <c r="I22" s="33">
        <f t="shared" si="3"/>
        <v>3.9018756101315777</v>
      </c>
      <c r="J22" s="3">
        <v>11763064</v>
      </c>
      <c r="K22" s="5">
        <v>11218598</v>
      </c>
      <c r="L22" s="26">
        <f t="shared" si="4"/>
        <v>544466</v>
      </c>
      <c r="M22" s="33">
        <f t="shared" si="5"/>
        <v>4.8532445854642337</v>
      </c>
    </row>
    <row r="23" spans="1:13" x14ac:dyDescent="0.45">
      <c r="A23" s="43" t="s">
        <v>19</v>
      </c>
      <c r="B23" s="49">
        <v>9737909</v>
      </c>
      <c r="C23" s="3">
        <v>9775220</v>
      </c>
      <c r="D23" s="26">
        <f t="shared" si="0"/>
        <v>-37311</v>
      </c>
      <c r="E23" s="36">
        <f t="shared" si="1"/>
        <v>-0.38168961926177136</v>
      </c>
      <c r="F23" s="17">
        <v>24805891</v>
      </c>
      <c r="G23" s="17">
        <v>24037356</v>
      </c>
      <c r="H23" s="26">
        <f t="shared" si="2"/>
        <v>768535</v>
      </c>
      <c r="I23" s="33">
        <f t="shared" si="3"/>
        <v>3.1972526429279391</v>
      </c>
      <c r="J23" s="3">
        <v>15051706</v>
      </c>
      <c r="K23" s="5">
        <v>14249505</v>
      </c>
      <c r="L23" s="26">
        <f t="shared" si="4"/>
        <v>802201</v>
      </c>
      <c r="M23" s="33">
        <f t="shared" si="5"/>
        <v>5.6296762589296945</v>
      </c>
    </row>
    <row r="24" spans="1:13" x14ac:dyDescent="0.45">
      <c r="A24" s="43" t="s">
        <v>20</v>
      </c>
      <c r="B24" s="49">
        <v>6896144</v>
      </c>
      <c r="C24" s="3">
        <v>6929439</v>
      </c>
      <c r="D24" s="26">
        <f t="shared" si="0"/>
        <v>-33295</v>
      </c>
      <c r="E24" s="36">
        <f t="shared" si="1"/>
        <v>-0.48048622695141541</v>
      </c>
      <c r="F24" s="17">
        <v>22968336</v>
      </c>
      <c r="G24" s="17">
        <v>22240688</v>
      </c>
      <c r="H24" s="26">
        <f t="shared" si="2"/>
        <v>727648</v>
      </c>
      <c r="I24" s="33">
        <f t="shared" si="3"/>
        <v>3.27169735036974</v>
      </c>
      <c r="J24" s="3">
        <v>16057122</v>
      </c>
      <c r="K24" s="5">
        <v>15299562</v>
      </c>
      <c r="L24" s="26">
        <f t="shared" si="4"/>
        <v>757560</v>
      </c>
      <c r="M24" s="33">
        <f t="shared" si="5"/>
        <v>4.9515142982524685</v>
      </c>
    </row>
    <row r="25" spans="1:13" x14ac:dyDescent="0.45">
      <c r="A25" s="43" t="s">
        <v>21</v>
      </c>
      <c r="B25" s="49">
        <v>10904957</v>
      </c>
      <c r="C25" s="3">
        <v>10591563</v>
      </c>
      <c r="D25" s="26">
        <f t="shared" si="0"/>
        <v>313394</v>
      </c>
      <c r="E25" s="36">
        <f t="shared" si="1"/>
        <v>2.9589022885479599</v>
      </c>
      <c r="F25" s="17">
        <v>35010209</v>
      </c>
      <c r="G25" s="17">
        <v>33548753</v>
      </c>
      <c r="H25" s="26">
        <f t="shared" si="2"/>
        <v>1461456</v>
      </c>
      <c r="I25" s="33">
        <f t="shared" si="3"/>
        <v>4.3562155648527279</v>
      </c>
      <c r="J25" s="3">
        <v>24082281</v>
      </c>
      <c r="K25" s="5">
        <v>22939561</v>
      </c>
      <c r="L25" s="26">
        <f t="shared" si="4"/>
        <v>1142720</v>
      </c>
      <c r="M25" s="33">
        <f t="shared" si="5"/>
        <v>4.9814379621301308</v>
      </c>
    </row>
    <row r="26" spans="1:13" x14ac:dyDescent="0.45">
      <c r="A26" s="43" t="s">
        <v>22</v>
      </c>
      <c r="B26" s="49">
        <v>1675449</v>
      </c>
      <c r="C26" s="3">
        <v>1832083</v>
      </c>
      <c r="D26" s="26">
        <f t="shared" si="0"/>
        <v>-156634</v>
      </c>
      <c r="E26" s="36">
        <f t="shared" si="1"/>
        <v>-8.5495034886519878</v>
      </c>
      <c r="F26" s="17">
        <v>26570517</v>
      </c>
      <c r="G26" s="17">
        <v>25141911</v>
      </c>
      <c r="H26" s="26">
        <f t="shared" si="2"/>
        <v>1428606</v>
      </c>
      <c r="I26" s="33">
        <f t="shared" si="3"/>
        <v>5.682169505730883</v>
      </c>
      <c r="J26" s="3">
        <v>24877634</v>
      </c>
      <c r="K26" s="5">
        <v>23296616</v>
      </c>
      <c r="L26" s="26">
        <f t="shared" si="4"/>
        <v>1581018</v>
      </c>
      <c r="M26" s="33">
        <f t="shared" si="5"/>
        <v>6.7864706187370727</v>
      </c>
    </row>
    <row r="27" spans="1:13" x14ac:dyDescent="0.45">
      <c r="A27" s="43" t="s">
        <v>23</v>
      </c>
      <c r="B27" s="49">
        <v>6186410</v>
      </c>
      <c r="C27" s="3">
        <v>6129271</v>
      </c>
      <c r="D27" s="26">
        <f t="shared" si="0"/>
        <v>57139</v>
      </c>
      <c r="E27" s="36">
        <f t="shared" si="1"/>
        <v>0.9322315818634852</v>
      </c>
      <c r="F27" s="17">
        <v>14918449</v>
      </c>
      <c r="G27" s="17">
        <v>14328579</v>
      </c>
      <c r="H27" s="26">
        <f t="shared" si="2"/>
        <v>589870</v>
      </c>
      <c r="I27" s="33">
        <f t="shared" si="3"/>
        <v>4.1167376053131255</v>
      </c>
      <c r="J27" s="3">
        <v>8722250</v>
      </c>
      <c r="K27" s="5">
        <v>8191779</v>
      </c>
      <c r="L27" s="26">
        <f t="shared" si="4"/>
        <v>530471</v>
      </c>
      <c r="M27" s="33">
        <f t="shared" si="5"/>
        <v>6.4756507713403799</v>
      </c>
    </row>
    <row r="28" spans="1:13" x14ac:dyDescent="0.45">
      <c r="A28" s="43" t="s">
        <v>24</v>
      </c>
      <c r="B28" s="49">
        <v>9979765</v>
      </c>
      <c r="C28" s="3">
        <v>9832006</v>
      </c>
      <c r="D28" s="26">
        <f t="shared" si="0"/>
        <v>147759</v>
      </c>
      <c r="E28" s="36">
        <f t="shared" si="1"/>
        <v>1.5028367557953004</v>
      </c>
      <c r="F28" s="17">
        <v>23049409</v>
      </c>
      <c r="G28" s="17">
        <v>22185947</v>
      </c>
      <c r="H28" s="26">
        <f t="shared" si="2"/>
        <v>863462</v>
      </c>
      <c r="I28" s="33">
        <f t="shared" si="3"/>
        <v>3.8919321316327027</v>
      </c>
      <c r="J28" s="3">
        <v>13054520</v>
      </c>
      <c r="K28" s="5">
        <v>12342283</v>
      </c>
      <c r="L28" s="26">
        <f t="shared" si="4"/>
        <v>712237</v>
      </c>
      <c r="M28" s="33">
        <f t="shared" si="5"/>
        <v>5.7707070887938583</v>
      </c>
    </row>
    <row r="29" spans="1:13" x14ac:dyDescent="0.45">
      <c r="A29" s="43" t="s">
        <v>25</v>
      </c>
      <c r="B29" s="49">
        <v>7366243</v>
      </c>
      <c r="C29" s="3">
        <v>7112396</v>
      </c>
      <c r="D29" s="26">
        <f t="shared" si="0"/>
        <v>253847</v>
      </c>
      <c r="E29" s="36">
        <f t="shared" si="1"/>
        <v>3.5690785496195643</v>
      </c>
      <c r="F29" s="17">
        <v>25727719</v>
      </c>
      <c r="G29" s="17">
        <v>24886604</v>
      </c>
      <c r="H29" s="26">
        <f t="shared" si="2"/>
        <v>841115</v>
      </c>
      <c r="I29" s="33">
        <f t="shared" si="3"/>
        <v>3.3797901875241898</v>
      </c>
      <c r="J29" s="3">
        <v>18344595</v>
      </c>
      <c r="K29" s="5">
        <v>17761131</v>
      </c>
      <c r="L29" s="26">
        <f t="shared" si="4"/>
        <v>583464</v>
      </c>
      <c r="M29" s="33">
        <f t="shared" si="5"/>
        <v>3.2850610695906779</v>
      </c>
    </row>
    <row r="30" spans="1:13" x14ac:dyDescent="0.45">
      <c r="A30" s="43" t="s">
        <v>26</v>
      </c>
      <c r="B30" s="49">
        <v>770858</v>
      </c>
      <c r="C30" s="3">
        <v>548842</v>
      </c>
      <c r="D30" s="26">
        <f t="shared" si="0"/>
        <v>222016</v>
      </c>
      <c r="E30" s="36">
        <f t="shared" si="1"/>
        <v>40.451714701134378</v>
      </c>
      <c r="F30" s="17">
        <v>17376614</v>
      </c>
      <c r="G30" s="17">
        <v>16636207</v>
      </c>
      <c r="H30" s="26">
        <f t="shared" si="2"/>
        <v>740407</v>
      </c>
      <c r="I30" s="33">
        <f t="shared" si="3"/>
        <v>4.4505757832900228</v>
      </c>
      <c r="J30" s="3">
        <v>16594355</v>
      </c>
      <c r="K30" s="5">
        <v>16078623</v>
      </c>
      <c r="L30" s="26">
        <f t="shared" si="4"/>
        <v>515732</v>
      </c>
      <c r="M30" s="33">
        <f t="shared" si="5"/>
        <v>3.2075632347372096</v>
      </c>
    </row>
    <row r="31" spans="1:13" x14ac:dyDescent="0.45">
      <c r="A31" s="43" t="s">
        <v>27</v>
      </c>
      <c r="B31" s="49">
        <v>2900924</v>
      </c>
      <c r="C31" s="3">
        <v>2896734</v>
      </c>
      <c r="D31" s="26">
        <f t="shared" si="0"/>
        <v>4190</v>
      </c>
      <c r="E31" s="36">
        <f t="shared" si="1"/>
        <v>0.14464565956004982</v>
      </c>
      <c r="F31" s="17">
        <v>12478260</v>
      </c>
      <c r="G31" s="17">
        <v>12061355</v>
      </c>
      <c r="H31" s="26">
        <f t="shared" si="2"/>
        <v>416905</v>
      </c>
      <c r="I31" s="33">
        <f t="shared" si="3"/>
        <v>3.4565353561021972</v>
      </c>
      <c r="J31" s="3">
        <v>9569149</v>
      </c>
      <c r="K31" s="5">
        <v>9158283</v>
      </c>
      <c r="L31" s="26">
        <f t="shared" si="4"/>
        <v>410866</v>
      </c>
      <c r="M31" s="33">
        <f t="shared" si="5"/>
        <v>4.4862776133910653</v>
      </c>
    </row>
    <row r="32" spans="1:13" x14ac:dyDescent="0.45">
      <c r="A32" s="43" t="s">
        <v>28</v>
      </c>
      <c r="B32" s="49">
        <v>5241611</v>
      </c>
      <c r="C32" s="3">
        <v>5293417</v>
      </c>
      <c r="D32" s="26">
        <f t="shared" si="0"/>
        <v>-51806</v>
      </c>
      <c r="E32" s="36">
        <f t="shared" si="1"/>
        <v>-0.97868730160499684</v>
      </c>
      <c r="F32" s="17">
        <v>13556834</v>
      </c>
      <c r="G32" s="17">
        <v>13190236</v>
      </c>
      <c r="H32" s="26">
        <f t="shared" si="2"/>
        <v>366598</v>
      </c>
      <c r="I32" s="33">
        <f t="shared" si="3"/>
        <v>2.7793134254762375</v>
      </c>
      <c r="J32" s="3">
        <v>8306328</v>
      </c>
      <c r="K32" s="5">
        <v>7889888</v>
      </c>
      <c r="L32" s="26">
        <f t="shared" si="4"/>
        <v>416440</v>
      </c>
      <c r="M32" s="33">
        <f t="shared" si="5"/>
        <v>5.2781484350601593</v>
      </c>
    </row>
    <row r="33" spans="1:13" x14ac:dyDescent="0.45">
      <c r="A33" s="43" t="s">
        <v>29</v>
      </c>
      <c r="B33" s="49">
        <v>27669047</v>
      </c>
      <c r="C33" s="3">
        <v>27243911</v>
      </c>
      <c r="D33" s="26">
        <f t="shared" si="0"/>
        <v>425136</v>
      </c>
      <c r="E33" s="36">
        <f t="shared" si="1"/>
        <v>1.5604807988104152</v>
      </c>
      <c r="F33" s="17">
        <v>103501252</v>
      </c>
      <c r="G33" s="17">
        <v>98843028</v>
      </c>
      <c r="H33" s="26">
        <f t="shared" si="2"/>
        <v>4658224</v>
      </c>
      <c r="I33" s="33">
        <f t="shared" si="3"/>
        <v>4.7127491885416539</v>
      </c>
      <c r="J33" s="3">
        <v>75764294</v>
      </c>
      <c r="K33" s="5">
        <v>71547177</v>
      </c>
      <c r="L33" s="26">
        <f t="shared" si="4"/>
        <v>4217117</v>
      </c>
      <c r="M33" s="33">
        <f t="shared" si="5"/>
        <v>5.8941766493456393</v>
      </c>
    </row>
    <row r="34" spans="1:13" x14ac:dyDescent="0.45">
      <c r="A34" s="43" t="s">
        <v>30</v>
      </c>
      <c r="B34" s="49">
        <v>4229200</v>
      </c>
      <c r="C34" s="3">
        <v>4171933</v>
      </c>
      <c r="D34" s="26">
        <f t="shared" si="0"/>
        <v>57267</v>
      </c>
      <c r="E34" s="36">
        <f t="shared" si="1"/>
        <v>1.3726730510772889</v>
      </c>
      <c r="F34" s="17">
        <v>12745132</v>
      </c>
      <c r="G34" s="17">
        <v>12367204</v>
      </c>
      <c r="H34" s="26">
        <f t="shared" si="2"/>
        <v>377928</v>
      </c>
      <c r="I34" s="33">
        <f t="shared" si="3"/>
        <v>3.0558887845627769</v>
      </c>
      <c r="J34" s="3">
        <v>8507569</v>
      </c>
      <c r="K34" s="5">
        <v>8188772</v>
      </c>
      <c r="L34" s="26">
        <f t="shared" si="4"/>
        <v>318797</v>
      </c>
      <c r="M34" s="33">
        <f t="shared" si="5"/>
        <v>3.8930989896897916</v>
      </c>
    </row>
    <row r="35" spans="1:13" x14ac:dyDescent="0.45">
      <c r="A35" s="43" t="s">
        <v>31</v>
      </c>
      <c r="B35" s="49">
        <v>4756821</v>
      </c>
      <c r="C35" s="3">
        <v>4633342</v>
      </c>
      <c r="D35" s="26">
        <f t="shared" si="0"/>
        <v>123479</v>
      </c>
      <c r="E35" s="36">
        <f t="shared" si="1"/>
        <v>2.6650094035795435</v>
      </c>
      <c r="F35" s="17">
        <v>11743540</v>
      </c>
      <c r="G35" s="17">
        <v>11266856</v>
      </c>
      <c r="H35" s="26">
        <f t="shared" si="2"/>
        <v>476684</v>
      </c>
      <c r="I35" s="33">
        <f t="shared" si="3"/>
        <v>4.2308519785821286</v>
      </c>
      <c r="J35" s="3">
        <v>6979014</v>
      </c>
      <c r="K35" s="5">
        <v>6627594</v>
      </c>
      <c r="L35" s="26">
        <f t="shared" si="4"/>
        <v>351420</v>
      </c>
      <c r="M35" s="33">
        <f t="shared" si="5"/>
        <v>5.3023766995986765</v>
      </c>
    </row>
    <row r="36" spans="1:13" x14ac:dyDescent="0.45">
      <c r="A36" s="43" t="s">
        <v>32</v>
      </c>
      <c r="B36" s="49">
        <v>5062792</v>
      </c>
      <c r="C36" s="3">
        <v>4579959</v>
      </c>
      <c r="D36" s="26">
        <f t="shared" si="0"/>
        <v>482833</v>
      </c>
      <c r="E36" s="36">
        <f t="shared" si="1"/>
        <v>10.542299614472528</v>
      </c>
      <c r="F36" s="17">
        <v>15415611</v>
      </c>
      <c r="G36" s="17">
        <v>14486840</v>
      </c>
      <c r="H36" s="26">
        <f t="shared" si="2"/>
        <v>928771</v>
      </c>
      <c r="I36" s="33">
        <f t="shared" si="3"/>
        <v>6.4111358998925949</v>
      </c>
      <c r="J36" s="3">
        <v>10342704</v>
      </c>
      <c r="K36" s="5">
        <v>9899268</v>
      </c>
      <c r="L36" s="26">
        <f t="shared" si="4"/>
        <v>443436</v>
      </c>
      <c r="M36" s="33">
        <f t="shared" si="5"/>
        <v>4.4794827253893832</v>
      </c>
    </row>
    <row r="37" spans="1:13" x14ac:dyDescent="0.45">
      <c r="A37" s="43" t="s">
        <v>33</v>
      </c>
      <c r="B37" s="49">
        <v>4161713</v>
      </c>
      <c r="C37" s="3">
        <v>4083927</v>
      </c>
      <c r="D37" s="26">
        <f t="shared" si="0"/>
        <v>77786</v>
      </c>
      <c r="E37" s="36">
        <f t="shared" si="1"/>
        <v>1.9046863472339304</v>
      </c>
      <c r="F37" s="17">
        <v>11996275</v>
      </c>
      <c r="G37" s="17">
        <v>11459560</v>
      </c>
      <c r="H37" s="26">
        <f t="shared" si="2"/>
        <v>536715</v>
      </c>
      <c r="I37" s="33">
        <f t="shared" si="3"/>
        <v>4.6835567857753668</v>
      </c>
      <c r="J37" s="3">
        <v>7826691</v>
      </c>
      <c r="K37" s="5">
        <v>7369611</v>
      </c>
      <c r="L37" s="26">
        <f t="shared" si="4"/>
        <v>457080</v>
      </c>
      <c r="M37" s="33">
        <f t="shared" si="5"/>
        <v>6.2022269560767951</v>
      </c>
    </row>
    <row r="38" spans="1:13" x14ac:dyDescent="0.45">
      <c r="A38" s="43" t="s">
        <v>34</v>
      </c>
      <c r="B38" s="49">
        <v>5082535</v>
      </c>
      <c r="C38" s="3">
        <v>4896738</v>
      </c>
      <c r="D38" s="26">
        <f t="shared" si="0"/>
        <v>185797</v>
      </c>
      <c r="E38" s="36">
        <f t="shared" si="1"/>
        <v>3.7943014308709166</v>
      </c>
      <c r="F38" s="17">
        <v>10715001</v>
      </c>
      <c r="G38" s="17">
        <v>10236619</v>
      </c>
      <c r="H38" s="26">
        <f t="shared" si="2"/>
        <v>478382</v>
      </c>
      <c r="I38" s="33">
        <f t="shared" si="3"/>
        <v>4.67324221014771</v>
      </c>
      <c r="J38" s="3">
        <v>5625436</v>
      </c>
      <c r="K38" s="5">
        <v>5334502</v>
      </c>
      <c r="L38" s="26">
        <f t="shared" si="4"/>
        <v>290934</v>
      </c>
      <c r="M38" s="33">
        <f t="shared" si="5"/>
        <v>5.453817432255148</v>
      </c>
    </row>
    <row r="39" spans="1:13" x14ac:dyDescent="0.45">
      <c r="A39" s="43" t="s">
        <v>35</v>
      </c>
      <c r="B39" s="49">
        <v>2661163</v>
      </c>
      <c r="C39" s="3">
        <v>2100077</v>
      </c>
      <c r="D39" s="26">
        <f t="shared" si="0"/>
        <v>561086</v>
      </c>
      <c r="E39" s="36">
        <f t="shared" si="1"/>
        <v>26.717401314332754</v>
      </c>
      <c r="F39" s="17">
        <v>7535455</v>
      </c>
      <c r="G39" s="17">
        <v>6974744</v>
      </c>
      <c r="H39" s="26">
        <f t="shared" si="2"/>
        <v>560711</v>
      </c>
      <c r="I39" s="33">
        <f t="shared" si="3"/>
        <v>8.0391624409440698</v>
      </c>
      <c r="J39" s="3">
        <v>4869348</v>
      </c>
      <c r="K39" s="5">
        <v>4871002</v>
      </c>
      <c r="L39" s="26">
        <f t="shared" si="4"/>
        <v>-1654</v>
      </c>
      <c r="M39" s="33">
        <f>(J39/K39-1)*100</f>
        <v>-3.3956052573991258E-2</v>
      </c>
    </row>
    <row r="40" spans="1:13" x14ac:dyDescent="0.45">
      <c r="A40" s="43" t="s">
        <v>36</v>
      </c>
      <c r="B40" s="49">
        <v>3078366</v>
      </c>
      <c r="C40" s="3">
        <v>2949744</v>
      </c>
      <c r="D40" s="26">
        <f t="shared" si="0"/>
        <v>128622</v>
      </c>
      <c r="E40" s="36">
        <f t="shared" si="1"/>
        <v>4.3604461946528339</v>
      </c>
      <c r="F40" s="17">
        <v>4938902</v>
      </c>
      <c r="G40" s="17">
        <v>4752588</v>
      </c>
      <c r="H40" s="26">
        <f t="shared" si="2"/>
        <v>186314</v>
      </c>
      <c r="I40" s="33">
        <f t="shared" si="3"/>
        <v>3.9202640750681583</v>
      </c>
      <c r="J40" s="3">
        <v>1857295</v>
      </c>
      <c r="K40" s="5">
        <v>1800347</v>
      </c>
      <c r="L40" s="26">
        <f t="shared" si="4"/>
        <v>56948</v>
      </c>
      <c r="M40" s="33">
        <f t="shared" si="5"/>
        <v>3.1631679892820674</v>
      </c>
    </row>
    <row r="41" spans="1:13" x14ac:dyDescent="0.45">
      <c r="A41" s="43" t="s">
        <v>37</v>
      </c>
      <c r="B41" s="49">
        <v>2549737</v>
      </c>
      <c r="C41" s="3">
        <v>2465595</v>
      </c>
      <c r="D41" s="26">
        <f t="shared" si="0"/>
        <v>84142</v>
      </c>
      <c r="E41" s="36">
        <f t="shared" si="1"/>
        <v>3.412644817985111</v>
      </c>
      <c r="F41" s="17">
        <v>3720016</v>
      </c>
      <c r="G41" s="17">
        <v>3599369</v>
      </c>
      <c r="H41" s="26">
        <f t="shared" si="2"/>
        <v>120647</v>
      </c>
      <c r="I41" s="33">
        <f t="shared" si="3"/>
        <v>3.3518930679238501</v>
      </c>
      <c r="J41" s="3">
        <v>1167838</v>
      </c>
      <c r="K41" s="5">
        <v>1131883</v>
      </c>
      <c r="L41" s="26">
        <f t="shared" si="4"/>
        <v>35955</v>
      </c>
      <c r="M41" s="33">
        <f t="shared" si="5"/>
        <v>3.1765650690044778</v>
      </c>
    </row>
    <row r="42" spans="1:13" x14ac:dyDescent="0.45">
      <c r="A42" s="43" t="s">
        <v>38</v>
      </c>
      <c r="B42" s="49">
        <v>1956896</v>
      </c>
      <c r="C42" s="3">
        <v>1981754</v>
      </c>
      <c r="D42" s="26">
        <f t="shared" si="0"/>
        <v>-24858</v>
      </c>
      <c r="E42" s="36">
        <f t="shared" si="1"/>
        <v>-1.2543433746065369</v>
      </c>
      <c r="F42" s="17">
        <v>4315840</v>
      </c>
      <c r="G42" s="17">
        <v>4178762</v>
      </c>
      <c r="H42" s="26">
        <f t="shared" si="2"/>
        <v>137078</v>
      </c>
      <c r="I42" s="33">
        <f t="shared" si="3"/>
        <v>3.2803495389304382</v>
      </c>
      <c r="J42" s="3">
        <v>2356112</v>
      </c>
      <c r="K42" s="5">
        <v>2194812</v>
      </c>
      <c r="L42" s="26">
        <f t="shared" si="4"/>
        <v>161300</v>
      </c>
      <c r="M42" s="40">
        <f t="shared" si="5"/>
        <v>7.3491488109232117</v>
      </c>
    </row>
    <row r="43" spans="1:13" x14ac:dyDescent="0.45">
      <c r="A43" s="43" t="s">
        <v>39</v>
      </c>
      <c r="B43" s="49">
        <v>4027441</v>
      </c>
      <c r="C43" s="3">
        <v>3911822</v>
      </c>
      <c r="D43" s="26">
        <f t="shared" si="0"/>
        <v>115619</v>
      </c>
      <c r="E43" s="36">
        <f t="shared" si="1"/>
        <v>2.9556303942255058</v>
      </c>
      <c r="F43" s="17">
        <v>8928622</v>
      </c>
      <c r="G43" s="17">
        <v>8574383</v>
      </c>
      <c r="H43" s="26">
        <f t="shared" si="2"/>
        <v>354239</v>
      </c>
      <c r="I43" s="40">
        <f t="shared" si="3"/>
        <v>4.1313643209079931</v>
      </c>
      <c r="J43" s="3">
        <v>4895323</v>
      </c>
      <c r="K43" s="5">
        <v>4658055</v>
      </c>
      <c r="L43" s="26">
        <f t="shared" si="4"/>
        <v>237268</v>
      </c>
      <c r="M43" s="40">
        <f t="shared" si="5"/>
        <v>5.0937140072412124</v>
      </c>
    </row>
    <row r="44" spans="1:13" x14ac:dyDescent="0.45">
      <c r="A44" s="62" t="s">
        <v>40</v>
      </c>
      <c r="B44" s="61" t="s">
        <v>50</v>
      </c>
      <c r="C44" s="15" t="s">
        <v>50</v>
      </c>
      <c r="D44" s="15" t="s">
        <v>54</v>
      </c>
      <c r="E44" s="37" t="s">
        <v>54</v>
      </c>
      <c r="F44" s="17">
        <v>2650418</v>
      </c>
      <c r="G44" s="17">
        <v>2589350</v>
      </c>
      <c r="H44" s="26">
        <f t="shared" si="2"/>
        <v>61068</v>
      </c>
      <c r="I44" s="40">
        <f t="shared" si="3"/>
        <v>2.358429721744848</v>
      </c>
      <c r="J44" s="3">
        <v>3636424</v>
      </c>
      <c r="K44" s="5">
        <v>3456661</v>
      </c>
      <c r="L44" s="26">
        <f t="shared" ref="L44" si="6">J44-K44</f>
        <v>179763</v>
      </c>
      <c r="M44" s="40">
        <f t="shared" ref="M44" si="7">(J44/K44-1)*100</f>
        <v>5.2004810422543679</v>
      </c>
    </row>
    <row r="45" spans="1:13" x14ac:dyDescent="0.45">
      <c r="A45" s="43" t="s">
        <v>41</v>
      </c>
      <c r="B45" s="49">
        <v>2488867</v>
      </c>
      <c r="C45" s="3">
        <v>2329302</v>
      </c>
      <c r="D45" s="26">
        <f t="shared" si="0"/>
        <v>159565</v>
      </c>
      <c r="E45" s="36">
        <f t="shared" si="1"/>
        <v>6.8503354223711677</v>
      </c>
      <c r="F45" s="17">
        <v>4316786</v>
      </c>
      <c r="G45" s="17">
        <v>4134752</v>
      </c>
      <c r="H45" s="26">
        <f t="shared" ref="H45:H48" si="8">F45-G45</f>
        <v>182034</v>
      </c>
      <c r="I45" s="40">
        <f t="shared" ref="I45:I52" si="9">(F45/G45-1)*100</f>
        <v>4.4025373226737718</v>
      </c>
      <c r="J45" s="3">
        <v>1825087</v>
      </c>
      <c r="K45" s="5">
        <v>1803277</v>
      </c>
      <c r="L45" s="26">
        <f t="shared" ref="L45:L48" si="10">J45-K45</f>
        <v>21810</v>
      </c>
      <c r="M45" s="40">
        <f t="shared" ref="M45:M52" si="11">(J45/K45-1)*100</f>
        <v>1.209464768862456</v>
      </c>
    </row>
    <row r="46" spans="1:13" x14ac:dyDescent="0.45">
      <c r="A46" s="43" t="s">
        <v>42</v>
      </c>
      <c r="B46" s="49">
        <v>1930895</v>
      </c>
      <c r="C46" s="3">
        <v>1680350</v>
      </c>
      <c r="D46" s="26">
        <f t="shared" si="0"/>
        <v>250545</v>
      </c>
      <c r="E46" s="36">
        <f t="shared" si="1"/>
        <v>14.910286547445484</v>
      </c>
      <c r="F46" s="17">
        <v>3434276</v>
      </c>
      <c r="G46" s="17">
        <v>3127608</v>
      </c>
      <c r="H46" s="26">
        <f t="shared" si="8"/>
        <v>306668</v>
      </c>
      <c r="I46" s="33">
        <f t="shared" si="9"/>
        <v>9.8051929781481473</v>
      </c>
      <c r="J46" s="3">
        <v>1501128</v>
      </c>
      <c r="K46" s="5">
        <v>1445615</v>
      </c>
      <c r="L46" s="26">
        <f t="shared" si="10"/>
        <v>55513</v>
      </c>
      <c r="M46" s="40">
        <f t="shared" si="11"/>
        <v>3.8400957378001754</v>
      </c>
    </row>
    <row r="47" spans="1:13" x14ac:dyDescent="0.45">
      <c r="A47" s="43" t="s">
        <v>43</v>
      </c>
      <c r="B47" s="49">
        <v>2454357</v>
      </c>
      <c r="C47" s="3">
        <v>2211667</v>
      </c>
      <c r="D47" s="26">
        <f t="shared" si="0"/>
        <v>242690</v>
      </c>
      <c r="E47" s="36">
        <f t="shared" si="1"/>
        <v>10.973170915874775</v>
      </c>
      <c r="F47" s="17">
        <v>4158972</v>
      </c>
      <c r="G47" s="17">
        <v>4003898</v>
      </c>
      <c r="H47" s="26">
        <f t="shared" si="8"/>
        <v>155074</v>
      </c>
      <c r="I47" s="33">
        <f t="shared" si="9"/>
        <v>3.8730756877422889</v>
      </c>
      <c r="J47" s="3">
        <v>1701886</v>
      </c>
      <c r="K47" s="5">
        <v>1790127</v>
      </c>
      <c r="L47" s="26">
        <f t="shared" si="10"/>
        <v>-88241</v>
      </c>
      <c r="M47" s="40">
        <f t="shared" si="11"/>
        <v>-4.9293150709418976</v>
      </c>
    </row>
    <row r="48" spans="1:13" x14ac:dyDescent="0.45">
      <c r="A48" s="44" t="s">
        <v>44</v>
      </c>
      <c r="B48" s="50">
        <v>1804673</v>
      </c>
      <c r="C48" s="18">
        <v>1707312</v>
      </c>
      <c r="D48" s="26">
        <f t="shared" si="0"/>
        <v>97361</v>
      </c>
      <c r="E48" s="38">
        <f t="shared" si="1"/>
        <v>5.7025898019811283</v>
      </c>
      <c r="F48" s="25">
        <v>2353729</v>
      </c>
      <c r="G48" s="25">
        <v>2252703</v>
      </c>
      <c r="H48" s="26">
        <f t="shared" si="8"/>
        <v>101026</v>
      </c>
      <c r="I48" s="34">
        <f t="shared" si="9"/>
        <v>4.4846568766499617</v>
      </c>
      <c r="J48" s="18">
        <v>547512</v>
      </c>
      <c r="K48" s="24">
        <v>544207</v>
      </c>
      <c r="L48" s="26">
        <f t="shared" si="10"/>
        <v>3305</v>
      </c>
      <c r="M48" s="34">
        <f t="shared" si="11"/>
        <v>0.60730567596520846</v>
      </c>
    </row>
    <row r="49" spans="1:13" x14ac:dyDescent="0.45">
      <c r="A49" s="45" t="s">
        <v>47</v>
      </c>
      <c r="B49" s="29">
        <f>SUM(B8:B38)</f>
        <v>263329713</v>
      </c>
      <c r="C49" s="21">
        <f>SUM(C8:C38)</f>
        <v>257693822</v>
      </c>
      <c r="D49" s="21">
        <f>SUM(D8:D38)</f>
        <v>5635891</v>
      </c>
      <c r="E49" s="10">
        <f t="shared" si="1"/>
        <v>2.1870493270886415</v>
      </c>
      <c r="F49" s="28">
        <f>SUM(F8:F38)</f>
        <v>1018085076</v>
      </c>
      <c r="G49" s="51">
        <f>SUM(G8:G38)</f>
        <v>974355579</v>
      </c>
      <c r="H49" s="22">
        <f>SUM(H8:H38)</f>
        <v>43729497</v>
      </c>
      <c r="I49" s="2">
        <f t="shared" si="9"/>
        <v>4.4880429632147667</v>
      </c>
      <c r="J49" s="21">
        <f>SUM(J8:J38)</f>
        <v>754087364</v>
      </c>
      <c r="K49" s="21">
        <f>SUM(K8:K38)</f>
        <v>716149755</v>
      </c>
      <c r="L49" s="22">
        <f>SUM(L8:L38)</f>
        <v>37937609</v>
      </c>
      <c r="M49" s="2">
        <f t="shared" si="11"/>
        <v>5.2974407566473314</v>
      </c>
    </row>
    <row r="50" spans="1:13" x14ac:dyDescent="0.45">
      <c r="A50" s="46" t="s">
        <v>45</v>
      </c>
      <c r="B50" s="29">
        <f>SUM(B39:B43,B45:B48)</f>
        <v>22952395</v>
      </c>
      <c r="C50" s="21">
        <f>SUM(C39:C43,C45:C48)</f>
        <v>21337623</v>
      </c>
      <c r="D50" s="21">
        <f>SUM(D39:D43,D45:D48)</f>
        <v>1614772</v>
      </c>
      <c r="E50" s="10">
        <f t="shared" si="1"/>
        <v>7.567722046640335</v>
      </c>
      <c r="F50" s="28">
        <f>SUM(F39:F48)</f>
        <v>46353016</v>
      </c>
      <c r="G50" s="52">
        <f>SUM(G39:G48)</f>
        <v>44188157</v>
      </c>
      <c r="H50" s="39">
        <f>SUM(H39:H48)</f>
        <v>2164859</v>
      </c>
      <c r="I50" s="7">
        <f t="shared" si="9"/>
        <v>4.8991837337773569</v>
      </c>
      <c r="J50" s="39">
        <f>SUM(J39:J48)</f>
        <v>24357953</v>
      </c>
      <c r="K50" s="39">
        <f>SUM(K39:K48)</f>
        <v>23695986</v>
      </c>
      <c r="L50" s="39">
        <f>SUM(L39:L48)</f>
        <v>661967</v>
      </c>
      <c r="M50" s="2">
        <f>(J50/K50-1)*100</f>
        <v>2.7935828456346901</v>
      </c>
    </row>
    <row r="51" spans="1:13" x14ac:dyDescent="0.45">
      <c r="A51" s="45" t="s">
        <v>48</v>
      </c>
      <c r="B51" s="29">
        <f>B49+B50</f>
        <v>286282108</v>
      </c>
      <c r="C51" s="21">
        <f>C49+C50</f>
        <v>279031445</v>
      </c>
      <c r="D51" s="21">
        <f>D49+D50</f>
        <v>7250663</v>
      </c>
      <c r="E51" s="10">
        <f t="shared" si="1"/>
        <v>2.5985110746209905</v>
      </c>
      <c r="F51" s="28">
        <f>F49+F50</f>
        <v>1064438092</v>
      </c>
      <c r="G51" s="51">
        <f>G49+G50</f>
        <v>1018543736</v>
      </c>
      <c r="H51" s="22">
        <f>H49+H50</f>
        <v>45894356</v>
      </c>
      <c r="I51" s="2">
        <f t="shared" si="9"/>
        <v>4.5058797553686913</v>
      </c>
      <c r="J51" s="21">
        <f>J49+J50</f>
        <v>778445317</v>
      </c>
      <c r="K51" s="21">
        <f>K49+K50</f>
        <v>739845741</v>
      </c>
      <c r="L51" s="22">
        <f>L49+L50</f>
        <v>38599576</v>
      </c>
      <c r="M51" s="2">
        <f t="shared" si="11"/>
        <v>5.2172464962530585</v>
      </c>
    </row>
    <row r="52" spans="1:13" ht="18.600000000000001" thickBot="1" x14ac:dyDescent="0.5">
      <c r="A52" s="46" t="s">
        <v>46</v>
      </c>
      <c r="B52" s="30">
        <f>B51+B6+B7</f>
        <v>396771672</v>
      </c>
      <c r="C52" s="31">
        <f>C51+C6+C7</f>
        <v>367461062</v>
      </c>
      <c r="D52" s="31">
        <f>D51+D6+D7</f>
        <v>29310610</v>
      </c>
      <c r="E52" s="23">
        <f t="shared" si="1"/>
        <v>7.9765213327555262</v>
      </c>
      <c r="F52" s="28">
        <f>F51+F6+F7</f>
        <v>2090110293</v>
      </c>
      <c r="G52" s="51">
        <f>G51+G6+G7</f>
        <v>1964554658</v>
      </c>
      <c r="H52" s="22">
        <f>H51+H6+H7</f>
        <v>125555635</v>
      </c>
      <c r="I52" s="2">
        <f t="shared" si="9"/>
        <v>6.3910481944962072</v>
      </c>
      <c r="J52" s="21">
        <f>J51+J6+J7</f>
        <v>1692954975</v>
      </c>
      <c r="K52" s="21">
        <f>K51+K6+K7</f>
        <v>1596929938</v>
      </c>
      <c r="L52" s="22">
        <f>L51+L6+L7</f>
        <v>96025037</v>
      </c>
      <c r="M52" s="2">
        <f t="shared" si="11"/>
        <v>6.0131026862870529</v>
      </c>
    </row>
    <row r="53" spans="1:13" x14ac:dyDescent="0.45">
      <c r="A53" s="1" t="s">
        <v>52</v>
      </c>
    </row>
    <row r="54" spans="1:13" x14ac:dyDescent="0.45">
      <c r="A54" s="1" t="s">
        <v>60</v>
      </c>
      <c r="F54" s="13"/>
    </row>
  </sheetData>
  <mergeCells count="4">
    <mergeCell ref="J4:M4"/>
    <mergeCell ref="A4:A5"/>
    <mergeCell ref="B4:E4"/>
    <mergeCell ref="F4:I4"/>
  </mergeCells>
  <phoneticPr fontId="4"/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千円単位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2026-07-27T04:27:25Z</dcterms:modified>
</cp:coreProperties>
</file>