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2 地方交付税\02 特別交付税\08決定額\Ｒ４\02HP公開\"/>
    </mc:Choice>
  </mc:AlternateContent>
  <bookViews>
    <workbookView xWindow="360" yWindow="105" windowWidth="15480" windowHeight="11640"/>
  </bookViews>
  <sheets>
    <sheet name="交付額内訳 (R４)" sheetId="12" r:id="rId1"/>
  </sheets>
  <definedNames>
    <definedName name="_xlnm.Print_Area" localSheetId="0">'交付額内訳 (R４)'!$B$1:$L$60</definedName>
    <definedName name="_xlnm.Print_Area">#REF!</definedName>
    <definedName name="_xlnm.Print_Titles" localSheetId="0">'交付額内訳 (R４)'!$B:$D</definedName>
  </definedNames>
  <calcPr calcId="162913"/>
</workbook>
</file>

<file path=xl/calcChain.xml><?xml version="1.0" encoding="utf-8"?>
<calcChain xmlns="http://schemas.openxmlformats.org/spreadsheetml/2006/main">
  <c r="L48" i="12" l="1"/>
  <c r="L51" i="12"/>
  <c r="L52" i="12"/>
  <c r="K55" i="12"/>
  <c r="K46" i="12"/>
  <c r="K17" i="12"/>
  <c r="K21" i="12"/>
  <c r="K25" i="12"/>
  <c r="K33" i="12"/>
  <c r="K37" i="12"/>
  <c r="K41" i="12"/>
  <c r="L12" i="12"/>
  <c r="K11" i="12"/>
  <c r="K39" i="12" l="1"/>
  <c r="K53" i="12"/>
  <c r="K49" i="12"/>
  <c r="K52" i="12"/>
  <c r="K12" i="12"/>
  <c r="K48" i="12"/>
  <c r="L46" i="12"/>
  <c r="L49" i="12"/>
  <c r="L21" i="12"/>
  <c r="L17" i="12"/>
  <c r="L55" i="12"/>
  <c r="K51" i="12"/>
  <c r="L47" i="12"/>
  <c r="L25" i="12"/>
  <c r="L14" i="12"/>
  <c r="L37" i="12"/>
  <c r="L29" i="12"/>
  <c r="K44" i="12"/>
  <c r="K40" i="12"/>
  <c r="L36" i="12"/>
  <c r="K32" i="12"/>
  <c r="L28" i="12"/>
  <c r="K24" i="12"/>
  <c r="K20" i="12"/>
  <c r="L16" i="12"/>
  <c r="L54" i="12"/>
  <c r="L50" i="12"/>
  <c r="K47" i="12"/>
  <c r="L41" i="12"/>
  <c r="L33" i="12"/>
  <c r="K14" i="12"/>
  <c r="E13" i="12"/>
  <c r="E58" i="12" s="1"/>
  <c r="L43" i="12"/>
  <c r="L39" i="12"/>
  <c r="L35" i="12"/>
  <c r="L31" i="12"/>
  <c r="K27" i="12"/>
  <c r="L23" i="12"/>
  <c r="L19" i="12"/>
  <c r="L15" i="12"/>
  <c r="L53" i="12"/>
  <c r="K42" i="12"/>
  <c r="L38" i="12"/>
  <c r="L34" i="12"/>
  <c r="L30" i="12"/>
  <c r="L26" i="12"/>
  <c r="L22" i="12"/>
  <c r="L18" i="12"/>
  <c r="K43" i="12"/>
  <c r="K36" i="12"/>
  <c r="K31" i="12"/>
  <c r="K29" i="12"/>
  <c r="L11" i="12"/>
  <c r="L44" i="12"/>
  <c r="L40" i="12"/>
  <c r="K35" i="12"/>
  <c r="K34" i="12"/>
  <c r="L32" i="12"/>
  <c r="K28" i="12"/>
  <c r="L27" i="12"/>
  <c r="L24" i="12"/>
  <c r="K23" i="12"/>
  <c r="L20" i="12"/>
  <c r="K19" i="12"/>
  <c r="K16" i="12"/>
  <c r="K15" i="12"/>
  <c r="E56" i="12"/>
  <c r="K54" i="12"/>
  <c r="K50" i="12"/>
  <c r="E45" i="12"/>
  <c r="K18" i="12"/>
  <c r="K38" i="12"/>
  <c r="K30" i="12"/>
  <c r="K26" i="12"/>
  <c r="K22" i="12"/>
  <c r="L42" i="12"/>
  <c r="J56" i="12"/>
  <c r="I56" i="12"/>
  <c r="H56" i="12"/>
  <c r="G56" i="12"/>
  <c r="F56" i="12"/>
  <c r="J45" i="12"/>
  <c r="J57" i="12" s="1"/>
  <c r="I45" i="12"/>
  <c r="H45" i="12"/>
  <c r="G45" i="12"/>
  <c r="F45" i="12"/>
  <c r="F57" i="12" s="1"/>
  <c r="J13" i="12"/>
  <c r="J58" i="12" s="1"/>
  <c r="I13" i="12"/>
  <c r="I58" i="12" s="1"/>
  <c r="H13" i="12"/>
  <c r="H58" i="12" s="1"/>
  <c r="G13" i="12"/>
  <c r="F13" i="12"/>
  <c r="F58" i="12" s="1"/>
  <c r="K13" i="12"/>
  <c r="K58" i="12" s="1"/>
  <c r="K56" i="12" l="1"/>
  <c r="F59" i="12"/>
  <c r="I59" i="12"/>
  <c r="L58" i="12"/>
  <c r="I57" i="12"/>
  <c r="J59" i="12"/>
  <c r="L13" i="12"/>
  <c r="L56" i="12"/>
  <c r="L45" i="12"/>
  <c r="K45" i="12"/>
  <c r="K57" i="12" s="1"/>
  <c r="K59" i="12" s="1"/>
  <c r="G57" i="12"/>
  <c r="G58" i="12"/>
  <c r="E57" i="12"/>
  <c r="H57" i="12"/>
  <c r="H59" i="12" s="1"/>
  <c r="L57" i="12" l="1"/>
  <c r="G59" i="12"/>
  <c r="E59" i="12"/>
  <c r="L59" i="12" s="1"/>
</calcChain>
</file>

<file path=xl/sharedStrings.xml><?xml version="1.0" encoding="utf-8"?>
<sst xmlns="http://schemas.openxmlformats.org/spreadsheetml/2006/main" count="112" uniqueCount="68">
  <si>
    <t>市町村名</t>
    <rPh sb="0" eb="4">
      <t>シチョウソンメイ</t>
    </rPh>
    <phoneticPr fontId="2"/>
  </si>
  <si>
    <t>大都市</t>
    <rPh sb="0" eb="3">
      <t>ダイトシ</t>
    </rPh>
    <phoneticPr fontId="2"/>
  </si>
  <si>
    <t>都市</t>
    <rPh sb="0" eb="2">
      <t>トシ</t>
    </rPh>
    <phoneticPr fontId="2"/>
  </si>
  <si>
    <t>町村</t>
    <rPh sb="0" eb="2">
      <t>チョウソン</t>
    </rPh>
    <phoneticPr fontId="2"/>
  </si>
  <si>
    <t>合計</t>
    <rPh sb="0" eb="2">
      <t>ゴウケイ</t>
    </rPh>
    <phoneticPr fontId="2"/>
  </si>
  <si>
    <t>超過</t>
    <rPh sb="0" eb="2">
      <t>チョウカ</t>
    </rPh>
    <phoneticPr fontId="2"/>
  </si>
  <si>
    <t>大都市計</t>
    <rPh sb="0" eb="3">
      <t>ダイトシ</t>
    </rPh>
    <rPh sb="3" eb="4">
      <t>ケイ</t>
    </rPh>
    <phoneticPr fontId="2"/>
  </si>
  <si>
    <t>不足</t>
    <rPh sb="0" eb="2">
      <t>フソク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</si>
  <si>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</si>
  <si>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</si>
  <si>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</si>
  <si>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</si>
  <si>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</si>
  <si>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</si>
  <si>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</si>
  <si>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</si>
  <si>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  <rPh sb="0" eb="3">
      <t>カイヅカシ</t>
    </rPh>
    <phoneticPr fontId="3"/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</si>
  <si>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</si>
  <si>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</si>
  <si>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</si>
  <si>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</si>
  <si>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</si>
  <si>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</si>
  <si>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</si>
  <si>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</si>
  <si>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</si>
  <si>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</si>
  <si>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</si>
  <si>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</si>
  <si>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</si>
  <si>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</si>
  <si>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</si>
  <si>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</si>
  <si>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</si>
  <si>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</si>
  <si>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</si>
  <si>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</si>
  <si>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</si>
  <si>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</si>
  <si>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</si>
  <si>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大阪市</t>
    <rPh sb="0" eb="3">
      <t>オオサカシ</t>
    </rPh>
    <phoneticPr fontId="2"/>
  </si>
  <si>
    <t>堺市</t>
    <rPh sb="0" eb="2">
      <t>サカイシ</t>
    </rPh>
    <phoneticPr fontId="2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</si>
  <si>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</si>
  <si>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</si>
  <si>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</si>
  <si>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</si>
  <si>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</si>
  <si>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</si>
  <si>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</si>
  <si>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</si>
  <si>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</si>
  <si>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</si>
  <si>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東大阪市</t>
    <rPh sb="0" eb="4">
      <t>ヒガシオオサカシ</t>
    </rPh>
    <phoneticPr fontId="2"/>
  </si>
  <si>
    <t>財源不足・財源超過の別</t>
    <rPh sb="0" eb="2">
      <t>ザイゲン</t>
    </rPh>
    <rPh sb="2" eb="4">
      <t>フソク</t>
    </rPh>
    <rPh sb="5" eb="7">
      <t>ザイゲン</t>
    </rPh>
    <rPh sb="7" eb="9">
      <t>チョウカ</t>
    </rPh>
    <rPh sb="10" eb="11">
      <t>ベツ</t>
    </rPh>
    <phoneticPr fontId="2"/>
  </si>
  <si>
    <t>区
分</t>
    <rPh sb="0" eb="1">
      <t>ク</t>
    </rPh>
    <rPh sb="2" eb="3">
      <t>ブン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</si>
  <si>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</si>
  <si>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Ａ</t>
    <phoneticPr fontId="2"/>
  </si>
  <si>
    <t>Ｂ</t>
    <phoneticPr fontId="2"/>
  </si>
  <si>
    <t>（Ａ-Ｂ）/Ｂ</t>
    <phoneticPr fontId="2"/>
  </si>
  <si>
    <t>（単位：千円）</t>
    <rPh sb="1" eb="3">
      <t>タンイ</t>
    </rPh>
    <rPh sb="4" eb="6">
      <t>センエン</t>
    </rPh>
    <phoneticPr fontId="2"/>
  </si>
  <si>
    <t>交付額伸率</t>
    <rPh sb="0" eb="3">
      <t>コウフガク</t>
    </rPh>
    <rPh sb="3" eb="4">
      <t>ノ</t>
    </rPh>
    <rPh sb="4" eb="5">
      <t>リツ</t>
    </rPh>
    <phoneticPr fontId="2"/>
  </si>
  <si>
    <t>Ａ-Ｂ</t>
    <phoneticPr fontId="2"/>
  </si>
  <si>
    <t>交付額増減</t>
    <rPh sb="0" eb="3">
      <t>コウフガク</t>
    </rPh>
    <rPh sb="3" eb="5">
      <t>ゾウゲン</t>
    </rPh>
    <phoneticPr fontId="2"/>
  </si>
  <si>
    <t>令和３年度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</si>
  <si>
    <t xml:space="preserve">
12月交付額</t>
    <rPh sb="4" eb="6">
      <t>コウフ</t>
    </rPh>
    <rPh sb="6" eb="7">
      <t>ガク</t>
    </rPh>
    <phoneticPr fontId="2"/>
  </si>
  <si>
    <t xml:space="preserve">
３月交付額</t>
    <phoneticPr fontId="2"/>
  </si>
  <si>
    <t>令和４年度　特別交付税 交付額内訳</t>
    <rPh sb="0" eb="2">
      <t>レイワ</t>
    </rPh>
    <rPh sb="3" eb="5">
      <t>ネンド</t>
    </rPh>
    <rPh sb="6" eb="8">
      <t>トクベツ</t>
    </rPh>
    <rPh sb="8" eb="11">
      <t>コウフゼイ</t>
    </rPh>
    <rPh sb="12" eb="14">
      <t>コウフ</t>
    </rPh>
    <rPh sb="14" eb="15">
      <t>ガク</t>
    </rPh>
    <rPh sb="15" eb="17">
      <t>ウチワケ</t>
    </rPh>
    <phoneticPr fontId="2"/>
  </si>
  <si>
    <t>令和４年度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</si>
</sst>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%;&quot;▲ &quot;#,##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/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7" fontId="5" fillId="2" borderId="23" xfId="1" applyNumberFormat="1" applyFont="1" applyFill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" fontId="5" fillId="3" borderId="38" xfId="0" applyNumberFormat="1" applyFont="1" applyFill="1" applyBorder="1" applyAlignment="1">
      <alignment horizontal="justify" vertical="center"/>
    </xf>
    <xf numFmtId="0" fontId="4" fillId="0" borderId="29" xfId="0" applyFont="1" applyBorder="1" applyAlignment="1">
      <alignment vertical="center"/>
    </xf>
    <xf numFmtId="3" fontId="5" fillId="3" borderId="39" xfId="0" applyNumberFormat="1" applyFont="1" applyFill="1" applyBorder="1" applyAlignment="1">
      <alignment horizontal="justify" vertical="center"/>
    </xf>
    <xf numFmtId="3" fontId="5" fillId="0" borderId="39" xfId="0" applyNumberFormat="1" applyFont="1" applyFill="1" applyBorder="1" applyAlignment="1">
      <alignment horizontal="justify" vertical="center"/>
    </xf>
    <xf numFmtId="3" fontId="6" fillId="0" borderId="39" xfId="0" applyNumberFormat="1" applyFont="1" applyFill="1" applyBorder="1" applyAlignment="1">
      <alignment horizontal="justify" vertical="center"/>
    </xf>
    <xf numFmtId="3" fontId="6" fillId="3" borderId="39" xfId="0" applyNumberFormat="1" applyFont="1" applyFill="1" applyBorder="1" applyAlignment="1">
      <alignment horizontal="justify"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3" borderId="7" xfId="0" applyNumberFormat="1" applyFont="1" applyFill="1" applyBorder="1" applyAlignment="1">
      <alignment horizontal="justify" vertical="center"/>
    </xf>
    <xf numFmtId="3" fontId="6" fillId="3" borderId="41" xfId="0" applyNumberFormat="1" applyFont="1" applyFill="1" applyBorder="1" applyAlignment="1">
      <alignment horizontal="justify" vertical="center"/>
    </xf>
    <xf numFmtId="3" fontId="6" fillId="0" borderId="41" xfId="0" applyNumberFormat="1" applyFont="1" applyFill="1" applyBorder="1" applyAlignment="1">
      <alignment horizontal="justify" vertical="center"/>
    </xf>
    <xf numFmtId="0" fontId="4" fillId="0" borderId="27" xfId="0" applyFont="1" applyBorder="1" applyAlignment="1">
      <alignment vertical="center"/>
    </xf>
    <xf numFmtId="3" fontId="6" fillId="3" borderId="42" xfId="0" applyNumberFormat="1" applyFont="1" applyFill="1" applyBorder="1" applyAlignment="1">
      <alignment horizontal="justify" vertical="center"/>
    </xf>
    <xf numFmtId="0" fontId="7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5" fillId="2" borderId="45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38" fontId="5" fillId="0" borderId="28" xfId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176" fontId="5" fillId="2" borderId="22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31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>
      <alignment vertical="center" shrinkToFit="1"/>
    </xf>
    <xf numFmtId="176" fontId="5" fillId="0" borderId="28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 shrinkToFit="1"/>
    </xf>
    <xf numFmtId="176" fontId="5" fillId="2" borderId="50" xfId="1" applyNumberFormat="1" applyFont="1" applyFill="1" applyBorder="1" applyAlignment="1">
      <alignment vertical="center" shrinkToFit="1"/>
    </xf>
    <xf numFmtId="38" fontId="5" fillId="2" borderId="53" xfId="1" applyFont="1" applyFill="1" applyBorder="1" applyAlignment="1">
      <alignment vertical="center" shrinkToFit="1"/>
    </xf>
    <xf numFmtId="176" fontId="5" fillId="2" borderId="52" xfId="1" applyNumberFormat="1" applyFont="1" applyFill="1" applyBorder="1" applyAlignment="1">
      <alignment vertical="center" shrinkToFit="1"/>
    </xf>
    <xf numFmtId="177" fontId="5" fillId="2" borderId="51" xfId="1" applyNumberFormat="1" applyFont="1" applyFill="1" applyBorder="1" applyAlignment="1">
      <alignment vertical="center" shrinkToFit="1"/>
    </xf>
    <xf numFmtId="38" fontId="5" fillId="2" borderId="44" xfId="1" applyFont="1" applyFill="1" applyBorder="1" applyAlignment="1">
      <alignment horizontal="right" vertical="center" shrinkToFit="1"/>
    </xf>
    <xf numFmtId="176" fontId="5" fillId="2" borderId="47" xfId="1" applyNumberFormat="1" applyFont="1" applyFill="1" applyBorder="1" applyAlignment="1">
      <alignment horizontal="right" vertical="center" shrinkToFit="1"/>
    </xf>
    <xf numFmtId="38" fontId="5" fillId="2" borderId="2" xfId="1" applyFont="1" applyFill="1" applyBorder="1" applyAlignment="1">
      <alignment horizontal="right" vertical="center" shrinkToFit="1"/>
    </xf>
    <xf numFmtId="176" fontId="5" fillId="2" borderId="44" xfId="1" applyNumberFormat="1" applyFont="1" applyFill="1" applyBorder="1" applyAlignment="1">
      <alignment horizontal="right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38" fontId="5" fillId="2" borderId="58" xfId="1" applyFont="1" applyFill="1" applyBorder="1" applyAlignment="1">
      <alignment horizontal="right" vertical="center" shrinkToFit="1"/>
    </xf>
    <xf numFmtId="176" fontId="5" fillId="2" borderId="59" xfId="1" applyNumberFormat="1" applyFont="1" applyFill="1" applyBorder="1" applyAlignment="1">
      <alignment horizontal="right" vertical="center" shrinkToFit="1"/>
    </xf>
    <xf numFmtId="38" fontId="5" fillId="2" borderId="56" xfId="1" applyFont="1" applyFill="1" applyBorder="1" applyAlignment="1">
      <alignment horizontal="right" vertical="center" shrinkToFit="1"/>
    </xf>
    <xf numFmtId="176" fontId="5" fillId="2" borderId="58" xfId="1" applyNumberFormat="1" applyFont="1" applyFill="1" applyBorder="1" applyAlignment="1">
      <alignment horizontal="right" vertical="center" shrinkToFit="1"/>
    </xf>
    <xf numFmtId="177" fontId="5" fillId="2" borderId="60" xfId="1" applyNumberFormat="1" applyFont="1" applyFill="1" applyBorder="1" applyAlignment="1">
      <alignment horizontal="right" vertical="center" shrinkToFit="1"/>
    </xf>
    <xf numFmtId="38" fontId="5" fillId="2" borderId="63" xfId="1" applyFont="1" applyFill="1" applyBorder="1" applyAlignment="1">
      <alignment horizontal="right" vertical="center" shrinkToFit="1"/>
    </xf>
    <xf numFmtId="176" fontId="5" fillId="2" borderId="64" xfId="1" applyNumberFormat="1" applyFont="1" applyFill="1" applyBorder="1" applyAlignment="1">
      <alignment horizontal="right" vertical="center" shrinkToFit="1"/>
    </xf>
    <xf numFmtId="38" fontId="5" fillId="2" borderId="49" xfId="1" applyFont="1" applyFill="1" applyBorder="1" applyAlignment="1">
      <alignment horizontal="right" vertical="center" shrinkToFit="1"/>
    </xf>
    <xf numFmtId="176" fontId="5" fillId="2" borderId="63" xfId="1" applyNumberFormat="1" applyFont="1" applyFill="1" applyBorder="1" applyAlignment="1">
      <alignment horizontal="right" vertical="center" shrinkToFit="1"/>
    </xf>
    <xf numFmtId="177" fontId="5" fillId="2" borderId="65" xfId="1" applyNumberFormat="1" applyFont="1" applyFill="1" applyBorder="1" applyAlignment="1">
      <alignment horizontal="right" vertical="center" shrinkToFit="1"/>
    </xf>
    <xf numFmtId="177" fontId="5" fillId="0" borderId="3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Continuous" vertical="center"/>
    </xf>
    <xf numFmtId="0" fontId="7" fillId="0" borderId="66" xfId="0" applyFont="1" applyFill="1" applyBorder="1" applyAlignment="1">
      <alignment horizontal="centerContinuous" vertical="center"/>
    </xf>
    <xf numFmtId="0" fontId="7" fillId="0" borderId="67" xfId="0" applyFont="1" applyFill="1" applyBorder="1" applyAlignment="1">
      <alignment horizontal="center" vertical="center" wrapText="1" shrinkToFit="1"/>
    </xf>
    <xf numFmtId="0" fontId="7" fillId="0" borderId="67" xfId="0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vertical="center" shrinkToFit="1"/>
    </xf>
    <xf numFmtId="38" fontId="5" fillId="0" borderId="69" xfId="1" applyFont="1" applyFill="1" applyBorder="1" applyAlignment="1">
      <alignment vertical="center" shrinkToFit="1"/>
    </xf>
    <xf numFmtId="38" fontId="5" fillId="2" borderId="70" xfId="1" applyFont="1" applyFill="1" applyBorder="1" applyAlignment="1">
      <alignment vertical="center" shrinkToFit="1"/>
    </xf>
    <xf numFmtId="38" fontId="5" fillId="0" borderId="71" xfId="1" applyFont="1" applyFill="1" applyBorder="1" applyAlignment="1">
      <alignment vertical="center" shrinkToFit="1"/>
    </xf>
    <xf numFmtId="38" fontId="5" fillId="0" borderId="72" xfId="1" applyFont="1" applyFill="1" applyBorder="1" applyAlignment="1">
      <alignment vertical="center" shrinkToFit="1"/>
    </xf>
    <xf numFmtId="38" fontId="5" fillId="2" borderId="73" xfId="1" applyFont="1" applyFill="1" applyBorder="1" applyAlignment="1">
      <alignment vertical="center" shrinkToFit="1"/>
    </xf>
    <xf numFmtId="38" fontId="5" fillId="2" borderId="74" xfId="1" applyFont="1" applyFill="1" applyBorder="1" applyAlignment="1">
      <alignment horizontal="right" vertical="center" shrinkToFit="1"/>
    </xf>
    <xf numFmtId="38" fontId="5" fillId="2" borderId="75" xfId="1" applyFont="1" applyFill="1" applyBorder="1" applyAlignment="1">
      <alignment horizontal="right" vertical="center" shrinkToFit="1"/>
    </xf>
    <xf numFmtId="38" fontId="5" fillId="2" borderId="76" xfId="1" applyFont="1" applyFill="1" applyBorder="1" applyAlignment="1">
      <alignment horizontal="right" vertical="center" shrinkToFit="1"/>
    </xf>
    <xf numFmtId="176" fontId="5" fillId="0" borderId="16" xfId="1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67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37" xfId="0" applyFont="1" applyFill="1" applyBorder="1" applyAlignment="1">
      <alignment horizontal="left" vertical="center" justifyLastLine="1" shrinkToFi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distributed" vertical="center" justifyLastLine="1" shrinkToFit="1"/>
    </xf>
    <xf numFmtId="0" fontId="4" fillId="2" borderId="56" xfId="0" applyFont="1" applyFill="1" applyBorder="1" applyAlignment="1">
      <alignment horizontal="distributed" vertical="center" justifyLastLine="1" shrinkToFit="1"/>
    </xf>
    <xf numFmtId="0" fontId="4" fillId="2" borderId="57" xfId="0" applyFont="1" applyFill="1" applyBorder="1" applyAlignment="1">
      <alignment horizontal="distributed" vertical="center" justifyLastLine="1" shrinkToFit="1"/>
    </xf>
    <xf numFmtId="0" fontId="4" fillId="2" borderId="61" xfId="0" applyFont="1" applyFill="1" applyBorder="1" applyAlignment="1">
      <alignment horizontal="distributed" vertical="center" justifyLastLine="1" shrinkToFit="1"/>
    </xf>
    <xf numFmtId="0" fontId="4" fillId="2" borderId="49" xfId="0" applyFont="1" applyFill="1" applyBorder="1" applyAlignment="1">
      <alignment horizontal="distributed" vertical="center" justifyLastLine="1" shrinkToFit="1"/>
    </xf>
    <xf numFmtId="0" fontId="4" fillId="2" borderId="62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54" xfId="0" applyFont="1" applyFill="1" applyBorder="1" applyAlignment="1">
      <alignment horizontal="distributed" vertical="center" justifyLastLine="1" shrinkToFit="1"/>
    </xf>
    <xf numFmtId="0" fontId="5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B2:L60"/>
  <sheetViews>
    <sheetView tabSelected="1" view="pageBreakPreview" zoomScale="85" zoomScaleNormal="80" zoomScaleSheetLayoutView="85" workbookViewId="0">
      <pane xSplit="4" ySplit="10" topLeftCell="E11" activePane="bottomRight" state="frozen"/>
      <selection activeCell="V23" sqref="V23:AD24"/>
      <selection pane="topRight" activeCell="V23" sqref="V23:AD24"/>
      <selection pane="bottomLeft" activeCell="V23" sqref="V23:AD24"/>
      <selection pane="bottomRight" activeCell="M49" sqref="M49"/>
    </sheetView>
  </sheetViews>
  <sheetFormatPr defaultRowHeight="13.5" x14ac:dyDescent="0.15"/>
  <cols>
    <col min="1" max="1" width="1" style="1" customWidth="1"/>
    <col min="2" max="2" width="5.625" style="1" customWidth="1"/>
    <col min="3" max="3" width="7.875" style="1" customWidth="1"/>
    <col min="4" max="4" width="12.5" style="1" bestFit="1" customWidth="1"/>
    <col min="5" max="5" width="12.5" style="1" customWidth="1"/>
    <col min="6" max="9" width="12.625" style="1" customWidth="1"/>
    <col min="10" max="10" width="12.5" style="1" customWidth="1"/>
    <col min="11" max="11" width="14.875" style="1" bestFit="1" customWidth="1"/>
    <col min="12" max="12" width="12.75" style="1" bestFit="1" customWidth="1"/>
    <col min="13" max="16384" width="9" style="1"/>
  </cols>
  <sheetData>
    <row r="2" spans="2:12" ht="21" x14ac:dyDescent="0.15">
      <c r="B2" s="97" t="s">
        <v>66</v>
      </c>
    </row>
    <row r="4" spans="2:12" ht="14.25" customHeight="1" x14ac:dyDescent="0.15">
      <c r="L4" s="98"/>
    </row>
    <row r="5" spans="2:12" ht="14.25" thickBot="1" x14ac:dyDescent="0.2">
      <c r="F5" s="2"/>
      <c r="G5" s="2"/>
      <c r="H5" s="2"/>
      <c r="I5" s="2"/>
      <c r="J5" s="2"/>
      <c r="K5" s="2"/>
      <c r="L5" s="23" t="s">
        <v>59</v>
      </c>
    </row>
    <row r="6" spans="2:12" ht="13.5" customHeight="1" x14ac:dyDescent="0.15">
      <c r="B6" s="125" t="s">
        <v>54</v>
      </c>
      <c r="C6" s="128" t="s">
        <v>53</v>
      </c>
      <c r="D6" s="135" t="s">
        <v>0</v>
      </c>
      <c r="E6" s="78"/>
      <c r="F6" s="79"/>
      <c r="G6" s="77"/>
      <c r="H6" s="78"/>
      <c r="I6" s="79"/>
      <c r="J6" s="77"/>
      <c r="K6" s="22"/>
      <c r="L6" s="43"/>
    </row>
    <row r="7" spans="2:12" ht="13.5" customHeight="1" x14ac:dyDescent="0.15">
      <c r="B7" s="126"/>
      <c r="C7" s="129"/>
      <c r="D7" s="136"/>
      <c r="E7" s="110" t="s">
        <v>67</v>
      </c>
      <c r="F7" s="112" t="s">
        <v>64</v>
      </c>
      <c r="G7" s="112" t="s">
        <v>65</v>
      </c>
      <c r="H7" s="110" t="s">
        <v>63</v>
      </c>
      <c r="I7" s="112" t="s">
        <v>64</v>
      </c>
      <c r="J7" s="112" t="s">
        <v>65</v>
      </c>
      <c r="K7" s="123" t="s">
        <v>62</v>
      </c>
      <c r="L7" s="100" t="s">
        <v>60</v>
      </c>
    </row>
    <row r="8" spans="2:12" ht="35.1" customHeight="1" x14ac:dyDescent="0.15">
      <c r="B8" s="126"/>
      <c r="C8" s="130"/>
      <c r="D8" s="137"/>
      <c r="E8" s="111"/>
      <c r="F8" s="113"/>
      <c r="G8" s="113"/>
      <c r="H8" s="111"/>
      <c r="I8" s="113"/>
      <c r="J8" s="113"/>
      <c r="K8" s="124"/>
      <c r="L8" s="101"/>
    </row>
    <row r="9" spans="2:12" ht="14.25" customHeight="1" x14ac:dyDescent="0.15">
      <c r="B9" s="126"/>
      <c r="C9" s="131"/>
      <c r="D9" s="138"/>
      <c r="E9" s="32"/>
      <c r="F9" s="80"/>
      <c r="G9" s="74"/>
      <c r="H9" s="92"/>
      <c r="I9" s="93"/>
      <c r="J9" s="94"/>
      <c r="K9" s="76"/>
      <c r="L9" s="75"/>
    </row>
    <row r="10" spans="2:12" ht="14.25" thickBot="1" x14ac:dyDescent="0.2">
      <c r="B10" s="127"/>
      <c r="C10" s="132"/>
      <c r="D10" s="139"/>
      <c r="E10" s="33" t="s">
        <v>56</v>
      </c>
      <c r="F10" s="81"/>
      <c r="G10" s="24"/>
      <c r="H10" s="33" t="s">
        <v>57</v>
      </c>
      <c r="I10" s="81"/>
      <c r="J10" s="24"/>
      <c r="K10" s="95" t="s">
        <v>61</v>
      </c>
      <c r="L10" s="96" t="s">
        <v>58</v>
      </c>
    </row>
    <row r="11" spans="2:12" ht="25.5" customHeight="1" x14ac:dyDescent="0.15">
      <c r="B11" s="102" t="s">
        <v>1</v>
      </c>
      <c r="C11" s="4" t="s">
        <v>7</v>
      </c>
      <c r="D11" s="5" t="s">
        <v>40</v>
      </c>
      <c r="E11" s="34">
        <v>1337102</v>
      </c>
      <c r="F11" s="82">
        <v>903847</v>
      </c>
      <c r="G11" s="26">
        <v>433255</v>
      </c>
      <c r="H11" s="34">
        <v>1299298</v>
      </c>
      <c r="I11" s="91">
        <v>820121</v>
      </c>
      <c r="J11" s="26">
        <v>479177</v>
      </c>
      <c r="K11" s="46">
        <f>E11-H11</f>
        <v>37804</v>
      </c>
      <c r="L11" s="44">
        <f t="shared" ref="L11:L42" si="0">(E11-H11)/H11</f>
        <v>2.9095711684309526E-2</v>
      </c>
    </row>
    <row r="12" spans="2:12" ht="25.5" customHeight="1" thickBot="1" x14ac:dyDescent="0.2">
      <c r="B12" s="103"/>
      <c r="C12" s="6" t="s">
        <v>7</v>
      </c>
      <c r="D12" s="7" t="s">
        <v>41</v>
      </c>
      <c r="E12" s="35">
        <v>969735</v>
      </c>
      <c r="F12" s="83">
        <v>306206</v>
      </c>
      <c r="G12" s="27">
        <v>663529</v>
      </c>
      <c r="H12" s="35">
        <v>961652</v>
      </c>
      <c r="I12" s="39">
        <v>320497</v>
      </c>
      <c r="J12" s="27">
        <v>641155</v>
      </c>
      <c r="K12" s="47">
        <f>E12-H12</f>
        <v>8083</v>
      </c>
      <c r="L12" s="73">
        <f t="shared" si="0"/>
        <v>8.4053274989289266E-3</v>
      </c>
    </row>
    <row r="13" spans="2:12" ht="25.5" customHeight="1" collapsed="1" thickTop="1" thickBot="1" x14ac:dyDescent="0.2">
      <c r="B13" s="104"/>
      <c r="C13" s="105" t="s">
        <v>6</v>
      </c>
      <c r="D13" s="106"/>
      <c r="E13" s="36">
        <f t="shared" ref="E13:F13" si="1">SUM(E11:E12)</f>
        <v>2306837</v>
      </c>
      <c r="F13" s="84">
        <f t="shared" si="1"/>
        <v>1210053</v>
      </c>
      <c r="G13" s="25">
        <f>SUM(G11:G12)</f>
        <v>1096784</v>
      </c>
      <c r="H13" s="36">
        <f t="shared" ref="H13:I13" si="2">SUM(H11:H12)</f>
        <v>2260950</v>
      </c>
      <c r="I13" s="40">
        <f t="shared" si="2"/>
        <v>1140618</v>
      </c>
      <c r="J13" s="25">
        <f>SUM(J11:J12)</f>
        <v>1120332</v>
      </c>
      <c r="K13" s="48">
        <f>SUM(K11:K12)</f>
        <v>45887</v>
      </c>
      <c r="L13" s="3">
        <f t="shared" si="0"/>
        <v>2.029545102722307E-2</v>
      </c>
    </row>
    <row r="14" spans="2:12" ht="25.5" customHeight="1" x14ac:dyDescent="0.15">
      <c r="B14" s="107" t="s">
        <v>2</v>
      </c>
      <c r="C14" s="8" t="s">
        <v>7</v>
      </c>
      <c r="D14" s="9" t="s">
        <v>10</v>
      </c>
      <c r="E14" s="37">
        <v>309525</v>
      </c>
      <c r="F14" s="85">
        <v>183559</v>
      </c>
      <c r="G14" s="28">
        <v>125966</v>
      </c>
      <c r="H14" s="37">
        <v>305368</v>
      </c>
      <c r="I14" s="41">
        <v>188073</v>
      </c>
      <c r="J14" s="28">
        <v>117295</v>
      </c>
      <c r="K14" s="49">
        <f t="shared" ref="K14:K44" si="3">E14-H14</f>
        <v>4157</v>
      </c>
      <c r="L14" s="44">
        <f t="shared" si="0"/>
        <v>1.3613083230724896E-2</v>
      </c>
    </row>
    <row r="15" spans="2:12" ht="25.5" customHeight="1" x14ac:dyDescent="0.15">
      <c r="B15" s="108"/>
      <c r="C15" s="10" t="s">
        <v>7</v>
      </c>
      <c r="D15" s="11" t="s">
        <v>11</v>
      </c>
      <c r="E15" s="38">
        <v>584492</v>
      </c>
      <c r="F15" s="86">
        <v>259244</v>
      </c>
      <c r="G15" s="29">
        <v>325248</v>
      </c>
      <c r="H15" s="38">
        <v>559338</v>
      </c>
      <c r="I15" s="42">
        <v>233371</v>
      </c>
      <c r="J15" s="29">
        <v>325967</v>
      </c>
      <c r="K15" s="50">
        <f t="shared" si="3"/>
        <v>25154</v>
      </c>
      <c r="L15" s="45">
        <f t="shared" si="0"/>
        <v>4.4971019312115397E-2</v>
      </c>
    </row>
    <row r="16" spans="2:12" ht="25.5" customHeight="1" x14ac:dyDescent="0.15">
      <c r="B16" s="108"/>
      <c r="C16" s="10" t="s">
        <v>7</v>
      </c>
      <c r="D16" s="11" t="s">
        <v>12</v>
      </c>
      <c r="E16" s="38">
        <v>556598</v>
      </c>
      <c r="F16" s="86">
        <v>88446</v>
      </c>
      <c r="G16" s="30">
        <v>468152</v>
      </c>
      <c r="H16" s="38">
        <v>555641</v>
      </c>
      <c r="I16" s="42">
        <v>85117</v>
      </c>
      <c r="J16" s="30">
        <v>470524</v>
      </c>
      <c r="K16" s="51">
        <f t="shared" si="3"/>
        <v>957</v>
      </c>
      <c r="L16" s="45">
        <f t="shared" si="0"/>
        <v>1.7223351048608723E-3</v>
      </c>
    </row>
    <row r="17" spans="2:12" ht="25.5" customHeight="1" x14ac:dyDescent="0.15">
      <c r="B17" s="108"/>
      <c r="C17" s="10" t="s">
        <v>7</v>
      </c>
      <c r="D17" s="12" t="s">
        <v>13</v>
      </c>
      <c r="E17" s="38">
        <v>265936</v>
      </c>
      <c r="F17" s="86">
        <v>165254</v>
      </c>
      <c r="G17" s="29">
        <v>100682</v>
      </c>
      <c r="H17" s="38">
        <v>248217</v>
      </c>
      <c r="I17" s="42">
        <v>150484</v>
      </c>
      <c r="J17" s="29">
        <v>97733</v>
      </c>
      <c r="K17" s="50">
        <f t="shared" si="3"/>
        <v>17719</v>
      </c>
      <c r="L17" s="45">
        <f t="shared" si="0"/>
        <v>7.1385118666328254E-2</v>
      </c>
    </row>
    <row r="18" spans="2:12" ht="25.5" customHeight="1" x14ac:dyDescent="0.15">
      <c r="B18" s="108"/>
      <c r="C18" s="10" t="s">
        <v>7</v>
      </c>
      <c r="D18" s="12" t="s">
        <v>14</v>
      </c>
      <c r="E18" s="38">
        <v>274019</v>
      </c>
      <c r="F18" s="86">
        <v>121081</v>
      </c>
      <c r="G18" s="30">
        <v>152938</v>
      </c>
      <c r="H18" s="38">
        <v>273286</v>
      </c>
      <c r="I18" s="42">
        <v>124306</v>
      </c>
      <c r="J18" s="30">
        <v>148980</v>
      </c>
      <c r="K18" s="51">
        <f t="shared" si="3"/>
        <v>733</v>
      </c>
      <c r="L18" s="45">
        <f t="shared" si="0"/>
        <v>2.6821717907247354E-3</v>
      </c>
    </row>
    <row r="19" spans="2:12" ht="25.5" customHeight="1" x14ac:dyDescent="0.15">
      <c r="B19" s="108"/>
      <c r="C19" s="10" t="s">
        <v>7</v>
      </c>
      <c r="D19" s="12" t="s">
        <v>15</v>
      </c>
      <c r="E19" s="38">
        <v>675926</v>
      </c>
      <c r="F19" s="86">
        <v>341999</v>
      </c>
      <c r="G19" s="30">
        <v>333927</v>
      </c>
      <c r="H19" s="38">
        <v>667642</v>
      </c>
      <c r="I19" s="42">
        <v>359963</v>
      </c>
      <c r="J19" s="30">
        <v>307679</v>
      </c>
      <c r="K19" s="51">
        <f t="shared" si="3"/>
        <v>8284</v>
      </c>
      <c r="L19" s="45">
        <f t="shared" si="0"/>
        <v>1.240784731937176E-2</v>
      </c>
    </row>
    <row r="20" spans="2:12" ht="25.5" customHeight="1" x14ac:dyDescent="0.15">
      <c r="B20" s="108"/>
      <c r="C20" s="10" t="s">
        <v>7</v>
      </c>
      <c r="D20" s="12" t="s">
        <v>16</v>
      </c>
      <c r="E20" s="38">
        <v>399246</v>
      </c>
      <c r="F20" s="86">
        <v>119821</v>
      </c>
      <c r="G20" s="30">
        <v>279425</v>
      </c>
      <c r="H20" s="38">
        <v>400624</v>
      </c>
      <c r="I20" s="42">
        <v>118017</v>
      </c>
      <c r="J20" s="30">
        <v>282607</v>
      </c>
      <c r="K20" s="51">
        <f t="shared" si="3"/>
        <v>-1378</v>
      </c>
      <c r="L20" s="45">
        <f t="shared" si="0"/>
        <v>-3.4396341706937178E-3</v>
      </c>
    </row>
    <row r="21" spans="2:12" ht="25.5" customHeight="1" x14ac:dyDescent="0.15">
      <c r="B21" s="108"/>
      <c r="C21" s="10" t="s">
        <v>7</v>
      </c>
      <c r="D21" s="12" t="s">
        <v>17</v>
      </c>
      <c r="E21" s="38">
        <v>741377</v>
      </c>
      <c r="F21" s="86">
        <v>66651</v>
      </c>
      <c r="G21" s="30">
        <v>674726</v>
      </c>
      <c r="H21" s="38">
        <v>710897</v>
      </c>
      <c r="I21" s="42">
        <v>64392</v>
      </c>
      <c r="J21" s="30">
        <v>646505</v>
      </c>
      <c r="K21" s="51">
        <f t="shared" si="3"/>
        <v>30480</v>
      </c>
      <c r="L21" s="45">
        <f t="shared" si="0"/>
        <v>4.2875409517834508E-2</v>
      </c>
    </row>
    <row r="22" spans="2:12" ht="25.5" customHeight="1" x14ac:dyDescent="0.15">
      <c r="B22" s="108"/>
      <c r="C22" s="10" t="s">
        <v>7</v>
      </c>
      <c r="D22" s="12" t="s">
        <v>18</v>
      </c>
      <c r="E22" s="38">
        <v>464935</v>
      </c>
      <c r="F22" s="86">
        <v>246575</v>
      </c>
      <c r="G22" s="30">
        <v>218360</v>
      </c>
      <c r="H22" s="38">
        <v>453998</v>
      </c>
      <c r="I22" s="42">
        <v>220904</v>
      </c>
      <c r="J22" s="30">
        <v>233094</v>
      </c>
      <c r="K22" s="51">
        <f t="shared" si="3"/>
        <v>10937</v>
      </c>
      <c r="L22" s="45">
        <f t="shared" si="0"/>
        <v>2.4090414495218041E-2</v>
      </c>
    </row>
    <row r="23" spans="2:12" ht="25.5" customHeight="1" x14ac:dyDescent="0.15">
      <c r="B23" s="108"/>
      <c r="C23" s="10" t="s">
        <v>7</v>
      </c>
      <c r="D23" s="12" t="s">
        <v>19</v>
      </c>
      <c r="E23" s="38">
        <v>263838</v>
      </c>
      <c r="F23" s="86">
        <v>172570</v>
      </c>
      <c r="G23" s="29">
        <v>91268</v>
      </c>
      <c r="H23" s="38">
        <v>238596</v>
      </c>
      <c r="I23" s="42">
        <v>155009</v>
      </c>
      <c r="J23" s="29">
        <v>83587</v>
      </c>
      <c r="K23" s="50">
        <f t="shared" si="3"/>
        <v>25242</v>
      </c>
      <c r="L23" s="45">
        <f t="shared" si="0"/>
        <v>0.10579389428154705</v>
      </c>
    </row>
    <row r="24" spans="2:12" ht="25.5" customHeight="1" x14ac:dyDescent="0.15">
      <c r="B24" s="108"/>
      <c r="C24" s="10" t="s">
        <v>7</v>
      </c>
      <c r="D24" s="12" t="s">
        <v>20</v>
      </c>
      <c r="E24" s="38">
        <v>587742</v>
      </c>
      <c r="F24" s="86">
        <v>328230</v>
      </c>
      <c r="G24" s="30">
        <v>259512</v>
      </c>
      <c r="H24" s="38">
        <v>582188</v>
      </c>
      <c r="I24" s="42">
        <v>328208</v>
      </c>
      <c r="J24" s="30">
        <v>253980</v>
      </c>
      <c r="K24" s="51">
        <f t="shared" si="3"/>
        <v>5554</v>
      </c>
      <c r="L24" s="45">
        <f t="shared" si="0"/>
        <v>9.5398737177681443E-3</v>
      </c>
    </row>
    <row r="25" spans="2:12" ht="25.5" customHeight="1" x14ac:dyDescent="0.15">
      <c r="B25" s="108"/>
      <c r="C25" s="10" t="s">
        <v>7</v>
      </c>
      <c r="D25" s="12" t="s">
        <v>21</v>
      </c>
      <c r="E25" s="38">
        <v>590735</v>
      </c>
      <c r="F25" s="86">
        <v>387426</v>
      </c>
      <c r="G25" s="29">
        <v>203309</v>
      </c>
      <c r="H25" s="38">
        <v>458610</v>
      </c>
      <c r="I25" s="42">
        <v>331154</v>
      </c>
      <c r="J25" s="29">
        <v>127456</v>
      </c>
      <c r="K25" s="50">
        <f t="shared" si="3"/>
        <v>132125</v>
      </c>
      <c r="L25" s="45">
        <f t="shared" si="0"/>
        <v>0.2880988203484442</v>
      </c>
    </row>
    <row r="26" spans="2:12" ht="25.5" customHeight="1" x14ac:dyDescent="0.15">
      <c r="B26" s="108"/>
      <c r="C26" s="10" t="s">
        <v>7</v>
      </c>
      <c r="D26" s="11" t="s">
        <v>22</v>
      </c>
      <c r="E26" s="38">
        <v>175025</v>
      </c>
      <c r="F26" s="86">
        <v>85676</v>
      </c>
      <c r="G26" s="30">
        <v>89349</v>
      </c>
      <c r="H26" s="38">
        <v>159889</v>
      </c>
      <c r="I26" s="42">
        <v>83397</v>
      </c>
      <c r="J26" s="30">
        <v>76492</v>
      </c>
      <c r="K26" s="51">
        <f t="shared" si="3"/>
        <v>15136</v>
      </c>
      <c r="L26" s="45">
        <f t="shared" si="0"/>
        <v>9.4665674311553635E-2</v>
      </c>
    </row>
    <row r="27" spans="2:12" ht="25.5" customHeight="1" x14ac:dyDescent="0.15">
      <c r="B27" s="108"/>
      <c r="C27" s="10" t="s">
        <v>7</v>
      </c>
      <c r="D27" s="11" t="s">
        <v>23</v>
      </c>
      <c r="E27" s="38">
        <v>583760</v>
      </c>
      <c r="F27" s="86">
        <v>105439</v>
      </c>
      <c r="G27" s="30">
        <v>478321</v>
      </c>
      <c r="H27" s="38">
        <v>562739</v>
      </c>
      <c r="I27" s="42">
        <v>77847</v>
      </c>
      <c r="J27" s="30">
        <v>484892</v>
      </c>
      <c r="K27" s="51">
        <f t="shared" si="3"/>
        <v>21021</v>
      </c>
      <c r="L27" s="45">
        <f t="shared" si="0"/>
        <v>3.7354795029311993E-2</v>
      </c>
    </row>
    <row r="28" spans="2:12" ht="25.5" customHeight="1" x14ac:dyDescent="0.15">
      <c r="B28" s="108"/>
      <c r="C28" s="10" t="s">
        <v>7</v>
      </c>
      <c r="D28" s="11" t="s">
        <v>24</v>
      </c>
      <c r="E28" s="38">
        <v>238416</v>
      </c>
      <c r="F28" s="86">
        <v>83360</v>
      </c>
      <c r="G28" s="30">
        <v>155056</v>
      </c>
      <c r="H28" s="38">
        <v>230295</v>
      </c>
      <c r="I28" s="42">
        <v>86221</v>
      </c>
      <c r="J28" s="30">
        <v>144074</v>
      </c>
      <c r="K28" s="51">
        <f t="shared" si="3"/>
        <v>8121</v>
      </c>
      <c r="L28" s="45">
        <f t="shared" si="0"/>
        <v>3.5263466423500291E-2</v>
      </c>
    </row>
    <row r="29" spans="2:12" ht="25.5" customHeight="1" x14ac:dyDescent="0.15">
      <c r="B29" s="108"/>
      <c r="C29" s="10" t="s">
        <v>7</v>
      </c>
      <c r="D29" s="11" t="s">
        <v>25</v>
      </c>
      <c r="E29" s="38">
        <v>340866</v>
      </c>
      <c r="F29" s="86">
        <v>79475</v>
      </c>
      <c r="G29" s="30">
        <v>261391</v>
      </c>
      <c r="H29" s="38">
        <v>323917</v>
      </c>
      <c r="I29" s="42">
        <v>69859</v>
      </c>
      <c r="J29" s="30">
        <v>254058</v>
      </c>
      <c r="K29" s="51">
        <f t="shared" si="3"/>
        <v>16949</v>
      </c>
      <c r="L29" s="45">
        <f t="shared" si="0"/>
        <v>5.2325132672876078E-2</v>
      </c>
    </row>
    <row r="30" spans="2:12" ht="25.5" customHeight="1" x14ac:dyDescent="0.15">
      <c r="B30" s="108"/>
      <c r="C30" s="10" t="s">
        <v>7</v>
      </c>
      <c r="D30" s="11" t="s">
        <v>26</v>
      </c>
      <c r="E30" s="38">
        <v>359309</v>
      </c>
      <c r="F30" s="86">
        <v>142968</v>
      </c>
      <c r="G30" s="30">
        <v>216341</v>
      </c>
      <c r="H30" s="38">
        <v>322300</v>
      </c>
      <c r="I30" s="42">
        <v>84348</v>
      </c>
      <c r="J30" s="30">
        <v>237952</v>
      </c>
      <c r="K30" s="51">
        <f t="shared" si="3"/>
        <v>37009</v>
      </c>
      <c r="L30" s="45">
        <f t="shared" si="0"/>
        <v>0.11482780018616195</v>
      </c>
    </row>
    <row r="31" spans="2:12" ht="25.5" customHeight="1" x14ac:dyDescent="0.15">
      <c r="B31" s="108"/>
      <c r="C31" s="10" t="s">
        <v>7</v>
      </c>
      <c r="D31" s="11" t="s">
        <v>27</v>
      </c>
      <c r="E31" s="38">
        <v>608306</v>
      </c>
      <c r="F31" s="86">
        <v>112945</v>
      </c>
      <c r="G31" s="30">
        <v>495361</v>
      </c>
      <c r="H31" s="38">
        <v>619174</v>
      </c>
      <c r="I31" s="42">
        <v>125273</v>
      </c>
      <c r="J31" s="30">
        <v>493901</v>
      </c>
      <c r="K31" s="51">
        <f t="shared" si="3"/>
        <v>-10868</v>
      </c>
      <c r="L31" s="45">
        <f t="shared" si="0"/>
        <v>-1.7552416606640461E-2</v>
      </c>
    </row>
    <row r="32" spans="2:12" ht="25.5" customHeight="1" x14ac:dyDescent="0.15">
      <c r="B32" s="108"/>
      <c r="C32" s="10" t="s">
        <v>7</v>
      </c>
      <c r="D32" s="12" t="s">
        <v>28</v>
      </c>
      <c r="E32" s="38">
        <v>82641</v>
      </c>
      <c r="F32" s="86">
        <v>510</v>
      </c>
      <c r="G32" s="29">
        <v>82131</v>
      </c>
      <c r="H32" s="38">
        <v>83589</v>
      </c>
      <c r="I32" s="42">
        <v>1366</v>
      </c>
      <c r="J32" s="29">
        <v>82223</v>
      </c>
      <c r="K32" s="50">
        <f t="shared" si="3"/>
        <v>-948</v>
      </c>
      <c r="L32" s="45">
        <f t="shared" si="0"/>
        <v>-1.134120518250009E-2</v>
      </c>
    </row>
    <row r="33" spans="2:12" ht="25.5" customHeight="1" x14ac:dyDescent="0.15">
      <c r="B33" s="108"/>
      <c r="C33" s="10" t="s">
        <v>7</v>
      </c>
      <c r="D33" s="13" t="s">
        <v>29</v>
      </c>
      <c r="E33" s="38">
        <v>217232</v>
      </c>
      <c r="F33" s="86">
        <v>65466</v>
      </c>
      <c r="G33" s="30">
        <v>151766</v>
      </c>
      <c r="H33" s="38">
        <v>230888</v>
      </c>
      <c r="I33" s="42">
        <v>61129</v>
      </c>
      <c r="J33" s="30">
        <v>169759</v>
      </c>
      <c r="K33" s="51">
        <f t="shared" si="3"/>
        <v>-13656</v>
      </c>
      <c r="L33" s="45">
        <f t="shared" si="0"/>
        <v>-5.9145559751914351E-2</v>
      </c>
    </row>
    <row r="34" spans="2:12" ht="25.5" customHeight="1" x14ac:dyDescent="0.15">
      <c r="B34" s="108"/>
      <c r="C34" s="10" t="s">
        <v>7</v>
      </c>
      <c r="D34" s="13" t="s">
        <v>30</v>
      </c>
      <c r="E34" s="38">
        <v>179850</v>
      </c>
      <c r="F34" s="86">
        <v>66255</v>
      </c>
      <c r="G34" s="30">
        <v>113595</v>
      </c>
      <c r="H34" s="38">
        <v>185275</v>
      </c>
      <c r="I34" s="42">
        <v>65191</v>
      </c>
      <c r="J34" s="30">
        <v>120084</v>
      </c>
      <c r="K34" s="51">
        <f t="shared" si="3"/>
        <v>-5425</v>
      </c>
      <c r="L34" s="45">
        <f t="shared" si="0"/>
        <v>-2.9280798812575899E-2</v>
      </c>
    </row>
    <row r="35" spans="2:12" ht="25.5" customHeight="1" x14ac:dyDescent="0.15">
      <c r="B35" s="108"/>
      <c r="C35" s="10" t="s">
        <v>7</v>
      </c>
      <c r="D35" s="13" t="s">
        <v>31</v>
      </c>
      <c r="E35" s="38">
        <v>375705</v>
      </c>
      <c r="F35" s="86">
        <v>83979</v>
      </c>
      <c r="G35" s="30">
        <v>291726</v>
      </c>
      <c r="H35" s="38">
        <v>342112</v>
      </c>
      <c r="I35" s="42">
        <v>60279</v>
      </c>
      <c r="J35" s="30">
        <v>281833</v>
      </c>
      <c r="K35" s="51">
        <f t="shared" si="3"/>
        <v>33593</v>
      </c>
      <c r="L35" s="45">
        <f t="shared" si="0"/>
        <v>9.819298943036199E-2</v>
      </c>
    </row>
    <row r="36" spans="2:12" ht="25.5" customHeight="1" x14ac:dyDescent="0.15">
      <c r="B36" s="108"/>
      <c r="C36" s="10" t="s">
        <v>7</v>
      </c>
      <c r="D36" s="13" t="s">
        <v>32</v>
      </c>
      <c r="E36" s="38">
        <v>189757</v>
      </c>
      <c r="F36" s="86">
        <v>95781</v>
      </c>
      <c r="G36" s="29">
        <v>93976</v>
      </c>
      <c r="H36" s="38">
        <v>217157</v>
      </c>
      <c r="I36" s="42">
        <v>115282</v>
      </c>
      <c r="J36" s="29">
        <v>101875</v>
      </c>
      <c r="K36" s="50">
        <f t="shared" si="3"/>
        <v>-27400</v>
      </c>
      <c r="L36" s="45">
        <f t="shared" si="0"/>
        <v>-0.12617599248470002</v>
      </c>
    </row>
    <row r="37" spans="2:12" ht="25.5" customHeight="1" x14ac:dyDescent="0.15">
      <c r="B37" s="108"/>
      <c r="C37" s="10" t="s">
        <v>7</v>
      </c>
      <c r="D37" s="13" t="s">
        <v>33</v>
      </c>
      <c r="E37" s="38">
        <v>133355</v>
      </c>
      <c r="F37" s="86">
        <v>64841</v>
      </c>
      <c r="G37" s="29">
        <v>68514</v>
      </c>
      <c r="H37" s="38">
        <v>101410</v>
      </c>
      <c r="I37" s="42">
        <v>47662</v>
      </c>
      <c r="J37" s="29">
        <v>53748</v>
      </c>
      <c r="K37" s="50">
        <f t="shared" si="3"/>
        <v>31945</v>
      </c>
      <c r="L37" s="45">
        <f t="shared" si="0"/>
        <v>0.3150083818163889</v>
      </c>
    </row>
    <row r="38" spans="2:12" ht="25.5" customHeight="1" x14ac:dyDescent="0.15">
      <c r="B38" s="108"/>
      <c r="C38" s="10" t="s">
        <v>7</v>
      </c>
      <c r="D38" s="14" t="s">
        <v>34</v>
      </c>
      <c r="E38" s="38">
        <v>163753</v>
      </c>
      <c r="F38" s="86">
        <v>48057</v>
      </c>
      <c r="G38" s="30">
        <v>115696</v>
      </c>
      <c r="H38" s="38">
        <v>167134</v>
      </c>
      <c r="I38" s="42">
        <v>62870</v>
      </c>
      <c r="J38" s="30">
        <v>104264</v>
      </c>
      <c r="K38" s="51">
        <f t="shared" si="3"/>
        <v>-3381</v>
      </c>
      <c r="L38" s="45">
        <f t="shared" si="0"/>
        <v>-2.0229277106991995E-2</v>
      </c>
    </row>
    <row r="39" spans="2:12" ht="25.5" customHeight="1" x14ac:dyDescent="0.15">
      <c r="B39" s="108"/>
      <c r="C39" s="10" t="s">
        <v>7</v>
      </c>
      <c r="D39" s="14" t="s">
        <v>52</v>
      </c>
      <c r="E39" s="38">
        <v>720091</v>
      </c>
      <c r="F39" s="86">
        <v>332814</v>
      </c>
      <c r="G39" s="30">
        <v>387277</v>
      </c>
      <c r="H39" s="38">
        <v>703228</v>
      </c>
      <c r="I39" s="42">
        <v>303973</v>
      </c>
      <c r="J39" s="30">
        <v>399255</v>
      </c>
      <c r="K39" s="51">
        <f t="shared" si="3"/>
        <v>16863</v>
      </c>
      <c r="L39" s="45">
        <f t="shared" si="0"/>
        <v>2.3979420614651293E-2</v>
      </c>
    </row>
    <row r="40" spans="2:12" ht="25.5" customHeight="1" x14ac:dyDescent="0.15">
      <c r="B40" s="108"/>
      <c r="C40" s="10" t="s">
        <v>7</v>
      </c>
      <c r="D40" s="14" t="s">
        <v>35</v>
      </c>
      <c r="E40" s="38">
        <v>441671</v>
      </c>
      <c r="F40" s="86">
        <v>54569</v>
      </c>
      <c r="G40" s="30">
        <v>387102</v>
      </c>
      <c r="H40" s="38">
        <v>440877</v>
      </c>
      <c r="I40" s="42">
        <v>56730</v>
      </c>
      <c r="J40" s="30">
        <v>384147</v>
      </c>
      <c r="K40" s="51">
        <f t="shared" si="3"/>
        <v>794</v>
      </c>
      <c r="L40" s="45">
        <f t="shared" si="0"/>
        <v>1.8009558221454057E-3</v>
      </c>
    </row>
    <row r="41" spans="2:12" ht="25.5" customHeight="1" x14ac:dyDescent="0.15">
      <c r="B41" s="108"/>
      <c r="C41" s="10" t="s">
        <v>7</v>
      </c>
      <c r="D41" s="14" t="s">
        <v>36</v>
      </c>
      <c r="E41" s="38">
        <v>444986</v>
      </c>
      <c r="F41" s="86">
        <v>23529</v>
      </c>
      <c r="G41" s="30">
        <v>421457</v>
      </c>
      <c r="H41" s="38">
        <v>428478</v>
      </c>
      <c r="I41" s="42">
        <v>23637</v>
      </c>
      <c r="J41" s="30">
        <v>404841</v>
      </c>
      <c r="K41" s="51">
        <f t="shared" si="3"/>
        <v>16508</v>
      </c>
      <c r="L41" s="45">
        <f t="shared" si="0"/>
        <v>3.8527065566960263E-2</v>
      </c>
    </row>
    <row r="42" spans="2:12" ht="25.5" customHeight="1" x14ac:dyDescent="0.15">
      <c r="B42" s="108"/>
      <c r="C42" s="10" t="s">
        <v>7</v>
      </c>
      <c r="D42" s="14" t="s">
        <v>37</v>
      </c>
      <c r="E42" s="38">
        <v>200777</v>
      </c>
      <c r="F42" s="86">
        <v>63376</v>
      </c>
      <c r="G42" s="30">
        <v>137401</v>
      </c>
      <c r="H42" s="38">
        <v>225079</v>
      </c>
      <c r="I42" s="42">
        <v>41101</v>
      </c>
      <c r="J42" s="30">
        <v>183978</v>
      </c>
      <c r="K42" s="51">
        <f t="shared" si="3"/>
        <v>-24302</v>
      </c>
      <c r="L42" s="45">
        <f t="shared" si="0"/>
        <v>-0.1079709790784569</v>
      </c>
    </row>
    <row r="43" spans="2:12" ht="25.5" customHeight="1" x14ac:dyDescent="0.15">
      <c r="B43" s="108"/>
      <c r="C43" s="10" t="s">
        <v>7</v>
      </c>
      <c r="D43" s="14" t="s">
        <v>38</v>
      </c>
      <c r="E43" s="38">
        <v>247691</v>
      </c>
      <c r="F43" s="86">
        <v>44990</v>
      </c>
      <c r="G43" s="30">
        <v>202701</v>
      </c>
      <c r="H43" s="38">
        <v>263522</v>
      </c>
      <c r="I43" s="42">
        <v>71280</v>
      </c>
      <c r="J43" s="30">
        <v>192242</v>
      </c>
      <c r="K43" s="51">
        <f t="shared" si="3"/>
        <v>-15831</v>
      </c>
      <c r="L43" s="45">
        <f t="shared" ref="L43:L59" si="4">(E43-H43)/H43</f>
        <v>-6.0074680671822464E-2</v>
      </c>
    </row>
    <row r="44" spans="2:12" ht="25.5" customHeight="1" thickBot="1" x14ac:dyDescent="0.2">
      <c r="B44" s="108"/>
      <c r="C44" s="15" t="s">
        <v>7</v>
      </c>
      <c r="D44" s="14" t="s">
        <v>39</v>
      </c>
      <c r="E44" s="35">
        <v>307418</v>
      </c>
      <c r="F44" s="83">
        <v>69677</v>
      </c>
      <c r="G44" s="31">
        <v>237741</v>
      </c>
      <c r="H44" s="35">
        <v>301372</v>
      </c>
      <c r="I44" s="39">
        <v>60832</v>
      </c>
      <c r="J44" s="31">
        <v>240540</v>
      </c>
      <c r="K44" s="52">
        <f t="shared" si="3"/>
        <v>6046</v>
      </c>
      <c r="L44" s="45">
        <f t="shared" si="4"/>
        <v>2.0061585017851692E-2</v>
      </c>
    </row>
    <row r="45" spans="2:12" ht="25.5" customHeight="1" thickTop="1" thickBot="1" x14ac:dyDescent="0.2">
      <c r="B45" s="109"/>
      <c r="C45" s="105" t="s">
        <v>8</v>
      </c>
      <c r="D45" s="106"/>
      <c r="E45" s="36">
        <f t="shared" ref="E45" si="5">SUM(E14:E44)</f>
        <v>11724978</v>
      </c>
      <c r="F45" s="84">
        <f t="shared" ref="F45:J45" si="6">SUM(F14:F44)</f>
        <v>4104563</v>
      </c>
      <c r="G45" s="25">
        <f t="shared" si="6"/>
        <v>7620415</v>
      </c>
      <c r="H45" s="36">
        <f t="shared" si="6"/>
        <v>11362840</v>
      </c>
      <c r="I45" s="40">
        <f t="shared" si="6"/>
        <v>3857275</v>
      </c>
      <c r="J45" s="25">
        <f t="shared" si="6"/>
        <v>7505565</v>
      </c>
      <c r="K45" s="48">
        <f t="shared" ref="K45" si="7">SUM(K14:K44)</f>
        <v>362138</v>
      </c>
      <c r="L45" s="3">
        <f t="shared" si="4"/>
        <v>3.1870377476053521E-2</v>
      </c>
    </row>
    <row r="46" spans="2:12" ht="25.5" customHeight="1" x14ac:dyDescent="0.15">
      <c r="B46" s="107" t="s">
        <v>3</v>
      </c>
      <c r="C46" s="16" t="s">
        <v>7</v>
      </c>
      <c r="D46" s="17" t="s">
        <v>42</v>
      </c>
      <c r="E46" s="34">
        <v>133717</v>
      </c>
      <c r="F46" s="85">
        <v>32133</v>
      </c>
      <c r="G46" s="28">
        <v>101584</v>
      </c>
      <c r="H46" s="37">
        <v>152041</v>
      </c>
      <c r="I46" s="41">
        <v>32563</v>
      </c>
      <c r="J46" s="28">
        <v>119478</v>
      </c>
      <c r="K46" s="49">
        <f t="shared" ref="K46:K55" si="8">E46-H46</f>
        <v>-18324</v>
      </c>
      <c r="L46" s="44">
        <f t="shared" si="4"/>
        <v>-0.12052012286159654</v>
      </c>
    </row>
    <row r="47" spans="2:12" ht="25.5" customHeight="1" x14ac:dyDescent="0.15">
      <c r="B47" s="108"/>
      <c r="C47" s="10" t="s">
        <v>7</v>
      </c>
      <c r="D47" s="18" t="s">
        <v>43</v>
      </c>
      <c r="E47" s="38">
        <v>252619</v>
      </c>
      <c r="F47" s="86">
        <v>18091</v>
      </c>
      <c r="G47" s="30">
        <v>234528</v>
      </c>
      <c r="H47" s="38">
        <v>236800</v>
      </c>
      <c r="I47" s="42">
        <v>15359</v>
      </c>
      <c r="J47" s="30">
        <v>221441</v>
      </c>
      <c r="K47" s="51">
        <f t="shared" si="8"/>
        <v>15819</v>
      </c>
      <c r="L47" s="45">
        <f t="shared" si="4"/>
        <v>6.6803209459459459E-2</v>
      </c>
    </row>
    <row r="48" spans="2:12" ht="25.5" customHeight="1" x14ac:dyDescent="0.15">
      <c r="B48" s="108"/>
      <c r="C48" s="10" t="s">
        <v>7</v>
      </c>
      <c r="D48" s="18" t="s">
        <v>44</v>
      </c>
      <c r="E48" s="38">
        <v>263855</v>
      </c>
      <c r="F48" s="86">
        <v>50929</v>
      </c>
      <c r="G48" s="30">
        <v>212926</v>
      </c>
      <c r="H48" s="38">
        <v>281424</v>
      </c>
      <c r="I48" s="42">
        <v>49923</v>
      </c>
      <c r="J48" s="30">
        <v>231501</v>
      </c>
      <c r="K48" s="51">
        <f t="shared" si="8"/>
        <v>-17569</v>
      </c>
      <c r="L48" s="45">
        <f t="shared" si="4"/>
        <v>-6.2428932855762127E-2</v>
      </c>
    </row>
    <row r="49" spans="2:12" ht="25.5" customHeight="1" x14ac:dyDescent="0.15">
      <c r="B49" s="108"/>
      <c r="C49" s="10" t="s">
        <v>7</v>
      </c>
      <c r="D49" s="18" t="s">
        <v>45</v>
      </c>
      <c r="E49" s="38">
        <v>238158</v>
      </c>
      <c r="F49" s="86">
        <v>16722</v>
      </c>
      <c r="G49" s="30">
        <v>221436</v>
      </c>
      <c r="H49" s="38">
        <v>237393</v>
      </c>
      <c r="I49" s="42">
        <v>17110</v>
      </c>
      <c r="J49" s="30">
        <v>220283</v>
      </c>
      <c r="K49" s="51">
        <f t="shared" si="8"/>
        <v>765</v>
      </c>
      <c r="L49" s="45">
        <f t="shared" si="4"/>
        <v>3.222504454638511E-3</v>
      </c>
    </row>
    <row r="50" spans="2:12" ht="25.5" customHeight="1" x14ac:dyDescent="0.15">
      <c r="B50" s="108"/>
      <c r="C50" s="10" t="s">
        <v>7</v>
      </c>
      <c r="D50" s="18" t="s">
        <v>46</v>
      </c>
      <c r="E50" s="38">
        <v>185456</v>
      </c>
      <c r="F50" s="86">
        <v>35427</v>
      </c>
      <c r="G50" s="30">
        <v>150029</v>
      </c>
      <c r="H50" s="38">
        <v>187601</v>
      </c>
      <c r="I50" s="42">
        <v>29110</v>
      </c>
      <c r="J50" s="30">
        <v>158491</v>
      </c>
      <c r="K50" s="51">
        <f t="shared" si="8"/>
        <v>-2145</v>
      </c>
      <c r="L50" s="45">
        <f t="shared" si="4"/>
        <v>-1.1433840970996957E-2</v>
      </c>
    </row>
    <row r="51" spans="2:12" ht="25.5" customHeight="1" x14ac:dyDescent="0.15">
      <c r="B51" s="108"/>
      <c r="C51" s="10" t="s">
        <v>5</v>
      </c>
      <c r="D51" s="19" t="s">
        <v>47</v>
      </c>
      <c r="E51" s="38">
        <v>5138</v>
      </c>
      <c r="F51" s="86">
        <v>0</v>
      </c>
      <c r="G51" s="29">
        <v>5138</v>
      </c>
      <c r="H51" s="38">
        <v>4992</v>
      </c>
      <c r="I51" s="42">
        <v>1047</v>
      </c>
      <c r="J51" s="29">
        <v>3945</v>
      </c>
      <c r="K51" s="50">
        <f t="shared" si="8"/>
        <v>146</v>
      </c>
      <c r="L51" s="45">
        <f t="shared" si="4"/>
        <v>2.9246794871794872E-2</v>
      </c>
    </row>
    <row r="52" spans="2:12" ht="25.5" customHeight="1" x14ac:dyDescent="0.15">
      <c r="B52" s="108"/>
      <c r="C52" s="10" t="s">
        <v>7</v>
      </c>
      <c r="D52" s="18" t="s">
        <v>48</v>
      </c>
      <c r="E52" s="38">
        <v>254879</v>
      </c>
      <c r="F52" s="86">
        <v>43374</v>
      </c>
      <c r="G52" s="30">
        <v>211505</v>
      </c>
      <c r="H52" s="38">
        <v>248264</v>
      </c>
      <c r="I52" s="42">
        <v>23725</v>
      </c>
      <c r="J52" s="30">
        <v>224539</v>
      </c>
      <c r="K52" s="51">
        <f t="shared" si="8"/>
        <v>6615</v>
      </c>
      <c r="L52" s="45">
        <f t="shared" si="4"/>
        <v>2.6645023039989689E-2</v>
      </c>
    </row>
    <row r="53" spans="2:12" ht="25.5" customHeight="1" x14ac:dyDescent="0.15">
      <c r="B53" s="108"/>
      <c r="C53" s="10" t="s">
        <v>7</v>
      </c>
      <c r="D53" s="18" t="s">
        <v>49</v>
      </c>
      <c r="E53" s="38">
        <v>251195</v>
      </c>
      <c r="F53" s="86">
        <v>45421</v>
      </c>
      <c r="G53" s="30">
        <v>205774</v>
      </c>
      <c r="H53" s="38">
        <v>233997</v>
      </c>
      <c r="I53" s="42">
        <v>25881</v>
      </c>
      <c r="J53" s="30">
        <v>208116</v>
      </c>
      <c r="K53" s="51">
        <f t="shared" si="8"/>
        <v>17198</v>
      </c>
      <c r="L53" s="45">
        <f t="shared" si="4"/>
        <v>7.3496668760710607E-2</v>
      </c>
    </row>
    <row r="54" spans="2:12" ht="25.5" customHeight="1" x14ac:dyDescent="0.15">
      <c r="B54" s="108"/>
      <c r="C54" s="10" t="s">
        <v>7</v>
      </c>
      <c r="D54" s="18" t="s">
        <v>50</v>
      </c>
      <c r="E54" s="38">
        <v>182809</v>
      </c>
      <c r="F54" s="86">
        <v>13700</v>
      </c>
      <c r="G54" s="30">
        <v>169109</v>
      </c>
      <c r="H54" s="38">
        <v>161011</v>
      </c>
      <c r="I54" s="42">
        <v>14505</v>
      </c>
      <c r="J54" s="30">
        <v>146506</v>
      </c>
      <c r="K54" s="51">
        <f t="shared" si="8"/>
        <v>21798</v>
      </c>
      <c r="L54" s="45">
        <f t="shared" si="4"/>
        <v>0.13538205464222941</v>
      </c>
    </row>
    <row r="55" spans="2:12" ht="25.5" customHeight="1" thickBot="1" x14ac:dyDescent="0.2">
      <c r="B55" s="108"/>
      <c r="C55" s="20" t="s">
        <v>7</v>
      </c>
      <c r="D55" s="21" t="s">
        <v>51</v>
      </c>
      <c r="E55" s="35">
        <v>197313</v>
      </c>
      <c r="F55" s="83">
        <v>13613</v>
      </c>
      <c r="G55" s="27">
        <v>183700</v>
      </c>
      <c r="H55" s="35">
        <v>179973</v>
      </c>
      <c r="I55" s="39">
        <v>10694</v>
      </c>
      <c r="J55" s="27">
        <v>169279</v>
      </c>
      <c r="K55" s="47">
        <f t="shared" si="8"/>
        <v>17340</v>
      </c>
      <c r="L55" s="45">
        <f t="shared" si="4"/>
        <v>9.6347785501158509E-2</v>
      </c>
    </row>
    <row r="56" spans="2:12" ht="25.5" customHeight="1" thickTop="1" thickBot="1" x14ac:dyDescent="0.2">
      <c r="B56" s="108"/>
      <c r="C56" s="133" t="s">
        <v>9</v>
      </c>
      <c r="D56" s="134"/>
      <c r="E56" s="53">
        <f t="shared" ref="E56" si="9">SUM(E46:E55)</f>
        <v>1965139</v>
      </c>
      <c r="F56" s="87">
        <f t="shared" ref="F56:J56" si="10">SUM(F46:F55)</f>
        <v>269410</v>
      </c>
      <c r="G56" s="55">
        <f t="shared" si="10"/>
        <v>1695729</v>
      </c>
      <c r="H56" s="53">
        <f t="shared" si="10"/>
        <v>1923496</v>
      </c>
      <c r="I56" s="54">
        <f t="shared" si="10"/>
        <v>219917</v>
      </c>
      <c r="J56" s="55">
        <f t="shared" si="10"/>
        <v>1703579</v>
      </c>
      <c r="K56" s="56">
        <f>SUM(K46:K55)</f>
        <v>41643</v>
      </c>
      <c r="L56" s="57">
        <f t="shared" si="4"/>
        <v>2.1649642109991391E-2</v>
      </c>
    </row>
    <row r="57" spans="2:12" ht="25.5" customHeight="1" thickTop="1" thickBot="1" x14ac:dyDescent="0.2">
      <c r="B57" s="114" t="s">
        <v>55</v>
      </c>
      <c r="C57" s="115"/>
      <c r="D57" s="116"/>
      <c r="E57" s="63">
        <f t="shared" ref="E57" si="11">E45+E56</f>
        <v>13690117</v>
      </c>
      <c r="F57" s="88">
        <f t="shared" ref="F57:G57" si="12">F45+F56</f>
        <v>4373973</v>
      </c>
      <c r="G57" s="65">
        <f t="shared" si="12"/>
        <v>9316144</v>
      </c>
      <c r="H57" s="63">
        <f t="shared" ref="H57" si="13">H45+H56</f>
        <v>13286336</v>
      </c>
      <c r="I57" s="64">
        <f t="shared" ref="I57:J57" si="14">I45+I56</f>
        <v>4077192</v>
      </c>
      <c r="J57" s="65">
        <f t="shared" si="14"/>
        <v>9209144</v>
      </c>
      <c r="K57" s="66">
        <f>K45+K56</f>
        <v>403781</v>
      </c>
      <c r="L57" s="67">
        <f t="shared" si="4"/>
        <v>3.039069612570388E-2</v>
      </c>
    </row>
    <row r="58" spans="2:12" ht="25.5" customHeight="1" thickTop="1" thickBot="1" x14ac:dyDescent="0.2">
      <c r="B58" s="117" t="s">
        <v>6</v>
      </c>
      <c r="C58" s="118"/>
      <c r="D58" s="119"/>
      <c r="E58" s="68">
        <f t="shared" ref="E58" si="15">E13</f>
        <v>2306837</v>
      </c>
      <c r="F58" s="89">
        <f t="shared" ref="F58:G58" si="16">F13</f>
        <v>1210053</v>
      </c>
      <c r="G58" s="70">
        <f t="shared" si="16"/>
        <v>1096784</v>
      </c>
      <c r="H58" s="68">
        <f t="shared" ref="H58" si="17">H13</f>
        <v>2260950</v>
      </c>
      <c r="I58" s="69">
        <f t="shared" ref="I58:J58" si="18">I13</f>
        <v>1140618</v>
      </c>
      <c r="J58" s="70">
        <f t="shared" si="18"/>
        <v>1120332</v>
      </c>
      <c r="K58" s="71">
        <f>K13</f>
        <v>45887</v>
      </c>
      <c r="L58" s="72">
        <f t="shared" si="4"/>
        <v>2.029545102722307E-2</v>
      </c>
    </row>
    <row r="59" spans="2:12" ht="25.5" customHeight="1" collapsed="1" thickTop="1" thickBot="1" x14ac:dyDescent="0.2">
      <c r="B59" s="120" t="s">
        <v>4</v>
      </c>
      <c r="C59" s="121"/>
      <c r="D59" s="122"/>
      <c r="E59" s="58">
        <f t="shared" ref="E59" si="19">E57+E58</f>
        <v>15996954</v>
      </c>
      <c r="F59" s="90">
        <f t="shared" ref="F59:G59" si="20">F57+F58</f>
        <v>5584026</v>
      </c>
      <c r="G59" s="60">
        <f t="shared" si="20"/>
        <v>10412928</v>
      </c>
      <c r="H59" s="58">
        <f t="shared" ref="H59" si="21">H57+H58</f>
        <v>15547286</v>
      </c>
      <c r="I59" s="59">
        <f t="shared" ref="I59:J59" si="22">I57+I58</f>
        <v>5217810</v>
      </c>
      <c r="J59" s="60">
        <f t="shared" si="22"/>
        <v>10329476</v>
      </c>
      <c r="K59" s="61">
        <f>K57+K58</f>
        <v>449668</v>
      </c>
      <c r="L59" s="62">
        <f t="shared" si="4"/>
        <v>2.8922604241023161E-2</v>
      </c>
    </row>
    <row r="60" spans="2:12" s="2" customFormat="1" ht="25.5" customHeight="1" x14ac:dyDescent="0.15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</sheetData>
  <dataConsolidate/>
  <mergeCells count="21">
    <mergeCell ref="C6:C10"/>
    <mergeCell ref="B46:B56"/>
    <mergeCell ref="C56:D56"/>
    <mergeCell ref="D6:D10"/>
    <mergeCell ref="F7:F8"/>
    <mergeCell ref="B60:L60"/>
    <mergeCell ref="L7:L8"/>
    <mergeCell ref="B11:B13"/>
    <mergeCell ref="C13:D13"/>
    <mergeCell ref="B14:B45"/>
    <mergeCell ref="C45:D45"/>
    <mergeCell ref="E7:E8"/>
    <mergeCell ref="I7:I8"/>
    <mergeCell ref="H7:H8"/>
    <mergeCell ref="J7:J8"/>
    <mergeCell ref="B57:D57"/>
    <mergeCell ref="B58:D58"/>
    <mergeCell ref="B59:D59"/>
    <mergeCell ref="K7:K8"/>
    <mergeCell ref="B6:B10"/>
    <mergeCell ref="G7:G8"/>
  </mergeCells>
  <phoneticPr fontId="2"/>
  <dataValidations count="1">
    <dataValidation type="list" allowBlank="1" showInputMessage="1" showErrorMessage="1" sqref="C11:C12 C46:C55 C14:C44">
      <formula1>#REF!</formula1>
    </dataValidation>
  </dataValidations>
  <printOptions horizontalCentered="1" verticalCentered="1"/>
  <pageMargins left="0.31496062992125984" right="0" top="0.19685039370078741" bottom="0" header="0.27559055118110237" footer="0.1574803149606299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交付額内訳 (R４)</vt:lpstr>
      <vt:lpstr>'交付額内訳 (R４)'!Print_Area</vt:lpstr>
      <vt:lpstr>'交付額内訳 (R４)'!Print_Titles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大阪府</cp:lastModifiedBy>
  <cp:lastPrinted>2022-03-25T07:33:46Z</cp:lastPrinted>
  <dcterms:created xsi:type="dcterms:W3CDTF">2007-11-07T08:10:29Z</dcterms:created>
  <dcterms:modified xsi:type="dcterms:W3CDTF">2023-06-12T06:24:15Z</dcterms:modified>
</cp:coreProperties>
</file>