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930"/>
  </bookViews>
  <sheets>
    <sheet name="7日前" sheetId="59" r:id="rId1"/>
    <sheet name="７日前（小選挙区）" sheetId="61" r:id="rId2"/>
  </sheets>
  <definedNames>
    <definedName name="_xlnm.Print_Area" localSheetId="0">'7日前'!$A$1:$J$94</definedName>
    <definedName name="_xlnm.Print_Area" localSheetId="1">'７日前（小選挙区）'!$A$1:$J$106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10" i="59" l="1"/>
  <c r="G10" i="59"/>
  <c r="F11" i="59"/>
  <c r="F12" i="59"/>
  <c r="B3" i="61" l="1"/>
  <c r="B56" i="61" s="1"/>
  <c r="H37" i="61"/>
  <c r="C85" i="59"/>
  <c r="C8" i="59" s="1"/>
  <c r="B85" i="59"/>
  <c r="B8" i="59" s="1"/>
  <c r="H106" i="61"/>
  <c r="I106" i="61"/>
  <c r="J106" i="61"/>
  <c r="J104" i="61"/>
  <c r="J103" i="61"/>
  <c r="J102" i="61"/>
  <c r="J101" i="61"/>
  <c r="J100" i="61"/>
  <c r="J99" i="61"/>
  <c r="J98" i="61"/>
  <c r="I104" i="61"/>
  <c r="I103" i="61"/>
  <c r="I102" i="61"/>
  <c r="I101" i="61"/>
  <c r="I100" i="61"/>
  <c r="I105" i="61" s="1"/>
  <c r="I99" i="61"/>
  <c r="I98" i="61"/>
  <c r="H104" i="61"/>
  <c r="H103" i="61"/>
  <c r="H102" i="61"/>
  <c r="H101" i="61"/>
  <c r="H100" i="61"/>
  <c r="H99" i="61"/>
  <c r="H105" i="61" s="1"/>
  <c r="H98" i="61"/>
  <c r="J96" i="61"/>
  <c r="J95" i="61"/>
  <c r="J94" i="61"/>
  <c r="J97" i="61" s="1"/>
  <c r="J93" i="61"/>
  <c r="J92" i="61"/>
  <c r="I96" i="61"/>
  <c r="I95" i="61"/>
  <c r="I94" i="61"/>
  <c r="I93" i="61"/>
  <c r="I92" i="61"/>
  <c r="H96" i="61"/>
  <c r="H95" i="61"/>
  <c r="H94" i="61"/>
  <c r="H93" i="61"/>
  <c r="H92" i="61"/>
  <c r="J90" i="61"/>
  <c r="J89" i="61"/>
  <c r="J88" i="61"/>
  <c r="I90" i="61"/>
  <c r="I91" i="61" s="1"/>
  <c r="I89" i="61"/>
  <c r="I88" i="61"/>
  <c r="H90" i="61"/>
  <c r="H89" i="61"/>
  <c r="H91" i="61" s="1"/>
  <c r="H88" i="61"/>
  <c r="J86" i="61"/>
  <c r="J85" i="61"/>
  <c r="J84" i="61"/>
  <c r="J87" i="61" s="1"/>
  <c r="I86" i="61"/>
  <c r="I85" i="61"/>
  <c r="I84" i="61"/>
  <c r="H86" i="61"/>
  <c r="H87" i="61" s="1"/>
  <c r="H85" i="61"/>
  <c r="H84" i="61"/>
  <c r="J82" i="61"/>
  <c r="J81" i="61"/>
  <c r="J80" i="61"/>
  <c r="J79" i="61"/>
  <c r="J78" i="61"/>
  <c r="J77" i="61"/>
  <c r="J76" i="61"/>
  <c r="J75" i="61"/>
  <c r="I82" i="61"/>
  <c r="I81" i="61"/>
  <c r="I80" i="61"/>
  <c r="I79" i="61"/>
  <c r="I78" i="61"/>
  <c r="I77" i="61"/>
  <c r="I83" i="61" s="1"/>
  <c r="I76" i="61"/>
  <c r="I75" i="61"/>
  <c r="H82" i="61"/>
  <c r="H81" i="61"/>
  <c r="H80" i="61"/>
  <c r="H79" i="61"/>
  <c r="H78" i="61"/>
  <c r="H77" i="61"/>
  <c r="H83" i="61" s="1"/>
  <c r="H76" i="61"/>
  <c r="H75" i="61"/>
  <c r="J73" i="61"/>
  <c r="J72" i="61"/>
  <c r="J71" i="61"/>
  <c r="J74" i="61" s="1"/>
  <c r="J70" i="61"/>
  <c r="I73" i="61"/>
  <c r="I72" i="61"/>
  <c r="I71" i="61"/>
  <c r="I70" i="61"/>
  <c r="H73" i="61"/>
  <c r="H72" i="61"/>
  <c r="H71" i="61"/>
  <c r="H70" i="61"/>
  <c r="J68" i="61"/>
  <c r="J69" i="61" s="1"/>
  <c r="I68" i="61"/>
  <c r="H68" i="61"/>
  <c r="J66" i="61"/>
  <c r="J65" i="61"/>
  <c r="J67" i="61" s="1"/>
  <c r="J64" i="61"/>
  <c r="I66" i="61"/>
  <c r="I65" i="61"/>
  <c r="I64" i="61"/>
  <c r="I67" i="61" s="1"/>
  <c r="H66" i="61"/>
  <c r="H65" i="61"/>
  <c r="H64" i="61"/>
  <c r="J62" i="61"/>
  <c r="J63" i="61" s="1"/>
  <c r="J61" i="61"/>
  <c r="I62" i="61"/>
  <c r="I61" i="61"/>
  <c r="I63" i="61"/>
  <c r="H62" i="61"/>
  <c r="H61" i="61"/>
  <c r="J52" i="61"/>
  <c r="J51" i="61"/>
  <c r="I52" i="61"/>
  <c r="I51" i="61"/>
  <c r="H52" i="61"/>
  <c r="H51" i="61"/>
  <c r="H53" i="61" s="1"/>
  <c r="J49" i="61"/>
  <c r="J48" i="61"/>
  <c r="J47" i="61"/>
  <c r="J46" i="61"/>
  <c r="J50" i="61" s="1"/>
  <c r="J45" i="61"/>
  <c r="I49" i="61"/>
  <c r="I48" i="61"/>
  <c r="I47" i="61"/>
  <c r="I50" i="61" s="1"/>
  <c r="I46" i="61"/>
  <c r="I45" i="61"/>
  <c r="H49" i="61"/>
  <c r="H48" i="61"/>
  <c r="H50" i="61" s="1"/>
  <c r="H47" i="61"/>
  <c r="H46" i="61"/>
  <c r="H45" i="61"/>
  <c r="J43" i="61"/>
  <c r="J44" i="61" s="1"/>
  <c r="I43" i="61"/>
  <c r="H43" i="61"/>
  <c r="J41" i="61"/>
  <c r="J42" i="61" s="1"/>
  <c r="J40" i="61"/>
  <c r="I41" i="61"/>
  <c r="I40" i="61"/>
  <c r="H41" i="61"/>
  <c r="H42" i="61" s="1"/>
  <c r="H40" i="61"/>
  <c r="J38" i="61"/>
  <c r="J37" i="61"/>
  <c r="J36" i="61"/>
  <c r="J35" i="61"/>
  <c r="J39" i="61" s="1"/>
  <c r="I38" i="61"/>
  <c r="I37" i="61"/>
  <c r="I36" i="61"/>
  <c r="I35" i="61"/>
  <c r="H38" i="61"/>
  <c r="H36" i="61"/>
  <c r="H35" i="61"/>
  <c r="H39" i="61" s="1"/>
  <c r="J33" i="61"/>
  <c r="J32" i="61"/>
  <c r="J31" i="61"/>
  <c r="J34" i="61" s="1"/>
  <c r="J30" i="61"/>
  <c r="I33" i="61"/>
  <c r="I32" i="61"/>
  <c r="I34" i="61" s="1"/>
  <c r="I31" i="61"/>
  <c r="I30" i="61"/>
  <c r="H33" i="61"/>
  <c r="H32" i="61"/>
  <c r="H34" i="61" s="1"/>
  <c r="H31" i="61"/>
  <c r="H30" i="61"/>
  <c r="J28" i="61"/>
  <c r="J27" i="61"/>
  <c r="J26" i="61"/>
  <c r="J25" i="61"/>
  <c r="J29" i="61" s="1"/>
  <c r="I28" i="61"/>
  <c r="I29" i="61" s="1"/>
  <c r="I27" i="61"/>
  <c r="I26" i="61"/>
  <c r="I25" i="61"/>
  <c r="H28" i="61"/>
  <c r="H29" i="61" s="1"/>
  <c r="H27" i="61"/>
  <c r="H26" i="61"/>
  <c r="H25" i="61"/>
  <c r="J23" i="61"/>
  <c r="J22" i="61"/>
  <c r="J21" i="61"/>
  <c r="J20" i="61"/>
  <c r="J24" i="61" s="1"/>
  <c r="I23" i="61"/>
  <c r="I22" i="61"/>
  <c r="I21" i="61"/>
  <c r="I20" i="61"/>
  <c r="I24" i="61" s="1"/>
  <c r="H23" i="61"/>
  <c r="H22" i="61"/>
  <c r="H21" i="61"/>
  <c r="H20" i="61"/>
  <c r="J18" i="61"/>
  <c r="J17" i="61"/>
  <c r="J16" i="61"/>
  <c r="J15" i="61"/>
  <c r="J19" i="61" s="1"/>
  <c r="I18" i="61"/>
  <c r="I17" i="61"/>
  <c r="I16" i="61"/>
  <c r="I15" i="61"/>
  <c r="H18" i="61"/>
  <c r="H17" i="61"/>
  <c r="H16" i="61"/>
  <c r="H19" i="61" s="1"/>
  <c r="H15" i="61"/>
  <c r="J11" i="61"/>
  <c r="I11" i="61"/>
  <c r="J13" i="61"/>
  <c r="I13" i="61"/>
  <c r="J12" i="61"/>
  <c r="I12" i="61"/>
  <c r="J10" i="61"/>
  <c r="I10" i="61"/>
  <c r="I9" i="61"/>
  <c r="J9" i="61"/>
  <c r="J8" i="61"/>
  <c r="J14" i="61" s="1"/>
  <c r="I8" i="61"/>
  <c r="I14" i="61" s="1"/>
  <c r="J105" i="61"/>
  <c r="J91" i="61"/>
  <c r="J83" i="61"/>
  <c r="J53" i="61"/>
  <c r="I97" i="61"/>
  <c r="I87" i="61"/>
  <c r="I74" i="61"/>
  <c r="I69" i="61"/>
  <c r="H97" i="61"/>
  <c r="H74" i="61"/>
  <c r="H69" i="61"/>
  <c r="H67" i="61"/>
  <c r="H63" i="61"/>
  <c r="I53" i="61"/>
  <c r="I44" i="61"/>
  <c r="I42" i="61"/>
  <c r="I39" i="61"/>
  <c r="I19" i="61"/>
  <c r="H13" i="61"/>
  <c r="H12" i="61"/>
  <c r="H11" i="61"/>
  <c r="H10" i="61"/>
  <c r="H9" i="61"/>
  <c r="H8" i="61"/>
  <c r="H44" i="61"/>
  <c r="B8" i="61"/>
  <c r="C85" i="61"/>
  <c r="G85" i="61"/>
  <c r="D85" i="61"/>
  <c r="E85" i="61"/>
  <c r="C20" i="61"/>
  <c r="D20" i="61"/>
  <c r="E20" i="61"/>
  <c r="B20" i="61"/>
  <c r="C104" i="61"/>
  <c r="G104" i="61" s="1"/>
  <c r="D104" i="61"/>
  <c r="E104" i="61"/>
  <c r="C103" i="61"/>
  <c r="D103" i="61"/>
  <c r="F103" i="61" s="1"/>
  <c r="E103" i="61"/>
  <c r="C102" i="61"/>
  <c r="D102" i="61"/>
  <c r="E102" i="61"/>
  <c r="G102" i="61" s="1"/>
  <c r="C101" i="61"/>
  <c r="G101" i="61" s="1"/>
  <c r="D101" i="61"/>
  <c r="E101" i="61"/>
  <c r="C100" i="61"/>
  <c r="G100" i="61" s="1"/>
  <c r="D100" i="61"/>
  <c r="E100" i="61"/>
  <c r="C99" i="61"/>
  <c r="D99" i="61"/>
  <c r="E99" i="61"/>
  <c r="C98" i="61"/>
  <c r="D98" i="61"/>
  <c r="E98" i="61"/>
  <c r="G98" i="61" s="1"/>
  <c r="C96" i="61"/>
  <c r="D96" i="61"/>
  <c r="E96" i="61"/>
  <c r="C95" i="61"/>
  <c r="C97" i="61" s="1"/>
  <c r="D95" i="61"/>
  <c r="E95" i="61"/>
  <c r="C94" i="61"/>
  <c r="D94" i="61"/>
  <c r="F94" i="61" s="1"/>
  <c r="E94" i="61"/>
  <c r="C93" i="61"/>
  <c r="D93" i="61"/>
  <c r="E93" i="61"/>
  <c r="E97" i="61" s="1"/>
  <c r="C92" i="61"/>
  <c r="D92" i="61"/>
  <c r="E92" i="61"/>
  <c r="C90" i="61"/>
  <c r="G90" i="61" s="1"/>
  <c r="D90" i="61"/>
  <c r="E90" i="61"/>
  <c r="C89" i="61"/>
  <c r="D89" i="61"/>
  <c r="E89" i="61"/>
  <c r="C88" i="61"/>
  <c r="D88" i="61"/>
  <c r="D91" i="61" s="1"/>
  <c r="E88" i="61"/>
  <c r="C86" i="61"/>
  <c r="D86" i="61"/>
  <c r="E86" i="61"/>
  <c r="C84" i="61"/>
  <c r="G84" i="61" s="1"/>
  <c r="D84" i="61"/>
  <c r="E84" i="61"/>
  <c r="E82" i="61"/>
  <c r="G82" i="61" s="1"/>
  <c r="C82" i="61"/>
  <c r="D82" i="61"/>
  <c r="C81" i="61"/>
  <c r="D81" i="61"/>
  <c r="F81" i="61" s="1"/>
  <c r="E81" i="61"/>
  <c r="C80" i="61"/>
  <c r="D80" i="61"/>
  <c r="E80" i="61"/>
  <c r="C79" i="61"/>
  <c r="D79" i="61"/>
  <c r="E79" i="61"/>
  <c r="C78" i="61"/>
  <c r="G78" i="61" s="1"/>
  <c r="D78" i="61"/>
  <c r="E78" i="61"/>
  <c r="C77" i="61"/>
  <c r="D77" i="61"/>
  <c r="E77" i="61"/>
  <c r="C76" i="61"/>
  <c r="G76" i="61" s="1"/>
  <c r="D76" i="61"/>
  <c r="E76" i="61"/>
  <c r="C75" i="61"/>
  <c r="D75" i="61"/>
  <c r="E75" i="61"/>
  <c r="C73" i="61"/>
  <c r="G73" i="61" s="1"/>
  <c r="D73" i="61"/>
  <c r="E73" i="61"/>
  <c r="C72" i="61"/>
  <c r="G72" i="61" s="1"/>
  <c r="D72" i="61"/>
  <c r="E72" i="61"/>
  <c r="C71" i="61"/>
  <c r="D71" i="61"/>
  <c r="E71" i="61"/>
  <c r="C70" i="61"/>
  <c r="D70" i="61"/>
  <c r="E70" i="61"/>
  <c r="G70" i="61" s="1"/>
  <c r="C68" i="61"/>
  <c r="C69" i="61" s="1"/>
  <c r="D68" i="61"/>
  <c r="D69" i="61" s="1"/>
  <c r="E68" i="61"/>
  <c r="E69" i="61" s="1"/>
  <c r="C66" i="61"/>
  <c r="D66" i="61"/>
  <c r="E66" i="61"/>
  <c r="C65" i="61"/>
  <c r="C67" i="61" s="1"/>
  <c r="D65" i="61"/>
  <c r="E65" i="61"/>
  <c r="C64" i="61"/>
  <c r="D64" i="61"/>
  <c r="D67" i="61" s="1"/>
  <c r="E64" i="61"/>
  <c r="B104" i="61"/>
  <c r="B103" i="61"/>
  <c r="B102" i="61"/>
  <c r="F102" i="61" s="1"/>
  <c r="B101" i="61"/>
  <c r="F101" i="61" s="1"/>
  <c r="B100" i="61"/>
  <c r="F100" i="61" s="1"/>
  <c r="B99" i="61"/>
  <c r="F99" i="61" s="1"/>
  <c r="B98" i="61"/>
  <c r="B96" i="61"/>
  <c r="F96" i="61" s="1"/>
  <c r="B95" i="61"/>
  <c r="B94" i="61"/>
  <c r="B93" i="61"/>
  <c r="B92" i="61"/>
  <c r="F92" i="61" s="1"/>
  <c r="B90" i="61"/>
  <c r="F90" i="61" s="1"/>
  <c r="B89" i="61"/>
  <c r="F89" i="61" s="1"/>
  <c r="B88" i="61"/>
  <c r="F88" i="61" s="1"/>
  <c r="B86" i="61"/>
  <c r="F86" i="61" s="1"/>
  <c r="B85" i="61"/>
  <c r="B84" i="61"/>
  <c r="F84" i="61" s="1"/>
  <c r="B82" i="61"/>
  <c r="B81" i="61"/>
  <c r="B80" i="61"/>
  <c r="F80" i="61" s="1"/>
  <c r="B79" i="61"/>
  <c r="B78" i="61"/>
  <c r="F78" i="61" s="1"/>
  <c r="B77" i="61"/>
  <c r="B76" i="61"/>
  <c r="B75" i="61"/>
  <c r="B73" i="61"/>
  <c r="B72" i="61"/>
  <c r="B71" i="61"/>
  <c r="B70" i="61"/>
  <c r="F70" i="61" s="1"/>
  <c r="B68" i="61"/>
  <c r="B66" i="61"/>
  <c r="F66" i="61"/>
  <c r="B65" i="61"/>
  <c r="F65" i="61" s="1"/>
  <c r="B64" i="61"/>
  <c r="F64" i="61" s="1"/>
  <c r="E62" i="61"/>
  <c r="G62" i="61" s="1"/>
  <c r="C62" i="61"/>
  <c r="D62" i="61"/>
  <c r="C61" i="61"/>
  <c r="G61" i="61" s="1"/>
  <c r="D61" i="61"/>
  <c r="D63" i="61" s="1"/>
  <c r="E61" i="61"/>
  <c r="B62" i="61"/>
  <c r="F62" i="61"/>
  <c r="B61" i="61"/>
  <c r="B63" i="61" s="1"/>
  <c r="B56" i="59"/>
  <c r="C52" i="61"/>
  <c r="D52" i="61"/>
  <c r="F52" i="61" s="1"/>
  <c r="E52" i="61"/>
  <c r="C51" i="61"/>
  <c r="D51" i="61"/>
  <c r="E51" i="61"/>
  <c r="E53" i="61" s="1"/>
  <c r="C49" i="61"/>
  <c r="D49" i="61"/>
  <c r="E49" i="61"/>
  <c r="C48" i="61"/>
  <c r="D48" i="61"/>
  <c r="E48" i="61"/>
  <c r="C47" i="61"/>
  <c r="D47" i="61"/>
  <c r="E47" i="61"/>
  <c r="C46" i="61"/>
  <c r="D46" i="61"/>
  <c r="E46" i="61"/>
  <c r="C45" i="61"/>
  <c r="D45" i="61"/>
  <c r="E45" i="61"/>
  <c r="C43" i="61"/>
  <c r="C44" i="61" s="1"/>
  <c r="D43" i="61"/>
  <c r="E43" i="61"/>
  <c r="E44" i="61"/>
  <c r="E41" i="61"/>
  <c r="C41" i="61"/>
  <c r="D41" i="61"/>
  <c r="C40" i="61"/>
  <c r="G40" i="61" s="1"/>
  <c r="D40" i="61"/>
  <c r="D42" i="61" s="1"/>
  <c r="E40" i="61"/>
  <c r="C38" i="61"/>
  <c r="G38" i="61" s="1"/>
  <c r="D38" i="61"/>
  <c r="E38" i="61"/>
  <c r="C37" i="61"/>
  <c r="G37" i="61" s="1"/>
  <c r="D37" i="61"/>
  <c r="E37" i="61"/>
  <c r="C36" i="61"/>
  <c r="D36" i="61"/>
  <c r="E36" i="61"/>
  <c r="C35" i="61"/>
  <c r="G35" i="61" s="1"/>
  <c r="D35" i="61"/>
  <c r="E35" i="61"/>
  <c r="E39" i="61" s="1"/>
  <c r="C33" i="61"/>
  <c r="D33" i="61"/>
  <c r="E33" i="61"/>
  <c r="E34" i="61" s="1"/>
  <c r="C32" i="61"/>
  <c r="G32" i="61" s="1"/>
  <c r="D32" i="61"/>
  <c r="E32" i="61"/>
  <c r="C31" i="61"/>
  <c r="G31" i="61" s="1"/>
  <c r="D31" i="61"/>
  <c r="E31" i="61"/>
  <c r="C30" i="61"/>
  <c r="G30" i="61"/>
  <c r="D30" i="61"/>
  <c r="E30" i="61"/>
  <c r="C28" i="61"/>
  <c r="D28" i="61"/>
  <c r="E28" i="61"/>
  <c r="C27" i="61"/>
  <c r="G27" i="61" s="1"/>
  <c r="D27" i="61"/>
  <c r="D29" i="61" s="1"/>
  <c r="E27" i="61"/>
  <c r="C26" i="61"/>
  <c r="D26" i="61"/>
  <c r="E26" i="61"/>
  <c r="C25" i="61"/>
  <c r="D25" i="61"/>
  <c r="F25" i="61" s="1"/>
  <c r="E25" i="61"/>
  <c r="C23" i="61"/>
  <c r="G23" i="61" s="1"/>
  <c r="D23" i="61"/>
  <c r="E23" i="61"/>
  <c r="C22" i="61"/>
  <c r="G22" i="61" s="1"/>
  <c r="D22" i="61"/>
  <c r="E22" i="61"/>
  <c r="C21" i="61"/>
  <c r="D21" i="61"/>
  <c r="E21" i="61"/>
  <c r="C18" i="61"/>
  <c r="D18" i="61"/>
  <c r="F18" i="61" s="1"/>
  <c r="E18" i="61"/>
  <c r="C17" i="61"/>
  <c r="D17" i="61"/>
  <c r="E17" i="61"/>
  <c r="C16" i="61"/>
  <c r="D16" i="61"/>
  <c r="E16" i="61"/>
  <c r="C15" i="61"/>
  <c r="G15" i="61" s="1"/>
  <c r="D15" i="61"/>
  <c r="D19" i="61" s="1"/>
  <c r="E15" i="61"/>
  <c r="E19" i="61"/>
  <c r="B52" i="61"/>
  <c r="B51" i="61"/>
  <c r="B49" i="61"/>
  <c r="F49" i="61" s="1"/>
  <c r="B48" i="61"/>
  <c r="F48" i="61"/>
  <c r="B47" i="61"/>
  <c r="B46" i="61"/>
  <c r="F46" i="61" s="1"/>
  <c r="B45" i="61"/>
  <c r="F45" i="61"/>
  <c r="B43" i="61"/>
  <c r="B44" i="61" s="1"/>
  <c r="B41" i="61"/>
  <c r="B42" i="61" s="1"/>
  <c r="B40" i="61"/>
  <c r="B38" i="61"/>
  <c r="F38" i="61" s="1"/>
  <c r="B37" i="61"/>
  <c r="B36" i="61"/>
  <c r="F36" i="61" s="1"/>
  <c r="B35" i="61"/>
  <c r="F35" i="61" s="1"/>
  <c r="B33" i="61"/>
  <c r="F33" i="61" s="1"/>
  <c r="B32" i="61"/>
  <c r="F32" i="61" s="1"/>
  <c r="B31" i="61"/>
  <c r="F31" i="61" s="1"/>
  <c r="B30" i="61"/>
  <c r="F30" i="61" s="1"/>
  <c r="B28" i="61"/>
  <c r="B29" i="61" s="1"/>
  <c r="F29" i="61" s="1"/>
  <c r="B27" i="61"/>
  <c r="B26" i="61"/>
  <c r="F26" i="61" s="1"/>
  <c r="B25" i="61"/>
  <c r="B23" i="61"/>
  <c r="F23" i="61" s="1"/>
  <c r="B22" i="61"/>
  <c r="F22" i="61" s="1"/>
  <c r="B21" i="61"/>
  <c r="F21" i="61" s="1"/>
  <c r="B18" i="61"/>
  <c r="B17" i="61"/>
  <c r="B19" i="61" s="1"/>
  <c r="B16" i="61"/>
  <c r="B15" i="61"/>
  <c r="F15" i="61"/>
  <c r="C13" i="61"/>
  <c r="G13" i="61" s="1"/>
  <c r="D13" i="61"/>
  <c r="E13" i="61"/>
  <c r="B13" i="61"/>
  <c r="F13" i="61" s="1"/>
  <c r="C12" i="61"/>
  <c r="D12" i="61"/>
  <c r="E12" i="61"/>
  <c r="B12" i="61"/>
  <c r="F12" i="61" s="1"/>
  <c r="C11" i="61"/>
  <c r="D11" i="61"/>
  <c r="E11" i="61"/>
  <c r="B11" i="61"/>
  <c r="C9" i="61"/>
  <c r="D9" i="61"/>
  <c r="E9" i="61"/>
  <c r="B9" i="61"/>
  <c r="F9" i="61" s="1"/>
  <c r="C10" i="61"/>
  <c r="D10" i="61"/>
  <c r="E10" i="61"/>
  <c r="B10" i="61"/>
  <c r="F10" i="61" s="1"/>
  <c r="C8" i="61"/>
  <c r="D8" i="61"/>
  <c r="E8" i="61"/>
  <c r="H3" i="61"/>
  <c r="H56" i="61" s="1"/>
  <c r="G11" i="59"/>
  <c r="G12" i="59"/>
  <c r="F13" i="59"/>
  <c r="G13" i="59"/>
  <c r="F14" i="59"/>
  <c r="G14" i="59"/>
  <c r="F15" i="59"/>
  <c r="G15" i="59"/>
  <c r="F16" i="59"/>
  <c r="G16" i="59"/>
  <c r="F17" i="59"/>
  <c r="G17" i="59"/>
  <c r="F18" i="59"/>
  <c r="G18" i="59"/>
  <c r="F19" i="59"/>
  <c r="G19" i="59"/>
  <c r="F20" i="59"/>
  <c r="G20" i="59"/>
  <c r="F21" i="59"/>
  <c r="G21" i="59"/>
  <c r="F22" i="59"/>
  <c r="G22" i="59"/>
  <c r="F23" i="59"/>
  <c r="G23" i="59"/>
  <c r="F24" i="59"/>
  <c r="G24" i="59"/>
  <c r="F25" i="59"/>
  <c r="G25" i="59"/>
  <c r="F26" i="59"/>
  <c r="G26" i="59"/>
  <c r="F27" i="59"/>
  <c r="G27" i="59"/>
  <c r="F28" i="59"/>
  <c r="G28" i="59"/>
  <c r="F29" i="59"/>
  <c r="G29" i="59"/>
  <c r="F30" i="59"/>
  <c r="G30" i="59"/>
  <c r="F31" i="59"/>
  <c r="G31" i="59"/>
  <c r="F32" i="59"/>
  <c r="G32" i="59"/>
  <c r="F33" i="59"/>
  <c r="G33" i="59"/>
  <c r="F34" i="59"/>
  <c r="G34" i="59"/>
  <c r="F35" i="59"/>
  <c r="G35" i="59"/>
  <c r="F36" i="59"/>
  <c r="G36" i="59"/>
  <c r="F37" i="59"/>
  <c r="G37" i="59"/>
  <c r="F38" i="59"/>
  <c r="G38" i="59"/>
  <c r="F39" i="59"/>
  <c r="G39" i="59"/>
  <c r="F40" i="59"/>
  <c r="G40" i="59"/>
  <c r="B41" i="59"/>
  <c r="B53" i="59" s="1"/>
  <c r="C41" i="59"/>
  <c r="C53" i="59" s="1"/>
  <c r="D41" i="59"/>
  <c r="E41" i="59"/>
  <c r="F42" i="59"/>
  <c r="G42" i="59"/>
  <c r="F43" i="59"/>
  <c r="G43" i="59"/>
  <c r="F44" i="59"/>
  <c r="G44" i="59"/>
  <c r="F45" i="59"/>
  <c r="G45" i="59"/>
  <c r="F46" i="59"/>
  <c r="G46" i="59"/>
  <c r="F47" i="59"/>
  <c r="G47" i="59"/>
  <c r="F48" i="59"/>
  <c r="G48" i="59"/>
  <c r="F49" i="59"/>
  <c r="G49" i="59"/>
  <c r="F50" i="59"/>
  <c r="G50" i="59"/>
  <c r="F51" i="59"/>
  <c r="G51" i="59"/>
  <c r="B52" i="59"/>
  <c r="C52" i="59"/>
  <c r="D52" i="59"/>
  <c r="E52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F61" i="59"/>
  <c r="G61" i="59"/>
  <c r="F62" i="59"/>
  <c r="G62" i="59"/>
  <c r="F63" i="59"/>
  <c r="G63" i="59"/>
  <c r="F64" i="59"/>
  <c r="G64" i="59"/>
  <c r="F65" i="59"/>
  <c r="G65" i="59"/>
  <c r="F66" i="59"/>
  <c r="G66" i="59"/>
  <c r="F67" i="59"/>
  <c r="G67" i="59"/>
  <c r="F68" i="59"/>
  <c r="G68" i="59"/>
  <c r="F69" i="59"/>
  <c r="G69" i="59"/>
  <c r="F70" i="59"/>
  <c r="G70" i="59"/>
  <c r="F71" i="59"/>
  <c r="G71" i="59"/>
  <c r="F72" i="59"/>
  <c r="G72" i="59"/>
  <c r="F73" i="59"/>
  <c r="G73" i="59"/>
  <c r="F74" i="59"/>
  <c r="G74" i="59"/>
  <c r="F75" i="59"/>
  <c r="G75" i="59"/>
  <c r="F76" i="59"/>
  <c r="G76" i="59"/>
  <c r="F77" i="59"/>
  <c r="G77" i="59"/>
  <c r="F78" i="59"/>
  <c r="G78" i="59"/>
  <c r="F79" i="59"/>
  <c r="G79" i="59"/>
  <c r="F80" i="59"/>
  <c r="G80" i="59"/>
  <c r="F81" i="59"/>
  <c r="G81" i="59"/>
  <c r="F82" i="59"/>
  <c r="G82" i="59"/>
  <c r="F83" i="59"/>
  <c r="G83" i="59"/>
  <c r="F84" i="59"/>
  <c r="G84" i="59"/>
  <c r="D85" i="59"/>
  <c r="D8" i="59" s="1"/>
  <c r="E85" i="59"/>
  <c r="E8" i="59" s="1"/>
  <c r="F86" i="59"/>
  <c r="G86" i="59"/>
  <c r="F87" i="59"/>
  <c r="G87" i="59"/>
  <c r="F88" i="59"/>
  <c r="G88" i="59"/>
  <c r="F89" i="59"/>
  <c r="G89" i="59"/>
  <c r="F90" i="59"/>
  <c r="G90" i="59"/>
  <c r="F91" i="59"/>
  <c r="G91" i="59"/>
  <c r="F92" i="59"/>
  <c r="G92" i="59"/>
  <c r="B93" i="59"/>
  <c r="B9" i="59" s="1"/>
  <c r="C93" i="59"/>
  <c r="C9" i="59" s="1"/>
  <c r="G9" i="59" s="1"/>
  <c r="D93" i="59"/>
  <c r="D9" i="59" s="1"/>
  <c r="E93" i="59"/>
  <c r="E9" i="59" s="1"/>
  <c r="H24" i="61"/>
  <c r="H14" i="61"/>
  <c r="D87" i="61"/>
  <c r="F82" i="61"/>
  <c r="B91" i="61"/>
  <c r="G17" i="61"/>
  <c r="G21" i="61"/>
  <c r="G20" i="61"/>
  <c r="G9" i="61"/>
  <c r="G8" i="61"/>
  <c r="G25" i="61"/>
  <c r="F16" i="61"/>
  <c r="C19" i="61"/>
  <c r="G19" i="61" s="1"/>
  <c r="C14" i="61"/>
  <c r="G103" i="61"/>
  <c r="G48" i="61"/>
  <c r="F104" i="61"/>
  <c r="D53" i="59"/>
  <c r="G95" i="61"/>
  <c r="G94" i="61"/>
  <c r="G64" i="61"/>
  <c r="G99" i="61"/>
  <c r="E42" i="61"/>
  <c r="F68" i="61"/>
  <c r="F73" i="61"/>
  <c r="D74" i="61"/>
  <c r="F98" i="61"/>
  <c r="D44" i="61"/>
  <c r="C63" i="61"/>
  <c r="G92" i="61"/>
  <c r="B69" i="61"/>
  <c r="B53" i="61"/>
  <c r="F41" i="59"/>
  <c r="G41" i="59" l="1"/>
  <c r="G8" i="59"/>
  <c r="F9" i="59"/>
  <c r="F69" i="61"/>
  <c r="F91" i="61"/>
  <c r="G85" i="59"/>
  <c r="F19" i="61"/>
  <c r="F41" i="61"/>
  <c r="G93" i="59"/>
  <c r="G52" i="59"/>
  <c r="E14" i="61"/>
  <c r="G12" i="61"/>
  <c r="F37" i="61"/>
  <c r="F44" i="61"/>
  <c r="G18" i="61"/>
  <c r="G28" i="61"/>
  <c r="G36" i="61"/>
  <c r="G46" i="61"/>
  <c r="D53" i="61"/>
  <c r="G52" i="61"/>
  <c r="F71" i="61"/>
  <c r="F76" i="61"/>
  <c r="B87" i="61"/>
  <c r="F87" i="61" s="1"/>
  <c r="B97" i="61"/>
  <c r="G66" i="61"/>
  <c r="F75" i="61"/>
  <c r="G77" i="61"/>
  <c r="G81" i="61"/>
  <c r="E87" i="61"/>
  <c r="G88" i="61"/>
  <c r="G96" i="61"/>
  <c r="C24" i="61"/>
  <c r="D14" i="61"/>
  <c r="F11" i="61"/>
  <c r="B34" i="61"/>
  <c r="G16" i="61"/>
  <c r="G26" i="61"/>
  <c r="G33" i="61"/>
  <c r="C42" i="61"/>
  <c r="G42" i="61" s="1"/>
  <c r="G45" i="61"/>
  <c r="G47" i="61"/>
  <c r="D50" i="61"/>
  <c r="G49" i="61"/>
  <c r="E63" i="61"/>
  <c r="G63" i="61" s="1"/>
  <c r="F77" i="61"/>
  <c r="G65" i="61"/>
  <c r="G75" i="61"/>
  <c r="D83" i="61"/>
  <c r="G80" i="61"/>
  <c r="G86" i="61"/>
  <c r="G89" i="61"/>
  <c r="G93" i="61"/>
  <c r="F20" i="61"/>
  <c r="F8" i="61"/>
  <c r="F28" i="61"/>
  <c r="G97" i="61"/>
  <c r="C74" i="61"/>
  <c r="F93" i="59"/>
  <c r="F52" i="59"/>
  <c r="G51" i="61"/>
  <c r="F85" i="59"/>
  <c r="G10" i="61"/>
  <c r="F17" i="61"/>
  <c r="F27" i="61"/>
  <c r="D24" i="61"/>
  <c r="C29" i="61"/>
  <c r="G29" i="61" s="1"/>
  <c r="E29" i="61"/>
  <c r="D34" i="61"/>
  <c r="F42" i="61"/>
  <c r="G44" i="61"/>
  <c r="F63" i="61"/>
  <c r="B74" i="61"/>
  <c r="F74" i="61" s="1"/>
  <c r="G69" i="61"/>
  <c r="E74" i="61"/>
  <c r="F72" i="61"/>
  <c r="C83" i="61"/>
  <c r="E91" i="61"/>
  <c r="F95" i="61"/>
  <c r="E24" i="61"/>
  <c r="E83" i="61"/>
  <c r="C54" i="59"/>
  <c r="F85" i="61"/>
  <c r="C87" i="61"/>
  <c r="G83" i="61"/>
  <c r="D54" i="59"/>
  <c r="C91" i="61"/>
  <c r="G14" i="61"/>
  <c r="B54" i="59"/>
  <c r="F8" i="59"/>
  <c r="C34" i="61"/>
  <c r="G34" i="61" s="1"/>
  <c r="G11" i="61"/>
  <c r="B24" i="61"/>
  <c r="B14" i="61"/>
  <c r="F14" i="61" s="1"/>
  <c r="B39" i="61"/>
  <c r="D39" i="61"/>
  <c r="C39" i="61"/>
  <c r="G39" i="61" s="1"/>
  <c r="F53" i="59"/>
  <c r="F54" i="59" s="1"/>
  <c r="F79" i="61"/>
  <c r="G53" i="59"/>
  <c r="G54" i="59" s="1"/>
  <c r="G79" i="61"/>
  <c r="E53" i="59"/>
  <c r="E54" i="59" s="1"/>
  <c r="C105" i="61"/>
  <c r="B105" i="61"/>
  <c r="C53" i="61"/>
  <c r="G53" i="61" s="1"/>
  <c r="B50" i="61"/>
  <c r="F50" i="61" s="1"/>
  <c r="F53" i="61"/>
  <c r="B83" i="61"/>
  <c r="F83" i="61" s="1"/>
  <c r="E105" i="61"/>
  <c r="D105" i="61"/>
  <c r="F93" i="61"/>
  <c r="G43" i="61"/>
  <c r="G71" i="61"/>
  <c r="G41" i="61"/>
  <c r="G68" i="61"/>
  <c r="E50" i="61"/>
  <c r="F61" i="61"/>
  <c r="C50" i="61"/>
  <c r="D97" i="61"/>
  <c r="F97" i="61" s="1"/>
  <c r="E67" i="61"/>
  <c r="G67" i="61" s="1"/>
  <c r="F47" i="61"/>
  <c r="F43" i="61"/>
  <c r="F40" i="61"/>
  <c r="B67" i="61"/>
  <c r="F67" i="61" s="1"/>
  <c r="F51" i="61"/>
  <c r="F39" i="61" l="1"/>
  <c r="G105" i="61"/>
  <c r="F24" i="61"/>
  <c r="G24" i="61"/>
  <c r="G87" i="61"/>
  <c r="F34" i="61"/>
  <c r="G91" i="61"/>
  <c r="G74" i="61"/>
  <c r="C106" i="61"/>
  <c r="B106" i="61"/>
  <c r="E106" i="61"/>
  <c r="F105" i="61"/>
  <c r="D106" i="61"/>
  <c r="G50" i="61"/>
  <c r="F106" i="61" l="1"/>
  <c r="G106" i="61"/>
</calcChain>
</file>

<file path=xl/sharedStrings.xml><?xml version="1.0" encoding="utf-8"?>
<sst xmlns="http://schemas.openxmlformats.org/spreadsheetml/2006/main" count="245" uniqueCount="185">
  <si>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</si>
  <si>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</si>
  <si>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</si>
  <si>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</si>
  <si>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</si>
  <si>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</si>
  <si>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</si>
  <si>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</si>
  <si>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</si>
  <si>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</si>
  <si>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</si>
  <si>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</si>
  <si>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</si>
  <si>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</si>
  <si>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</si>
  <si>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</si>
  <si>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</si>
  <si>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</si>
  <si>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</si>
  <si>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</si>
  <si>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</si>
  <si>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</si>
  <si>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</si>
  <si>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</si>
  <si>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</si>
  <si>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</si>
  <si>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</si>
  <si>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</si>
  <si>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</si>
  <si>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</si>
  <si>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</si>
  <si>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</si>
  <si>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</si>
  <si>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</si>
  <si>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</si>
  <si>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</si>
  <si>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</si>
  <si>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</si>
  <si>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</si>
  <si>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</si>
  <si>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</si>
  <si>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</si>
  <si>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</si>
  <si>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</si>
  <si>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</si>
  <si>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</si>
  <si>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</si>
  <si>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</si>
  <si>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</si>
  <si>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</si>
  <si>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</si>
  <si>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</si>
  <si>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</si>
  <si>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</si>
  <si>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</si>
  <si>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</si>
  <si>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</si>
  <si>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</si>
  <si>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</si>
  <si>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</si>
  <si>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</si>
  <si>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</si>
  <si>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</si>
  <si>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</si>
  <si>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</si>
  <si>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</si>
  <si>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</si>
  <si>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</si>
  <si>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</si>
  <si>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</si>
  <si>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</si>
  <si>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</si>
  <si>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</si>
  <si>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</si>
  <si>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</si>
  <si>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</si>
  <si>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</si>
  <si>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</si>
  <si>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</si>
  <si>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</si>
  <si>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</si>
  <si>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</si>
  <si>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</si>
  <si>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</si>
  <si>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</si>
  <si>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</si>
  <si>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</si>
  <si>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</si>
  <si>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</si>
  <si>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</si>
  <si>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</si>
  <si>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</si>
  <si>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</si>
  <si>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</si>
  <si>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</si>
  <si>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</si>
  <si>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</si>
  <si>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</si>
  <si>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市町村名</t>
    <phoneticPr fontId="3"/>
  </si>
  <si>
    <t>期日前投票者数・不在者投票者数調べ(選挙期日７日前）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</si>
  <si>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</si>
  <si>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</si>
  <si>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</si>
  <si>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</si>
  <si>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</si>
  <si>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</si>
  <si>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</si>
  <si>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</si>
  <si>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</si>
  <si>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</si>
  <si>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</si>
  <si>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</si>
  <si>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</si>
  <si>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</si>
  <si>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</si>
  <si>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</si>
  <si>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</si>
  <si>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</si>
  <si>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</si>
  <si>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</si>
  <si>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</si>
  <si>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</si>
  <si>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</si>
  <si>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</si>
  <si>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</si>
  <si>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</si>
  <si>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</si>
  <si>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</si>
  <si>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</si>
  <si>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</si>
  <si>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</si>
  <si>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</si>
  <si>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</si>
  <si>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</si>
  <si>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</si>
  <si>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</si>
  <si>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</si>
  <si>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</si>
  <si>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</si>
  <si>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</si>
  <si>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</si>
  <si>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</si>
  <si>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</si>
  <si>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</si>
  <si>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</si>
  <si>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</si>
  <si>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</si>
  <si>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</si>
  <si>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</si>
  <si>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</si>
  <si>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</si>
  <si>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</si>
  <si>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</si>
  <si>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</si>
  <si>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</si>
  <si>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</si>
  <si>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</si>
  <si>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</si>
  <si>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</si>
  <si>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</si>
  <si>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</si>
  <si>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</si>
  <si>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</si>
  <si>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</si>
  <si>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</si>
  <si>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</si>
  <si>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</si>
  <si>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</si>
  <si>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9"/>
  </si>
  <si>
    <t>期日前投票者数・不在者投票者数調べ（小選挙区別）</t>
    <rPh sb="0" eb="2">
      <t>キジツ</t>
    </rPh>
    <rPh sb="2" eb="3">
      <t>マエ</t>
    </rPh>
    <rPh sb="3" eb="6">
      <t>トウヒョウシャ</t>
    </rPh>
    <rPh sb="6" eb="7">
      <t>スウ</t>
    </rPh>
    <rPh sb="8" eb="13">
      <t>フ</t>
    </rPh>
    <rPh sb="13" eb="14">
      <t>モノ</t>
    </rPh>
    <rPh sb="14" eb="15">
      <t>スウ</t>
    </rPh>
    <rPh sb="15" eb="16">
      <t>シラ</t>
    </rPh>
    <rPh sb="18" eb="22">
      <t>ショウセンキョク</t>
    </rPh>
    <rPh sb="22" eb="23">
      <t>ベツ</t>
    </rPh>
    <phoneticPr fontId="3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</si>
  <si>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</si>
  <si>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</si>
  <si>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</si>
  <si>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</si>
  <si>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</si>
  <si>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</si>
  <si>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</si>
  <si>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</si>
  <si>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</si>
  <si>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</si>
  <si>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</si>
  <si>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</si>
  <si>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</si>
  <si>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今回（R3）衆議院議員総選挙
10月24日現在（10／20～10／24)</t>
    <rPh sb="11" eb="14">
      <t>ソウセンキョ</t>
    </rPh>
    <phoneticPr fontId="3"/>
  </si>
  <si>
    <t>前回（H29）衆議院議員総選挙
10月15日現在（10／11～10／15)</t>
    <rPh sb="12" eb="13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</si>
</sst>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59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6" fontId="4" fillId="0" borderId="1" xfId="5" applyNumberFormat="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vertical="center" wrapText="1"/>
    </xf>
    <xf numFmtId="176" fontId="4" fillId="0" borderId="3" xfId="5" applyNumberFormat="1" applyFont="1" applyFill="1" applyBorder="1" applyAlignment="1">
      <alignment vertical="center" wrapText="1"/>
    </xf>
    <xf numFmtId="176" fontId="4" fillId="0" borderId="4" xfId="8" applyNumberFormat="1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vertical="center" wrapText="1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6" xfId="8" applyNumberFormat="1" applyFont="1" applyFill="1" applyBorder="1" applyAlignment="1">
      <alignment horizontal="center" vertical="center"/>
    </xf>
    <xf numFmtId="176" fontId="4" fillId="0" borderId="8" xfId="8" applyNumberFormat="1" applyFont="1" applyFill="1" applyBorder="1" applyAlignment="1">
      <alignment horizontal="center" vertical="center"/>
    </xf>
    <xf numFmtId="176" fontId="4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7" fillId="0" borderId="14" xfId="7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4" fillId="0" borderId="16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4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Fill="1" applyBorder="1" applyAlignment="1">
      <alignment horizontal="right" vertical="center"/>
    </xf>
    <xf numFmtId="176" fontId="7" fillId="0" borderId="29" xfId="7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center"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4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horizontal="right" vertical="center"/>
    </xf>
    <xf numFmtId="176" fontId="4" fillId="0" borderId="9" xfId="5" applyNumberFormat="1" applyFont="1" applyFill="1" applyBorder="1" applyAlignment="1">
      <alignment horizontal="center" vertical="center" wrapText="1"/>
    </xf>
    <xf numFmtId="176" fontId="7" fillId="0" borderId="10" xfId="5" applyNumberFormat="1" applyFont="1" applyFill="1" applyBorder="1" applyAlignment="1">
      <alignment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7" fillId="0" borderId="14" xfId="7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4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center"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41" xfId="5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43" xfId="7" applyNumberFormat="1" applyFont="1" applyFill="1" applyBorder="1" applyAlignment="1">
      <alignment vertical="center"/>
    </xf>
    <xf numFmtId="176" fontId="7" fillId="0" borderId="44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 applyProtection="1">
      <alignment vertical="center"/>
    </xf>
    <xf numFmtId="176" fontId="7" fillId="0" borderId="46" xfId="1" applyNumberFormat="1" applyFont="1" applyFill="1" applyBorder="1" applyAlignment="1" applyProtection="1">
      <alignment horizontal="right" vertical="center"/>
      <protection locked="0"/>
    </xf>
    <xf numFmtId="176" fontId="7" fillId="0" borderId="47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vertical="center"/>
    </xf>
    <xf numFmtId="176" fontId="7" fillId="0" borderId="50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vertical="center"/>
    </xf>
    <xf numFmtId="176" fontId="4" fillId="0" borderId="25" xfId="5" applyNumberFormat="1" applyFont="1" applyFill="1" applyBorder="1" applyAlignment="1">
      <alignment horizontal="left" vertical="center"/>
    </xf>
    <xf numFmtId="176" fontId="7" fillId="0" borderId="45" xfId="5" applyNumberFormat="1" applyFont="1" applyFill="1" applyBorder="1" applyAlignment="1">
      <alignment vertical="center"/>
    </xf>
    <xf numFmtId="176" fontId="7" fillId="0" borderId="29" xfId="5" applyNumberFormat="1" applyFont="1" applyFill="1" applyBorder="1" applyAlignment="1">
      <alignment vertical="center"/>
    </xf>
    <xf numFmtId="176" fontId="7" fillId="0" borderId="27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vertical="center"/>
    </xf>
    <xf numFmtId="176" fontId="4" fillId="0" borderId="31" xfId="5" applyNumberFormat="1" applyFont="1" applyFill="1" applyBorder="1" applyAlignment="1">
      <alignment horizontal="left" vertical="center"/>
    </xf>
    <xf numFmtId="176" fontId="7" fillId="0" borderId="47" xfId="5" applyNumberFormat="1" applyFont="1" applyFill="1" applyBorder="1" applyAlignment="1">
      <alignment vertical="center"/>
    </xf>
    <xf numFmtId="176" fontId="7" fillId="0" borderId="5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vertical="center"/>
    </xf>
    <xf numFmtId="176" fontId="4" fillId="0" borderId="51" xfId="2" applyNumberFormat="1" applyFont="1" applyFill="1" applyBorder="1" applyAlignment="1" applyProtection="1">
      <alignment horizontal="center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3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176" fontId="7" fillId="0" borderId="56" xfId="1" applyNumberFormat="1" applyFont="1" applyFill="1" applyBorder="1" applyAlignment="1">
      <alignment horizontal="right" vertical="center"/>
    </xf>
    <xf numFmtId="176" fontId="10" fillId="0" borderId="26" xfId="1" applyNumberFormat="1" applyFont="1" applyFill="1" applyBorder="1" applyAlignment="1" applyProtection="1">
      <alignment horizontal="right" vertical="center"/>
      <protection locked="0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7" xfId="5" applyNumberFormat="1" applyFont="1" applyFill="1" applyBorder="1" applyAlignment="1" applyProtection="1">
      <alignment vertical="center"/>
      <protection locked="0"/>
    </xf>
    <xf numFmtId="176" fontId="10" fillId="0" borderId="52" xfId="1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4" fillId="0" borderId="57" xfId="6" applyNumberFormat="1" applyFont="1" applyFill="1" applyBorder="1" applyAlignment="1">
      <alignment horizontal="center" vertical="center" shrinkToFit="1"/>
    </xf>
    <xf numFmtId="176" fontId="4" fillId="0" borderId="58" xfId="6" applyNumberFormat="1" applyFont="1" applyFill="1" applyBorder="1" applyAlignment="1">
      <alignment horizontal="center" vertical="center" shrinkToFit="1"/>
    </xf>
    <xf numFmtId="176" fontId="4" fillId="0" borderId="1" xfId="6" applyNumberFormat="1" applyFont="1" applyFill="1" applyBorder="1" applyAlignment="1">
      <alignment vertical="center"/>
    </xf>
    <xf numFmtId="176" fontId="4" fillId="0" borderId="2" xfId="6" applyNumberFormat="1" applyFont="1" applyFill="1" applyBorder="1" applyAlignment="1">
      <alignment vertical="center" wrapText="1"/>
    </xf>
    <xf numFmtId="176" fontId="4" fillId="0" borderId="3" xfId="6" applyNumberFormat="1" applyFont="1" applyFill="1" applyBorder="1" applyAlignment="1">
      <alignment vertical="center" wrapText="1"/>
    </xf>
    <xf numFmtId="176" fontId="4" fillId="0" borderId="4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vertical="center" wrapText="1"/>
    </xf>
    <xf numFmtId="176" fontId="4" fillId="0" borderId="59" xfId="6" applyNumberFormat="1" applyFont="1" applyFill="1" applyBorder="1" applyAlignment="1">
      <alignment horizontal="center" vertical="center" shrinkToFit="1"/>
    </xf>
    <xf numFmtId="176" fontId="4" fillId="0" borderId="60" xfId="9" applyNumberFormat="1" applyFont="1" applyFill="1" applyBorder="1" applyAlignment="1">
      <alignment horizontal="center" vertical="center"/>
    </xf>
    <xf numFmtId="176" fontId="4" fillId="0" borderId="61" xfId="9" applyNumberFormat="1" applyFont="1" applyFill="1" applyBorder="1" applyAlignment="1">
      <alignment horizontal="center" vertical="center"/>
    </xf>
    <xf numFmtId="176" fontId="4" fillId="0" borderId="62" xfId="9" applyNumberFormat="1" applyFont="1" applyFill="1" applyBorder="1" applyAlignment="1">
      <alignment horizontal="center" vertical="center"/>
    </xf>
    <xf numFmtId="176" fontId="4" fillId="0" borderId="63" xfId="9" applyNumberFormat="1" applyFont="1" applyFill="1" applyBorder="1" applyAlignment="1">
      <alignment horizontal="center" vertical="center"/>
    </xf>
    <xf numFmtId="176" fontId="4" fillId="0" borderId="61" xfId="6" applyNumberFormat="1" applyFont="1" applyFill="1" applyBorder="1" applyAlignment="1">
      <alignment horizontal="center" vertical="center"/>
    </xf>
    <xf numFmtId="176" fontId="4" fillId="0" borderId="64" xfId="6" applyNumberFormat="1" applyFont="1" applyFill="1" applyBorder="1" applyAlignment="1">
      <alignment horizontal="center" vertical="center"/>
    </xf>
    <xf numFmtId="176" fontId="7" fillId="0" borderId="58" xfId="4" applyNumberFormat="1" applyFont="1" applyFill="1" applyBorder="1" applyAlignment="1">
      <alignment horizontal="right" vertical="center" shrinkToFit="1"/>
    </xf>
    <xf numFmtId="176" fontId="7" fillId="0" borderId="0" xfId="6" applyNumberFormat="1" applyFont="1" applyFill="1" applyBorder="1" applyAlignment="1">
      <alignment horizontal="right" vertical="center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68" xfId="6" applyNumberFormat="1" applyFont="1" applyFill="1" applyBorder="1" applyAlignment="1">
      <alignment horizontal="right" vertical="center"/>
    </xf>
    <xf numFmtId="176" fontId="7" fillId="0" borderId="69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71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58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65" xfId="6" applyNumberFormat="1" applyFont="1" applyFill="1" applyBorder="1" applyAlignment="1">
      <alignment vertical="center"/>
    </xf>
    <xf numFmtId="176" fontId="7" fillId="0" borderId="67" xfId="6" applyNumberFormat="1" applyFont="1" applyFill="1" applyBorder="1" applyAlignment="1">
      <alignment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28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72" xfId="4" applyNumberFormat="1" applyFont="1" applyFill="1" applyBorder="1" applyAlignment="1">
      <alignment horizontal="center" vertical="center" shrinkToFit="1"/>
    </xf>
    <xf numFmtId="176" fontId="7" fillId="0" borderId="73" xfId="6" applyNumberFormat="1" applyFont="1" applyFill="1" applyBorder="1" applyAlignment="1">
      <alignment horizontal="right" vertical="center"/>
    </xf>
    <xf numFmtId="176" fontId="7" fillId="0" borderId="74" xfId="6" applyNumberFormat="1" applyFont="1" applyFill="1" applyBorder="1" applyAlignment="1">
      <alignment horizontal="right" vertical="center"/>
    </xf>
    <xf numFmtId="176" fontId="7" fillId="0" borderId="75" xfId="6" applyNumberFormat="1" applyFont="1" applyFill="1" applyBorder="1" applyAlignment="1">
      <alignment horizontal="right" vertical="center"/>
    </xf>
    <xf numFmtId="176" fontId="7" fillId="0" borderId="76" xfId="6" applyNumberFormat="1" applyFont="1" applyFill="1" applyBorder="1" applyAlignment="1">
      <alignment horizontal="right" vertical="center"/>
    </xf>
    <xf numFmtId="176" fontId="7" fillId="0" borderId="77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4" fillId="0" borderId="78" xfId="9" applyNumberFormat="1" applyFont="1" applyFill="1" applyBorder="1" applyAlignment="1">
      <alignment horizontal="center" vertical="center"/>
    </xf>
    <xf numFmtId="176" fontId="4" fillId="0" borderId="78" xfId="6" applyNumberFormat="1" applyFont="1" applyFill="1" applyBorder="1" applyAlignment="1">
      <alignment horizontal="center" vertical="center"/>
    </xf>
    <xf numFmtId="176" fontId="4" fillId="0" borderId="68" xfId="6" applyNumberFormat="1" applyFont="1" applyFill="1" applyBorder="1" applyAlignment="1">
      <alignment horizontal="center"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36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58" xfId="3" applyNumberFormat="1" applyFont="1" applyFill="1" applyBorder="1" applyAlignment="1">
      <alignment horizontal="center" vertical="center" shrinkToFit="1"/>
    </xf>
    <xf numFmtId="176" fontId="7" fillId="0" borderId="7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73" xfId="6" applyNumberFormat="1" applyFont="1" applyFill="1" applyBorder="1" applyAlignment="1">
      <alignment vertical="center"/>
    </xf>
    <xf numFmtId="176" fontId="7" fillId="0" borderId="74" xfId="6" applyNumberFormat="1" applyFont="1" applyFill="1" applyBorder="1" applyAlignment="1">
      <alignment vertical="center"/>
    </xf>
    <xf numFmtId="176" fontId="7" fillId="0" borderId="80" xfId="6" applyNumberFormat="1" applyFont="1" applyFill="1" applyBorder="1" applyAlignment="1">
      <alignment vertical="center"/>
    </xf>
    <xf numFmtId="176" fontId="7" fillId="0" borderId="76" xfId="6" applyNumberFormat="1" applyFont="1" applyFill="1" applyBorder="1" applyAlignment="1">
      <alignment vertical="center"/>
    </xf>
    <xf numFmtId="176" fontId="7" fillId="0" borderId="81" xfId="6" applyNumberFormat="1" applyFont="1" applyFill="1" applyBorder="1" applyAlignment="1">
      <alignment vertical="center"/>
    </xf>
    <xf numFmtId="176" fontId="7" fillId="0" borderId="82" xfId="4" applyNumberFormat="1" applyFont="1" applyFill="1" applyBorder="1" applyAlignment="1">
      <alignment horizontal="center" vertical="center" shrinkToFit="1"/>
    </xf>
    <xf numFmtId="176" fontId="7" fillId="0" borderId="83" xfId="0" applyNumberFormat="1" applyFont="1" applyFill="1" applyBorder="1" applyAlignment="1">
      <alignment vertical="center"/>
    </xf>
    <xf numFmtId="176" fontId="7" fillId="0" borderId="84" xfId="0" applyNumberFormat="1" applyFont="1" applyFill="1" applyBorder="1" applyAlignment="1">
      <alignment vertical="center"/>
    </xf>
    <xf numFmtId="176" fontId="7" fillId="0" borderId="85" xfId="0" applyNumberFormat="1" applyFont="1" applyFill="1" applyBorder="1" applyAlignment="1">
      <alignment vertical="center"/>
    </xf>
    <xf numFmtId="176" fontId="7" fillId="0" borderId="86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87" xfId="0" applyNumberFormat="1" applyFont="1" applyFill="1" applyBorder="1" applyAlignment="1">
      <alignment vertical="center"/>
    </xf>
    <xf numFmtId="176" fontId="7" fillId="0" borderId="88" xfId="0" applyNumberFormat="1" applyFont="1" applyFill="1" applyBorder="1" applyAlignment="1">
      <alignment vertical="center"/>
    </xf>
    <xf numFmtId="176" fontId="7" fillId="0" borderId="89" xfId="6" applyNumberFormat="1" applyFont="1" applyFill="1" applyBorder="1" applyAlignment="1">
      <alignment horizontal="right" vertical="center"/>
    </xf>
    <xf numFmtId="176" fontId="7" fillId="0" borderId="90" xfId="6" applyNumberFormat="1" applyFont="1" applyFill="1" applyBorder="1" applyAlignment="1">
      <alignment horizontal="right" vertical="center"/>
    </xf>
    <xf numFmtId="176" fontId="7" fillId="0" borderId="91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92" xfId="6" applyNumberFormat="1" applyFont="1" applyFill="1" applyBorder="1" applyAlignment="1">
      <alignment horizontal="right" vertical="center"/>
    </xf>
    <xf numFmtId="176" fontId="7" fillId="0" borderId="93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94" xfId="6" applyNumberFormat="1" applyFont="1" applyFill="1" applyBorder="1" applyAlignment="1">
      <alignment horizontal="right" vertical="center"/>
    </xf>
    <xf numFmtId="176" fontId="7" fillId="0" borderId="95" xfId="6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57" xfId="5" applyNumberFormat="1" applyFont="1" applyFill="1" applyBorder="1" applyAlignment="1">
      <alignment horizontal="center" vertical="center"/>
    </xf>
    <xf numFmtId="176" fontId="4" fillId="0" borderId="58" xfId="5" applyNumberFormat="1" applyFont="1" applyFill="1" applyBorder="1" applyAlignment="1">
      <alignment horizontal="center" vertical="center"/>
    </xf>
    <xf numFmtId="176" fontId="4" fillId="0" borderId="96" xfId="5" applyNumberFormat="1" applyFont="1" applyFill="1" applyBorder="1" applyAlignment="1">
      <alignment horizontal="center" vertical="center" wrapText="1"/>
    </xf>
    <xf numFmtId="176" fontId="4" fillId="0" borderId="97" xfId="5" applyNumberFormat="1" applyFont="1" applyFill="1" applyBorder="1" applyAlignment="1">
      <alignment horizontal="center" vertical="center" wrapText="1"/>
    </xf>
    <xf numFmtId="176" fontId="4" fillId="0" borderId="98" xfId="5" applyNumberFormat="1" applyFont="1" applyFill="1" applyBorder="1" applyAlignment="1">
      <alignment horizontal="center" vertical="center" wrapText="1"/>
    </xf>
    <xf numFmtId="176" fontId="4" fillId="0" borderId="28" xfId="5" applyNumberFormat="1" applyFont="1" applyFill="1" applyBorder="1" applyAlignment="1">
      <alignment horizontal="center" vertical="center" wrapText="1"/>
    </xf>
    <xf numFmtId="176" fontId="4" fillId="0" borderId="26" xfId="5" applyNumberFormat="1" applyFont="1" applyFill="1" applyBorder="1" applyAlignment="1">
      <alignment horizontal="center" vertical="center" wrapText="1"/>
    </xf>
    <xf numFmtId="176" fontId="4" fillId="0" borderId="99" xfId="5" applyNumberFormat="1" applyFont="1" applyFill="1" applyBorder="1" applyAlignment="1">
      <alignment horizontal="center" vertical="center" wrapText="1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26" xfId="5" applyNumberFormat="1" applyFont="1" applyFill="1" applyBorder="1" applyAlignment="1">
      <alignment horizontal="center" vertical="center"/>
    </xf>
    <xf numFmtId="176" fontId="4" fillId="0" borderId="27" xfId="5" applyNumberFormat="1" applyFont="1" applyFill="1" applyBorder="1" applyAlignment="1">
      <alignment horizontal="center" vertical="center"/>
    </xf>
    <xf numFmtId="176" fontId="4" fillId="0" borderId="66" xfId="8" applyNumberFormat="1" applyFont="1" applyFill="1" applyBorder="1" applyAlignment="1">
      <alignment horizontal="center" vertical="center"/>
    </xf>
    <xf numFmtId="176" fontId="4" fillId="0" borderId="21" xfId="8" applyNumberFormat="1" applyFont="1" applyFill="1" applyBorder="1" applyAlignment="1">
      <alignment horizontal="center" vertical="center"/>
    </xf>
    <xf numFmtId="176" fontId="4" fillId="0" borderId="47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9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100" xfId="5" applyNumberFormat="1" applyFont="1" applyFill="1" applyBorder="1" applyAlignment="1">
      <alignment horizontal="center" vertical="center" wrapText="1"/>
    </xf>
    <xf numFmtId="176" fontId="4" fillId="0" borderId="101" xfId="5" applyNumberFormat="1" applyFont="1" applyFill="1" applyBorder="1" applyAlignment="1">
      <alignment horizontal="center" vertical="center" wrapText="1"/>
    </xf>
    <xf numFmtId="176" fontId="4" fillId="0" borderId="0" xfId="5" applyNumberFormat="1" applyFont="1" applyFill="1" applyBorder="1" applyAlignment="1">
      <alignment horizontal="center" vertical="center" wrapText="1"/>
    </xf>
    <xf numFmtId="176" fontId="4" fillId="0" borderId="69" xfId="5" applyNumberFormat="1" applyFont="1" applyFill="1" applyBorder="1" applyAlignment="1">
      <alignment horizontal="center" vertical="center" wrapText="1"/>
    </xf>
    <xf numFmtId="176" fontId="6" fillId="0" borderId="0" xfId="5" applyNumberFormat="1" applyFont="1" applyFill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  <xf numFmtId="176" fontId="7" fillId="0" borderId="102" xfId="6" applyNumberFormat="1" applyFont="1" applyFill="1" applyBorder="1" applyAlignment="1">
      <alignment horizontal="left" vertical="center"/>
    </xf>
    <xf numFmtId="176" fontId="4" fillId="0" borderId="97" xfId="6" applyNumberFormat="1" applyFont="1" applyFill="1" applyBorder="1" applyAlignment="1">
      <alignment horizontal="center" vertical="center" wrapText="1"/>
    </xf>
    <xf numFmtId="176" fontId="4" fillId="0" borderId="103" xfId="6" applyNumberFormat="1" applyFont="1" applyFill="1" applyBorder="1" applyAlignment="1">
      <alignment horizontal="center" vertical="center" wrapText="1"/>
    </xf>
    <xf numFmtId="176" fontId="4" fillId="0" borderId="26" xfId="6" applyNumberFormat="1" applyFont="1" applyFill="1" applyBorder="1" applyAlignment="1">
      <alignment horizontal="center" vertical="center" wrapText="1"/>
    </xf>
    <xf numFmtId="176" fontId="4" fillId="0" borderId="2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 wrapText="1"/>
    </xf>
    <xf numFmtId="176" fontId="4" fillId="0" borderId="104" xfId="6" applyNumberFormat="1" applyFont="1" applyFill="1" applyBorder="1" applyAlignment="1">
      <alignment horizontal="center" vertical="center" wrapText="1"/>
    </xf>
    <xf numFmtId="176" fontId="4" fillId="0" borderId="100" xfId="6" applyNumberFormat="1" applyFont="1" applyFill="1" applyBorder="1" applyAlignment="1">
      <alignment horizontal="center" vertical="center" wrapText="1"/>
    </xf>
    <xf numFmtId="176" fontId="4" fillId="0" borderId="105" xfId="6" applyNumberFormat="1" applyFont="1" applyFill="1" applyBorder="1" applyAlignment="1">
      <alignment horizontal="center" vertical="center" wrapText="1"/>
    </xf>
    <xf numFmtId="176" fontId="4" fillId="0" borderId="4" xfId="6" applyNumberFormat="1" applyFont="1" applyFill="1" applyBorder="1" applyAlignment="1">
      <alignment horizontal="center" vertical="center" wrapText="1"/>
    </xf>
    <xf numFmtId="176" fontId="4" fillId="0" borderId="0" xfId="6" applyNumberFormat="1" applyFont="1" applyFill="1" applyBorder="1" applyAlignment="1">
      <alignment horizontal="center" vertical="center" wrapText="1"/>
    </xf>
    <xf numFmtId="176" fontId="4" fillId="0" borderId="68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/>
    </xf>
    <xf numFmtId="176" fontId="4" fillId="0" borderId="92" xfId="6" applyNumberFormat="1" applyFont="1" applyFill="1" applyBorder="1" applyAlignment="1">
      <alignment horizontal="center" vertical="center"/>
    </xf>
    <xf numFmtId="176" fontId="4" fillId="0" borderId="94" xfId="6" applyNumberFormat="1" applyFont="1" applyFill="1" applyBorder="1" applyAlignment="1">
      <alignment horizontal="center" vertical="center"/>
    </xf>
    <xf numFmtId="176" fontId="4" fillId="0" borderId="106" xfId="9" applyNumberFormat="1" applyFont="1" applyFill="1" applyBorder="1" applyAlignment="1">
      <alignment horizontal="center" vertical="center"/>
    </xf>
    <xf numFmtId="176" fontId="4" fillId="0" borderId="107" xfId="9" applyNumberFormat="1" applyFont="1" applyFill="1" applyBorder="1" applyAlignment="1">
      <alignment horizontal="center" vertical="center"/>
    </xf>
    <xf numFmtId="176" fontId="4" fillId="0" borderId="32" xfId="9" applyNumberFormat="1" applyFont="1" applyFill="1" applyBorder="1" applyAlignment="1">
      <alignment horizontal="center" vertical="center"/>
    </xf>
    <xf numFmtId="176" fontId="4" fillId="0" borderId="65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horizontal="center" vertical="center"/>
    </xf>
    <xf numFmtId="176" fontId="4" fillId="0" borderId="67" xfId="6" applyNumberFormat="1" applyFont="1" applyFill="1" applyBorder="1" applyAlignment="1">
      <alignment horizontal="center" vertical="center"/>
    </xf>
    <xf numFmtId="176" fontId="4" fillId="0" borderId="79" xfId="6" applyNumberFormat="1" applyFont="1" applyFill="1" applyBorder="1" applyAlignment="1">
      <alignment horizontal="center" vertical="center"/>
    </xf>
    <xf numFmtId="176" fontId="4" fillId="0" borderId="7" xfId="6" applyNumberFormat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vertical="center" wrapText="1"/>
    </xf>
  </cellXfs>
  <cellStyles count="10">
    <cellStyle name="桁区切り" xfId="1" builtinId="6"/>
    <cellStyle name="標準" xfId="0" builtinId="0"/>
    <cellStyle name="標準_Sheet1" xfId="2"/>
    <cellStyle name="標準_Sheet1_1" xfId="3"/>
    <cellStyle name="標準_Sheet1_Sheet1" xfId="4"/>
    <cellStyle name="標準_市町村表" xfId="5"/>
    <cellStyle name="標準_市町村表 2" xfId="6"/>
    <cellStyle name="標準_市町村表_報道提供" xfId="7"/>
    <cellStyle name="標準_市町村表_報道提供_コピー期日前投票者数等" xfId="8"/>
    <cellStyle name="標準_市町村表_報道提供_コピー期日前投票者数等 2" xfId="9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view="pageBreakPreview" zoomScale="75" zoomScaleNormal="85" zoomScaleSheetLayoutView="75" workbookViewId="0">
      <selection sqref="A1:J1"/>
    </sheetView>
  </sheetViews>
  <sheetFormatPr defaultRowHeight="14.25" x14ac:dyDescent="0.15"/>
  <cols>
    <col min="1" max="1" width="18.75" style="2" customWidth="1"/>
    <col min="2" max="10" width="15.125" style="1" customWidth="1"/>
    <col min="11" max="11" width="5" style="1" customWidth="1"/>
    <col min="12" max="16384" width="9" style="1"/>
  </cols>
  <sheetData>
    <row r="1" spans="1:16" ht="33" customHeight="1" x14ac:dyDescent="0.15">
      <c r="A1" s="233" t="s">
        <v>99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6" ht="15.75" customHeight="1" thickBot="1" x14ac:dyDescent="0.2"/>
    <row r="3" spans="1:16" ht="24.75" customHeight="1" x14ac:dyDescent="0.15">
      <c r="A3" s="210" t="s">
        <v>98</v>
      </c>
      <c r="B3" s="229" t="s">
        <v>183</v>
      </c>
      <c r="C3" s="229"/>
      <c r="D3" s="229"/>
      <c r="E3" s="229"/>
      <c r="F3" s="229"/>
      <c r="G3" s="230"/>
      <c r="H3" s="212" t="s">
        <v>184</v>
      </c>
      <c r="I3" s="213"/>
      <c r="J3" s="214"/>
      <c r="K3" s="3"/>
      <c r="L3" s="3"/>
      <c r="M3" s="3"/>
      <c r="N3" s="3"/>
      <c r="O3" s="3"/>
      <c r="P3" s="3"/>
    </row>
    <row r="4" spans="1:16" ht="24.75" customHeight="1" thickBot="1" x14ac:dyDescent="0.2">
      <c r="A4" s="211"/>
      <c r="B4" s="231"/>
      <c r="C4" s="231"/>
      <c r="D4" s="231"/>
      <c r="E4" s="231"/>
      <c r="F4" s="231"/>
      <c r="G4" s="232"/>
      <c r="H4" s="215"/>
      <c r="I4" s="216"/>
      <c r="J4" s="217"/>
      <c r="K4" s="3"/>
      <c r="L4" s="3"/>
      <c r="M4" s="3"/>
      <c r="N4" s="3"/>
      <c r="O4" s="3"/>
      <c r="P4" s="3"/>
    </row>
    <row r="5" spans="1:16" s="2" customFormat="1" ht="30" customHeight="1" thickTop="1" x14ac:dyDescent="0.15">
      <c r="A5" s="211"/>
      <c r="B5" s="218" t="s">
        <v>68</v>
      </c>
      <c r="C5" s="219"/>
      <c r="D5" s="218" t="s">
        <v>69</v>
      </c>
      <c r="E5" s="220"/>
      <c r="F5" s="221" t="s">
        <v>75</v>
      </c>
      <c r="G5" s="222"/>
      <c r="H5" s="223" t="s">
        <v>71</v>
      </c>
      <c r="I5" s="225" t="s">
        <v>72</v>
      </c>
      <c r="J5" s="227" t="s">
        <v>73</v>
      </c>
      <c r="K5" s="4"/>
      <c r="L5" s="4"/>
      <c r="M5" s="4"/>
      <c r="N5" s="4"/>
      <c r="O5" s="4"/>
      <c r="P5" s="4"/>
    </row>
    <row r="6" spans="1:16" s="2" customFormat="1" ht="30" customHeight="1" x14ac:dyDescent="0.15">
      <c r="A6" s="211"/>
      <c r="B6" s="5"/>
      <c r="C6" s="6" t="s">
        <v>74</v>
      </c>
      <c r="D6" s="5"/>
      <c r="E6" s="7" t="s">
        <v>74</v>
      </c>
      <c r="F6" s="8"/>
      <c r="G6" s="9" t="s">
        <v>74</v>
      </c>
      <c r="H6" s="224"/>
      <c r="I6" s="226"/>
      <c r="J6" s="228"/>
      <c r="K6" s="4"/>
      <c r="L6" s="4"/>
      <c r="M6" s="4"/>
      <c r="N6" s="4"/>
      <c r="O6" s="4"/>
      <c r="P6" s="4"/>
    </row>
    <row r="7" spans="1:16" s="2" customFormat="1" ht="15" customHeight="1" thickBot="1" x14ac:dyDescent="0.2">
      <c r="A7" s="211"/>
      <c r="B7" s="13" t="s">
        <v>89</v>
      </c>
      <c r="C7" s="13" t="s">
        <v>90</v>
      </c>
      <c r="D7" s="13" t="s">
        <v>91</v>
      </c>
      <c r="E7" s="14" t="s">
        <v>92</v>
      </c>
      <c r="F7" s="8" t="s">
        <v>93</v>
      </c>
      <c r="G7" s="15" t="s">
        <v>94</v>
      </c>
      <c r="H7" s="10" t="s">
        <v>95</v>
      </c>
      <c r="I7" s="11" t="s">
        <v>96</v>
      </c>
      <c r="J7" s="12" t="s">
        <v>97</v>
      </c>
      <c r="K7" s="4"/>
      <c r="L7" s="4"/>
      <c r="M7" s="4"/>
      <c r="N7" s="4"/>
      <c r="O7" s="4"/>
      <c r="P7" s="4"/>
    </row>
    <row r="8" spans="1:16" ht="29.25" customHeight="1" thickTop="1" thickBot="1" x14ac:dyDescent="0.2">
      <c r="A8" s="16" t="s">
        <v>0</v>
      </c>
      <c r="B8" s="17">
        <f>B85</f>
        <v>112708</v>
      </c>
      <c r="C8" s="17">
        <f>C85</f>
        <v>1</v>
      </c>
      <c r="D8" s="17">
        <f>D85</f>
        <v>245</v>
      </c>
      <c r="E8" s="18">
        <f>E85</f>
        <v>0</v>
      </c>
      <c r="F8" s="19">
        <f t="shared" ref="F8:F40" si="0">B8+D8</f>
        <v>112953</v>
      </c>
      <c r="G8" s="20">
        <f t="shared" ref="G8:G40" si="1">C8+E8</f>
        <v>1</v>
      </c>
      <c r="H8" s="21">
        <v>73977</v>
      </c>
      <c r="I8" s="18">
        <v>117</v>
      </c>
      <c r="J8" s="22">
        <v>74094</v>
      </c>
      <c r="K8" s="3"/>
      <c r="L8" s="3"/>
      <c r="M8" s="3"/>
      <c r="N8" s="3"/>
      <c r="O8" s="3"/>
      <c r="P8" s="3"/>
    </row>
    <row r="9" spans="1:16" ht="29.25" customHeight="1" thickTop="1" thickBot="1" x14ac:dyDescent="0.2">
      <c r="A9" s="16" t="s">
        <v>2</v>
      </c>
      <c r="B9" s="17">
        <f>B93</f>
        <v>38534</v>
      </c>
      <c r="C9" s="17">
        <f>C93</f>
        <v>1</v>
      </c>
      <c r="D9" s="17">
        <f>D93</f>
        <v>73</v>
      </c>
      <c r="E9" s="18">
        <f>E93</f>
        <v>0</v>
      </c>
      <c r="F9" s="19">
        <f t="shared" si="0"/>
        <v>38607</v>
      </c>
      <c r="G9" s="20">
        <f t="shared" si="1"/>
        <v>1</v>
      </c>
      <c r="H9" s="21">
        <v>28798</v>
      </c>
      <c r="I9" s="18">
        <v>137</v>
      </c>
      <c r="J9" s="22">
        <v>28935</v>
      </c>
      <c r="K9" s="3"/>
      <c r="L9" s="3"/>
      <c r="M9" s="3"/>
      <c r="N9" s="3"/>
      <c r="O9" s="3"/>
      <c r="P9" s="3"/>
    </row>
    <row r="10" spans="1:16" ht="29.25" customHeight="1" thickTop="1" x14ac:dyDescent="0.15">
      <c r="A10" s="23" t="s">
        <v>4</v>
      </c>
      <c r="B10" s="24">
        <v>10067</v>
      </c>
      <c r="C10" s="25">
        <v>0</v>
      </c>
      <c r="D10" s="24">
        <v>24</v>
      </c>
      <c r="E10" s="26">
        <v>0</v>
      </c>
      <c r="F10" s="27">
        <f t="shared" si="0"/>
        <v>10091</v>
      </c>
      <c r="G10" s="28">
        <f t="shared" si="1"/>
        <v>0</v>
      </c>
      <c r="H10" s="29">
        <v>7365</v>
      </c>
      <c r="I10" s="30">
        <v>31</v>
      </c>
      <c r="J10" s="31">
        <v>7396</v>
      </c>
      <c r="K10" s="3"/>
      <c r="L10" s="3"/>
      <c r="M10" s="3"/>
      <c r="N10" s="3"/>
      <c r="O10" s="3"/>
      <c r="P10" s="3"/>
    </row>
    <row r="11" spans="1:16" ht="29.25" customHeight="1" x14ac:dyDescent="0.15">
      <c r="A11" s="32" t="s">
        <v>6</v>
      </c>
      <c r="B11" s="24">
        <v>18000</v>
      </c>
      <c r="C11" s="33">
        <v>4</v>
      </c>
      <c r="D11" s="24">
        <v>0</v>
      </c>
      <c r="E11" s="34">
        <v>0</v>
      </c>
      <c r="F11" s="35">
        <f t="shared" si="0"/>
        <v>18000</v>
      </c>
      <c r="G11" s="36">
        <f t="shared" si="1"/>
        <v>4</v>
      </c>
      <c r="H11" s="37">
        <v>15081</v>
      </c>
      <c r="I11" s="30">
        <v>89</v>
      </c>
      <c r="J11" s="38">
        <v>15170</v>
      </c>
      <c r="K11" s="3"/>
      <c r="L11" s="3"/>
      <c r="M11" s="3"/>
      <c r="N11" s="3"/>
      <c r="O11" s="39"/>
      <c r="P11" s="3"/>
    </row>
    <row r="12" spans="1:16" ht="29.25" customHeight="1" x14ac:dyDescent="0.15">
      <c r="A12" s="32" t="s">
        <v>8</v>
      </c>
      <c r="B12" s="24">
        <v>4265</v>
      </c>
      <c r="C12" s="33">
        <v>1</v>
      </c>
      <c r="D12" s="24">
        <v>27</v>
      </c>
      <c r="E12" s="34">
        <v>0</v>
      </c>
      <c r="F12" s="35">
        <f t="shared" si="0"/>
        <v>4292</v>
      </c>
      <c r="G12" s="36">
        <f t="shared" si="1"/>
        <v>1</v>
      </c>
      <c r="H12" s="37">
        <v>3478</v>
      </c>
      <c r="I12" s="30">
        <v>7</v>
      </c>
      <c r="J12" s="38">
        <v>3485</v>
      </c>
      <c r="K12" s="3"/>
      <c r="L12" s="3"/>
      <c r="M12" s="3"/>
      <c r="N12" s="3"/>
      <c r="O12" s="40"/>
      <c r="P12" s="3"/>
    </row>
    <row r="13" spans="1:16" ht="29.25" customHeight="1" x14ac:dyDescent="0.15">
      <c r="A13" s="32" t="s">
        <v>10</v>
      </c>
      <c r="B13" s="24">
        <v>12737</v>
      </c>
      <c r="C13" s="33">
        <v>1</v>
      </c>
      <c r="D13" s="24">
        <v>55</v>
      </c>
      <c r="E13" s="34">
        <v>0</v>
      </c>
      <c r="F13" s="35">
        <f t="shared" si="0"/>
        <v>12792</v>
      </c>
      <c r="G13" s="36">
        <f t="shared" si="1"/>
        <v>1</v>
      </c>
      <c r="H13" s="37">
        <v>10248</v>
      </c>
      <c r="I13" s="30">
        <v>2</v>
      </c>
      <c r="J13" s="38">
        <v>10250</v>
      </c>
      <c r="K13" s="3"/>
      <c r="L13" s="3"/>
      <c r="M13" s="3"/>
      <c r="N13" s="3"/>
      <c r="O13" s="3"/>
      <c r="P13" s="3"/>
    </row>
    <row r="14" spans="1:16" ht="29.25" customHeight="1" x14ac:dyDescent="0.15">
      <c r="A14" s="32" t="s">
        <v>12</v>
      </c>
      <c r="B14" s="24">
        <v>3150</v>
      </c>
      <c r="C14" s="33">
        <v>1</v>
      </c>
      <c r="D14" s="24">
        <v>45</v>
      </c>
      <c r="E14" s="34">
        <v>0</v>
      </c>
      <c r="F14" s="35">
        <f t="shared" si="0"/>
        <v>3195</v>
      </c>
      <c r="G14" s="36">
        <f t="shared" si="1"/>
        <v>1</v>
      </c>
      <c r="H14" s="37">
        <v>1850</v>
      </c>
      <c r="I14" s="30">
        <v>4</v>
      </c>
      <c r="J14" s="38">
        <v>1854</v>
      </c>
      <c r="K14" s="3"/>
      <c r="L14" s="3"/>
      <c r="M14" s="3"/>
      <c r="N14" s="3"/>
      <c r="O14" s="3"/>
      <c r="P14" s="3"/>
    </row>
    <row r="15" spans="1:16" ht="29.25" customHeight="1" x14ac:dyDescent="0.15">
      <c r="A15" s="32" t="s">
        <v>13</v>
      </c>
      <c r="B15" s="24">
        <v>19158</v>
      </c>
      <c r="C15" s="33">
        <v>1</v>
      </c>
      <c r="D15" s="24">
        <v>46</v>
      </c>
      <c r="E15" s="34">
        <v>0</v>
      </c>
      <c r="F15" s="35">
        <f t="shared" si="0"/>
        <v>19204</v>
      </c>
      <c r="G15" s="36">
        <f t="shared" si="1"/>
        <v>1</v>
      </c>
      <c r="H15" s="37">
        <v>12742</v>
      </c>
      <c r="I15" s="30">
        <v>30</v>
      </c>
      <c r="J15" s="38">
        <v>12772</v>
      </c>
      <c r="K15" s="3"/>
      <c r="L15" s="3"/>
      <c r="M15" s="3"/>
      <c r="N15" s="3"/>
      <c r="O15" s="3"/>
      <c r="P15" s="3"/>
    </row>
    <row r="16" spans="1:16" ht="29.25" customHeight="1" x14ac:dyDescent="0.15">
      <c r="A16" s="32" t="s">
        <v>15</v>
      </c>
      <c r="B16" s="24">
        <v>4155</v>
      </c>
      <c r="C16" s="33">
        <v>0</v>
      </c>
      <c r="D16" s="24">
        <v>3</v>
      </c>
      <c r="E16" s="34">
        <v>0</v>
      </c>
      <c r="F16" s="35">
        <f t="shared" si="0"/>
        <v>4158</v>
      </c>
      <c r="G16" s="36">
        <f t="shared" si="1"/>
        <v>0</v>
      </c>
      <c r="H16" s="37">
        <v>2878</v>
      </c>
      <c r="I16" s="30">
        <v>0</v>
      </c>
      <c r="J16" s="38">
        <v>2878</v>
      </c>
      <c r="K16" s="3"/>
      <c r="L16" s="3"/>
      <c r="M16" s="3"/>
      <c r="N16" s="3"/>
      <c r="O16" s="3"/>
      <c r="P16" s="3"/>
    </row>
    <row r="17" spans="1:16" ht="29.25" customHeight="1" x14ac:dyDescent="0.15">
      <c r="A17" s="32" t="s">
        <v>17</v>
      </c>
      <c r="B17" s="24">
        <v>6735</v>
      </c>
      <c r="C17" s="33">
        <v>0</v>
      </c>
      <c r="D17" s="24">
        <v>8</v>
      </c>
      <c r="E17" s="34">
        <v>0</v>
      </c>
      <c r="F17" s="35">
        <f t="shared" si="0"/>
        <v>6743</v>
      </c>
      <c r="G17" s="36">
        <f t="shared" si="1"/>
        <v>0</v>
      </c>
      <c r="H17" s="37">
        <v>6987</v>
      </c>
      <c r="I17" s="30">
        <v>2</v>
      </c>
      <c r="J17" s="38">
        <v>6989</v>
      </c>
      <c r="K17" s="3"/>
      <c r="L17" s="3"/>
      <c r="M17" s="3"/>
      <c r="N17" s="3"/>
      <c r="O17" s="3"/>
      <c r="P17" s="3"/>
    </row>
    <row r="18" spans="1:16" ht="29.25" customHeight="1" x14ac:dyDescent="0.15">
      <c r="A18" s="32" t="s">
        <v>19</v>
      </c>
      <c r="B18" s="24">
        <v>24157</v>
      </c>
      <c r="C18" s="33">
        <v>0</v>
      </c>
      <c r="D18" s="24">
        <v>95</v>
      </c>
      <c r="E18" s="34">
        <v>0</v>
      </c>
      <c r="F18" s="35">
        <f t="shared" si="0"/>
        <v>24252</v>
      </c>
      <c r="G18" s="36">
        <f t="shared" si="1"/>
        <v>0</v>
      </c>
      <c r="H18" s="37">
        <v>14050</v>
      </c>
      <c r="I18" s="30">
        <v>122</v>
      </c>
      <c r="J18" s="38">
        <v>14172</v>
      </c>
      <c r="K18" s="3"/>
      <c r="L18" s="3"/>
      <c r="M18" s="3"/>
      <c r="N18" s="3"/>
      <c r="O18" s="3"/>
      <c r="P18" s="3"/>
    </row>
    <row r="19" spans="1:16" ht="29.25" customHeight="1" x14ac:dyDescent="0.15">
      <c r="A19" s="32" t="s">
        <v>21</v>
      </c>
      <c r="B19" s="24">
        <v>13514</v>
      </c>
      <c r="C19" s="33">
        <v>0</v>
      </c>
      <c r="D19" s="24">
        <v>26</v>
      </c>
      <c r="E19" s="34">
        <v>0</v>
      </c>
      <c r="F19" s="35">
        <f t="shared" si="0"/>
        <v>13540</v>
      </c>
      <c r="G19" s="36">
        <f t="shared" si="1"/>
        <v>0</v>
      </c>
      <c r="H19" s="37">
        <v>6272</v>
      </c>
      <c r="I19" s="30">
        <v>39</v>
      </c>
      <c r="J19" s="38">
        <v>6311</v>
      </c>
      <c r="K19" s="3"/>
      <c r="L19" s="3"/>
      <c r="M19" s="3"/>
      <c r="N19" s="3"/>
      <c r="O19" s="3"/>
      <c r="P19" s="3"/>
    </row>
    <row r="20" spans="1:16" ht="29.25" customHeight="1" x14ac:dyDescent="0.15">
      <c r="A20" s="32" t="s">
        <v>23</v>
      </c>
      <c r="B20" s="24">
        <v>7096</v>
      </c>
      <c r="C20" s="33">
        <v>0</v>
      </c>
      <c r="D20" s="24">
        <v>60</v>
      </c>
      <c r="E20" s="34">
        <v>0</v>
      </c>
      <c r="F20" s="35">
        <f t="shared" si="0"/>
        <v>7156</v>
      </c>
      <c r="G20" s="36">
        <f t="shared" si="1"/>
        <v>0</v>
      </c>
      <c r="H20" s="37">
        <v>5970</v>
      </c>
      <c r="I20" s="30">
        <v>2</v>
      </c>
      <c r="J20" s="38">
        <v>5972</v>
      </c>
      <c r="K20" s="3"/>
      <c r="L20" s="3"/>
      <c r="M20" s="3"/>
      <c r="N20" s="3"/>
      <c r="O20" s="3"/>
      <c r="P20" s="3"/>
    </row>
    <row r="21" spans="1:16" ht="29.25" customHeight="1" x14ac:dyDescent="0.15">
      <c r="A21" s="32" t="s">
        <v>25</v>
      </c>
      <c r="B21" s="24">
        <v>3733</v>
      </c>
      <c r="C21" s="33">
        <v>0</v>
      </c>
      <c r="D21" s="24">
        <v>29</v>
      </c>
      <c r="E21" s="34">
        <v>0</v>
      </c>
      <c r="F21" s="35">
        <f t="shared" si="0"/>
        <v>3762</v>
      </c>
      <c r="G21" s="36">
        <f t="shared" si="1"/>
        <v>0</v>
      </c>
      <c r="H21" s="37">
        <v>3160</v>
      </c>
      <c r="I21" s="30">
        <v>12</v>
      </c>
      <c r="J21" s="38">
        <v>3172</v>
      </c>
      <c r="K21" s="3"/>
      <c r="L21" s="3"/>
      <c r="M21" s="3"/>
      <c r="N21" s="3"/>
      <c r="O21" s="3"/>
      <c r="P21" s="3"/>
    </row>
    <row r="22" spans="1:16" ht="29.25" customHeight="1" x14ac:dyDescent="0.15">
      <c r="A22" s="32" t="s">
        <v>27</v>
      </c>
      <c r="B22" s="24">
        <v>4725</v>
      </c>
      <c r="C22" s="33">
        <v>0</v>
      </c>
      <c r="D22" s="24">
        <v>2</v>
      </c>
      <c r="E22" s="34">
        <v>0</v>
      </c>
      <c r="F22" s="35">
        <f t="shared" si="0"/>
        <v>4727</v>
      </c>
      <c r="G22" s="36">
        <f t="shared" si="1"/>
        <v>0</v>
      </c>
      <c r="H22" s="37">
        <v>3893</v>
      </c>
      <c r="I22" s="30">
        <v>0</v>
      </c>
      <c r="J22" s="38">
        <v>3893</v>
      </c>
      <c r="K22" s="3"/>
      <c r="L22" s="3"/>
      <c r="M22" s="3"/>
      <c r="N22" s="3"/>
      <c r="O22" s="3"/>
      <c r="P22" s="3"/>
    </row>
    <row r="23" spans="1:16" ht="29.25" customHeight="1" x14ac:dyDescent="0.15">
      <c r="A23" s="32" t="s">
        <v>29</v>
      </c>
      <c r="B23" s="24">
        <v>8984</v>
      </c>
      <c r="C23" s="33">
        <v>0</v>
      </c>
      <c r="D23" s="24">
        <v>9</v>
      </c>
      <c r="E23" s="34">
        <v>0</v>
      </c>
      <c r="F23" s="35">
        <f t="shared" si="0"/>
        <v>8993</v>
      </c>
      <c r="G23" s="36">
        <f t="shared" si="1"/>
        <v>0</v>
      </c>
      <c r="H23" s="37">
        <v>7668</v>
      </c>
      <c r="I23" s="30">
        <v>41</v>
      </c>
      <c r="J23" s="38">
        <v>7709</v>
      </c>
      <c r="K23" s="3"/>
      <c r="L23" s="3"/>
      <c r="M23" s="3"/>
      <c r="N23" s="3"/>
      <c r="O23" s="3"/>
      <c r="P23" s="3"/>
    </row>
    <row r="24" spans="1:16" ht="29.25" customHeight="1" x14ac:dyDescent="0.15">
      <c r="A24" s="32" t="s">
        <v>31</v>
      </c>
      <c r="B24" s="24">
        <v>4650</v>
      </c>
      <c r="C24" s="33">
        <v>0</v>
      </c>
      <c r="D24" s="24">
        <v>1</v>
      </c>
      <c r="E24" s="34">
        <v>0</v>
      </c>
      <c r="F24" s="35">
        <f t="shared" si="0"/>
        <v>4651</v>
      </c>
      <c r="G24" s="36">
        <f t="shared" si="1"/>
        <v>0</v>
      </c>
      <c r="H24" s="37">
        <v>4173</v>
      </c>
      <c r="I24" s="30">
        <v>11</v>
      </c>
      <c r="J24" s="38">
        <v>4184</v>
      </c>
      <c r="K24" s="3"/>
      <c r="L24" s="3"/>
      <c r="M24" s="3"/>
      <c r="N24" s="3"/>
      <c r="O24" s="3"/>
      <c r="P24" s="3"/>
    </row>
    <row r="25" spans="1:16" ht="29.25" customHeight="1" x14ac:dyDescent="0.15">
      <c r="A25" s="32" t="s">
        <v>33</v>
      </c>
      <c r="B25" s="24">
        <v>4292</v>
      </c>
      <c r="C25" s="33">
        <v>0</v>
      </c>
      <c r="D25" s="24">
        <v>4</v>
      </c>
      <c r="E25" s="34">
        <v>0</v>
      </c>
      <c r="F25" s="35">
        <f t="shared" si="0"/>
        <v>4296</v>
      </c>
      <c r="G25" s="36">
        <f t="shared" si="1"/>
        <v>0</v>
      </c>
      <c r="H25" s="37">
        <v>3514</v>
      </c>
      <c r="I25" s="30">
        <v>22</v>
      </c>
      <c r="J25" s="38">
        <v>3536</v>
      </c>
      <c r="K25" s="3"/>
      <c r="L25" s="3"/>
      <c r="M25" s="3"/>
      <c r="N25" s="3"/>
      <c r="O25" s="3"/>
      <c r="P25" s="3"/>
    </row>
    <row r="26" spans="1:16" ht="29.25" customHeight="1" x14ac:dyDescent="0.15">
      <c r="A26" s="32" t="s">
        <v>35</v>
      </c>
      <c r="B26" s="24">
        <v>3847</v>
      </c>
      <c r="C26" s="33">
        <v>0</v>
      </c>
      <c r="D26" s="24">
        <v>10</v>
      </c>
      <c r="E26" s="34">
        <v>0</v>
      </c>
      <c r="F26" s="35">
        <f t="shared" si="0"/>
        <v>3857</v>
      </c>
      <c r="G26" s="36">
        <f t="shared" si="1"/>
        <v>0</v>
      </c>
      <c r="H26" s="37">
        <v>2857</v>
      </c>
      <c r="I26" s="30">
        <v>0</v>
      </c>
      <c r="J26" s="38">
        <v>2857</v>
      </c>
      <c r="K26" s="3"/>
      <c r="L26" s="3"/>
      <c r="M26" s="3"/>
      <c r="N26" s="3"/>
      <c r="O26" s="3"/>
      <c r="P26" s="3"/>
    </row>
    <row r="27" spans="1:16" ht="29.25" customHeight="1" x14ac:dyDescent="0.15">
      <c r="A27" s="32" t="s">
        <v>37</v>
      </c>
      <c r="B27" s="24">
        <v>9453</v>
      </c>
      <c r="C27" s="33">
        <v>0</v>
      </c>
      <c r="D27" s="24">
        <v>37</v>
      </c>
      <c r="E27" s="34">
        <v>0</v>
      </c>
      <c r="F27" s="35">
        <f t="shared" si="0"/>
        <v>9490</v>
      </c>
      <c r="G27" s="36">
        <f t="shared" si="1"/>
        <v>0</v>
      </c>
      <c r="H27" s="37">
        <v>8110</v>
      </c>
      <c r="I27" s="30">
        <v>31</v>
      </c>
      <c r="J27" s="38">
        <v>8141</v>
      </c>
      <c r="K27" s="3"/>
      <c r="L27" s="3"/>
      <c r="M27" s="3"/>
      <c r="N27" s="3"/>
      <c r="O27" s="3"/>
      <c r="P27" s="3"/>
    </row>
    <row r="28" spans="1:16" ht="29.25" customHeight="1" x14ac:dyDescent="0.15">
      <c r="A28" s="32" t="s">
        <v>39</v>
      </c>
      <c r="B28" s="24">
        <v>7428</v>
      </c>
      <c r="C28" s="33">
        <v>0</v>
      </c>
      <c r="D28" s="24">
        <v>2</v>
      </c>
      <c r="E28" s="34">
        <v>0</v>
      </c>
      <c r="F28" s="35">
        <f t="shared" si="0"/>
        <v>7430</v>
      </c>
      <c r="G28" s="36">
        <f t="shared" si="1"/>
        <v>0</v>
      </c>
      <c r="H28" s="37">
        <v>4982</v>
      </c>
      <c r="I28" s="30">
        <v>7</v>
      </c>
      <c r="J28" s="38">
        <v>4989</v>
      </c>
      <c r="K28" s="3"/>
      <c r="L28" s="3"/>
      <c r="M28" s="3"/>
      <c r="N28" s="3"/>
      <c r="O28" s="3"/>
      <c r="P28" s="3"/>
    </row>
    <row r="29" spans="1:16" ht="29.25" customHeight="1" x14ac:dyDescent="0.15">
      <c r="A29" s="32" t="s">
        <v>40</v>
      </c>
      <c r="B29" s="24">
        <v>1968</v>
      </c>
      <c r="C29" s="33">
        <v>0</v>
      </c>
      <c r="D29" s="24">
        <v>7</v>
      </c>
      <c r="E29" s="41">
        <v>0</v>
      </c>
      <c r="F29" s="35">
        <f t="shared" si="0"/>
        <v>1975</v>
      </c>
      <c r="G29" s="36">
        <f t="shared" si="1"/>
        <v>0</v>
      </c>
      <c r="H29" s="37">
        <v>1349</v>
      </c>
      <c r="I29" s="30">
        <v>1</v>
      </c>
      <c r="J29" s="38">
        <v>1350</v>
      </c>
      <c r="K29" s="3"/>
      <c r="L29" s="3"/>
      <c r="M29" s="3"/>
      <c r="N29" s="3"/>
      <c r="O29" s="3"/>
      <c r="P29" s="3"/>
    </row>
    <row r="30" spans="1:16" ht="29.25" customHeight="1" x14ac:dyDescent="0.15">
      <c r="A30" s="32" t="s">
        <v>41</v>
      </c>
      <c r="B30" s="24">
        <v>4866</v>
      </c>
      <c r="C30" s="33">
        <v>1</v>
      </c>
      <c r="D30" s="24">
        <v>12</v>
      </c>
      <c r="E30" s="34">
        <v>0</v>
      </c>
      <c r="F30" s="35">
        <f t="shared" si="0"/>
        <v>4878</v>
      </c>
      <c r="G30" s="36">
        <f t="shared" si="1"/>
        <v>1</v>
      </c>
      <c r="H30" s="37">
        <v>3747</v>
      </c>
      <c r="I30" s="30">
        <v>0</v>
      </c>
      <c r="J30" s="38">
        <v>3747</v>
      </c>
      <c r="K30" s="3"/>
      <c r="L30" s="3"/>
      <c r="M30" s="3"/>
      <c r="N30" s="3"/>
      <c r="O30" s="3"/>
      <c r="P30" s="3"/>
    </row>
    <row r="31" spans="1:16" ht="29.25" customHeight="1" x14ac:dyDescent="0.15">
      <c r="A31" s="32" t="s">
        <v>1</v>
      </c>
      <c r="B31" s="24">
        <v>6188</v>
      </c>
      <c r="C31" s="33">
        <v>0</v>
      </c>
      <c r="D31" s="24">
        <v>2</v>
      </c>
      <c r="E31" s="34">
        <v>0</v>
      </c>
      <c r="F31" s="35">
        <f t="shared" si="0"/>
        <v>6190</v>
      </c>
      <c r="G31" s="36">
        <f t="shared" si="1"/>
        <v>0</v>
      </c>
      <c r="H31" s="37">
        <v>4798</v>
      </c>
      <c r="I31" s="30">
        <v>15</v>
      </c>
      <c r="J31" s="38">
        <v>4813</v>
      </c>
      <c r="K31" s="3"/>
      <c r="L31" s="3"/>
      <c r="M31" s="3"/>
      <c r="N31" s="3"/>
      <c r="O31" s="3"/>
      <c r="P31" s="3"/>
    </row>
    <row r="32" spans="1:16" ht="29.25" customHeight="1" x14ac:dyDescent="0.15">
      <c r="A32" s="32" t="s">
        <v>3</v>
      </c>
      <c r="B32" s="24">
        <v>2197</v>
      </c>
      <c r="C32" s="33">
        <v>0</v>
      </c>
      <c r="D32" s="24">
        <v>6</v>
      </c>
      <c r="E32" s="34">
        <v>0</v>
      </c>
      <c r="F32" s="35">
        <f t="shared" si="0"/>
        <v>2203</v>
      </c>
      <c r="G32" s="36">
        <f t="shared" si="1"/>
        <v>0</v>
      </c>
      <c r="H32" s="37">
        <v>1852</v>
      </c>
      <c r="I32" s="30">
        <v>3</v>
      </c>
      <c r="J32" s="38">
        <v>1855</v>
      </c>
      <c r="K32" s="3"/>
      <c r="L32" s="3"/>
      <c r="M32" s="3"/>
      <c r="N32" s="3"/>
      <c r="O32" s="3"/>
      <c r="P32" s="3"/>
    </row>
    <row r="33" spans="1:10" ht="29.25" customHeight="1" x14ac:dyDescent="0.15">
      <c r="A33" s="32" t="s">
        <v>5</v>
      </c>
      <c r="B33" s="24">
        <v>2164</v>
      </c>
      <c r="C33" s="33">
        <v>0</v>
      </c>
      <c r="D33" s="24">
        <v>4</v>
      </c>
      <c r="E33" s="34">
        <v>0</v>
      </c>
      <c r="F33" s="35">
        <f t="shared" si="0"/>
        <v>2168</v>
      </c>
      <c r="G33" s="36">
        <f t="shared" si="1"/>
        <v>0</v>
      </c>
      <c r="H33" s="37">
        <v>1480</v>
      </c>
      <c r="I33" s="30">
        <v>9</v>
      </c>
      <c r="J33" s="38">
        <v>1489</v>
      </c>
    </row>
    <row r="34" spans="1:10" ht="29.25" customHeight="1" x14ac:dyDescent="0.15">
      <c r="A34" s="32" t="s">
        <v>7</v>
      </c>
      <c r="B34" s="24">
        <v>3027</v>
      </c>
      <c r="C34" s="33">
        <v>0</v>
      </c>
      <c r="D34" s="24">
        <v>7</v>
      </c>
      <c r="E34" s="34">
        <v>0</v>
      </c>
      <c r="F34" s="35">
        <f t="shared" si="0"/>
        <v>3034</v>
      </c>
      <c r="G34" s="36">
        <f t="shared" si="1"/>
        <v>0</v>
      </c>
      <c r="H34" s="37">
        <v>2158</v>
      </c>
      <c r="I34" s="30">
        <v>13</v>
      </c>
      <c r="J34" s="38">
        <v>2171</v>
      </c>
    </row>
    <row r="35" spans="1:10" ht="29.25" customHeight="1" x14ac:dyDescent="0.15">
      <c r="A35" s="32" t="s">
        <v>9</v>
      </c>
      <c r="B35" s="24">
        <v>15171</v>
      </c>
      <c r="C35" s="33">
        <v>0</v>
      </c>
      <c r="D35" s="24">
        <v>186</v>
      </c>
      <c r="E35" s="41">
        <v>0</v>
      </c>
      <c r="F35" s="35">
        <f t="shared" si="0"/>
        <v>15357</v>
      </c>
      <c r="G35" s="36">
        <f t="shared" si="1"/>
        <v>0</v>
      </c>
      <c r="H35" s="37">
        <v>9283</v>
      </c>
      <c r="I35" s="30">
        <v>193</v>
      </c>
      <c r="J35" s="38">
        <v>9476</v>
      </c>
    </row>
    <row r="36" spans="1:10" ht="29.25" customHeight="1" x14ac:dyDescent="0.15">
      <c r="A36" s="32" t="s">
        <v>11</v>
      </c>
      <c r="B36" s="24">
        <v>3173</v>
      </c>
      <c r="C36" s="33">
        <v>0</v>
      </c>
      <c r="D36" s="24">
        <v>9</v>
      </c>
      <c r="E36" s="41">
        <v>0</v>
      </c>
      <c r="F36" s="35">
        <f t="shared" si="0"/>
        <v>3182</v>
      </c>
      <c r="G36" s="36">
        <f t="shared" si="1"/>
        <v>0</v>
      </c>
      <c r="H36" s="37">
        <v>2482</v>
      </c>
      <c r="I36" s="30">
        <v>7</v>
      </c>
      <c r="J36" s="38">
        <v>2489</v>
      </c>
    </row>
    <row r="37" spans="1:10" ht="29.25" customHeight="1" x14ac:dyDescent="0.15">
      <c r="A37" s="32" t="s">
        <v>70</v>
      </c>
      <c r="B37" s="24">
        <v>1794</v>
      </c>
      <c r="C37" s="33">
        <v>0</v>
      </c>
      <c r="D37" s="24">
        <v>6</v>
      </c>
      <c r="E37" s="41">
        <v>0</v>
      </c>
      <c r="F37" s="35">
        <f t="shared" si="0"/>
        <v>1800</v>
      </c>
      <c r="G37" s="36">
        <f t="shared" si="1"/>
        <v>0</v>
      </c>
      <c r="H37" s="37">
        <v>1258</v>
      </c>
      <c r="I37" s="30">
        <v>9</v>
      </c>
      <c r="J37" s="38">
        <v>1267</v>
      </c>
    </row>
    <row r="38" spans="1:10" ht="29.25" customHeight="1" x14ac:dyDescent="0.15">
      <c r="A38" s="32" t="s">
        <v>14</v>
      </c>
      <c r="B38" s="24">
        <v>3485</v>
      </c>
      <c r="C38" s="33">
        <v>1</v>
      </c>
      <c r="D38" s="24">
        <v>0</v>
      </c>
      <c r="E38" s="41">
        <v>0</v>
      </c>
      <c r="F38" s="35">
        <f t="shared" si="0"/>
        <v>3485</v>
      </c>
      <c r="G38" s="36">
        <f t="shared" si="1"/>
        <v>1</v>
      </c>
      <c r="H38" s="37">
        <v>2863</v>
      </c>
      <c r="I38" s="30">
        <v>4</v>
      </c>
      <c r="J38" s="38">
        <v>2867</v>
      </c>
    </row>
    <row r="39" spans="1:10" ht="29.25" customHeight="1" x14ac:dyDescent="0.15">
      <c r="A39" s="32" t="s">
        <v>16</v>
      </c>
      <c r="B39" s="24">
        <v>2411</v>
      </c>
      <c r="C39" s="33">
        <v>0</v>
      </c>
      <c r="D39" s="24">
        <v>2</v>
      </c>
      <c r="E39" s="41">
        <v>0</v>
      </c>
      <c r="F39" s="35">
        <f t="shared" si="0"/>
        <v>2413</v>
      </c>
      <c r="G39" s="36">
        <f t="shared" si="1"/>
        <v>0</v>
      </c>
      <c r="H39" s="37">
        <v>1727</v>
      </c>
      <c r="I39" s="30">
        <v>6</v>
      </c>
      <c r="J39" s="38">
        <v>1733</v>
      </c>
    </row>
    <row r="40" spans="1:10" ht="29.25" customHeight="1" thickBot="1" x14ac:dyDescent="0.2">
      <c r="A40" s="42" t="s">
        <v>18</v>
      </c>
      <c r="B40" s="24">
        <v>3504</v>
      </c>
      <c r="C40" s="33">
        <v>0</v>
      </c>
      <c r="D40" s="24">
        <v>11</v>
      </c>
      <c r="E40" s="43">
        <v>0</v>
      </c>
      <c r="F40" s="44">
        <f t="shared" si="0"/>
        <v>3515</v>
      </c>
      <c r="G40" s="45">
        <f t="shared" si="1"/>
        <v>0</v>
      </c>
      <c r="H40" s="46">
        <v>2663</v>
      </c>
      <c r="I40" s="30">
        <v>4</v>
      </c>
      <c r="J40" s="47">
        <v>2667</v>
      </c>
    </row>
    <row r="41" spans="1:10" ht="29.25" customHeight="1" thickTop="1" thickBot="1" x14ac:dyDescent="0.2">
      <c r="A41" s="48" t="s">
        <v>86</v>
      </c>
      <c r="B41" s="49">
        <f t="shared" ref="B41:G41" si="2">SUM(B10:B40)</f>
        <v>220094</v>
      </c>
      <c r="C41" s="49">
        <f t="shared" si="2"/>
        <v>10</v>
      </c>
      <c r="D41" s="49">
        <f t="shared" si="2"/>
        <v>735</v>
      </c>
      <c r="E41" s="49">
        <f t="shared" si="2"/>
        <v>0</v>
      </c>
      <c r="F41" s="50">
        <f t="shared" si="2"/>
        <v>220829</v>
      </c>
      <c r="G41" s="51">
        <f t="shared" si="2"/>
        <v>10</v>
      </c>
      <c r="H41" s="52">
        <v>160938</v>
      </c>
      <c r="I41" s="53">
        <v>716</v>
      </c>
      <c r="J41" s="54">
        <v>161654</v>
      </c>
    </row>
    <row r="42" spans="1:10" ht="29.25" customHeight="1" thickTop="1" x14ac:dyDescent="0.15">
      <c r="A42" s="55" t="s">
        <v>20</v>
      </c>
      <c r="B42" s="24">
        <v>1483</v>
      </c>
      <c r="C42" s="24">
        <v>0</v>
      </c>
      <c r="D42" s="24">
        <v>2</v>
      </c>
      <c r="E42" s="56">
        <v>0</v>
      </c>
      <c r="F42" s="57">
        <f t="shared" ref="F42:F51" si="3">B42+D42</f>
        <v>1485</v>
      </c>
      <c r="G42" s="58">
        <f t="shared" ref="G42:G51" si="4">C42+E42</f>
        <v>0</v>
      </c>
      <c r="H42" s="59">
        <v>1094</v>
      </c>
      <c r="I42" s="60">
        <v>0</v>
      </c>
      <c r="J42" s="61">
        <v>1094</v>
      </c>
    </row>
    <row r="43" spans="1:10" ht="29.25" customHeight="1" x14ac:dyDescent="0.15">
      <c r="A43" s="32" t="s">
        <v>22</v>
      </c>
      <c r="B43" s="24">
        <v>1350</v>
      </c>
      <c r="C43" s="62">
        <v>0</v>
      </c>
      <c r="D43" s="24">
        <v>5</v>
      </c>
      <c r="E43" s="41">
        <v>0</v>
      </c>
      <c r="F43" s="63">
        <f t="shared" si="3"/>
        <v>1355</v>
      </c>
      <c r="G43" s="64">
        <f t="shared" si="4"/>
        <v>0</v>
      </c>
      <c r="H43" s="37">
        <v>954</v>
      </c>
      <c r="I43" s="60">
        <v>0</v>
      </c>
      <c r="J43" s="38">
        <v>954</v>
      </c>
    </row>
    <row r="44" spans="1:10" ht="29.25" customHeight="1" x14ac:dyDescent="0.15">
      <c r="A44" s="32" t="s">
        <v>24</v>
      </c>
      <c r="B44" s="24">
        <v>605</v>
      </c>
      <c r="C44" s="62">
        <v>0</v>
      </c>
      <c r="D44" s="24">
        <v>5</v>
      </c>
      <c r="E44" s="41">
        <v>0</v>
      </c>
      <c r="F44" s="63">
        <f t="shared" si="3"/>
        <v>610</v>
      </c>
      <c r="G44" s="64">
        <f t="shared" si="4"/>
        <v>0</v>
      </c>
      <c r="H44" s="37">
        <v>490</v>
      </c>
      <c r="I44" s="60">
        <v>1</v>
      </c>
      <c r="J44" s="38">
        <v>491</v>
      </c>
    </row>
    <row r="45" spans="1:10" ht="29.25" customHeight="1" x14ac:dyDescent="0.15">
      <c r="A45" s="32" t="s">
        <v>26</v>
      </c>
      <c r="B45" s="24">
        <v>637</v>
      </c>
      <c r="C45" s="62">
        <v>0</v>
      </c>
      <c r="D45" s="24">
        <v>1</v>
      </c>
      <c r="E45" s="41">
        <v>0</v>
      </c>
      <c r="F45" s="63">
        <f t="shared" si="3"/>
        <v>638</v>
      </c>
      <c r="G45" s="64">
        <f t="shared" si="4"/>
        <v>0</v>
      </c>
      <c r="H45" s="37">
        <v>381</v>
      </c>
      <c r="I45" s="60">
        <v>2</v>
      </c>
      <c r="J45" s="38">
        <v>383</v>
      </c>
    </row>
    <row r="46" spans="1:10" ht="29.25" customHeight="1" x14ac:dyDescent="0.15">
      <c r="A46" s="32" t="s">
        <v>28</v>
      </c>
      <c r="B46" s="24">
        <v>2431</v>
      </c>
      <c r="C46" s="62">
        <v>0</v>
      </c>
      <c r="D46" s="24">
        <v>4</v>
      </c>
      <c r="E46" s="41">
        <v>0</v>
      </c>
      <c r="F46" s="63">
        <f t="shared" si="3"/>
        <v>2435</v>
      </c>
      <c r="G46" s="64">
        <f t="shared" si="4"/>
        <v>0</v>
      </c>
      <c r="H46" s="37">
        <v>1714</v>
      </c>
      <c r="I46" s="60">
        <v>5</v>
      </c>
      <c r="J46" s="38">
        <v>1719</v>
      </c>
    </row>
    <row r="47" spans="1:10" ht="29.25" customHeight="1" x14ac:dyDescent="0.15">
      <c r="A47" s="32" t="s">
        <v>30</v>
      </c>
      <c r="B47" s="24">
        <v>426</v>
      </c>
      <c r="C47" s="62">
        <v>0</v>
      </c>
      <c r="D47" s="24">
        <v>3</v>
      </c>
      <c r="E47" s="41">
        <v>0</v>
      </c>
      <c r="F47" s="63">
        <f t="shared" si="3"/>
        <v>429</v>
      </c>
      <c r="G47" s="64">
        <f t="shared" si="4"/>
        <v>0</v>
      </c>
      <c r="H47" s="37">
        <v>335</v>
      </c>
      <c r="I47" s="60">
        <v>3</v>
      </c>
      <c r="J47" s="38">
        <v>338</v>
      </c>
    </row>
    <row r="48" spans="1:10" ht="29.25" customHeight="1" x14ac:dyDescent="0.15">
      <c r="A48" s="32" t="s">
        <v>32</v>
      </c>
      <c r="B48" s="24">
        <v>1171</v>
      </c>
      <c r="C48" s="62">
        <v>0</v>
      </c>
      <c r="D48" s="24">
        <v>4</v>
      </c>
      <c r="E48" s="41">
        <v>0</v>
      </c>
      <c r="F48" s="63">
        <f t="shared" si="3"/>
        <v>1175</v>
      </c>
      <c r="G48" s="64">
        <f t="shared" si="4"/>
        <v>0</v>
      </c>
      <c r="H48" s="37">
        <v>752</v>
      </c>
      <c r="I48" s="60">
        <v>1</v>
      </c>
      <c r="J48" s="38">
        <v>753</v>
      </c>
    </row>
    <row r="49" spans="1:16" ht="29.25" customHeight="1" x14ac:dyDescent="0.15">
      <c r="A49" s="32" t="s">
        <v>34</v>
      </c>
      <c r="B49" s="24">
        <v>867</v>
      </c>
      <c r="C49" s="62">
        <v>0</v>
      </c>
      <c r="D49" s="24">
        <v>1</v>
      </c>
      <c r="E49" s="41">
        <v>0</v>
      </c>
      <c r="F49" s="63">
        <f t="shared" si="3"/>
        <v>868</v>
      </c>
      <c r="G49" s="64">
        <f t="shared" si="4"/>
        <v>0</v>
      </c>
      <c r="H49" s="37">
        <v>660</v>
      </c>
      <c r="I49" s="60">
        <v>0</v>
      </c>
      <c r="J49" s="38">
        <v>660</v>
      </c>
    </row>
    <row r="50" spans="1:16" ht="29.25" customHeight="1" x14ac:dyDescent="0.15">
      <c r="A50" s="32" t="s">
        <v>36</v>
      </c>
      <c r="B50" s="24">
        <v>850</v>
      </c>
      <c r="C50" s="62">
        <v>0</v>
      </c>
      <c r="D50" s="24">
        <v>0</v>
      </c>
      <c r="E50" s="41">
        <v>0</v>
      </c>
      <c r="F50" s="63">
        <f t="shared" si="3"/>
        <v>850</v>
      </c>
      <c r="G50" s="64">
        <f t="shared" si="4"/>
        <v>0</v>
      </c>
      <c r="H50" s="37">
        <v>1046</v>
      </c>
      <c r="I50" s="60">
        <v>1</v>
      </c>
      <c r="J50" s="38">
        <v>1047</v>
      </c>
    </row>
    <row r="51" spans="1:16" ht="29.25" customHeight="1" thickBot="1" x14ac:dyDescent="0.2">
      <c r="A51" s="32" t="s">
        <v>38</v>
      </c>
      <c r="B51" s="24">
        <v>256</v>
      </c>
      <c r="C51" s="62">
        <v>0</v>
      </c>
      <c r="D51" s="24">
        <v>0</v>
      </c>
      <c r="E51" s="41">
        <v>0</v>
      </c>
      <c r="F51" s="63">
        <f t="shared" si="3"/>
        <v>256</v>
      </c>
      <c r="G51" s="64">
        <f t="shared" si="4"/>
        <v>0</v>
      </c>
      <c r="H51" s="37">
        <v>249</v>
      </c>
      <c r="I51" s="60">
        <v>0</v>
      </c>
      <c r="J51" s="38">
        <v>249</v>
      </c>
    </row>
    <row r="52" spans="1:16" ht="29.25" customHeight="1" thickTop="1" thickBot="1" x14ac:dyDescent="0.2">
      <c r="A52" s="16" t="s">
        <v>42</v>
      </c>
      <c r="B52" s="17">
        <f t="shared" ref="B52:G52" si="5">SUM(B42:B51)</f>
        <v>10076</v>
      </c>
      <c r="C52" s="17">
        <f t="shared" si="5"/>
        <v>0</v>
      </c>
      <c r="D52" s="17">
        <f t="shared" si="5"/>
        <v>25</v>
      </c>
      <c r="E52" s="18">
        <f t="shared" si="5"/>
        <v>0</v>
      </c>
      <c r="F52" s="19">
        <f t="shared" si="5"/>
        <v>10101</v>
      </c>
      <c r="G52" s="20">
        <f t="shared" si="5"/>
        <v>0</v>
      </c>
      <c r="H52" s="19">
        <v>7675</v>
      </c>
      <c r="I52" s="20">
        <v>13</v>
      </c>
      <c r="J52" s="22">
        <v>7688</v>
      </c>
    </row>
    <row r="53" spans="1:16" ht="29.25" customHeight="1" thickTop="1" thickBot="1" x14ac:dyDescent="0.2">
      <c r="A53" s="48" t="s">
        <v>87</v>
      </c>
      <c r="B53" s="49">
        <f t="shared" ref="B53:G53" si="6">B41+B52</f>
        <v>230170</v>
      </c>
      <c r="C53" s="49">
        <f t="shared" si="6"/>
        <v>10</v>
      </c>
      <c r="D53" s="49">
        <f t="shared" si="6"/>
        <v>760</v>
      </c>
      <c r="E53" s="53">
        <f t="shared" si="6"/>
        <v>0</v>
      </c>
      <c r="F53" s="50">
        <f t="shared" si="6"/>
        <v>230930</v>
      </c>
      <c r="G53" s="51">
        <f t="shared" si="6"/>
        <v>10</v>
      </c>
      <c r="H53" s="50">
        <v>168613</v>
      </c>
      <c r="I53" s="51">
        <v>729</v>
      </c>
      <c r="J53" s="54">
        <v>169342</v>
      </c>
    </row>
    <row r="54" spans="1:16" ht="29.25" customHeight="1" thickTop="1" thickBot="1" x14ac:dyDescent="0.2">
      <c r="A54" s="65" t="s">
        <v>43</v>
      </c>
      <c r="B54" s="66">
        <f t="shared" ref="B54:G54" si="7">B8+B9+B53</f>
        <v>381412</v>
      </c>
      <c r="C54" s="66">
        <f t="shared" si="7"/>
        <v>12</v>
      </c>
      <c r="D54" s="66">
        <f t="shared" si="7"/>
        <v>1078</v>
      </c>
      <c r="E54" s="67">
        <f t="shared" si="7"/>
        <v>0</v>
      </c>
      <c r="F54" s="68">
        <f>F8+F9+F53</f>
        <v>382490</v>
      </c>
      <c r="G54" s="69">
        <f t="shared" si="7"/>
        <v>12</v>
      </c>
      <c r="H54" s="68">
        <v>271388</v>
      </c>
      <c r="I54" s="69">
        <v>983</v>
      </c>
      <c r="J54" s="70">
        <v>272371</v>
      </c>
    </row>
    <row r="55" spans="1:16" ht="48.75" customHeight="1" thickBot="1" x14ac:dyDescent="0.2">
      <c r="A55" s="2" t="s">
        <v>85</v>
      </c>
      <c r="B55" s="71"/>
      <c r="C55" s="71"/>
      <c r="D55" s="71"/>
      <c r="E55" s="71"/>
      <c r="F55" s="71"/>
      <c r="G55" s="71"/>
      <c r="H55" s="71"/>
      <c r="I55" s="72"/>
      <c r="J55" s="72"/>
    </row>
    <row r="56" spans="1:16" ht="24.75" customHeight="1" x14ac:dyDescent="0.15">
      <c r="A56" s="210" t="s">
        <v>88</v>
      </c>
      <c r="B56" s="229" t="str">
        <f>B3</f>
        <v>今回（R3）衆議院議員総選挙
10月24日現在（10／20～10／24)</v>
      </c>
      <c r="C56" s="229"/>
      <c r="D56" s="229"/>
      <c r="E56" s="229"/>
      <c r="F56" s="229"/>
      <c r="G56" s="230"/>
      <c r="H56" s="212" t="str">
        <f>H3</f>
        <v>前回（H29）衆議院議員総選挙
10月15日現在（10／11～10／15)</v>
      </c>
      <c r="I56" s="213"/>
      <c r="J56" s="214"/>
      <c r="K56" s="3"/>
      <c r="L56" s="3"/>
      <c r="M56" s="3"/>
      <c r="N56" s="3"/>
      <c r="O56" s="3"/>
      <c r="P56" s="3"/>
    </row>
    <row r="57" spans="1:16" ht="24.75" customHeight="1" thickBot="1" x14ac:dyDescent="0.2">
      <c r="A57" s="211"/>
      <c r="B57" s="231"/>
      <c r="C57" s="231"/>
      <c r="D57" s="231"/>
      <c r="E57" s="231"/>
      <c r="F57" s="231"/>
      <c r="G57" s="232"/>
      <c r="H57" s="215"/>
      <c r="I57" s="216"/>
      <c r="J57" s="217"/>
      <c r="K57" s="3"/>
      <c r="L57" s="3"/>
      <c r="M57" s="3"/>
      <c r="N57" s="3"/>
      <c r="O57" s="3"/>
      <c r="P57" s="3"/>
    </row>
    <row r="58" spans="1:16" s="2" customFormat="1" ht="30" customHeight="1" thickTop="1" x14ac:dyDescent="0.15">
      <c r="A58" s="211"/>
      <c r="B58" s="218" t="str">
        <f>B5</f>
        <v>期日前投票者数</v>
      </c>
      <c r="C58" s="219"/>
      <c r="D58" s="218" t="str">
        <f>D5</f>
        <v>不在者投票者数</v>
      </c>
      <c r="E58" s="220"/>
      <c r="F58" s="221" t="str">
        <f>F5</f>
        <v>合　　　　計</v>
      </c>
      <c r="G58" s="222"/>
      <c r="H58" s="223" t="s">
        <v>71</v>
      </c>
      <c r="I58" s="225" t="s">
        <v>72</v>
      </c>
      <c r="J58" s="227" t="s">
        <v>73</v>
      </c>
      <c r="K58" s="4"/>
      <c r="L58" s="4"/>
      <c r="M58" s="4"/>
      <c r="N58" s="4"/>
      <c r="O58" s="4"/>
      <c r="P58" s="4"/>
    </row>
    <row r="59" spans="1:16" s="2" customFormat="1" ht="30" customHeight="1" x14ac:dyDescent="0.15">
      <c r="A59" s="211"/>
      <c r="B59" s="5"/>
      <c r="C59" s="6" t="str">
        <f>C6</f>
        <v xml:space="preserve"> うち、
 在外投票者数</v>
      </c>
      <c r="D59" s="5"/>
      <c r="E59" s="7" t="str">
        <f>E6</f>
        <v xml:space="preserve"> うち、
 在外投票者数</v>
      </c>
      <c r="F59" s="8"/>
      <c r="G59" s="9" t="str">
        <f>G6</f>
        <v xml:space="preserve"> うち、
 在外投票者数</v>
      </c>
      <c r="H59" s="224"/>
      <c r="I59" s="226"/>
      <c r="J59" s="228"/>
      <c r="K59" s="4"/>
      <c r="L59" s="4"/>
      <c r="M59" s="4"/>
      <c r="N59" s="4"/>
      <c r="O59" s="4"/>
      <c r="P59" s="4"/>
    </row>
    <row r="60" spans="1:16" s="2" customFormat="1" ht="15" customHeight="1" x14ac:dyDescent="0.15">
      <c r="A60" s="211"/>
      <c r="B60" s="13" t="str">
        <f t="shared" ref="B60:G60" si="8">B7</f>
        <v>（Ａ）</v>
      </c>
      <c r="C60" s="13" t="str">
        <f t="shared" si="8"/>
        <v>（Ｂ）</v>
      </c>
      <c r="D60" s="13" t="str">
        <f t="shared" si="8"/>
        <v>（Ｃ）</v>
      </c>
      <c r="E60" s="14" t="str">
        <f t="shared" si="8"/>
        <v>（Ｄ）</v>
      </c>
      <c r="F60" s="8" t="str">
        <f t="shared" si="8"/>
        <v>（Ａ＋Ｃ）</v>
      </c>
      <c r="G60" s="15" t="str">
        <f t="shared" si="8"/>
        <v>（Ｂ＋Ｄ）</v>
      </c>
      <c r="H60" s="10" t="s">
        <v>95</v>
      </c>
      <c r="I60" s="11" t="s">
        <v>96</v>
      </c>
      <c r="J60" s="12" t="s">
        <v>97</v>
      </c>
      <c r="K60" s="4"/>
      <c r="L60" s="4"/>
      <c r="M60" s="4"/>
      <c r="N60" s="4"/>
      <c r="O60" s="4"/>
      <c r="P60" s="4"/>
    </row>
    <row r="61" spans="1:16" ht="27.75" customHeight="1" x14ac:dyDescent="0.15">
      <c r="A61" s="73" t="s">
        <v>44</v>
      </c>
      <c r="B61" s="74">
        <v>6407</v>
      </c>
      <c r="C61" s="74">
        <v>0</v>
      </c>
      <c r="D61" s="74">
        <v>34</v>
      </c>
      <c r="E61" s="75">
        <v>0</v>
      </c>
      <c r="F61" s="76">
        <f t="shared" ref="F61:F84" si="9">B61+D61</f>
        <v>6441</v>
      </c>
      <c r="G61" s="77">
        <f t="shared" ref="G61:G84" si="10">C61+E61</f>
        <v>0</v>
      </c>
      <c r="H61" s="112">
        <v>2543</v>
      </c>
      <c r="I61" s="78">
        <v>2</v>
      </c>
      <c r="J61" s="79">
        <v>2545</v>
      </c>
    </row>
    <row r="62" spans="1:16" ht="27.75" customHeight="1" x14ac:dyDescent="0.15">
      <c r="A62" s="73" t="s">
        <v>45</v>
      </c>
      <c r="B62" s="74">
        <v>4422</v>
      </c>
      <c r="C62" s="74">
        <v>0</v>
      </c>
      <c r="D62" s="74">
        <v>15</v>
      </c>
      <c r="E62" s="75">
        <v>0</v>
      </c>
      <c r="F62" s="76">
        <f t="shared" si="9"/>
        <v>4437</v>
      </c>
      <c r="G62" s="77">
        <f t="shared" si="10"/>
        <v>0</v>
      </c>
      <c r="H62" s="112">
        <v>2510</v>
      </c>
      <c r="I62" s="78">
        <v>11</v>
      </c>
      <c r="J62" s="79">
        <v>2521</v>
      </c>
    </row>
    <row r="63" spans="1:16" ht="27.75" customHeight="1" x14ac:dyDescent="0.15">
      <c r="A63" s="73" t="s">
        <v>46</v>
      </c>
      <c r="B63" s="74">
        <v>2951</v>
      </c>
      <c r="C63" s="74">
        <v>0</v>
      </c>
      <c r="D63" s="74">
        <v>2</v>
      </c>
      <c r="E63" s="75">
        <v>0</v>
      </c>
      <c r="F63" s="76">
        <f t="shared" si="9"/>
        <v>2953</v>
      </c>
      <c r="G63" s="77">
        <f t="shared" si="10"/>
        <v>0</v>
      </c>
      <c r="H63" s="112">
        <v>1798</v>
      </c>
      <c r="I63" s="78">
        <v>1</v>
      </c>
      <c r="J63" s="79">
        <v>1799</v>
      </c>
    </row>
    <row r="64" spans="1:16" ht="27.75" customHeight="1" x14ac:dyDescent="0.15">
      <c r="A64" s="73" t="s">
        <v>47</v>
      </c>
      <c r="B64" s="74">
        <v>2472</v>
      </c>
      <c r="C64" s="74">
        <v>0</v>
      </c>
      <c r="D64" s="74">
        <v>3</v>
      </c>
      <c r="E64" s="75">
        <v>0</v>
      </c>
      <c r="F64" s="76">
        <f t="shared" si="9"/>
        <v>2475</v>
      </c>
      <c r="G64" s="77">
        <f t="shared" si="10"/>
        <v>0</v>
      </c>
      <c r="H64" s="112">
        <v>2000</v>
      </c>
      <c r="I64" s="78">
        <v>5</v>
      </c>
      <c r="J64" s="79">
        <v>2005</v>
      </c>
    </row>
    <row r="65" spans="1:10" ht="27.75" customHeight="1" x14ac:dyDescent="0.15">
      <c r="A65" s="73" t="s">
        <v>48</v>
      </c>
      <c r="B65" s="74">
        <v>3485</v>
      </c>
      <c r="C65" s="74">
        <v>0</v>
      </c>
      <c r="D65" s="74">
        <v>2</v>
      </c>
      <c r="E65" s="75">
        <v>0</v>
      </c>
      <c r="F65" s="76">
        <f t="shared" si="9"/>
        <v>3487</v>
      </c>
      <c r="G65" s="77">
        <f t="shared" si="10"/>
        <v>0</v>
      </c>
      <c r="H65" s="112">
        <v>1919</v>
      </c>
      <c r="I65" s="78">
        <v>7</v>
      </c>
      <c r="J65" s="79">
        <v>1926</v>
      </c>
    </row>
    <row r="66" spans="1:10" ht="27.75" customHeight="1" x14ac:dyDescent="0.15">
      <c r="A66" s="73" t="s">
        <v>49</v>
      </c>
      <c r="B66" s="74">
        <v>3347</v>
      </c>
      <c r="C66" s="74">
        <v>0</v>
      </c>
      <c r="D66" s="74">
        <v>2</v>
      </c>
      <c r="E66" s="75">
        <v>0</v>
      </c>
      <c r="F66" s="76">
        <f t="shared" si="9"/>
        <v>3349</v>
      </c>
      <c r="G66" s="77">
        <f t="shared" si="10"/>
        <v>0</v>
      </c>
      <c r="H66" s="112">
        <v>1680</v>
      </c>
      <c r="I66" s="78">
        <v>3</v>
      </c>
      <c r="J66" s="79">
        <v>1683</v>
      </c>
    </row>
    <row r="67" spans="1:10" ht="27.75" customHeight="1" x14ac:dyDescent="0.15">
      <c r="A67" s="73" t="s">
        <v>50</v>
      </c>
      <c r="B67" s="74">
        <v>2715</v>
      </c>
      <c r="C67" s="74">
        <v>0</v>
      </c>
      <c r="D67" s="74">
        <v>0</v>
      </c>
      <c r="E67" s="75">
        <v>0</v>
      </c>
      <c r="F67" s="76">
        <f t="shared" si="9"/>
        <v>2715</v>
      </c>
      <c r="G67" s="77">
        <f t="shared" si="10"/>
        <v>0</v>
      </c>
      <c r="H67" s="112">
        <v>2072</v>
      </c>
      <c r="I67" s="78">
        <v>1</v>
      </c>
      <c r="J67" s="79">
        <v>2073</v>
      </c>
    </row>
    <row r="68" spans="1:10" ht="27.75" customHeight="1" x14ac:dyDescent="0.15">
      <c r="A68" s="73" t="s">
        <v>51</v>
      </c>
      <c r="B68" s="74">
        <v>3159</v>
      </c>
      <c r="C68" s="74">
        <v>0</v>
      </c>
      <c r="D68" s="74">
        <v>0</v>
      </c>
      <c r="E68" s="75">
        <v>0</v>
      </c>
      <c r="F68" s="76">
        <f t="shared" si="9"/>
        <v>3159</v>
      </c>
      <c r="G68" s="77">
        <f t="shared" si="10"/>
        <v>0</v>
      </c>
      <c r="H68" s="112">
        <v>2892</v>
      </c>
      <c r="I68" s="78">
        <v>25</v>
      </c>
      <c r="J68" s="79">
        <v>2917</v>
      </c>
    </row>
    <row r="69" spans="1:10" ht="27.75" customHeight="1" x14ac:dyDescent="0.15">
      <c r="A69" s="73" t="s">
        <v>52</v>
      </c>
      <c r="B69" s="74">
        <v>3324</v>
      </c>
      <c r="C69" s="74">
        <v>0</v>
      </c>
      <c r="D69" s="74">
        <v>5</v>
      </c>
      <c r="E69" s="75">
        <v>0</v>
      </c>
      <c r="F69" s="76">
        <f t="shared" si="9"/>
        <v>3329</v>
      </c>
      <c r="G69" s="77">
        <f t="shared" si="10"/>
        <v>0</v>
      </c>
      <c r="H69" s="112">
        <v>2020</v>
      </c>
      <c r="I69" s="78">
        <v>0</v>
      </c>
      <c r="J69" s="79">
        <v>2020</v>
      </c>
    </row>
    <row r="70" spans="1:10" ht="27.75" customHeight="1" x14ac:dyDescent="0.15">
      <c r="A70" s="73" t="s">
        <v>53</v>
      </c>
      <c r="B70" s="74">
        <v>2089</v>
      </c>
      <c r="C70" s="74">
        <v>0</v>
      </c>
      <c r="D70" s="74">
        <v>2</v>
      </c>
      <c r="E70" s="75">
        <v>0</v>
      </c>
      <c r="F70" s="76">
        <f t="shared" si="9"/>
        <v>2091</v>
      </c>
      <c r="G70" s="77">
        <f t="shared" si="10"/>
        <v>0</v>
      </c>
      <c r="H70" s="112">
        <v>1288</v>
      </c>
      <c r="I70" s="78">
        <v>2</v>
      </c>
      <c r="J70" s="79">
        <v>1290</v>
      </c>
    </row>
    <row r="71" spans="1:10" ht="27.75" customHeight="1" x14ac:dyDescent="0.15">
      <c r="A71" s="73" t="s">
        <v>54</v>
      </c>
      <c r="B71" s="74">
        <v>3755</v>
      </c>
      <c r="C71" s="74">
        <v>0</v>
      </c>
      <c r="D71" s="74">
        <v>3</v>
      </c>
      <c r="E71" s="75">
        <v>0</v>
      </c>
      <c r="F71" s="76">
        <f t="shared" si="9"/>
        <v>3758</v>
      </c>
      <c r="G71" s="77">
        <f t="shared" si="10"/>
        <v>0</v>
      </c>
      <c r="H71" s="112">
        <v>2696</v>
      </c>
      <c r="I71" s="78">
        <v>7</v>
      </c>
      <c r="J71" s="79">
        <v>2703</v>
      </c>
    </row>
    <row r="72" spans="1:10" ht="27.75" customHeight="1" x14ac:dyDescent="0.15">
      <c r="A72" s="73" t="s">
        <v>55</v>
      </c>
      <c r="B72" s="74">
        <v>5317</v>
      </c>
      <c r="C72" s="74">
        <v>0</v>
      </c>
      <c r="D72" s="74">
        <v>10</v>
      </c>
      <c r="E72" s="75">
        <v>0</v>
      </c>
      <c r="F72" s="76">
        <f t="shared" si="9"/>
        <v>5327</v>
      </c>
      <c r="G72" s="77">
        <f t="shared" si="10"/>
        <v>0</v>
      </c>
      <c r="H72" s="112">
        <v>3784</v>
      </c>
      <c r="I72" s="78">
        <v>8</v>
      </c>
      <c r="J72" s="79">
        <v>3792</v>
      </c>
    </row>
    <row r="73" spans="1:10" ht="27.75" customHeight="1" x14ac:dyDescent="0.15">
      <c r="A73" s="73" t="s">
        <v>56</v>
      </c>
      <c r="B73" s="74">
        <v>5104</v>
      </c>
      <c r="C73" s="74">
        <v>0</v>
      </c>
      <c r="D73" s="74">
        <v>10</v>
      </c>
      <c r="E73" s="75">
        <v>0</v>
      </c>
      <c r="F73" s="76">
        <f t="shared" si="9"/>
        <v>5114</v>
      </c>
      <c r="G73" s="77">
        <f t="shared" si="10"/>
        <v>0</v>
      </c>
      <c r="H73" s="112">
        <v>4812</v>
      </c>
      <c r="I73" s="78">
        <v>0</v>
      </c>
      <c r="J73" s="79">
        <v>4812</v>
      </c>
    </row>
    <row r="74" spans="1:10" ht="27.75" customHeight="1" x14ac:dyDescent="0.15">
      <c r="A74" s="73" t="s">
        <v>57</v>
      </c>
      <c r="B74" s="74">
        <v>3125</v>
      </c>
      <c r="C74" s="74">
        <v>1</v>
      </c>
      <c r="D74" s="74">
        <v>9</v>
      </c>
      <c r="E74" s="75">
        <v>0</v>
      </c>
      <c r="F74" s="76">
        <f t="shared" si="9"/>
        <v>3134</v>
      </c>
      <c r="G74" s="77">
        <f t="shared" si="10"/>
        <v>1</v>
      </c>
      <c r="H74" s="112">
        <v>1892</v>
      </c>
      <c r="I74" s="78">
        <v>0</v>
      </c>
      <c r="J74" s="79">
        <v>1892</v>
      </c>
    </row>
    <row r="75" spans="1:10" ht="27.75" customHeight="1" x14ac:dyDescent="0.15">
      <c r="A75" s="73" t="s">
        <v>58</v>
      </c>
      <c r="B75" s="74">
        <v>3497</v>
      </c>
      <c r="C75" s="74">
        <v>0</v>
      </c>
      <c r="D75" s="74">
        <v>2</v>
      </c>
      <c r="E75" s="75">
        <v>0</v>
      </c>
      <c r="F75" s="76">
        <f t="shared" si="9"/>
        <v>3499</v>
      </c>
      <c r="G75" s="77">
        <f t="shared" si="10"/>
        <v>0</v>
      </c>
      <c r="H75" s="112">
        <v>2141</v>
      </c>
      <c r="I75" s="78">
        <v>4</v>
      </c>
      <c r="J75" s="79">
        <v>2145</v>
      </c>
    </row>
    <row r="76" spans="1:10" ht="27.75" customHeight="1" x14ac:dyDescent="0.15">
      <c r="A76" s="73" t="s">
        <v>59</v>
      </c>
      <c r="B76" s="74">
        <v>4664</v>
      </c>
      <c r="C76" s="74">
        <v>0</v>
      </c>
      <c r="D76" s="74">
        <v>0</v>
      </c>
      <c r="E76" s="75">
        <v>0</v>
      </c>
      <c r="F76" s="76">
        <f t="shared" si="9"/>
        <v>4664</v>
      </c>
      <c r="G76" s="77">
        <f t="shared" si="10"/>
        <v>0</v>
      </c>
      <c r="H76" s="112">
        <v>3408</v>
      </c>
      <c r="I76" s="78">
        <v>8</v>
      </c>
      <c r="J76" s="79">
        <v>3416</v>
      </c>
    </row>
    <row r="77" spans="1:10" ht="27.75" customHeight="1" x14ac:dyDescent="0.15">
      <c r="A77" s="73" t="s">
        <v>60</v>
      </c>
      <c r="B77" s="74">
        <v>7383</v>
      </c>
      <c r="C77" s="74">
        <v>0</v>
      </c>
      <c r="D77" s="74">
        <v>72</v>
      </c>
      <c r="E77" s="75">
        <v>0</v>
      </c>
      <c r="F77" s="76">
        <f t="shared" si="9"/>
        <v>7455</v>
      </c>
      <c r="G77" s="77">
        <f t="shared" si="10"/>
        <v>0</v>
      </c>
      <c r="H77" s="112">
        <v>4449</v>
      </c>
      <c r="I77" s="78">
        <v>1</v>
      </c>
      <c r="J77" s="79">
        <v>4450</v>
      </c>
    </row>
    <row r="78" spans="1:10" ht="27.75" customHeight="1" x14ac:dyDescent="0.15">
      <c r="A78" s="73" t="s">
        <v>61</v>
      </c>
      <c r="B78" s="74">
        <v>5136</v>
      </c>
      <c r="C78" s="74">
        <v>0</v>
      </c>
      <c r="D78" s="74">
        <v>45</v>
      </c>
      <c r="E78" s="75">
        <v>0</v>
      </c>
      <c r="F78" s="76">
        <f t="shared" si="9"/>
        <v>5181</v>
      </c>
      <c r="G78" s="77">
        <f t="shared" si="10"/>
        <v>0</v>
      </c>
      <c r="H78" s="112">
        <v>3850</v>
      </c>
      <c r="I78" s="78">
        <v>0</v>
      </c>
      <c r="J78" s="79">
        <v>3850</v>
      </c>
    </row>
    <row r="79" spans="1:10" ht="27.75" customHeight="1" x14ac:dyDescent="0.15">
      <c r="A79" s="73" t="s">
        <v>62</v>
      </c>
      <c r="B79" s="74">
        <v>4527</v>
      </c>
      <c r="C79" s="74">
        <v>0</v>
      </c>
      <c r="D79" s="74">
        <v>14</v>
      </c>
      <c r="E79" s="75">
        <v>0</v>
      </c>
      <c r="F79" s="76">
        <f t="shared" si="9"/>
        <v>4541</v>
      </c>
      <c r="G79" s="77">
        <f t="shared" si="10"/>
        <v>0</v>
      </c>
      <c r="H79" s="112">
        <v>2787</v>
      </c>
      <c r="I79" s="78">
        <v>13</v>
      </c>
      <c r="J79" s="79">
        <v>2800</v>
      </c>
    </row>
    <row r="80" spans="1:10" ht="27.75" customHeight="1" x14ac:dyDescent="0.15">
      <c r="A80" s="73" t="s">
        <v>63</v>
      </c>
      <c r="B80" s="74">
        <v>7317</v>
      </c>
      <c r="C80" s="74">
        <v>0</v>
      </c>
      <c r="D80" s="74">
        <v>0</v>
      </c>
      <c r="E80" s="75">
        <v>0</v>
      </c>
      <c r="F80" s="76">
        <f t="shared" si="9"/>
        <v>7317</v>
      </c>
      <c r="G80" s="77">
        <f t="shared" si="10"/>
        <v>0</v>
      </c>
      <c r="H80" s="112">
        <v>5015</v>
      </c>
      <c r="I80" s="78">
        <v>0</v>
      </c>
      <c r="J80" s="79">
        <v>5015</v>
      </c>
    </row>
    <row r="81" spans="1:10" ht="27.75" customHeight="1" x14ac:dyDescent="0.15">
      <c r="A81" s="73" t="s">
        <v>64</v>
      </c>
      <c r="B81" s="74">
        <v>6691</v>
      </c>
      <c r="C81" s="74">
        <v>0</v>
      </c>
      <c r="D81" s="74">
        <v>0</v>
      </c>
      <c r="E81" s="75">
        <v>0</v>
      </c>
      <c r="F81" s="76">
        <f t="shared" si="9"/>
        <v>6691</v>
      </c>
      <c r="G81" s="77">
        <f t="shared" si="10"/>
        <v>0</v>
      </c>
      <c r="H81" s="112">
        <v>4842</v>
      </c>
      <c r="I81" s="78">
        <v>3</v>
      </c>
      <c r="J81" s="79">
        <v>4845</v>
      </c>
    </row>
    <row r="82" spans="1:10" ht="27.75" customHeight="1" x14ac:dyDescent="0.15">
      <c r="A82" s="73" t="s">
        <v>65</v>
      </c>
      <c r="B82" s="74">
        <v>5827</v>
      </c>
      <c r="C82" s="74">
        <v>0</v>
      </c>
      <c r="D82" s="74">
        <v>2</v>
      </c>
      <c r="E82" s="75">
        <v>0</v>
      </c>
      <c r="F82" s="76">
        <f t="shared" si="9"/>
        <v>5829</v>
      </c>
      <c r="G82" s="77">
        <f t="shared" si="10"/>
        <v>0</v>
      </c>
      <c r="H82" s="112">
        <v>3353</v>
      </c>
      <c r="I82" s="78">
        <v>0</v>
      </c>
      <c r="J82" s="79">
        <v>3353</v>
      </c>
    </row>
    <row r="83" spans="1:10" ht="27.75" customHeight="1" x14ac:dyDescent="0.15">
      <c r="A83" s="73" t="s">
        <v>66</v>
      </c>
      <c r="B83" s="74">
        <v>11298</v>
      </c>
      <c r="C83" s="74">
        <v>0</v>
      </c>
      <c r="D83" s="74">
        <v>8</v>
      </c>
      <c r="E83" s="75">
        <v>0</v>
      </c>
      <c r="F83" s="76">
        <f t="shared" si="9"/>
        <v>11306</v>
      </c>
      <c r="G83" s="77">
        <f t="shared" si="10"/>
        <v>0</v>
      </c>
      <c r="H83" s="112">
        <v>6385</v>
      </c>
      <c r="I83" s="78">
        <v>14</v>
      </c>
      <c r="J83" s="79">
        <v>6399</v>
      </c>
    </row>
    <row r="84" spans="1:10" ht="27.75" customHeight="1" thickBot="1" x14ac:dyDescent="0.2">
      <c r="A84" s="80" t="s">
        <v>67</v>
      </c>
      <c r="B84" s="74">
        <v>4696</v>
      </c>
      <c r="C84" s="74">
        <v>0</v>
      </c>
      <c r="D84" s="74">
        <v>5</v>
      </c>
      <c r="E84" s="81">
        <v>0</v>
      </c>
      <c r="F84" s="82">
        <f t="shared" si="9"/>
        <v>4701</v>
      </c>
      <c r="G84" s="83">
        <f t="shared" si="10"/>
        <v>0</v>
      </c>
      <c r="H84" s="112">
        <v>3841</v>
      </c>
      <c r="I84" s="78">
        <v>2</v>
      </c>
      <c r="J84" s="84">
        <v>3843</v>
      </c>
    </row>
    <row r="85" spans="1:10" ht="27.75" customHeight="1" thickTop="1" thickBot="1" x14ac:dyDescent="0.2">
      <c r="A85" s="85" t="s">
        <v>76</v>
      </c>
      <c r="B85" s="86">
        <f t="shared" ref="B85:G85" si="11">SUM(B61:B84)</f>
        <v>112708</v>
      </c>
      <c r="C85" s="86">
        <f t="shared" si="11"/>
        <v>1</v>
      </c>
      <c r="D85" s="86">
        <f t="shared" si="11"/>
        <v>245</v>
      </c>
      <c r="E85" s="87">
        <f t="shared" si="11"/>
        <v>0</v>
      </c>
      <c r="F85" s="88">
        <f t="shared" si="11"/>
        <v>112953</v>
      </c>
      <c r="G85" s="89">
        <f t="shared" si="11"/>
        <v>1</v>
      </c>
      <c r="H85" s="113">
        <v>73977</v>
      </c>
      <c r="I85" s="89">
        <v>117</v>
      </c>
      <c r="J85" s="90">
        <v>74094</v>
      </c>
    </row>
    <row r="86" spans="1:10" ht="27.75" customHeight="1" thickTop="1" x14ac:dyDescent="0.15">
      <c r="A86" s="91" t="s">
        <v>77</v>
      </c>
      <c r="B86" s="24">
        <v>5868</v>
      </c>
      <c r="C86" s="24">
        <v>0</v>
      </c>
      <c r="D86" s="24">
        <v>0</v>
      </c>
      <c r="E86" s="56">
        <v>0</v>
      </c>
      <c r="F86" s="92">
        <f t="shared" ref="F86:G92" si="12">B86+D86</f>
        <v>5868</v>
      </c>
      <c r="G86" s="93">
        <f t="shared" si="12"/>
        <v>0</v>
      </c>
      <c r="H86" s="114">
        <v>4031</v>
      </c>
      <c r="I86" s="94">
        <v>29</v>
      </c>
      <c r="J86" s="95">
        <v>4060</v>
      </c>
    </row>
    <row r="87" spans="1:10" ht="27.75" customHeight="1" x14ac:dyDescent="0.15">
      <c r="A87" s="96" t="s">
        <v>79</v>
      </c>
      <c r="B87" s="24">
        <v>5646</v>
      </c>
      <c r="C87" s="62">
        <v>0</v>
      </c>
      <c r="D87" s="24">
        <v>6</v>
      </c>
      <c r="E87" s="41">
        <v>0</v>
      </c>
      <c r="F87" s="97">
        <f t="shared" si="12"/>
        <v>5652</v>
      </c>
      <c r="G87" s="98">
        <f t="shared" si="12"/>
        <v>0</v>
      </c>
      <c r="H87" s="114">
        <v>4169</v>
      </c>
      <c r="I87" s="99">
        <v>29</v>
      </c>
      <c r="J87" s="100">
        <v>4198</v>
      </c>
    </row>
    <row r="88" spans="1:10" ht="27.75" customHeight="1" x14ac:dyDescent="0.15">
      <c r="A88" s="96" t="s">
        <v>80</v>
      </c>
      <c r="B88" s="24">
        <v>4575</v>
      </c>
      <c r="C88" s="62">
        <v>0</v>
      </c>
      <c r="D88" s="24">
        <v>13</v>
      </c>
      <c r="E88" s="41">
        <v>0</v>
      </c>
      <c r="F88" s="97">
        <f t="shared" si="12"/>
        <v>4588</v>
      </c>
      <c r="G88" s="98">
        <f t="shared" si="12"/>
        <v>0</v>
      </c>
      <c r="H88" s="114">
        <v>3271</v>
      </c>
      <c r="I88" s="99">
        <v>9</v>
      </c>
      <c r="J88" s="100">
        <v>3280</v>
      </c>
    </row>
    <row r="89" spans="1:10" ht="27.75" customHeight="1" x14ac:dyDescent="0.15">
      <c r="A89" s="96" t="s">
        <v>81</v>
      </c>
      <c r="B89" s="24">
        <v>5575</v>
      </c>
      <c r="C89" s="62">
        <v>0</v>
      </c>
      <c r="D89" s="24">
        <v>19</v>
      </c>
      <c r="E89" s="41">
        <v>0</v>
      </c>
      <c r="F89" s="97">
        <f t="shared" si="12"/>
        <v>5594</v>
      </c>
      <c r="G89" s="98">
        <f t="shared" si="12"/>
        <v>0</v>
      </c>
      <c r="H89" s="114">
        <v>3795</v>
      </c>
      <c r="I89" s="99">
        <v>22</v>
      </c>
      <c r="J89" s="100">
        <v>3817</v>
      </c>
    </row>
    <row r="90" spans="1:10" ht="27.75" customHeight="1" x14ac:dyDescent="0.15">
      <c r="A90" s="96" t="s">
        <v>82</v>
      </c>
      <c r="B90" s="24">
        <v>7751</v>
      </c>
      <c r="C90" s="62">
        <v>0</v>
      </c>
      <c r="D90" s="24">
        <v>0</v>
      </c>
      <c r="E90" s="41">
        <v>0</v>
      </c>
      <c r="F90" s="97">
        <f t="shared" si="12"/>
        <v>7751</v>
      </c>
      <c r="G90" s="98">
        <f t="shared" si="12"/>
        <v>0</v>
      </c>
      <c r="H90" s="114">
        <v>6093</v>
      </c>
      <c r="I90" s="99">
        <v>1</v>
      </c>
      <c r="J90" s="100">
        <v>6094</v>
      </c>
    </row>
    <row r="91" spans="1:10" ht="27.75" customHeight="1" x14ac:dyDescent="0.15">
      <c r="A91" s="96" t="s">
        <v>78</v>
      </c>
      <c r="B91" s="24">
        <v>7692</v>
      </c>
      <c r="C91" s="62">
        <v>1</v>
      </c>
      <c r="D91" s="24">
        <v>34</v>
      </c>
      <c r="E91" s="41">
        <v>0</v>
      </c>
      <c r="F91" s="97">
        <f t="shared" si="12"/>
        <v>7726</v>
      </c>
      <c r="G91" s="98">
        <f t="shared" si="12"/>
        <v>1</v>
      </c>
      <c r="H91" s="114">
        <v>6245</v>
      </c>
      <c r="I91" s="99">
        <v>43</v>
      </c>
      <c r="J91" s="100">
        <v>6288</v>
      </c>
    </row>
    <row r="92" spans="1:10" ht="27.75" customHeight="1" thickBot="1" x14ac:dyDescent="0.2">
      <c r="A92" s="101" t="s">
        <v>83</v>
      </c>
      <c r="B92" s="24">
        <v>1427</v>
      </c>
      <c r="C92" s="62">
        <v>0</v>
      </c>
      <c r="D92" s="24">
        <v>1</v>
      </c>
      <c r="E92" s="43">
        <v>0</v>
      </c>
      <c r="F92" s="102">
        <f t="shared" si="12"/>
        <v>1428</v>
      </c>
      <c r="G92" s="103">
        <f t="shared" si="12"/>
        <v>0</v>
      </c>
      <c r="H92" s="114">
        <v>1194</v>
      </c>
      <c r="I92" s="104">
        <v>4</v>
      </c>
      <c r="J92" s="105">
        <v>1198</v>
      </c>
    </row>
    <row r="93" spans="1:10" ht="27.75" customHeight="1" thickTop="1" thickBot="1" x14ac:dyDescent="0.2">
      <c r="A93" s="106" t="s">
        <v>84</v>
      </c>
      <c r="B93" s="107">
        <f t="shared" ref="B93:G93" si="13">SUM(B86:B92)</f>
        <v>38534</v>
      </c>
      <c r="C93" s="107">
        <f t="shared" si="13"/>
        <v>1</v>
      </c>
      <c r="D93" s="107">
        <f t="shared" si="13"/>
        <v>73</v>
      </c>
      <c r="E93" s="108">
        <f t="shared" si="13"/>
        <v>0</v>
      </c>
      <c r="F93" s="109">
        <f t="shared" si="13"/>
        <v>38607</v>
      </c>
      <c r="G93" s="110">
        <f t="shared" si="13"/>
        <v>1</v>
      </c>
      <c r="H93" s="115">
        <v>28798</v>
      </c>
      <c r="I93" s="108">
        <v>137</v>
      </c>
      <c r="J93" s="111">
        <v>28935</v>
      </c>
    </row>
    <row r="94" spans="1:10" ht="38.25" customHeight="1" x14ac:dyDescent="0.15">
      <c r="A94" s="208"/>
      <c r="B94" s="209"/>
      <c r="C94" s="209"/>
      <c r="D94" s="209"/>
      <c r="E94" s="209"/>
      <c r="F94" s="209"/>
      <c r="G94" s="209"/>
      <c r="H94" s="209"/>
      <c r="I94" s="209"/>
      <c r="J94" s="209"/>
    </row>
  </sheetData>
  <mergeCells count="20"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6" fitToHeight="0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70" zoomScaleNormal="70" zoomScaleSheetLayoutView="80" workbookViewId="0">
      <selection sqref="A1:J1"/>
    </sheetView>
  </sheetViews>
  <sheetFormatPr defaultRowHeight="14.25" x14ac:dyDescent="0.15"/>
  <cols>
    <col min="1" max="1" width="21.625" style="116" customWidth="1"/>
    <col min="2" max="13" width="15.25" style="116" customWidth="1"/>
    <col min="14" max="16384" width="9" style="116"/>
  </cols>
  <sheetData>
    <row r="1" spans="1:10" ht="30" customHeight="1" x14ac:dyDescent="0.15">
      <c r="A1" s="234" t="s">
        <v>169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30" customHeight="1" thickBot="1" x14ac:dyDescent="0.2">
      <c r="A2" s="235" t="s">
        <v>100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30" customHeight="1" x14ac:dyDescent="0.15">
      <c r="A3" s="117"/>
      <c r="B3" s="236" t="str">
        <f>'7日前'!B3</f>
        <v>今回（R3）衆議院議員総選挙
10月24日現在（10／20～10／24)</v>
      </c>
      <c r="C3" s="236"/>
      <c r="D3" s="236"/>
      <c r="E3" s="236"/>
      <c r="F3" s="236"/>
      <c r="G3" s="237"/>
      <c r="H3" s="241" t="str">
        <f>'7日前'!H3</f>
        <v>前回（H29）衆議院議員総選挙
10月15日現在（10／11～10／15)</v>
      </c>
      <c r="I3" s="242"/>
      <c r="J3" s="243"/>
    </row>
    <row r="4" spans="1:10" ht="30" customHeight="1" thickBot="1" x14ac:dyDescent="0.2">
      <c r="A4" s="118" t="s">
        <v>101</v>
      </c>
      <c r="B4" s="238"/>
      <c r="C4" s="238"/>
      <c r="D4" s="238"/>
      <c r="E4" s="238"/>
      <c r="F4" s="239"/>
      <c r="G4" s="240"/>
      <c r="H4" s="244"/>
      <c r="I4" s="245"/>
      <c r="J4" s="246"/>
    </row>
    <row r="5" spans="1:10" ht="30" customHeight="1" thickTop="1" x14ac:dyDescent="0.15">
      <c r="A5" s="118" t="s">
        <v>102</v>
      </c>
      <c r="B5" s="247" t="s">
        <v>68</v>
      </c>
      <c r="C5" s="248"/>
      <c r="D5" s="247" t="s">
        <v>69</v>
      </c>
      <c r="E5" s="249"/>
      <c r="F5" s="250" t="s">
        <v>75</v>
      </c>
      <c r="G5" s="251"/>
      <c r="H5" s="252" t="s">
        <v>71</v>
      </c>
      <c r="I5" s="254" t="s">
        <v>72</v>
      </c>
      <c r="J5" s="256" t="s">
        <v>73</v>
      </c>
    </row>
    <row r="6" spans="1:10" ht="30" customHeight="1" x14ac:dyDescent="0.15">
      <c r="A6" s="118"/>
      <c r="B6" s="119"/>
      <c r="C6" s="120" t="s">
        <v>74</v>
      </c>
      <c r="D6" s="119"/>
      <c r="E6" s="121" t="s">
        <v>74</v>
      </c>
      <c r="F6" s="122"/>
      <c r="G6" s="123" t="s">
        <v>74</v>
      </c>
      <c r="H6" s="253"/>
      <c r="I6" s="255"/>
      <c r="J6" s="257"/>
    </row>
    <row r="7" spans="1:10" ht="30" customHeight="1" thickBot="1" x14ac:dyDescent="0.2">
      <c r="A7" s="124"/>
      <c r="B7" s="125" t="s">
        <v>89</v>
      </c>
      <c r="C7" s="125" t="s">
        <v>90</v>
      </c>
      <c r="D7" s="125" t="s">
        <v>91</v>
      </c>
      <c r="E7" s="126" t="s">
        <v>92</v>
      </c>
      <c r="F7" s="127" t="s">
        <v>93</v>
      </c>
      <c r="G7" s="126" t="s">
        <v>94</v>
      </c>
      <c r="H7" s="128" t="s">
        <v>95</v>
      </c>
      <c r="I7" s="129" t="s">
        <v>96</v>
      </c>
      <c r="J7" s="130" t="s">
        <v>97</v>
      </c>
    </row>
    <row r="8" spans="1:10" ht="30" customHeight="1" thickTop="1" x14ac:dyDescent="0.15">
      <c r="A8" s="131" t="s">
        <v>112</v>
      </c>
      <c r="B8" s="198">
        <f>'7日前'!B65</f>
        <v>3485</v>
      </c>
      <c r="C8" s="198">
        <f>'7日前'!C65</f>
        <v>0</v>
      </c>
      <c r="D8" s="198">
        <f>'7日前'!D65</f>
        <v>2</v>
      </c>
      <c r="E8" s="132">
        <f>'7日前'!E65</f>
        <v>0</v>
      </c>
      <c r="F8" s="134">
        <f>B8+D8</f>
        <v>3487</v>
      </c>
      <c r="G8" s="207">
        <f>C8+E8</f>
        <v>0</v>
      </c>
      <c r="H8" s="135">
        <f>'7日前'!H65</f>
        <v>1919</v>
      </c>
      <c r="I8" s="136">
        <f>'7日前'!I65</f>
        <v>7</v>
      </c>
      <c r="J8" s="137">
        <f>'7日前'!J65</f>
        <v>1926</v>
      </c>
    </row>
    <row r="9" spans="1:10" ht="30" customHeight="1" x14ac:dyDescent="0.15">
      <c r="A9" s="131" t="s">
        <v>170</v>
      </c>
      <c r="B9" s="133">
        <f>'7日前'!B66</f>
        <v>3347</v>
      </c>
      <c r="C9" s="133">
        <f>'7日前'!C66</f>
        <v>0</v>
      </c>
      <c r="D9" s="133">
        <f>'7日前'!D66</f>
        <v>2</v>
      </c>
      <c r="E9" s="132">
        <f>'7日前'!E66</f>
        <v>0</v>
      </c>
      <c r="F9" s="134">
        <f t="shared" ref="F9:F52" si="0">B9+D9</f>
        <v>3349</v>
      </c>
      <c r="G9" s="136">
        <f t="shared" ref="G9:G52" si="1">C9+E9</f>
        <v>0</v>
      </c>
      <c r="H9" s="134">
        <f>'7日前'!H66</f>
        <v>1680</v>
      </c>
      <c r="I9" s="136">
        <f>'7日前'!I66</f>
        <v>3</v>
      </c>
      <c r="J9" s="137">
        <f>'7日前'!J66</f>
        <v>1683</v>
      </c>
    </row>
    <row r="10" spans="1:10" ht="30" customHeight="1" x14ac:dyDescent="0.15">
      <c r="A10" s="131" t="s">
        <v>171</v>
      </c>
      <c r="B10" s="133">
        <f>'7日前'!B67</f>
        <v>2715</v>
      </c>
      <c r="C10" s="133">
        <f>'7日前'!C67</f>
        <v>0</v>
      </c>
      <c r="D10" s="133">
        <f>'7日前'!D67</f>
        <v>0</v>
      </c>
      <c r="E10" s="132">
        <f>'7日前'!E67</f>
        <v>0</v>
      </c>
      <c r="F10" s="134">
        <f t="shared" si="0"/>
        <v>2715</v>
      </c>
      <c r="G10" s="136">
        <f t="shared" si="1"/>
        <v>0</v>
      </c>
      <c r="H10" s="134">
        <f>'7日前'!H67</f>
        <v>2072</v>
      </c>
      <c r="I10" s="136">
        <f>'7日前'!I67</f>
        <v>1</v>
      </c>
      <c r="J10" s="137">
        <f>'7日前'!J67</f>
        <v>2073</v>
      </c>
    </row>
    <row r="11" spans="1:10" ht="30" customHeight="1" x14ac:dyDescent="0.15">
      <c r="A11" s="131" t="s">
        <v>172</v>
      </c>
      <c r="B11" s="133">
        <f>'7日前'!B69</f>
        <v>3324</v>
      </c>
      <c r="C11" s="133">
        <f>'7日前'!C69</f>
        <v>0</v>
      </c>
      <c r="D11" s="133">
        <f>'7日前'!D69</f>
        <v>5</v>
      </c>
      <c r="E11" s="132">
        <f>'7日前'!E69</f>
        <v>0</v>
      </c>
      <c r="F11" s="134">
        <f t="shared" si="0"/>
        <v>3329</v>
      </c>
      <c r="G11" s="136">
        <f t="shared" si="1"/>
        <v>0</v>
      </c>
      <c r="H11" s="134">
        <f>'7日前'!H69</f>
        <v>2020</v>
      </c>
      <c r="I11" s="136">
        <f>'7日前'!I69</f>
        <v>0</v>
      </c>
      <c r="J11" s="137">
        <f>'7日前'!J69</f>
        <v>2020</v>
      </c>
    </row>
    <row r="12" spans="1:10" ht="30" customHeight="1" x14ac:dyDescent="0.15">
      <c r="A12" s="131" t="s">
        <v>173</v>
      </c>
      <c r="B12" s="133">
        <f>'7日前'!B70</f>
        <v>2089</v>
      </c>
      <c r="C12" s="133">
        <f>'7日前'!C70</f>
        <v>0</v>
      </c>
      <c r="D12" s="133">
        <f>'7日前'!D70</f>
        <v>2</v>
      </c>
      <c r="E12" s="132">
        <f>'7日前'!E70</f>
        <v>0</v>
      </c>
      <c r="F12" s="134">
        <f t="shared" si="0"/>
        <v>2091</v>
      </c>
      <c r="G12" s="136">
        <f t="shared" si="1"/>
        <v>0</v>
      </c>
      <c r="H12" s="134">
        <f>'7日前'!H70</f>
        <v>1288</v>
      </c>
      <c r="I12" s="136">
        <f>'7日前'!I70</f>
        <v>2</v>
      </c>
      <c r="J12" s="137">
        <f>'7日前'!J70</f>
        <v>1290</v>
      </c>
    </row>
    <row r="13" spans="1:10" ht="30" customHeight="1" x14ac:dyDescent="0.15">
      <c r="A13" s="131" t="s">
        <v>179</v>
      </c>
      <c r="B13" s="199">
        <f>'7日前'!B74</f>
        <v>3125</v>
      </c>
      <c r="C13" s="199">
        <f>'7日前'!C74</f>
        <v>1</v>
      </c>
      <c r="D13" s="199">
        <f>'7日前'!D74</f>
        <v>9</v>
      </c>
      <c r="E13" s="132">
        <f>'7日前'!E74</f>
        <v>0</v>
      </c>
      <c r="F13" s="134">
        <f t="shared" si="0"/>
        <v>3134</v>
      </c>
      <c r="G13" s="175">
        <f t="shared" si="1"/>
        <v>1</v>
      </c>
      <c r="H13" s="134">
        <f>'7日前'!H74</f>
        <v>1892</v>
      </c>
      <c r="I13" s="136">
        <f>'7日前'!I74</f>
        <v>0</v>
      </c>
      <c r="J13" s="137">
        <f>'7日前'!J74</f>
        <v>1892</v>
      </c>
    </row>
    <row r="14" spans="1:10" ht="30" customHeight="1" x14ac:dyDescent="0.15">
      <c r="A14" s="139" t="s">
        <v>113</v>
      </c>
      <c r="B14" s="141">
        <f>SUM(B8:B13)</f>
        <v>18085</v>
      </c>
      <c r="C14" s="141">
        <f>SUM(C8:C13)</f>
        <v>1</v>
      </c>
      <c r="D14" s="141">
        <f>SUM(D8:D13)</f>
        <v>20</v>
      </c>
      <c r="E14" s="140">
        <f>SUM(E8:E13)</f>
        <v>0</v>
      </c>
      <c r="F14" s="143">
        <f t="shared" si="0"/>
        <v>18105</v>
      </c>
      <c r="G14" s="145">
        <f t="shared" si="1"/>
        <v>1</v>
      </c>
      <c r="H14" s="143">
        <f>SUM(H8:H13)</f>
        <v>10871</v>
      </c>
      <c r="I14" s="145">
        <f>SUM(I8:I13)</f>
        <v>13</v>
      </c>
      <c r="J14" s="146">
        <f>SUM(J8:J13)</f>
        <v>10884</v>
      </c>
    </row>
    <row r="15" spans="1:10" ht="30" customHeight="1" x14ac:dyDescent="0.15">
      <c r="A15" s="131" t="s">
        <v>182</v>
      </c>
      <c r="B15" s="200">
        <f>'7日前'!B75</f>
        <v>3497</v>
      </c>
      <c r="C15" s="200">
        <f>'7日前'!C75</f>
        <v>0</v>
      </c>
      <c r="D15" s="200">
        <f>'7日前'!D75</f>
        <v>2</v>
      </c>
      <c r="E15" s="132">
        <f>'7日前'!E75</f>
        <v>0</v>
      </c>
      <c r="F15" s="134">
        <f t="shared" si="0"/>
        <v>3499</v>
      </c>
      <c r="G15" s="138">
        <f t="shared" si="1"/>
        <v>0</v>
      </c>
      <c r="H15" s="134">
        <f>'7日前'!H75</f>
        <v>2141</v>
      </c>
      <c r="I15" s="136">
        <f>'7日前'!I75</f>
        <v>4</v>
      </c>
      <c r="J15" s="137">
        <f>'7日前'!J75</f>
        <v>2145</v>
      </c>
    </row>
    <row r="16" spans="1:10" ht="30" customHeight="1" x14ac:dyDescent="0.15">
      <c r="A16" s="131" t="s">
        <v>181</v>
      </c>
      <c r="B16" s="133">
        <f>'7日前'!B79</f>
        <v>4527</v>
      </c>
      <c r="C16" s="133">
        <f>'7日前'!C79</f>
        <v>0</v>
      </c>
      <c r="D16" s="133">
        <f>'7日前'!D79</f>
        <v>14</v>
      </c>
      <c r="E16" s="132">
        <f>'7日前'!E79</f>
        <v>0</v>
      </c>
      <c r="F16" s="134">
        <f t="shared" si="0"/>
        <v>4541</v>
      </c>
      <c r="G16" s="136">
        <f t="shared" si="1"/>
        <v>0</v>
      </c>
      <c r="H16" s="134">
        <f>'7日前'!H79</f>
        <v>2787</v>
      </c>
      <c r="I16" s="136">
        <f>'7日前'!I79</f>
        <v>13</v>
      </c>
      <c r="J16" s="137">
        <f>'7日前'!J79</f>
        <v>2800</v>
      </c>
    </row>
    <row r="17" spans="1:10" ht="30" customHeight="1" x14ac:dyDescent="0.15">
      <c r="A17" s="131" t="s">
        <v>114</v>
      </c>
      <c r="B17" s="133">
        <f>'7日前'!B82</f>
        <v>5827</v>
      </c>
      <c r="C17" s="133">
        <f>'7日前'!C82</f>
        <v>0</v>
      </c>
      <c r="D17" s="133">
        <f>'7日前'!D82</f>
        <v>2</v>
      </c>
      <c r="E17" s="132">
        <f>'7日前'!E82</f>
        <v>0</v>
      </c>
      <c r="F17" s="134">
        <f t="shared" si="0"/>
        <v>5829</v>
      </c>
      <c r="G17" s="138">
        <f t="shared" si="1"/>
        <v>0</v>
      </c>
      <c r="H17" s="134">
        <f>'7日前'!H82</f>
        <v>3353</v>
      </c>
      <c r="I17" s="136">
        <f>'7日前'!I82</f>
        <v>0</v>
      </c>
      <c r="J17" s="137">
        <f>'7日前'!J82</f>
        <v>3353</v>
      </c>
    </row>
    <row r="18" spans="1:10" ht="30" customHeight="1" x14ac:dyDescent="0.15">
      <c r="A18" s="131" t="s">
        <v>115</v>
      </c>
      <c r="B18" s="199">
        <f>'7日前'!B83</f>
        <v>11298</v>
      </c>
      <c r="C18" s="199">
        <f>'7日前'!C83</f>
        <v>0</v>
      </c>
      <c r="D18" s="199">
        <f>'7日前'!D83</f>
        <v>8</v>
      </c>
      <c r="E18" s="132">
        <f>'7日前'!E83</f>
        <v>0</v>
      </c>
      <c r="F18" s="134">
        <f t="shared" si="0"/>
        <v>11306</v>
      </c>
      <c r="G18" s="175">
        <f t="shared" si="1"/>
        <v>0</v>
      </c>
      <c r="H18" s="134">
        <f>'7日前'!H83</f>
        <v>6385</v>
      </c>
      <c r="I18" s="136">
        <f>'7日前'!I83</f>
        <v>14</v>
      </c>
      <c r="J18" s="137">
        <f>'7日前'!J83</f>
        <v>6399</v>
      </c>
    </row>
    <row r="19" spans="1:10" ht="30" customHeight="1" x14ac:dyDescent="0.15">
      <c r="A19" s="139" t="s">
        <v>116</v>
      </c>
      <c r="B19" s="141">
        <f>SUM(B15:B18)</f>
        <v>25149</v>
      </c>
      <c r="C19" s="141">
        <f>SUM(C15:C18)</f>
        <v>0</v>
      </c>
      <c r="D19" s="141">
        <f>SUM(D15:D18)</f>
        <v>26</v>
      </c>
      <c r="E19" s="140">
        <f>SUM(E15:E18)</f>
        <v>0</v>
      </c>
      <c r="F19" s="143">
        <f t="shared" si="0"/>
        <v>25175</v>
      </c>
      <c r="G19" s="138">
        <f t="shared" si="1"/>
        <v>0</v>
      </c>
      <c r="H19" s="143">
        <f>SUM(H15:H18)</f>
        <v>14666</v>
      </c>
      <c r="I19" s="142">
        <f>SUM(I15:I18)</f>
        <v>31</v>
      </c>
      <c r="J19" s="147">
        <f>SUM(J15:J18)</f>
        <v>14697</v>
      </c>
    </row>
    <row r="20" spans="1:10" ht="30" customHeight="1" x14ac:dyDescent="0.15">
      <c r="A20" s="131" t="s">
        <v>117</v>
      </c>
      <c r="B20" s="133">
        <f>'7日前'!B68</f>
        <v>3159</v>
      </c>
      <c r="C20" s="133">
        <f>'7日前'!C68</f>
        <v>0</v>
      </c>
      <c r="D20" s="133">
        <f>'7日前'!D68</f>
        <v>0</v>
      </c>
      <c r="E20" s="133">
        <f>'7日前'!E68</f>
        <v>0</v>
      </c>
      <c r="F20" s="134">
        <f t="shared" si="0"/>
        <v>3159</v>
      </c>
      <c r="G20" s="172">
        <f t="shared" si="1"/>
        <v>0</v>
      </c>
      <c r="H20" s="134">
        <f>'7日前'!H68</f>
        <v>2892</v>
      </c>
      <c r="I20" s="136">
        <f>'7日前'!I68</f>
        <v>25</v>
      </c>
      <c r="J20" s="137">
        <f>'7日前'!J68</f>
        <v>2917</v>
      </c>
    </row>
    <row r="21" spans="1:10" ht="30" customHeight="1" x14ac:dyDescent="0.15">
      <c r="A21" s="131" t="s">
        <v>174</v>
      </c>
      <c r="B21" s="133">
        <f>'7日前'!B80</f>
        <v>7317</v>
      </c>
      <c r="C21" s="133">
        <f>'7日前'!C80</f>
        <v>0</v>
      </c>
      <c r="D21" s="133">
        <f>'7日前'!D80</f>
        <v>0</v>
      </c>
      <c r="E21" s="132">
        <f>'7日前'!E80</f>
        <v>0</v>
      </c>
      <c r="F21" s="134">
        <f t="shared" si="0"/>
        <v>7317</v>
      </c>
      <c r="G21" s="138">
        <f t="shared" si="1"/>
        <v>0</v>
      </c>
      <c r="H21" s="134">
        <f>'7日前'!H80</f>
        <v>5015</v>
      </c>
      <c r="I21" s="136">
        <f>'7日前'!I80</f>
        <v>0</v>
      </c>
      <c r="J21" s="137">
        <f>'7日前'!J80</f>
        <v>5015</v>
      </c>
    </row>
    <row r="22" spans="1:10" ht="30" customHeight="1" x14ac:dyDescent="0.15">
      <c r="A22" s="131" t="s">
        <v>175</v>
      </c>
      <c r="B22" s="133">
        <f>'7日前'!B81</f>
        <v>6691</v>
      </c>
      <c r="C22" s="133">
        <f>'7日前'!C81</f>
        <v>0</v>
      </c>
      <c r="D22" s="133">
        <f>'7日前'!D81</f>
        <v>0</v>
      </c>
      <c r="E22" s="132">
        <f>'7日前'!E81</f>
        <v>0</v>
      </c>
      <c r="F22" s="134">
        <f t="shared" si="0"/>
        <v>6691</v>
      </c>
      <c r="G22" s="136">
        <f t="shared" si="1"/>
        <v>0</v>
      </c>
      <c r="H22" s="134">
        <f>'7日前'!H81</f>
        <v>4842</v>
      </c>
      <c r="I22" s="136">
        <f>'7日前'!I81</f>
        <v>3</v>
      </c>
      <c r="J22" s="137">
        <f>'7日前'!J81</f>
        <v>4845</v>
      </c>
    </row>
    <row r="23" spans="1:10" ht="30" customHeight="1" x14ac:dyDescent="0.15">
      <c r="A23" s="131" t="s">
        <v>176</v>
      </c>
      <c r="B23" s="199">
        <f>'7日前'!B84</f>
        <v>4696</v>
      </c>
      <c r="C23" s="199">
        <f>'7日前'!C84</f>
        <v>0</v>
      </c>
      <c r="D23" s="199">
        <f>'7日前'!D84</f>
        <v>5</v>
      </c>
      <c r="E23" s="132">
        <f>'7日前'!E84</f>
        <v>0</v>
      </c>
      <c r="F23" s="134">
        <f t="shared" si="0"/>
        <v>4701</v>
      </c>
      <c r="G23" s="138">
        <f t="shared" si="1"/>
        <v>0</v>
      </c>
      <c r="H23" s="134">
        <f>'7日前'!H84</f>
        <v>3841</v>
      </c>
      <c r="I23" s="136">
        <f>'7日前'!I84</f>
        <v>2</v>
      </c>
      <c r="J23" s="137">
        <f>'7日前'!J84</f>
        <v>3843</v>
      </c>
    </row>
    <row r="24" spans="1:10" ht="30" customHeight="1" x14ac:dyDescent="0.15">
      <c r="A24" s="139" t="s">
        <v>118</v>
      </c>
      <c r="B24" s="142">
        <f>SUM(B20:B23)</f>
        <v>21863</v>
      </c>
      <c r="C24" s="142">
        <f>SUM(C20:C23)</f>
        <v>0</v>
      </c>
      <c r="D24" s="142">
        <f>SUM(D20:D23)</f>
        <v>5</v>
      </c>
      <c r="E24" s="142">
        <f>SUM(E20:E23)</f>
        <v>0</v>
      </c>
      <c r="F24" s="143">
        <f t="shared" si="0"/>
        <v>21868</v>
      </c>
      <c r="G24" s="145">
        <f t="shared" si="1"/>
        <v>0</v>
      </c>
      <c r="H24" s="143">
        <f>SUM(H20:H23)</f>
        <v>16590</v>
      </c>
      <c r="I24" s="142">
        <f>SUM(I20:I23)</f>
        <v>30</v>
      </c>
      <c r="J24" s="147">
        <f>SUM(J20:J23)</f>
        <v>16620</v>
      </c>
    </row>
    <row r="25" spans="1:10" ht="30" customHeight="1" x14ac:dyDescent="0.15">
      <c r="A25" s="131" t="s">
        <v>119</v>
      </c>
      <c r="B25" s="200">
        <f>'7日前'!B61</f>
        <v>6407</v>
      </c>
      <c r="C25" s="200">
        <f>'7日前'!C61</f>
        <v>0</v>
      </c>
      <c r="D25" s="200">
        <f>'7日前'!D61</f>
        <v>34</v>
      </c>
      <c r="E25" s="132">
        <f>'7日前'!E61</f>
        <v>0</v>
      </c>
      <c r="F25" s="134">
        <f t="shared" si="0"/>
        <v>6441</v>
      </c>
      <c r="G25" s="138">
        <f t="shared" si="1"/>
        <v>0</v>
      </c>
      <c r="H25" s="134">
        <f>'7日前'!H61</f>
        <v>2543</v>
      </c>
      <c r="I25" s="136">
        <f>'7日前'!I61</f>
        <v>2</v>
      </c>
      <c r="J25" s="137">
        <f>'7日前'!J61</f>
        <v>2545</v>
      </c>
    </row>
    <row r="26" spans="1:10" ht="30" customHeight="1" x14ac:dyDescent="0.15">
      <c r="A26" s="131" t="s">
        <v>177</v>
      </c>
      <c r="B26" s="133">
        <f>'7日前'!B62</f>
        <v>4422</v>
      </c>
      <c r="C26" s="133">
        <f>'7日前'!C62</f>
        <v>0</v>
      </c>
      <c r="D26" s="133">
        <f>'7日前'!D62</f>
        <v>15</v>
      </c>
      <c r="E26" s="132">
        <f>'7日前'!E62</f>
        <v>0</v>
      </c>
      <c r="F26" s="134">
        <f t="shared" si="0"/>
        <v>4437</v>
      </c>
      <c r="G26" s="136">
        <f t="shared" si="1"/>
        <v>0</v>
      </c>
      <c r="H26" s="134">
        <f>'7日前'!H62</f>
        <v>2510</v>
      </c>
      <c r="I26" s="136">
        <f>'7日前'!I62</f>
        <v>11</v>
      </c>
      <c r="J26" s="137">
        <f>'7日前'!J62</f>
        <v>2521</v>
      </c>
    </row>
    <row r="27" spans="1:10" ht="30" customHeight="1" x14ac:dyDescent="0.15">
      <c r="A27" s="131" t="s">
        <v>178</v>
      </c>
      <c r="B27" s="133">
        <f>'7日前'!B63</f>
        <v>2951</v>
      </c>
      <c r="C27" s="133">
        <f>'7日前'!C63</f>
        <v>0</v>
      </c>
      <c r="D27" s="133">
        <f>'7日前'!D63</f>
        <v>2</v>
      </c>
      <c r="E27" s="132">
        <f>'7日前'!E63</f>
        <v>0</v>
      </c>
      <c r="F27" s="134">
        <f t="shared" si="0"/>
        <v>2953</v>
      </c>
      <c r="G27" s="138">
        <f t="shared" si="1"/>
        <v>0</v>
      </c>
      <c r="H27" s="134">
        <f>'7日前'!H63</f>
        <v>1798</v>
      </c>
      <c r="I27" s="136">
        <f>'7日前'!I63</f>
        <v>1</v>
      </c>
      <c r="J27" s="137">
        <f>'7日前'!J63</f>
        <v>1799</v>
      </c>
    </row>
    <row r="28" spans="1:10" ht="30" customHeight="1" x14ac:dyDescent="0.15">
      <c r="A28" s="131" t="s">
        <v>180</v>
      </c>
      <c r="B28" s="199">
        <f>'7日前'!B77</f>
        <v>7383</v>
      </c>
      <c r="C28" s="199">
        <f>'7日前'!C77</f>
        <v>0</v>
      </c>
      <c r="D28" s="199">
        <f>'7日前'!D77</f>
        <v>72</v>
      </c>
      <c r="E28" s="132">
        <f>'7日前'!E77</f>
        <v>0</v>
      </c>
      <c r="F28" s="134">
        <f t="shared" si="0"/>
        <v>7455</v>
      </c>
      <c r="G28" s="175">
        <f t="shared" si="1"/>
        <v>0</v>
      </c>
      <c r="H28" s="134">
        <f>'7日前'!H77</f>
        <v>4449</v>
      </c>
      <c r="I28" s="136">
        <f>'7日前'!I77</f>
        <v>1</v>
      </c>
      <c r="J28" s="137">
        <f>'7日前'!J77</f>
        <v>4450</v>
      </c>
    </row>
    <row r="29" spans="1:10" ht="30" customHeight="1" x14ac:dyDescent="0.15">
      <c r="A29" s="139" t="s">
        <v>120</v>
      </c>
      <c r="B29" s="142">
        <f>SUM(B25:B28)</f>
        <v>21163</v>
      </c>
      <c r="C29" s="142">
        <f>SUM(C25:C28)</f>
        <v>0</v>
      </c>
      <c r="D29" s="142">
        <f>SUM(D25:D28)</f>
        <v>123</v>
      </c>
      <c r="E29" s="142">
        <f>SUM(E25:E28)</f>
        <v>0</v>
      </c>
      <c r="F29" s="143">
        <f t="shared" si="0"/>
        <v>21286</v>
      </c>
      <c r="G29" s="138">
        <f t="shared" si="1"/>
        <v>0</v>
      </c>
      <c r="H29" s="143">
        <f>SUM(H25:H28)</f>
        <v>11300</v>
      </c>
      <c r="I29" s="145">
        <f>SUM(I25:I28)</f>
        <v>15</v>
      </c>
      <c r="J29" s="147">
        <f>SUM(J25:J28)</f>
        <v>11315</v>
      </c>
    </row>
    <row r="30" spans="1:10" ht="30" customHeight="1" x14ac:dyDescent="0.15">
      <c r="A30" s="131" t="s">
        <v>121</v>
      </c>
      <c r="B30" s="200">
        <f>'7日前'!B64</f>
        <v>2472</v>
      </c>
      <c r="C30" s="201">
        <f>'7日前'!C64</f>
        <v>0</v>
      </c>
      <c r="D30" s="201">
        <f>'7日前'!D64</f>
        <v>3</v>
      </c>
      <c r="E30" s="132">
        <f>'7日前'!E64</f>
        <v>0</v>
      </c>
      <c r="F30" s="134">
        <f t="shared" si="0"/>
        <v>2475</v>
      </c>
      <c r="G30" s="172">
        <f t="shared" si="1"/>
        <v>0</v>
      </c>
      <c r="H30" s="134">
        <f>'7日前'!H64</f>
        <v>2000</v>
      </c>
      <c r="I30" s="136">
        <f>'7日前'!I64</f>
        <v>5</v>
      </c>
      <c r="J30" s="137">
        <f>'7日前'!J64</f>
        <v>2005</v>
      </c>
    </row>
    <row r="31" spans="1:10" ht="30" customHeight="1" x14ac:dyDescent="0.15">
      <c r="A31" s="131" t="s">
        <v>122</v>
      </c>
      <c r="B31" s="133">
        <f>'7日前'!B71</f>
        <v>3755</v>
      </c>
      <c r="C31" s="197">
        <f>'7日前'!C71</f>
        <v>0</v>
      </c>
      <c r="D31" s="197">
        <f>'7日前'!D71</f>
        <v>3</v>
      </c>
      <c r="E31" s="132">
        <f>'7日前'!E71</f>
        <v>0</v>
      </c>
      <c r="F31" s="134">
        <f t="shared" si="0"/>
        <v>3758</v>
      </c>
      <c r="G31" s="138">
        <f t="shared" si="1"/>
        <v>0</v>
      </c>
      <c r="H31" s="134">
        <f>'7日前'!H71</f>
        <v>2696</v>
      </c>
      <c r="I31" s="136">
        <f>'7日前'!I71</f>
        <v>7</v>
      </c>
      <c r="J31" s="137">
        <f>'7日前'!J71</f>
        <v>2703</v>
      </c>
    </row>
    <row r="32" spans="1:10" ht="30" customHeight="1" x14ac:dyDescent="0.15">
      <c r="A32" s="131" t="s">
        <v>123</v>
      </c>
      <c r="B32" s="133">
        <f>'7日前'!B72</f>
        <v>5317</v>
      </c>
      <c r="C32" s="197">
        <f>'7日前'!C72</f>
        <v>0</v>
      </c>
      <c r="D32" s="197">
        <f>'7日前'!D72</f>
        <v>10</v>
      </c>
      <c r="E32" s="132">
        <f>'7日前'!E72</f>
        <v>0</v>
      </c>
      <c r="F32" s="134">
        <f t="shared" si="0"/>
        <v>5327</v>
      </c>
      <c r="G32" s="136">
        <f t="shared" si="1"/>
        <v>0</v>
      </c>
      <c r="H32" s="134">
        <f>'7日前'!H72</f>
        <v>3784</v>
      </c>
      <c r="I32" s="136">
        <f>'7日前'!I72</f>
        <v>8</v>
      </c>
      <c r="J32" s="137">
        <f>'7日前'!J72</f>
        <v>3792</v>
      </c>
    </row>
    <row r="33" spans="1:10" ht="30" customHeight="1" x14ac:dyDescent="0.15">
      <c r="A33" s="131" t="s">
        <v>124</v>
      </c>
      <c r="B33" s="199">
        <f>'7日前'!B73</f>
        <v>5104</v>
      </c>
      <c r="C33" s="202">
        <f>'7日前'!C73</f>
        <v>0</v>
      </c>
      <c r="D33" s="202">
        <f>'7日前'!D73</f>
        <v>10</v>
      </c>
      <c r="E33" s="132">
        <f>'7日前'!E73</f>
        <v>0</v>
      </c>
      <c r="F33" s="134">
        <f t="shared" si="0"/>
        <v>5114</v>
      </c>
      <c r="G33" s="138">
        <f t="shared" si="1"/>
        <v>0</v>
      </c>
      <c r="H33" s="134">
        <f>'7日前'!H73</f>
        <v>4812</v>
      </c>
      <c r="I33" s="136">
        <f>'7日前'!I73</f>
        <v>0</v>
      </c>
      <c r="J33" s="137">
        <f>'7日前'!J73</f>
        <v>4812</v>
      </c>
    </row>
    <row r="34" spans="1:10" ht="30" customHeight="1" x14ac:dyDescent="0.15">
      <c r="A34" s="139" t="s">
        <v>125</v>
      </c>
      <c r="B34" s="142">
        <f>SUM(B30:B33)</f>
        <v>16648</v>
      </c>
      <c r="C34" s="142">
        <f>SUM(C30:C33)</f>
        <v>0</v>
      </c>
      <c r="D34" s="142">
        <f>SUM(D30:D33)</f>
        <v>26</v>
      </c>
      <c r="E34" s="145">
        <f>SUM(E30:E33)</f>
        <v>0</v>
      </c>
      <c r="F34" s="143">
        <f t="shared" si="0"/>
        <v>16674</v>
      </c>
      <c r="G34" s="145">
        <f t="shared" si="1"/>
        <v>0</v>
      </c>
      <c r="H34" s="140">
        <f>SUM(H30:H33)</f>
        <v>13292</v>
      </c>
      <c r="I34" s="142">
        <f>SUM(I30:I33)</f>
        <v>20</v>
      </c>
      <c r="J34" s="147">
        <f>SUM(J30:J33)</f>
        <v>13312</v>
      </c>
    </row>
    <row r="35" spans="1:10" ht="30" customHeight="1" x14ac:dyDescent="0.15">
      <c r="A35" s="131" t="s">
        <v>126</v>
      </c>
      <c r="B35" s="200">
        <f>'7日前'!B76</f>
        <v>4664</v>
      </c>
      <c r="C35" s="201">
        <f>'7日前'!C76</f>
        <v>0</v>
      </c>
      <c r="D35" s="200">
        <f>'7日前'!D76</f>
        <v>0</v>
      </c>
      <c r="E35" s="132">
        <f>'7日前'!E76</f>
        <v>0</v>
      </c>
      <c r="F35" s="134">
        <f t="shared" si="0"/>
        <v>4664</v>
      </c>
      <c r="G35" s="138">
        <f t="shared" si="1"/>
        <v>0</v>
      </c>
      <c r="H35" s="134">
        <f>'7日前'!H76</f>
        <v>3408</v>
      </c>
      <c r="I35" s="136">
        <f>'7日前'!I76</f>
        <v>8</v>
      </c>
      <c r="J35" s="137">
        <f>'7日前'!J76</f>
        <v>3416</v>
      </c>
    </row>
    <row r="36" spans="1:10" ht="30" customHeight="1" x14ac:dyDescent="0.15">
      <c r="A36" s="131" t="s">
        <v>127</v>
      </c>
      <c r="B36" s="133">
        <f>'7日前'!B78</f>
        <v>5136</v>
      </c>
      <c r="C36" s="197">
        <f>'7日前'!C78</f>
        <v>0</v>
      </c>
      <c r="D36" s="133">
        <f>'7日前'!D78</f>
        <v>45</v>
      </c>
      <c r="E36" s="132">
        <f>'7日前'!E78</f>
        <v>0</v>
      </c>
      <c r="F36" s="134">
        <f t="shared" si="0"/>
        <v>5181</v>
      </c>
      <c r="G36" s="136">
        <f t="shared" si="1"/>
        <v>0</v>
      </c>
      <c r="H36" s="134">
        <f>'7日前'!H78</f>
        <v>3850</v>
      </c>
      <c r="I36" s="136">
        <f>'7日前'!I78</f>
        <v>0</v>
      </c>
      <c r="J36" s="137">
        <f>'7日前'!J78</f>
        <v>3850</v>
      </c>
    </row>
    <row r="37" spans="1:10" ht="30" customHeight="1" x14ac:dyDescent="0.15">
      <c r="A37" s="148" t="s">
        <v>17</v>
      </c>
      <c r="B37" s="133">
        <f>'7日前'!B17</f>
        <v>6735</v>
      </c>
      <c r="C37" s="197">
        <f>'7日前'!C17</f>
        <v>0</v>
      </c>
      <c r="D37" s="133">
        <f>'7日前'!D17</f>
        <v>8</v>
      </c>
      <c r="E37" s="132">
        <f>'7日前'!E17</f>
        <v>0</v>
      </c>
      <c r="F37" s="134">
        <f t="shared" si="0"/>
        <v>6743</v>
      </c>
      <c r="G37" s="138">
        <f t="shared" si="1"/>
        <v>0</v>
      </c>
      <c r="H37" s="134">
        <f>'7日前'!H17</f>
        <v>6987</v>
      </c>
      <c r="I37" s="136">
        <f>'7日前'!I17</f>
        <v>2</v>
      </c>
      <c r="J37" s="137">
        <f>'7日前'!J17</f>
        <v>6989</v>
      </c>
    </row>
    <row r="38" spans="1:10" ht="30" customHeight="1" x14ac:dyDescent="0.15">
      <c r="A38" s="149" t="s">
        <v>1</v>
      </c>
      <c r="B38" s="199">
        <f>'7日前'!B31</f>
        <v>6188</v>
      </c>
      <c r="C38" s="202">
        <f>'7日前'!C31</f>
        <v>0</v>
      </c>
      <c r="D38" s="199">
        <f>'7日前'!D31</f>
        <v>2</v>
      </c>
      <c r="E38" s="132">
        <f>'7日前'!E31</f>
        <v>0</v>
      </c>
      <c r="F38" s="134">
        <f t="shared" si="0"/>
        <v>6190</v>
      </c>
      <c r="G38" s="175">
        <f t="shared" si="1"/>
        <v>0</v>
      </c>
      <c r="H38" s="134">
        <f>'7日前'!H31</f>
        <v>4798</v>
      </c>
      <c r="I38" s="136">
        <f>'7日前'!I31</f>
        <v>15</v>
      </c>
      <c r="J38" s="137">
        <f>'7日前'!J31</f>
        <v>4813</v>
      </c>
    </row>
    <row r="39" spans="1:10" ht="30" customHeight="1" x14ac:dyDescent="0.15">
      <c r="A39" s="139" t="s">
        <v>128</v>
      </c>
      <c r="B39" s="142">
        <f>SUM(B35:B38)</f>
        <v>22723</v>
      </c>
      <c r="C39" s="142">
        <f>SUM(C35:C38)</f>
        <v>0</v>
      </c>
      <c r="D39" s="142">
        <f>SUM(D35:D38)</f>
        <v>55</v>
      </c>
      <c r="E39" s="142">
        <f>SUM(E35:E38)</f>
        <v>0</v>
      </c>
      <c r="F39" s="143">
        <f t="shared" si="0"/>
        <v>22778</v>
      </c>
      <c r="G39" s="138">
        <f t="shared" si="1"/>
        <v>0</v>
      </c>
      <c r="H39" s="143">
        <f>SUM(H35:H38)</f>
        <v>19043</v>
      </c>
      <c r="I39" s="145">
        <f>SUM(I35:I38)</f>
        <v>25</v>
      </c>
      <c r="J39" s="147">
        <f>SUM(J35:J38)</f>
        <v>19068</v>
      </c>
    </row>
    <row r="40" spans="1:10" ht="30" customHeight="1" x14ac:dyDescent="0.15">
      <c r="A40" s="148" t="s">
        <v>10</v>
      </c>
      <c r="B40" s="200">
        <f>'7日前'!B13</f>
        <v>12737</v>
      </c>
      <c r="C40" s="200">
        <f>'7日前'!C13</f>
        <v>1</v>
      </c>
      <c r="D40" s="200">
        <f>'7日前'!D13</f>
        <v>55</v>
      </c>
      <c r="E40" s="132">
        <f>'7日前'!E13</f>
        <v>0</v>
      </c>
      <c r="F40" s="134">
        <f t="shared" si="0"/>
        <v>12792</v>
      </c>
      <c r="G40" s="172">
        <f t="shared" si="1"/>
        <v>1</v>
      </c>
      <c r="H40" s="134">
        <f>'7日前'!H13</f>
        <v>10248</v>
      </c>
      <c r="I40" s="136">
        <f>'7日前'!I13</f>
        <v>2</v>
      </c>
      <c r="J40" s="137">
        <f>'7日前'!J13</f>
        <v>10250</v>
      </c>
    </row>
    <row r="41" spans="1:10" ht="30" customHeight="1" x14ac:dyDescent="0.15">
      <c r="A41" s="148" t="s">
        <v>3</v>
      </c>
      <c r="B41" s="151">
        <f>'7日前'!B32</f>
        <v>2197</v>
      </c>
      <c r="C41" s="151">
        <f>'7日前'!C32</f>
        <v>0</v>
      </c>
      <c r="D41" s="151">
        <f>'7日前'!D32</f>
        <v>6</v>
      </c>
      <c r="E41" s="150">
        <f>'7日前'!E32</f>
        <v>0</v>
      </c>
      <c r="F41" s="134">
        <f t="shared" si="0"/>
        <v>2203</v>
      </c>
      <c r="G41" s="138">
        <f t="shared" si="1"/>
        <v>0</v>
      </c>
      <c r="H41" s="152">
        <f>'7日前'!H32</f>
        <v>1852</v>
      </c>
      <c r="I41" s="153">
        <f>'7日前'!I32</f>
        <v>3</v>
      </c>
      <c r="J41" s="137">
        <f>'7日前'!J32</f>
        <v>1855</v>
      </c>
    </row>
    <row r="42" spans="1:10" ht="30" customHeight="1" x14ac:dyDescent="0.15">
      <c r="A42" s="139" t="s">
        <v>129</v>
      </c>
      <c r="B42" s="155">
        <f>SUM(B40:B41)</f>
        <v>14934</v>
      </c>
      <c r="C42" s="155">
        <f>SUM(C40:C41)</f>
        <v>1</v>
      </c>
      <c r="D42" s="155">
        <f>SUM(D40:D41)</f>
        <v>61</v>
      </c>
      <c r="E42" s="154">
        <f>SUM(E40:E41)</f>
        <v>0</v>
      </c>
      <c r="F42" s="143">
        <f t="shared" si="0"/>
        <v>14995</v>
      </c>
      <c r="G42" s="145">
        <f t="shared" si="1"/>
        <v>1</v>
      </c>
      <c r="H42" s="157">
        <f>SUM(H40:H41)</f>
        <v>12100</v>
      </c>
      <c r="I42" s="158">
        <f>SUM(I40:I41)</f>
        <v>5</v>
      </c>
      <c r="J42" s="147">
        <f>SUM(J40:J41)</f>
        <v>12105</v>
      </c>
    </row>
    <row r="43" spans="1:10" ht="30" customHeight="1" x14ac:dyDescent="0.15">
      <c r="A43" s="148" t="s">
        <v>6</v>
      </c>
      <c r="B43" s="155">
        <f>'7日前'!B11</f>
        <v>18000</v>
      </c>
      <c r="C43" s="155">
        <f>'7日前'!C11</f>
        <v>4</v>
      </c>
      <c r="D43" s="155">
        <f>'7日前'!D11</f>
        <v>0</v>
      </c>
      <c r="E43" s="150">
        <f>'7日前'!E11</f>
        <v>0</v>
      </c>
      <c r="F43" s="134">
        <f t="shared" si="0"/>
        <v>18000</v>
      </c>
      <c r="G43" s="138">
        <f t="shared" si="1"/>
        <v>4</v>
      </c>
      <c r="H43" s="152">
        <f>'7日前'!H11</f>
        <v>15081</v>
      </c>
      <c r="I43" s="153">
        <f>'7日前'!I11</f>
        <v>89</v>
      </c>
      <c r="J43" s="147">
        <f>'7日前'!J11</f>
        <v>15170</v>
      </c>
    </row>
    <row r="44" spans="1:10" ht="30" customHeight="1" x14ac:dyDescent="0.15">
      <c r="A44" s="139" t="s">
        <v>130</v>
      </c>
      <c r="B44" s="156">
        <f>B43</f>
        <v>18000</v>
      </c>
      <c r="C44" s="156">
        <f>C43</f>
        <v>4</v>
      </c>
      <c r="D44" s="156">
        <f>D43</f>
        <v>0</v>
      </c>
      <c r="E44" s="156">
        <f>E43</f>
        <v>0</v>
      </c>
      <c r="F44" s="143">
        <f t="shared" si="0"/>
        <v>18000</v>
      </c>
      <c r="G44" s="145">
        <f t="shared" si="1"/>
        <v>4</v>
      </c>
      <c r="H44" s="157">
        <f>H43</f>
        <v>15081</v>
      </c>
      <c r="I44" s="158">
        <f>I43</f>
        <v>89</v>
      </c>
      <c r="J44" s="147">
        <f>J43</f>
        <v>15170</v>
      </c>
    </row>
    <row r="45" spans="1:10" ht="30" customHeight="1" x14ac:dyDescent="0.15">
      <c r="A45" s="148" t="s">
        <v>8</v>
      </c>
      <c r="B45" s="203">
        <f>'7日前'!B12</f>
        <v>4265</v>
      </c>
      <c r="C45" s="203">
        <f>'7日前'!C12</f>
        <v>1</v>
      </c>
      <c r="D45" s="203">
        <f>'7日前'!D12</f>
        <v>27</v>
      </c>
      <c r="E45" s="150">
        <f>'7日前'!E12</f>
        <v>0</v>
      </c>
      <c r="F45" s="134">
        <f t="shared" si="0"/>
        <v>4292</v>
      </c>
      <c r="G45" s="138">
        <f t="shared" si="1"/>
        <v>1</v>
      </c>
      <c r="H45" s="152">
        <f>'7日前'!H12</f>
        <v>3478</v>
      </c>
      <c r="I45" s="153">
        <f>'7日前'!I12</f>
        <v>7</v>
      </c>
      <c r="J45" s="137">
        <f>'7日前'!J12</f>
        <v>3485</v>
      </c>
    </row>
    <row r="46" spans="1:10" ht="30" customHeight="1" x14ac:dyDescent="0.15">
      <c r="A46" s="148" t="s">
        <v>21</v>
      </c>
      <c r="B46" s="151">
        <f>'7日前'!B19</f>
        <v>13514</v>
      </c>
      <c r="C46" s="151">
        <f>'7日前'!C19</f>
        <v>0</v>
      </c>
      <c r="D46" s="151">
        <f>'7日前'!D19</f>
        <v>26</v>
      </c>
      <c r="E46" s="150">
        <f>'7日前'!E19</f>
        <v>0</v>
      </c>
      <c r="F46" s="134">
        <f t="shared" si="0"/>
        <v>13540</v>
      </c>
      <c r="G46" s="136">
        <f t="shared" si="1"/>
        <v>0</v>
      </c>
      <c r="H46" s="152">
        <f>'7日前'!H19</f>
        <v>6272</v>
      </c>
      <c r="I46" s="153">
        <f>'7日前'!I19</f>
        <v>39</v>
      </c>
      <c r="J46" s="137">
        <f>'7日前'!J19</f>
        <v>6311</v>
      </c>
    </row>
    <row r="47" spans="1:10" ht="30" customHeight="1" x14ac:dyDescent="0.15">
      <c r="A47" s="148" t="s">
        <v>39</v>
      </c>
      <c r="B47" s="151">
        <f>'7日前'!B28</f>
        <v>7428</v>
      </c>
      <c r="C47" s="151">
        <f>'7日前'!C28</f>
        <v>0</v>
      </c>
      <c r="D47" s="151">
        <f>'7日前'!D28</f>
        <v>2</v>
      </c>
      <c r="E47" s="150">
        <f>'7日前'!E28</f>
        <v>0</v>
      </c>
      <c r="F47" s="134">
        <f t="shared" si="0"/>
        <v>7430</v>
      </c>
      <c r="G47" s="138">
        <f t="shared" si="1"/>
        <v>0</v>
      </c>
      <c r="H47" s="152">
        <f>'7日前'!H28</f>
        <v>4982</v>
      </c>
      <c r="I47" s="153">
        <f>'7日前'!I28</f>
        <v>7</v>
      </c>
      <c r="J47" s="137">
        <f>'7日前'!J28</f>
        <v>4989</v>
      </c>
    </row>
    <row r="48" spans="1:10" ht="30" customHeight="1" x14ac:dyDescent="0.15">
      <c r="A48" s="148" t="s">
        <v>22</v>
      </c>
      <c r="B48" s="151">
        <f>'7日前'!B43</f>
        <v>1350</v>
      </c>
      <c r="C48" s="151">
        <f>'7日前'!C43</f>
        <v>0</v>
      </c>
      <c r="D48" s="151">
        <f>'7日前'!D43</f>
        <v>5</v>
      </c>
      <c r="E48" s="150">
        <f>'7日前'!E43</f>
        <v>0</v>
      </c>
      <c r="F48" s="134">
        <f t="shared" si="0"/>
        <v>1355</v>
      </c>
      <c r="G48" s="136">
        <f t="shared" si="1"/>
        <v>0</v>
      </c>
      <c r="H48" s="152">
        <f>'7日前'!H43</f>
        <v>954</v>
      </c>
      <c r="I48" s="153">
        <f>'7日前'!I43</f>
        <v>0</v>
      </c>
      <c r="J48" s="137">
        <f>'7日前'!J43</f>
        <v>954</v>
      </c>
    </row>
    <row r="49" spans="1:10" ht="30" customHeight="1" x14ac:dyDescent="0.15">
      <c r="A49" s="148" t="s">
        <v>24</v>
      </c>
      <c r="B49" s="204">
        <f>'7日前'!B44</f>
        <v>605</v>
      </c>
      <c r="C49" s="204">
        <f>'7日前'!C44</f>
        <v>0</v>
      </c>
      <c r="D49" s="204">
        <f>'7日前'!D44</f>
        <v>5</v>
      </c>
      <c r="E49" s="150">
        <f>'7日前'!E44</f>
        <v>0</v>
      </c>
      <c r="F49" s="134">
        <f t="shared" si="0"/>
        <v>610</v>
      </c>
      <c r="G49" s="138">
        <f t="shared" si="1"/>
        <v>0</v>
      </c>
      <c r="H49" s="152">
        <f>'7日前'!H44</f>
        <v>490</v>
      </c>
      <c r="I49" s="153">
        <f>'7日前'!I44</f>
        <v>1</v>
      </c>
      <c r="J49" s="137">
        <f>'7日前'!J44</f>
        <v>491</v>
      </c>
    </row>
    <row r="50" spans="1:10" ht="30" customHeight="1" x14ac:dyDescent="0.15">
      <c r="A50" s="139" t="s">
        <v>131</v>
      </c>
      <c r="B50" s="155">
        <f>SUM(B45:B49)</f>
        <v>27162</v>
      </c>
      <c r="C50" s="205">
        <f>SUM(C45:C49)</f>
        <v>1</v>
      </c>
      <c r="D50" s="155">
        <f>SUM(D45:D49)</f>
        <v>65</v>
      </c>
      <c r="E50" s="154">
        <f>SUM(E45:E49)</f>
        <v>0</v>
      </c>
      <c r="F50" s="143">
        <f t="shared" si="0"/>
        <v>27227</v>
      </c>
      <c r="G50" s="145">
        <f t="shared" si="1"/>
        <v>1</v>
      </c>
      <c r="H50" s="157">
        <f>SUM(H45:H49)</f>
        <v>16176</v>
      </c>
      <c r="I50" s="158">
        <f>SUM(I45:I49)</f>
        <v>54</v>
      </c>
      <c r="J50" s="147">
        <f>SUM(J45:J49)</f>
        <v>16230</v>
      </c>
    </row>
    <row r="51" spans="1:10" ht="30" customHeight="1" x14ac:dyDescent="0.15">
      <c r="A51" s="148" t="s">
        <v>13</v>
      </c>
      <c r="B51" s="200">
        <f>'7日前'!B15</f>
        <v>19158</v>
      </c>
      <c r="C51" s="201">
        <f>'7日前'!C15</f>
        <v>1</v>
      </c>
      <c r="D51" s="200">
        <f>'7日前'!D15</f>
        <v>46</v>
      </c>
      <c r="E51" s="132">
        <f>'7日前'!E15</f>
        <v>0</v>
      </c>
      <c r="F51" s="171">
        <f t="shared" si="0"/>
        <v>19204</v>
      </c>
      <c r="G51" s="172">
        <f t="shared" si="1"/>
        <v>1</v>
      </c>
      <c r="H51" s="134">
        <f>'7日前'!H15</f>
        <v>12742</v>
      </c>
      <c r="I51" s="136">
        <f>'7日前'!I15</f>
        <v>30</v>
      </c>
      <c r="J51" s="137">
        <f>'7日前'!J15</f>
        <v>12772</v>
      </c>
    </row>
    <row r="52" spans="1:10" ht="30" customHeight="1" x14ac:dyDescent="0.15">
      <c r="A52" s="148" t="s">
        <v>20</v>
      </c>
      <c r="B52" s="199">
        <f>'7日前'!B42</f>
        <v>1483</v>
      </c>
      <c r="C52" s="202">
        <f>'7日前'!C42</f>
        <v>0</v>
      </c>
      <c r="D52" s="199">
        <f>'7日前'!D42</f>
        <v>2</v>
      </c>
      <c r="E52" s="132">
        <f>'7日前'!E42</f>
        <v>0</v>
      </c>
      <c r="F52" s="134">
        <f t="shared" si="0"/>
        <v>1485</v>
      </c>
      <c r="G52" s="138">
        <f t="shared" si="1"/>
        <v>0</v>
      </c>
      <c r="H52" s="134">
        <f>'7日前'!H42</f>
        <v>1094</v>
      </c>
      <c r="I52" s="136">
        <f>'7日前'!I42</f>
        <v>0</v>
      </c>
      <c r="J52" s="137">
        <f>'7日前'!J42</f>
        <v>1094</v>
      </c>
    </row>
    <row r="53" spans="1:10" ht="30" customHeight="1" thickBot="1" x14ac:dyDescent="0.2">
      <c r="A53" s="159" t="s">
        <v>132</v>
      </c>
      <c r="B53" s="161">
        <f>SUM(B51:B52)</f>
        <v>20641</v>
      </c>
      <c r="C53" s="161">
        <f>SUM(C51:C52)</f>
        <v>1</v>
      </c>
      <c r="D53" s="161">
        <f>SUM(D51:D52)</f>
        <v>48</v>
      </c>
      <c r="E53" s="160">
        <f>SUM(E51:E52)</f>
        <v>0</v>
      </c>
      <c r="F53" s="162">
        <f>B53+D53</f>
        <v>20689</v>
      </c>
      <c r="G53" s="163">
        <f>C53+E53</f>
        <v>1</v>
      </c>
      <c r="H53" s="162">
        <f>SUM(H51:H52)</f>
        <v>13836</v>
      </c>
      <c r="I53" s="164">
        <f>SUM(I51:I52)</f>
        <v>30</v>
      </c>
      <c r="J53" s="196">
        <f>SUM(J51:J52)</f>
        <v>13866</v>
      </c>
    </row>
    <row r="54" spans="1:10" ht="30" customHeight="1" x14ac:dyDescent="0.15">
      <c r="A54" s="150"/>
      <c r="B54" s="150"/>
      <c r="C54" s="150"/>
      <c r="D54" s="150"/>
      <c r="E54" s="150"/>
      <c r="F54" s="150"/>
      <c r="G54" s="165"/>
      <c r="H54" s="165"/>
      <c r="I54" s="165"/>
      <c r="J54" s="165"/>
    </row>
    <row r="55" spans="1:10" ht="30" customHeight="1" thickBot="1" x14ac:dyDescent="0.2">
      <c r="A55" s="235" t="s">
        <v>133</v>
      </c>
      <c r="B55" s="235"/>
      <c r="C55" s="235"/>
      <c r="D55" s="235"/>
      <c r="E55" s="235"/>
      <c r="F55" s="235"/>
      <c r="G55" s="235"/>
      <c r="H55" s="235"/>
      <c r="I55" s="235"/>
      <c r="J55" s="235"/>
    </row>
    <row r="56" spans="1:10" ht="30" customHeight="1" x14ac:dyDescent="0.15">
      <c r="A56" s="117"/>
      <c r="B56" s="236" t="str">
        <f>B3</f>
        <v>今回（R3）衆議院議員総選挙
10月24日現在（10／20～10／24)</v>
      </c>
      <c r="C56" s="236"/>
      <c r="D56" s="236"/>
      <c r="E56" s="236"/>
      <c r="F56" s="236"/>
      <c r="G56" s="237"/>
      <c r="H56" s="241" t="str">
        <f>H3</f>
        <v>前回（H29）衆議院議員総選挙
10月15日現在（10／11～10／15)</v>
      </c>
      <c r="I56" s="242"/>
      <c r="J56" s="243"/>
    </row>
    <row r="57" spans="1:10" ht="30" customHeight="1" thickBot="1" x14ac:dyDescent="0.2">
      <c r="A57" s="118" t="s">
        <v>101</v>
      </c>
      <c r="B57" s="238"/>
      <c r="C57" s="238"/>
      <c r="D57" s="238"/>
      <c r="E57" s="238"/>
      <c r="F57" s="239"/>
      <c r="G57" s="240"/>
      <c r="H57" s="244"/>
      <c r="I57" s="245"/>
      <c r="J57" s="246"/>
    </row>
    <row r="58" spans="1:10" ht="30" customHeight="1" thickTop="1" x14ac:dyDescent="0.15">
      <c r="A58" s="118" t="s">
        <v>102</v>
      </c>
      <c r="B58" s="247" t="s">
        <v>68</v>
      </c>
      <c r="C58" s="248"/>
      <c r="D58" s="247" t="s">
        <v>69</v>
      </c>
      <c r="E58" s="249"/>
      <c r="F58" s="250" t="s">
        <v>75</v>
      </c>
      <c r="G58" s="251"/>
      <c r="H58" s="252" t="s">
        <v>71</v>
      </c>
      <c r="I58" s="254" t="s">
        <v>72</v>
      </c>
      <c r="J58" s="256" t="s">
        <v>73</v>
      </c>
    </row>
    <row r="59" spans="1:10" ht="30" customHeight="1" x14ac:dyDescent="0.15">
      <c r="A59" s="118"/>
      <c r="B59" s="119"/>
      <c r="C59" s="120" t="s">
        <v>74</v>
      </c>
      <c r="D59" s="119"/>
      <c r="E59" s="121" t="s">
        <v>74</v>
      </c>
      <c r="F59" s="122"/>
      <c r="G59" s="123" t="s">
        <v>74</v>
      </c>
      <c r="H59" s="253"/>
      <c r="I59" s="255"/>
      <c r="J59" s="257"/>
    </row>
    <row r="60" spans="1:10" ht="30" customHeight="1" thickBot="1" x14ac:dyDescent="0.2">
      <c r="A60" s="124"/>
      <c r="B60" s="125" t="s">
        <v>103</v>
      </c>
      <c r="C60" s="125" t="s">
        <v>104</v>
      </c>
      <c r="D60" s="125" t="s">
        <v>105</v>
      </c>
      <c r="E60" s="126" t="s">
        <v>106</v>
      </c>
      <c r="F60" s="128" t="s">
        <v>107</v>
      </c>
      <c r="G60" s="166" t="s">
        <v>108</v>
      </c>
      <c r="H60" s="128" t="s">
        <v>109</v>
      </c>
      <c r="I60" s="167" t="s">
        <v>110</v>
      </c>
      <c r="J60" s="168" t="s">
        <v>111</v>
      </c>
    </row>
    <row r="61" spans="1:10" ht="30" customHeight="1" thickTop="1" x14ac:dyDescent="0.15">
      <c r="A61" s="148" t="s">
        <v>134</v>
      </c>
      <c r="B61" s="198">
        <f>'7日前'!B18</f>
        <v>24157</v>
      </c>
      <c r="C61" s="198">
        <f>'7日前'!C18</f>
        <v>0</v>
      </c>
      <c r="D61" s="198">
        <f>'7日前'!D18</f>
        <v>95</v>
      </c>
      <c r="E61" s="132">
        <f>'7日前'!E18</f>
        <v>0</v>
      </c>
      <c r="F61" s="134">
        <f>B61+D61</f>
        <v>24252</v>
      </c>
      <c r="G61" s="138">
        <f>C61+E61</f>
        <v>0</v>
      </c>
      <c r="H61" s="134">
        <f>'7日前'!H18</f>
        <v>14050</v>
      </c>
      <c r="I61" s="132">
        <f>'7日前'!I18</f>
        <v>122</v>
      </c>
      <c r="J61" s="169">
        <f>'7日前'!J18</f>
        <v>14172</v>
      </c>
    </row>
    <row r="62" spans="1:10" ht="30" customHeight="1" x14ac:dyDescent="0.15">
      <c r="A62" s="148" t="s">
        <v>135</v>
      </c>
      <c r="B62" s="199">
        <f>'7日前'!B38</f>
        <v>3485</v>
      </c>
      <c r="C62" s="199">
        <f>'7日前'!C38</f>
        <v>1</v>
      </c>
      <c r="D62" s="199">
        <f>'7日前'!D38</f>
        <v>0</v>
      </c>
      <c r="E62" s="132">
        <f>'7日前'!E38</f>
        <v>0</v>
      </c>
      <c r="F62" s="134">
        <f t="shared" ref="F62:F105" si="2">B62+D62</f>
        <v>3485</v>
      </c>
      <c r="G62" s="138">
        <f t="shared" ref="G62:G105" si="3">C62+E62</f>
        <v>1</v>
      </c>
      <c r="H62" s="134">
        <f>'7日前'!H38</f>
        <v>2863</v>
      </c>
      <c r="I62" s="132">
        <f>'7日前'!I38</f>
        <v>4</v>
      </c>
      <c r="J62" s="170">
        <f>'7日前'!J38</f>
        <v>2867</v>
      </c>
    </row>
    <row r="63" spans="1:10" ht="30" customHeight="1" x14ac:dyDescent="0.15">
      <c r="A63" s="139" t="s">
        <v>136</v>
      </c>
      <c r="B63" s="141">
        <f>SUM(B61:B62)</f>
        <v>27642</v>
      </c>
      <c r="C63" s="141">
        <f>SUM(C61:C62)</f>
        <v>1</v>
      </c>
      <c r="D63" s="141">
        <f>SUM(D61:D62)</f>
        <v>95</v>
      </c>
      <c r="E63" s="140">
        <f>SUM(E61:E62)</f>
        <v>0</v>
      </c>
      <c r="F63" s="143">
        <f t="shared" si="2"/>
        <v>27737</v>
      </c>
      <c r="G63" s="144">
        <f t="shared" si="3"/>
        <v>1</v>
      </c>
      <c r="H63" s="143">
        <f>SUM(H61:H62)</f>
        <v>16913</v>
      </c>
      <c r="I63" s="140">
        <f>SUM(I61:I62)</f>
        <v>126</v>
      </c>
      <c r="J63" s="147">
        <f>SUM(J61:J62)</f>
        <v>17039</v>
      </c>
    </row>
    <row r="64" spans="1:10" ht="30" customHeight="1" x14ac:dyDescent="0.15">
      <c r="A64" s="148" t="s">
        <v>137</v>
      </c>
      <c r="B64" s="133">
        <f>'7日前'!B23</f>
        <v>8984</v>
      </c>
      <c r="C64" s="133">
        <f>'7日前'!C23</f>
        <v>0</v>
      </c>
      <c r="D64" s="133">
        <f>'7日前'!D23</f>
        <v>9</v>
      </c>
      <c r="E64" s="132">
        <f>'7日前'!E23</f>
        <v>0</v>
      </c>
      <c r="F64" s="171">
        <f t="shared" si="2"/>
        <v>8993</v>
      </c>
      <c r="G64" s="206">
        <f t="shared" si="3"/>
        <v>0</v>
      </c>
      <c r="H64" s="134">
        <f>'7日前'!H23</f>
        <v>7668</v>
      </c>
      <c r="I64" s="132">
        <f>'7日前'!I23</f>
        <v>41</v>
      </c>
      <c r="J64" s="170">
        <f>'7日前'!J23</f>
        <v>7709</v>
      </c>
    </row>
    <row r="65" spans="1:10" ht="30" customHeight="1" x14ac:dyDescent="0.15">
      <c r="A65" s="148" t="s">
        <v>138</v>
      </c>
      <c r="B65" s="133">
        <f>'7日前'!B26</f>
        <v>3847</v>
      </c>
      <c r="C65" s="133">
        <f>'7日前'!C26</f>
        <v>0</v>
      </c>
      <c r="D65" s="133">
        <f>'7日前'!D26</f>
        <v>10</v>
      </c>
      <c r="E65" s="132">
        <f>'7日前'!E26</f>
        <v>0</v>
      </c>
      <c r="F65" s="134">
        <f t="shared" si="2"/>
        <v>3857</v>
      </c>
      <c r="G65" s="138">
        <f t="shared" si="3"/>
        <v>0</v>
      </c>
      <c r="H65" s="134">
        <f>'7日前'!H26</f>
        <v>2857</v>
      </c>
      <c r="I65" s="132">
        <f>'7日前'!I26</f>
        <v>0</v>
      </c>
      <c r="J65" s="170">
        <f>'7日前'!J26</f>
        <v>2857</v>
      </c>
    </row>
    <row r="66" spans="1:10" ht="30" customHeight="1" x14ac:dyDescent="0.15">
      <c r="A66" s="148" t="s">
        <v>139</v>
      </c>
      <c r="B66" s="133">
        <f>'7日前'!B37</f>
        <v>1794</v>
      </c>
      <c r="C66" s="133">
        <f>'7日前'!C37</f>
        <v>0</v>
      </c>
      <c r="D66" s="133">
        <f>'7日前'!D37</f>
        <v>6</v>
      </c>
      <c r="E66" s="132">
        <f>'7日前'!E37</f>
        <v>0</v>
      </c>
      <c r="F66" s="134">
        <f t="shared" si="2"/>
        <v>1800</v>
      </c>
      <c r="G66" s="138">
        <f t="shared" si="3"/>
        <v>0</v>
      </c>
      <c r="H66" s="134">
        <f>'7日前'!H37</f>
        <v>1258</v>
      </c>
      <c r="I66" s="132">
        <f>'7日前'!I37</f>
        <v>9</v>
      </c>
      <c r="J66" s="170">
        <f>'7日前'!J37</f>
        <v>1267</v>
      </c>
    </row>
    <row r="67" spans="1:10" ht="30" customHeight="1" x14ac:dyDescent="0.15">
      <c r="A67" s="139" t="s">
        <v>140</v>
      </c>
      <c r="B67" s="141">
        <f>SUM(B64:B66)</f>
        <v>14625</v>
      </c>
      <c r="C67" s="141">
        <f>SUM(C64:C66)</f>
        <v>0</v>
      </c>
      <c r="D67" s="141">
        <f>SUM(D64:D66)</f>
        <v>25</v>
      </c>
      <c r="E67" s="140">
        <f>SUM(E64:E66)</f>
        <v>0</v>
      </c>
      <c r="F67" s="143">
        <f t="shared" si="2"/>
        <v>14650</v>
      </c>
      <c r="G67" s="144">
        <f t="shared" si="3"/>
        <v>0</v>
      </c>
      <c r="H67" s="143">
        <f>SUM(H64:H66)</f>
        <v>11783</v>
      </c>
      <c r="I67" s="140">
        <f>SUM(I64:I66)</f>
        <v>50</v>
      </c>
      <c r="J67" s="147">
        <f>SUM(J64:J66)</f>
        <v>11833</v>
      </c>
    </row>
    <row r="68" spans="1:10" ht="30" customHeight="1" x14ac:dyDescent="0.15">
      <c r="A68" s="148" t="s">
        <v>141</v>
      </c>
      <c r="B68" s="133">
        <f>'7日前'!B35</f>
        <v>15171</v>
      </c>
      <c r="C68" s="133">
        <f>'7日前'!C35</f>
        <v>0</v>
      </c>
      <c r="D68" s="133">
        <f>'7日前'!D35</f>
        <v>186</v>
      </c>
      <c r="E68" s="132">
        <f>'7日前'!E35</f>
        <v>0</v>
      </c>
      <c r="F68" s="143">
        <f t="shared" si="2"/>
        <v>15357</v>
      </c>
      <c r="G68" s="144">
        <f t="shared" si="3"/>
        <v>0</v>
      </c>
      <c r="H68" s="134">
        <f>'7日前'!H35</f>
        <v>9283</v>
      </c>
      <c r="I68" s="132">
        <f>'7日前'!I35</f>
        <v>193</v>
      </c>
      <c r="J68" s="170">
        <f>'7日前'!J35</f>
        <v>9476</v>
      </c>
    </row>
    <row r="69" spans="1:10" ht="30" customHeight="1" x14ac:dyDescent="0.15">
      <c r="A69" s="139" t="s">
        <v>142</v>
      </c>
      <c r="B69" s="141">
        <f>B68</f>
        <v>15171</v>
      </c>
      <c r="C69" s="141">
        <f>C68</f>
        <v>0</v>
      </c>
      <c r="D69" s="141">
        <f>D68</f>
        <v>186</v>
      </c>
      <c r="E69" s="140">
        <f>E68</f>
        <v>0</v>
      </c>
      <c r="F69" s="143">
        <f t="shared" si="2"/>
        <v>15357</v>
      </c>
      <c r="G69" s="144">
        <f t="shared" si="3"/>
        <v>0</v>
      </c>
      <c r="H69" s="143">
        <f>H68</f>
        <v>9283</v>
      </c>
      <c r="I69" s="140">
        <f>I68</f>
        <v>193</v>
      </c>
      <c r="J69" s="147">
        <f>J68</f>
        <v>9476</v>
      </c>
    </row>
    <row r="70" spans="1:10" ht="30" customHeight="1" x14ac:dyDescent="0.15">
      <c r="A70" s="148" t="s">
        <v>143</v>
      </c>
      <c r="B70" s="133">
        <f>'7日前'!B20</f>
        <v>7096</v>
      </c>
      <c r="C70" s="133">
        <f>'7日前'!C20</f>
        <v>0</v>
      </c>
      <c r="D70" s="133">
        <f>'7日前'!D20</f>
        <v>60</v>
      </c>
      <c r="E70" s="132">
        <f>'7日前'!E20</f>
        <v>0</v>
      </c>
      <c r="F70" s="171">
        <f t="shared" si="2"/>
        <v>7156</v>
      </c>
      <c r="G70" s="206">
        <f t="shared" si="3"/>
        <v>0</v>
      </c>
      <c r="H70" s="134">
        <f>'7日前'!H20</f>
        <v>5970</v>
      </c>
      <c r="I70" s="132">
        <f>'7日前'!I20</f>
        <v>2</v>
      </c>
      <c r="J70" s="170">
        <f>'7日前'!J20</f>
        <v>5972</v>
      </c>
    </row>
    <row r="71" spans="1:10" ht="30" customHeight="1" x14ac:dyDescent="0.15">
      <c r="A71" s="148" t="s">
        <v>144</v>
      </c>
      <c r="B71" s="133">
        <f>'7日前'!B29</f>
        <v>1968</v>
      </c>
      <c r="C71" s="133">
        <f>'7日前'!C29</f>
        <v>0</v>
      </c>
      <c r="D71" s="133">
        <f>'7日前'!D29</f>
        <v>7</v>
      </c>
      <c r="E71" s="132">
        <f>'7日前'!E29</f>
        <v>0</v>
      </c>
      <c r="F71" s="134">
        <f t="shared" si="2"/>
        <v>1975</v>
      </c>
      <c r="G71" s="138">
        <f t="shared" si="3"/>
        <v>0</v>
      </c>
      <c r="H71" s="134">
        <f>'7日前'!H29</f>
        <v>1349</v>
      </c>
      <c r="I71" s="132">
        <f>'7日前'!I29</f>
        <v>1</v>
      </c>
      <c r="J71" s="170">
        <f>'7日前'!J29</f>
        <v>1350</v>
      </c>
    </row>
    <row r="72" spans="1:10" ht="30" customHeight="1" x14ac:dyDescent="0.15">
      <c r="A72" s="148" t="s">
        <v>145</v>
      </c>
      <c r="B72" s="133">
        <f>'7日前'!B30</f>
        <v>4866</v>
      </c>
      <c r="C72" s="133">
        <f>'7日前'!C30</f>
        <v>1</v>
      </c>
      <c r="D72" s="133">
        <f>'7日前'!D30</f>
        <v>12</v>
      </c>
      <c r="E72" s="132">
        <f>'7日前'!E30</f>
        <v>0</v>
      </c>
      <c r="F72" s="134">
        <f t="shared" si="2"/>
        <v>4878</v>
      </c>
      <c r="G72" s="138">
        <f t="shared" si="3"/>
        <v>1</v>
      </c>
      <c r="H72" s="134">
        <f>'7日前'!H30</f>
        <v>3747</v>
      </c>
      <c r="I72" s="132">
        <f>'7日前'!I30</f>
        <v>0</v>
      </c>
      <c r="J72" s="170">
        <f>'7日前'!J30</f>
        <v>3747</v>
      </c>
    </row>
    <row r="73" spans="1:10" ht="30" customHeight="1" x14ac:dyDescent="0.15">
      <c r="A73" s="148" t="s">
        <v>146</v>
      </c>
      <c r="B73" s="133">
        <f>'7日前'!B34</f>
        <v>3027</v>
      </c>
      <c r="C73" s="133">
        <f>'7日前'!C34</f>
        <v>0</v>
      </c>
      <c r="D73" s="133">
        <f>'7日前'!D34</f>
        <v>7</v>
      </c>
      <c r="E73" s="132">
        <f>'7日前'!E34</f>
        <v>0</v>
      </c>
      <c r="F73" s="134">
        <f t="shared" si="2"/>
        <v>3034</v>
      </c>
      <c r="G73" s="138">
        <f t="shared" si="3"/>
        <v>0</v>
      </c>
      <c r="H73" s="134">
        <f>'7日前'!H34</f>
        <v>2158</v>
      </c>
      <c r="I73" s="132">
        <f>'7日前'!I34</f>
        <v>13</v>
      </c>
      <c r="J73" s="170">
        <f>'7日前'!J34</f>
        <v>2171</v>
      </c>
    </row>
    <row r="74" spans="1:10" ht="30" customHeight="1" x14ac:dyDescent="0.15">
      <c r="A74" s="139" t="s">
        <v>147</v>
      </c>
      <c r="B74" s="141">
        <f>SUM(B70:B73)</f>
        <v>16957</v>
      </c>
      <c r="C74" s="141">
        <f>SUM(C70:C73)</f>
        <v>1</v>
      </c>
      <c r="D74" s="141">
        <f>SUM(D70:D73)</f>
        <v>86</v>
      </c>
      <c r="E74" s="140">
        <f>SUM(E70:E73)</f>
        <v>0</v>
      </c>
      <c r="F74" s="171">
        <f t="shared" si="2"/>
        <v>17043</v>
      </c>
      <c r="G74" s="206">
        <f t="shared" si="3"/>
        <v>1</v>
      </c>
      <c r="H74" s="143">
        <f>SUM(H70:H73)</f>
        <v>13224</v>
      </c>
      <c r="I74" s="140">
        <f>SUM(I70:I73)</f>
        <v>16</v>
      </c>
      <c r="J74" s="147">
        <f>SUM(J70:J73)</f>
        <v>13240</v>
      </c>
    </row>
    <row r="75" spans="1:10" ht="30" customHeight="1" x14ac:dyDescent="0.15">
      <c r="A75" s="148" t="s">
        <v>148</v>
      </c>
      <c r="B75" s="133">
        <f>'7日前'!B22</f>
        <v>4725</v>
      </c>
      <c r="C75" s="133">
        <f>'7日前'!C22</f>
        <v>0</v>
      </c>
      <c r="D75" s="133">
        <f>'7日前'!D22</f>
        <v>2</v>
      </c>
      <c r="E75" s="132">
        <f>'7日前'!E22</f>
        <v>0</v>
      </c>
      <c r="F75" s="171">
        <f t="shared" si="2"/>
        <v>4727</v>
      </c>
      <c r="G75" s="206">
        <f t="shared" si="3"/>
        <v>0</v>
      </c>
      <c r="H75" s="134">
        <f>'7日前'!H22</f>
        <v>3893</v>
      </c>
      <c r="I75" s="132">
        <f>'7日前'!I22</f>
        <v>0</v>
      </c>
      <c r="J75" s="170">
        <f>'7日前'!J22</f>
        <v>3893</v>
      </c>
    </row>
    <row r="76" spans="1:10" ht="30" customHeight="1" x14ac:dyDescent="0.15">
      <c r="A76" s="148" t="s">
        <v>149</v>
      </c>
      <c r="B76" s="133">
        <f>'7日前'!B24</f>
        <v>4650</v>
      </c>
      <c r="C76" s="133">
        <f>'7日前'!C24</f>
        <v>0</v>
      </c>
      <c r="D76" s="133">
        <f>'7日前'!D24</f>
        <v>1</v>
      </c>
      <c r="E76" s="132">
        <f>'7日前'!E24</f>
        <v>0</v>
      </c>
      <c r="F76" s="134">
        <f t="shared" si="2"/>
        <v>4651</v>
      </c>
      <c r="G76" s="138">
        <f t="shared" si="3"/>
        <v>0</v>
      </c>
      <c r="H76" s="134">
        <f>'7日前'!H24</f>
        <v>4173</v>
      </c>
      <c r="I76" s="132">
        <f>'7日前'!I24</f>
        <v>11</v>
      </c>
      <c r="J76" s="170">
        <f>'7日前'!J24</f>
        <v>4184</v>
      </c>
    </row>
    <row r="77" spans="1:10" ht="30" customHeight="1" x14ac:dyDescent="0.15">
      <c r="A77" s="148" t="s">
        <v>150</v>
      </c>
      <c r="B77" s="133">
        <f>'7日前'!B25</f>
        <v>4292</v>
      </c>
      <c r="C77" s="133">
        <f>'7日前'!C25</f>
        <v>0</v>
      </c>
      <c r="D77" s="133">
        <f>'7日前'!D25</f>
        <v>4</v>
      </c>
      <c r="E77" s="132">
        <f>'7日前'!E25</f>
        <v>0</v>
      </c>
      <c r="F77" s="134">
        <f t="shared" si="2"/>
        <v>4296</v>
      </c>
      <c r="G77" s="138">
        <f t="shared" si="3"/>
        <v>0</v>
      </c>
      <c r="H77" s="134">
        <f>'7日前'!H25</f>
        <v>3514</v>
      </c>
      <c r="I77" s="132">
        <f>'7日前'!I25</f>
        <v>22</v>
      </c>
      <c r="J77" s="170">
        <f>'7日前'!J25</f>
        <v>3536</v>
      </c>
    </row>
    <row r="78" spans="1:10" ht="30" customHeight="1" x14ac:dyDescent="0.15">
      <c r="A78" s="148" t="s">
        <v>151</v>
      </c>
      <c r="B78" s="133">
        <f>'7日前'!B39</f>
        <v>2411</v>
      </c>
      <c r="C78" s="133">
        <f>'7日前'!C39</f>
        <v>0</v>
      </c>
      <c r="D78" s="133">
        <f>'7日前'!D39</f>
        <v>2</v>
      </c>
      <c r="E78" s="132">
        <f>'7日前'!E39</f>
        <v>0</v>
      </c>
      <c r="F78" s="134">
        <f t="shared" si="2"/>
        <v>2413</v>
      </c>
      <c r="G78" s="138">
        <f t="shared" si="3"/>
        <v>0</v>
      </c>
      <c r="H78" s="134">
        <f>'7日前'!H39</f>
        <v>1727</v>
      </c>
      <c r="I78" s="132">
        <f>'7日前'!I39</f>
        <v>6</v>
      </c>
      <c r="J78" s="170">
        <f>'7日前'!J39</f>
        <v>1733</v>
      </c>
    </row>
    <row r="79" spans="1:10" ht="30" customHeight="1" x14ac:dyDescent="0.15">
      <c r="A79" s="148" t="s">
        <v>152</v>
      </c>
      <c r="B79" s="133">
        <f>'7日前'!B49</f>
        <v>867</v>
      </c>
      <c r="C79" s="133">
        <f>'7日前'!C49</f>
        <v>0</v>
      </c>
      <c r="D79" s="133">
        <f>'7日前'!D49</f>
        <v>1</v>
      </c>
      <c r="E79" s="132">
        <f>'7日前'!E49</f>
        <v>0</v>
      </c>
      <c r="F79" s="134">
        <f t="shared" si="2"/>
        <v>868</v>
      </c>
      <c r="G79" s="138">
        <f t="shared" si="3"/>
        <v>0</v>
      </c>
      <c r="H79" s="134">
        <f>'7日前'!H49</f>
        <v>660</v>
      </c>
      <c r="I79" s="132">
        <f>'7日前'!I49</f>
        <v>0</v>
      </c>
      <c r="J79" s="170">
        <f>'7日前'!J49</f>
        <v>660</v>
      </c>
    </row>
    <row r="80" spans="1:10" ht="30" customHeight="1" x14ac:dyDescent="0.15">
      <c r="A80" s="148" t="s">
        <v>153</v>
      </c>
      <c r="B80" s="133">
        <f>'7日前'!B50</f>
        <v>850</v>
      </c>
      <c r="C80" s="133">
        <f>'7日前'!C50</f>
        <v>0</v>
      </c>
      <c r="D80" s="133">
        <f>'7日前'!D50</f>
        <v>0</v>
      </c>
      <c r="E80" s="132">
        <f>'7日前'!E50</f>
        <v>0</v>
      </c>
      <c r="F80" s="134">
        <f t="shared" si="2"/>
        <v>850</v>
      </c>
      <c r="G80" s="138">
        <f t="shared" si="3"/>
        <v>0</v>
      </c>
      <c r="H80" s="134">
        <f>'7日前'!H50</f>
        <v>1046</v>
      </c>
      <c r="I80" s="132">
        <f>'7日前'!I50</f>
        <v>1</v>
      </c>
      <c r="J80" s="170">
        <f>'7日前'!J50</f>
        <v>1047</v>
      </c>
    </row>
    <row r="81" spans="1:10" ht="30" customHeight="1" x14ac:dyDescent="0.15">
      <c r="A81" s="148" t="s">
        <v>154</v>
      </c>
      <c r="B81" s="133">
        <f>'7日前'!B51</f>
        <v>256</v>
      </c>
      <c r="C81" s="133">
        <f>'7日前'!C51</f>
        <v>0</v>
      </c>
      <c r="D81" s="133">
        <f>'7日前'!D51</f>
        <v>0</v>
      </c>
      <c r="E81" s="132">
        <f>'7日前'!E51</f>
        <v>0</v>
      </c>
      <c r="F81" s="134">
        <f t="shared" si="2"/>
        <v>256</v>
      </c>
      <c r="G81" s="138">
        <f t="shared" si="3"/>
        <v>0</v>
      </c>
      <c r="H81" s="134">
        <f>'7日前'!H51</f>
        <v>249</v>
      </c>
      <c r="I81" s="132">
        <f>'7日前'!I51</f>
        <v>0</v>
      </c>
      <c r="J81" s="170">
        <f>'7日前'!J51</f>
        <v>249</v>
      </c>
    </row>
    <row r="82" spans="1:10" ht="30" customHeight="1" x14ac:dyDescent="0.15">
      <c r="A82" s="131" t="s">
        <v>155</v>
      </c>
      <c r="B82" s="133">
        <f>'7日前'!B92</f>
        <v>1427</v>
      </c>
      <c r="C82" s="133">
        <f>'7日前'!C92</f>
        <v>0</v>
      </c>
      <c r="D82" s="133">
        <f>'7日前'!D92</f>
        <v>1</v>
      </c>
      <c r="E82" s="132">
        <f>'7日前'!E92</f>
        <v>0</v>
      </c>
      <c r="F82" s="134">
        <f t="shared" si="2"/>
        <v>1428</v>
      </c>
      <c r="G82" s="138">
        <f t="shared" si="3"/>
        <v>0</v>
      </c>
      <c r="H82" s="152">
        <f>'7日前'!H92</f>
        <v>1194</v>
      </c>
      <c r="I82" s="150">
        <f>'7日前'!I92</f>
        <v>4</v>
      </c>
      <c r="J82" s="170">
        <f>'7日前'!J92</f>
        <v>1198</v>
      </c>
    </row>
    <row r="83" spans="1:10" ht="30" customHeight="1" x14ac:dyDescent="0.15">
      <c r="A83" s="139" t="s">
        <v>156</v>
      </c>
      <c r="B83" s="141">
        <f>SUM(B75:B82)</f>
        <v>19478</v>
      </c>
      <c r="C83" s="141">
        <f>SUM(C75:C82)</f>
        <v>0</v>
      </c>
      <c r="D83" s="141">
        <f>SUM(D75:D82)</f>
        <v>11</v>
      </c>
      <c r="E83" s="140">
        <f>SUM(E75:E82)</f>
        <v>0</v>
      </c>
      <c r="F83" s="171">
        <f t="shared" si="2"/>
        <v>19489</v>
      </c>
      <c r="G83" s="206">
        <f t="shared" si="3"/>
        <v>0</v>
      </c>
      <c r="H83" s="143">
        <f>SUM(H75:H82)</f>
        <v>16456</v>
      </c>
      <c r="I83" s="140">
        <f>SUM(I75:I82)</f>
        <v>44</v>
      </c>
      <c r="J83" s="147">
        <f>SUM(J75:J82)</f>
        <v>16500</v>
      </c>
    </row>
    <row r="84" spans="1:10" ht="30" customHeight="1" x14ac:dyDescent="0.15">
      <c r="A84" s="131" t="s">
        <v>157</v>
      </c>
      <c r="B84" s="133">
        <f>'7日前'!B86</f>
        <v>5868</v>
      </c>
      <c r="C84" s="133">
        <f>'7日前'!C86</f>
        <v>0</v>
      </c>
      <c r="D84" s="133">
        <f>'7日前'!D86</f>
        <v>0</v>
      </c>
      <c r="E84" s="132">
        <f>'7日前'!E86</f>
        <v>0</v>
      </c>
      <c r="F84" s="171">
        <f t="shared" si="2"/>
        <v>5868</v>
      </c>
      <c r="G84" s="206">
        <f t="shared" si="3"/>
        <v>0</v>
      </c>
      <c r="H84" s="171">
        <f>'7日前'!H86</f>
        <v>4031</v>
      </c>
      <c r="I84" s="172">
        <f>'7日前'!I86</f>
        <v>29</v>
      </c>
      <c r="J84" s="173">
        <f>'7日前'!J86</f>
        <v>4060</v>
      </c>
    </row>
    <row r="85" spans="1:10" ht="30" customHeight="1" x14ac:dyDescent="0.15">
      <c r="A85" s="131" t="s">
        <v>158</v>
      </c>
      <c r="B85" s="133">
        <f>'7日前'!B88</f>
        <v>4575</v>
      </c>
      <c r="C85" s="133">
        <f>'7日前'!C88</f>
        <v>0</v>
      </c>
      <c r="D85" s="133">
        <f>'7日前'!D88</f>
        <v>13</v>
      </c>
      <c r="E85" s="133">
        <f>'7日前'!E88</f>
        <v>0</v>
      </c>
      <c r="F85" s="134">
        <f t="shared" si="2"/>
        <v>4588</v>
      </c>
      <c r="G85" s="138">
        <f t="shared" si="3"/>
        <v>0</v>
      </c>
      <c r="H85" s="134">
        <f>'7日前'!H88</f>
        <v>3271</v>
      </c>
      <c r="I85" s="136">
        <f>'7日前'!I88</f>
        <v>9</v>
      </c>
      <c r="J85" s="170">
        <f>'7日前'!J88</f>
        <v>3280</v>
      </c>
    </row>
    <row r="86" spans="1:10" ht="30" customHeight="1" x14ac:dyDescent="0.15">
      <c r="A86" s="131" t="s">
        <v>159</v>
      </c>
      <c r="B86" s="133">
        <f>'7日前'!B91</f>
        <v>7692</v>
      </c>
      <c r="C86" s="133">
        <f>'7日前'!C91</f>
        <v>1</v>
      </c>
      <c r="D86" s="133">
        <f>'7日前'!D91</f>
        <v>34</v>
      </c>
      <c r="E86" s="132">
        <f>'7日前'!E91</f>
        <v>0</v>
      </c>
      <c r="F86" s="134">
        <f t="shared" si="2"/>
        <v>7726</v>
      </c>
      <c r="G86" s="138">
        <f t="shared" si="3"/>
        <v>1</v>
      </c>
      <c r="H86" s="174">
        <f>'7日前'!H91</f>
        <v>6245</v>
      </c>
      <c r="I86" s="175">
        <f>'7日前'!I91</f>
        <v>43</v>
      </c>
      <c r="J86" s="176">
        <f>'7日前'!J91</f>
        <v>6288</v>
      </c>
    </row>
    <row r="87" spans="1:10" ht="30" customHeight="1" x14ac:dyDescent="0.15">
      <c r="A87" s="139" t="s">
        <v>160</v>
      </c>
      <c r="B87" s="141">
        <f>SUM(B84:B86)</f>
        <v>18135</v>
      </c>
      <c r="C87" s="141">
        <f>SUM(C84:C86)</f>
        <v>1</v>
      </c>
      <c r="D87" s="141">
        <f>SUM(D84:D86)</f>
        <v>47</v>
      </c>
      <c r="E87" s="140">
        <f>SUM(E84:E86)</f>
        <v>0</v>
      </c>
      <c r="F87" s="171">
        <f t="shared" si="2"/>
        <v>18182</v>
      </c>
      <c r="G87" s="206">
        <f t="shared" si="3"/>
        <v>1</v>
      </c>
      <c r="H87" s="157">
        <f>SUM(H84:H86)</f>
        <v>13547</v>
      </c>
      <c r="I87" s="154">
        <f>SUM(I84:I86)</f>
        <v>81</v>
      </c>
      <c r="J87" s="177">
        <f>SUM(J84:J86)</f>
        <v>13628</v>
      </c>
    </row>
    <row r="88" spans="1:10" ht="30" customHeight="1" x14ac:dyDescent="0.15">
      <c r="A88" s="131" t="s">
        <v>161</v>
      </c>
      <c r="B88" s="133">
        <f>'7日前'!B87</f>
        <v>5646</v>
      </c>
      <c r="C88" s="133">
        <f>'7日前'!C87</f>
        <v>0</v>
      </c>
      <c r="D88" s="133">
        <f>'7日前'!D87</f>
        <v>6</v>
      </c>
      <c r="E88" s="132">
        <f>'7日前'!E87</f>
        <v>0</v>
      </c>
      <c r="F88" s="171">
        <f t="shared" si="2"/>
        <v>5652</v>
      </c>
      <c r="G88" s="206">
        <f t="shared" si="3"/>
        <v>0</v>
      </c>
      <c r="H88" s="171">
        <f>'7日前'!H87</f>
        <v>4169</v>
      </c>
      <c r="I88" s="172">
        <f>'7日前'!I87</f>
        <v>29</v>
      </c>
      <c r="J88" s="173">
        <f>'7日前'!J87</f>
        <v>4198</v>
      </c>
    </row>
    <row r="89" spans="1:10" ht="30" customHeight="1" x14ac:dyDescent="0.15">
      <c r="A89" s="131" t="s">
        <v>162</v>
      </c>
      <c r="B89" s="133">
        <f>'7日前'!B89</f>
        <v>5575</v>
      </c>
      <c r="C89" s="133">
        <f>'7日前'!C89</f>
        <v>0</v>
      </c>
      <c r="D89" s="133">
        <f>'7日前'!D89</f>
        <v>19</v>
      </c>
      <c r="E89" s="132">
        <f>'7日前'!E89</f>
        <v>0</v>
      </c>
      <c r="F89" s="134">
        <f t="shared" si="2"/>
        <v>5594</v>
      </c>
      <c r="G89" s="138">
        <f t="shared" si="3"/>
        <v>0</v>
      </c>
      <c r="H89" s="134">
        <f>'7日前'!H89</f>
        <v>3795</v>
      </c>
      <c r="I89" s="136">
        <f>'7日前'!I89</f>
        <v>22</v>
      </c>
      <c r="J89" s="170">
        <f>'7日前'!J89</f>
        <v>3817</v>
      </c>
    </row>
    <row r="90" spans="1:10" ht="30" customHeight="1" x14ac:dyDescent="0.15">
      <c r="A90" s="131" t="s">
        <v>163</v>
      </c>
      <c r="B90" s="151">
        <f>'7日前'!B90</f>
        <v>7751</v>
      </c>
      <c r="C90" s="151">
        <f>'7日前'!C90</f>
        <v>0</v>
      </c>
      <c r="D90" s="151">
        <f>'7日前'!D90</f>
        <v>0</v>
      </c>
      <c r="E90" s="150">
        <f>'7日前'!E90</f>
        <v>0</v>
      </c>
      <c r="F90" s="134">
        <f t="shared" si="2"/>
        <v>7751</v>
      </c>
      <c r="G90" s="138">
        <f t="shared" si="3"/>
        <v>0</v>
      </c>
      <c r="H90" s="178">
        <f>'7日前'!H90</f>
        <v>6093</v>
      </c>
      <c r="I90" s="179">
        <f>'7日前'!I90</f>
        <v>1</v>
      </c>
      <c r="J90" s="177">
        <f>'7日前'!J90</f>
        <v>6094</v>
      </c>
    </row>
    <row r="91" spans="1:10" ht="30" customHeight="1" x14ac:dyDescent="0.15">
      <c r="A91" s="139" t="s">
        <v>164</v>
      </c>
      <c r="B91" s="155">
        <f>SUM(B88:B90)</f>
        <v>18972</v>
      </c>
      <c r="C91" s="155">
        <f>SUM(C88:C90)</f>
        <v>0</v>
      </c>
      <c r="D91" s="155">
        <f>SUM(D88:D90)</f>
        <v>25</v>
      </c>
      <c r="E91" s="154">
        <f>SUM(E88:E90)</f>
        <v>0</v>
      </c>
      <c r="F91" s="171">
        <f t="shared" si="2"/>
        <v>18997</v>
      </c>
      <c r="G91" s="206">
        <f t="shared" si="3"/>
        <v>0</v>
      </c>
      <c r="H91" s="157">
        <f>SUM(H88:H90)</f>
        <v>14057</v>
      </c>
      <c r="I91" s="154">
        <f>SUM(I88:I90)</f>
        <v>52</v>
      </c>
      <c r="J91" s="176">
        <f>SUM(J88:J90)</f>
        <v>14109</v>
      </c>
    </row>
    <row r="92" spans="1:10" ht="30" customHeight="1" x14ac:dyDescent="0.15">
      <c r="A92" s="180" t="s">
        <v>4</v>
      </c>
      <c r="B92" s="151">
        <f>'7日前'!B10</f>
        <v>10067</v>
      </c>
      <c r="C92" s="151">
        <f>'7日前'!C10</f>
        <v>0</v>
      </c>
      <c r="D92" s="151">
        <f>'7日前'!D10</f>
        <v>24</v>
      </c>
      <c r="E92" s="150">
        <f>'7日前'!E10</f>
        <v>0</v>
      </c>
      <c r="F92" s="171">
        <f t="shared" si="2"/>
        <v>10091</v>
      </c>
      <c r="G92" s="206">
        <f t="shared" si="3"/>
        <v>0</v>
      </c>
      <c r="H92" s="152">
        <f>'7日前'!H10</f>
        <v>7365</v>
      </c>
      <c r="I92" s="150">
        <f>'7日前'!I10</f>
        <v>31</v>
      </c>
      <c r="J92" s="181">
        <f>'7日前'!J10</f>
        <v>7396</v>
      </c>
    </row>
    <row r="93" spans="1:10" ht="30" customHeight="1" x14ac:dyDescent="0.15">
      <c r="A93" s="180" t="s">
        <v>12</v>
      </c>
      <c r="B93" s="151">
        <f>'7日前'!B14</f>
        <v>3150</v>
      </c>
      <c r="C93" s="151">
        <f>'7日前'!C14</f>
        <v>1</v>
      </c>
      <c r="D93" s="151">
        <f>'7日前'!D14</f>
        <v>45</v>
      </c>
      <c r="E93" s="150">
        <f>'7日前'!E14</f>
        <v>0</v>
      </c>
      <c r="F93" s="134">
        <f t="shared" si="2"/>
        <v>3195</v>
      </c>
      <c r="G93" s="138">
        <f t="shared" si="3"/>
        <v>1</v>
      </c>
      <c r="H93" s="152">
        <f>'7日前'!H14</f>
        <v>1850</v>
      </c>
      <c r="I93" s="150">
        <f>'7日前'!I14</f>
        <v>4</v>
      </c>
      <c r="J93" s="181">
        <f>'7日前'!J14</f>
        <v>1854</v>
      </c>
    </row>
    <row r="94" spans="1:10" ht="30" customHeight="1" x14ac:dyDescent="0.15">
      <c r="A94" s="180" t="s">
        <v>37</v>
      </c>
      <c r="B94" s="151">
        <f>'7日前'!B27</f>
        <v>9453</v>
      </c>
      <c r="C94" s="151">
        <f>'7日前'!C27</f>
        <v>0</v>
      </c>
      <c r="D94" s="151">
        <f>'7日前'!D27</f>
        <v>37</v>
      </c>
      <c r="E94" s="150">
        <f>'7日前'!E27</f>
        <v>0</v>
      </c>
      <c r="F94" s="134">
        <f t="shared" si="2"/>
        <v>9490</v>
      </c>
      <c r="G94" s="138">
        <f t="shared" si="3"/>
        <v>0</v>
      </c>
      <c r="H94" s="152">
        <f>'7日前'!H27</f>
        <v>8110</v>
      </c>
      <c r="I94" s="150">
        <f>'7日前'!I27</f>
        <v>31</v>
      </c>
      <c r="J94" s="181">
        <f>'7日前'!J27</f>
        <v>8141</v>
      </c>
    </row>
    <row r="95" spans="1:10" ht="30" customHeight="1" x14ac:dyDescent="0.15">
      <c r="A95" s="180" t="s">
        <v>5</v>
      </c>
      <c r="B95" s="151">
        <f>'7日前'!B33</f>
        <v>2164</v>
      </c>
      <c r="C95" s="151">
        <f>'7日前'!C33</f>
        <v>0</v>
      </c>
      <c r="D95" s="151">
        <f>'7日前'!D33</f>
        <v>4</v>
      </c>
      <c r="E95" s="150">
        <f>'7日前'!E33</f>
        <v>0</v>
      </c>
      <c r="F95" s="134">
        <f t="shared" si="2"/>
        <v>2168</v>
      </c>
      <c r="G95" s="138">
        <f t="shared" si="3"/>
        <v>0</v>
      </c>
      <c r="H95" s="152">
        <f>'7日前'!H33</f>
        <v>1480</v>
      </c>
      <c r="I95" s="150">
        <f>'7日前'!I33</f>
        <v>9</v>
      </c>
      <c r="J95" s="181">
        <f>'7日前'!J33</f>
        <v>1489</v>
      </c>
    </row>
    <row r="96" spans="1:10" ht="30" customHeight="1" x14ac:dyDescent="0.15">
      <c r="A96" s="180" t="s">
        <v>26</v>
      </c>
      <c r="B96" s="151">
        <f>'7日前'!B45</f>
        <v>637</v>
      </c>
      <c r="C96" s="151">
        <f>'7日前'!C45</f>
        <v>0</v>
      </c>
      <c r="D96" s="151">
        <f>'7日前'!D45</f>
        <v>1</v>
      </c>
      <c r="E96" s="150">
        <f>'7日前'!E45</f>
        <v>0</v>
      </c>
      <c r="F96" s="134">
        <f t="shared" si="2"/>
        <v>638</v>
      </c>
      <c r="G96" s="138">
        <f t="shared" si="3"/>
        <v>0</v>
      </c>
      <c r="H96" s="152">
        <f>'7日前'!H45</f>
        <v>381</v>
      </c>
      <c r="I96" s="150">
        <f>'7日前'!I45</f>
        <v>2</v>
      </c>
      <c r="J96" s="181">
        <f>'7日前'!J45</f>
        <v>383</v>
      </c>
    </row>
    <row r="97" spans="1:10" ht="30" customHeight="1" x14ac:dyDescent="0.15">
      <c r="A97" s="139" t="s">
        <v>165</v>
      </c>
      <c r="B97" s="155">
        <f>SUM(B92:B96)</f>
        <v>25471</v>
      </c>
      <c r="C97" s="155">
        <f>SUM(C92:C96)</f>
        <v>1</v>
      </c>
      <c r="D97" s="155">
        <f>SUM(D92:D96)</f>
        <v>111</v>
      </c>
      <c r="E97" s="154">
        <f>SUM(E92:E96)</f>
        <v>0</v>
      </c>
      <c r="F97" s="171">
        <f t="shared" si="2"/>
        <v>25582</v>
      </c>
      <c r="G97" s="206">
        <f t="shared" si="3"/>
        <v>1</v>
      </c>
      <c r="H97" s="157">
        <f>SUM(H92:H96)</f>
        <v>19186</v>
      </c>
      <c r="I97" s="154">
        <f>SUM(I92:I96)</f>
        <v>77</v>
      </c>
      <c r="J97" s="182">
        <f>SUM(J92:J96)</f>
        <v>19263</v>
      </c>
    </row>
    <row r="98" spans="1:10" ht="30" customHeight="1" x14ac:dyDescent="0.15">
      <c r="A98" s="180" t="s">
        <v>15</v>
      </c>
      <c r="B98" s="151">
        <f>'7日前'!B16</f>
        <v>4155</v>
      </c>
      <c r="C98" s="151">
        <f>'7日前'!C16</f>
        <v>0</v>
      </c>
      <c r="D98" s="151">
        <f>'7日前'!D16</f>
        <v>3</v>
      </c>
      <c r="E98" s="150">
        <f>'7日前'!E16</f>
        <v>0</v>
      </c>
      <c r="F98" s="171">
        <f t="shared" si="2"/>
        <v>4158</v>
      </c>
      <c r="G98" s="206">
        <f t="shared" si="3"/>
        <v>0</v>
      </c>
      <c r="H98" s="152">
        <f>'7日前'!H16</f>
        <v>2878</v>
      </c>
      <c r="I98" s="150">
        <f>'7日前'!I16</f>
        <v>0</v>
      </c>
      <c r="J98" s="181">
        <f>'7日前'!J16</f>
        <v>2878</v>
      </c>
    </row>
    <row r="99" spans="1:10" ht="30" customHeight="1" x14ac:dyDescent="0.15">
      <c r="A99" s="180" t="s">
        <v>25</v>
      </c>
      <c r="B99" s="151">
        <f>'7日前'!B21</f>
        <v>3733</v>
      </c>
      <c r="C99" s="151">
        <f>'7日前'!C21</f>
        <v>0</v>
      </c>
      <c r="D99" s="151">
        <f>'7日前'!D21</f>
        <v>29</v>
      </c>
      <c r="E99" s="150">
        <f>'7日前'!E21</f>
        <v>0</v>
      </c>
      <c r="F99" s="134">
        <f t="shared" si="2"/>
        <v>3762</v>
      </c>
      <c r="G99" s="138">
        <f t="shared" si="3"/>
        <v>0</v>
      </c>
      <c r="H99" s="152">
        <f>'7日前'!H21</f>
        <v>3160</v>
      </c>
      <c r="I99" s="150">
        <f>'7日前'!I21</f>
        <v>12</v>
      </c>
      <c r="J99" s="181">
        <f>'7日前'!J21</f>
        <v>3172</v>
      </c>
    </row>
    <row r="100" spans="1:10" ht="30" customHeight="1" x14ac:dyDescent="0.15">
      <c r="A100" s="180" t="s">
        <v>11</v>
      </c>
      <c r="B100" s="151">
        <f>'7日前'!B36</f>
        <v>3173</v>
      </c>
      <c r="C100" s="151">
        <f>'7日前'!C36</f>
        <v>0</v>
      </c>
      <c r="D100" s="151">
        <f>'7日前'!D36</f>
        <v>9</v>
      </c>
      <c r="E100" s="150">
        <f>'7日前'!E36</f>
        <v>0</v>
      </c>
      <c r="F100" s="134">
        <f t="shared" si="2"/>
        <v>3182</v>
      </c>
      <c r="G100" s="138">
        <f t="shared" si="3"/>
        <v>0</v>
      </c>
      <c r="H100" s="152">
        <f>'7日前'!H36</f>
        <v>2482</v>
      </c>
      <c r="I100" s="150">
        <f>'7日前'!I36</f>
        <v>7</v>
      </c>
      <c r="J100" s="181">
        <f>'7日前'!J36</f>
        <v>2489</v>
      </c>
    </row>
    <row r="101" spans="1:10" ht="30" customHeight="1" x14ac:dyDescent="0.15">
      <c r="A101" s="180" t="s">
        <v>18</v>
      </c>
      <c r="B101" s="151">
        <f>'7日前'!B40</f>
        <v>3504</v>
      </c>
      <c r="C101" s="151">
        <f>'7日前'!C40</f>
        <v>0</v>
      </c>
      <c r="D101" s="151">
        <f>'7日前'!D40</f>
        <v>11</v>
      </c>
      <c r="E101" s="150">
        <f>'7日前'!E40</f>
        <v>0</v>
      </c>
      <c r="F101" s="134">
        <f t="shared" si="2"/>
        <v>3515</v>
      </c>
      <c r="G101" s="138">
        <f t="shared" si="3"/>
        <v>0</v>
      </c>
      <c r="H101" s="152">
        <f>'7日前'!H40</f>
        <v>2663</v>
      </c>
      <c r="I101" s="150">
        <f>'7日前'!I40</f>
        <v>4</v>
      </c>
      <c r="J101" s="181">
        <f>'7日前'!J40</f>
        <v>2667</v>
      </c>
    </row>
    <row r="102" spans="1:10" ht="30" customHeight="1" x14ac:dyDescent="0.15">
      <c r="A102" s="180" t="s">
        <v>28</v>
      </c>
      <c r="B102" s="151">
        <f>'7日前'!B46</f>
        <v>2431</v>
      </c>
      <c r="C102" s="151">
        <f>'7日前'!C46</f>
        <v>0</v>
      </c>
      <c r="D102" s="151">
        <f>'7日前'!D46</f>
        <v>4</v>
      </c>
      <c r="E102" s="150">
        <f>'7日前'!E46</f>
        <v>0</v>
      </c>
      <c r="F102" s="134">
        <f t="shared" si="2"/>
        <v>2435</v>
      </c>
      <c r="G102" s="138">
        <f t="shared" si="3"/>
        <v>0</v>
      </c>
      <c r="H102" s="152">
        <f>'7日前'!H46</f>
        <v>1714</v>
      </c>
      <c r="I102" s="150">
        <f>'7日前'!I46</f>
        <v>5</v>
      </c>
      <c r="J102" s="181">
        <f>'7日前'!J46</f>
        <v>1719</v>
      </c>
    </row>
    <row r="103" spans="1:10" ht="30" customHeight="1" x14ac:dyDescent="0.15">
      <c r="A103" s="180" t="s">
        <v>30</v>
      </c>
      <c r="B103" s="151">
        <f>'7日前'!B47</f>
        <v>426</v>
      </c>
      <c r="C103" s="151">
        <f>'7日前'!C47</f>
        <v>0</v>
      </c>
      <c r="D103" s="151">
        <f>'7日前'!D47</f>
        <v>3</v>
      </c>
      <c r="E103" s="150">
        <f>'7日前'!E47</f>
        <v>0</v>
      </c>
      <c r="F103" s="134">
        <f t="shared" si="2"/>
        <v>429</v>
      </c>
      <c r="G103" s="138">
        <f t="shared" si="3"/>
        <v>0</v>
      </c>
      <c r="H103" s="152">
        <f>'7日前'!H47</f>
        <v>335</v>
      </c>
      <c r="I103" s="150">
        <f>'7日前'!I47</f>
        <v>3</v>
      </c>
      <c r="J103" s="181">
        <f>'7日前'!J47</f>
        <v>338</v>
      </c>
    </row>
    <row r="104" spans="1:10" ht="30" customHeight="1" x14ac:dyDescent="0.15">
      <c r="A104" s="180" t="s">
        <v>166</v>
      </c>
      <c r="B104" s="151">
        <f>'7日前'!B48</f>
        <v>1171</v>
      </c>
      <c r="C104" s="151">
        <f>'7日前'!C48</f>
        <v>0</v>
      </c>
      <c r="D104" s="151">
        <f>'7日前'!D48</f>
        <v>4</v>
      </c>
      <c r="E104" s="150">
        <f>'7日前'!E48</f>
        <v>0</v>
      </c>
      <c r="F104" s="134">
        <f t="shared" si="2"/>
        <v>1175</v>
      </c>
      <c r="G104" s="138">
        <f t="shared" si="3"/>
        <v>0</v>
      </c>
      <c r="H104" s="152">
        <f>'7日前'!H48</f>
        <v>752</v>
      </c>
      <c r="I104" s="150">
        <f>'7日前'!I48</f>
        <v>1</v>
      </c>
      <c r="J104" s="181">
        <f>'7日前'!J48</f>
        <v>753</v>
      </c>
    </row>
    <row r="105" spans="1:10" ht="28.5" customHeight="1" thickBot="1" x14ac:dyDescent="0.2">
      <c r="A105" s="159" t="s">
        <v>167</v>
      </c>
      <c r="B105" s="184">
        <f>SUM(B98:B104)</f>
        <v>18593</v>
      </c>
      <c r="C105" s="184">
        <f>SUM(C98:C104)</f>
        <v>0</v>
      </c>
      <c r="D105" s="184">
        <f>SUM(D98:D104)</f>
        <v>63</v>
      </c>
      <c r="E105" s="183">
        <f>SUM(E98:E104)</f>
        <v>0</v>
      </c>
      <c r="F105" s="162">
        <f t="shared" si="2"/>
        <v>18656</v>
      </c>
      <c r="G105" s="163">
        <f t="shared" si="3"/>
        <v>0</v>
      </c>
      <c r="H105" s="185">
        <f>SUM(H98:H104)</f>
        <v>13984</v>
      </c>
      <c r="I105" s="186">
        <f>SUM(I98:I104)</f>
        <v>32</v>
      </c>
      <c r="J105" s="187">
        <f>SUM(J98:J104)</f>
        <v>14016</v>
      </c>
    </row>
    <row r="106" spans="1:10" ht="30" customHeight="1" thickBot="1" x14ac:dyDescent="0.2">
      <c r="A106" s="188" t="s">
        <v>168</v>
      </c>
      <c r="B106" s="189">
        <f>B14+B19+B24+B29+B34+B39+B42+B44+B50+B53+B63+B67+B69+B74+B83+B87+B91+B97+B105</f>
        <v>381412</v>
      </c>
      <c r="C106" s="194">
        <f>C14+C19+C24+C29+C34+C39+C42+C44+C50+C53+C63+C67+C69+C74+C83+C87+C91+C97+C105</f>
        <v>12</v>
      </c>
      <c r="D106" s="194">
        <f>D14+D19+D24+D29+D34+D39+D42+D44+D50+D53+D63+D67+D69+D74+D83+D87+D91+D97+D105</f>
        <v>1078</v>
      </c>
      <c r="E106" s="190">
        <f>E14+E19+E24+E29+E34+E39+E42+E44+E50+E53+E63+E67+E69+E74+E83+E87+E91+E97+E105</f>
        <v>0</v>
      </c>
      <c r="F106" s="189">
        <f>B106+D106</f>
        <v>382490</v>
      </c>
      <c r="G106" s="195">
        <f>C106+E106</f>
        <v>12</v>
      </c>
      <c r="H106" s="191">
        <f>'7日前'!H54</f>
        <v>271388</v>
      </c>
      <c r="I106" s="190">
        <f>'7日前'!I54</f>
        <v>983</v>
      </c>
      <c r="J106" s="192">
        <f>'7日前'!J54</f>
        <v>272371</v>
      </c>
    </row>
    <row r="108" spans="1:10" ht="18.75" x14ac:dyDescent="0.15">
      <c r="A108" s="193"/>
    </row>
    <row r="109" spans="1:10" ht="49.5" customHeight="1" x14ac:dyDescent="0.15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</row>
  </sheetData>
  <mergeCells count="20">
    <mergeCell ref="A109:J109"/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</mergeCells>
  <phoneticPr fontId="9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7日前</vt:lpstr>
      <vt:lpstr>７日前（小選挙区）</vt:lpstr>
      <vt:lpstr>'7日前'!Print_Area</vt:lpstr>
      <vt:lpstr>'７日前（小選挙区）'!Print_Area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2021-10-25T01:24:15Z</dcterms:modified>
</cp:coreProperties>
</file>