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6930"/>
  </bookViews>
  <sheets>
    <sheet name="1日前" sheetId="59" r:id="rId1"/>
    <sheet name="1日前（小選挙区）" sheetId="61" r:id="rId2"/>
  </sheets>
  <definedNames>
    <definedName name="_xlnm.Print_Area" localSheetId="0">'1日前'!$A$1:$J$94</definedName>
    <definedName name="_xlnm.Print_Area" localSheetId="1">'1日前（小選挙区）'!$A$1:$J$106</definedName>
    <definedName name="_xlnm.Print_Area">#REF!</definedName>
  </definedNames>
  <calcPr calcId="162913"/>
</workbook>
</file>

<file path=xl/calcChain.xml><?xml version="1.0" encoding="utf-8"?>
<calcChain xmlns="http://schemas.openxmlformats.org/spreadsheetml/2006/main">
  <c r="H3" i="61" l="1"/>
  <c r="B3" i="61"/>
  <c r="B85" i="59"/>
  <c r="C43" i="61"/>
  <c r="C44" i="61" s="1"/>
  <c r="D43" i="61"/>
  <c r="D44" i="61" s="1"/>
  <c r="E43" i="61"/>
  <c r="E44" i="61" s="1"/>
  <c r="H43" i="61"/>
  <c r="H44" i="61" s="1"/>
  <c r="I43" i="61"/>
  <c r="I44" i="61" s="1"/>
  <c r="J43" i="61"/>
  <c r="J44" i="61" s="1"/>
  <c r="B43" i="61"/>
  <c r="B44" i="61" s="1"/>
  <c r="C10" i="61"/>
  <c r="D10" i="61"/>
  <c r="E10" i="61"/>
  <c r="H10" i="61"/>
  <c r="I10" i="61"/>
  <c r="J10" i="61"/>
  <c r="B10" i="61"/>
  <c r="J106" i="61"/>
  <c r="I106" i="61"/>
  <c r="H106" i="61"/>
  <c r="C104" i="61"/>
  <c r="D104" i="61"/>
  <c r="E104" i="61"/>
  <c r="H104" i="61"/>
  <c r="I104" i="61"/>
  <c r="J104" i="61"/>
  <c r="C103" i="61"/>
  <c r="D103" i="61"/>
  <c r="E103" i="61"/>
  <c r="H103" i="61"/>
  <c r="I103" i="61"/>
  <c r="J103" i="61"/>
  <c r="C102" i="61"/>
  <c r="D102" i="61"/>
  <c r="E102" i="61"/>
  <c r="H102" i="61"/>
  <c r="I102" i="61"/>
  <c r="J102" i="61"/>
  <c r="C101" i="61"/>
  <c r="D101" i="61"/>
  <c r="E101" i="61"/>
  <c r="H101" i="61"/>
  <c r="I101" i="61"/>
  <c r="J101" i="61"/>
  <c r="C100" i="61"/>
  <c r="D100" i="61"/>
  <c r="E100" i="61"/>
  <c r="H100" i="61"/>
  <c r="I100" i="61"/>
  <c r="J100" i="61"/>
  <c r="C99" i="61"/>
  <c r="D99" i="61"/>
  <c r="E99" i="61"/>
  <c r="H99" i="61"/>
  <c r="I99" i="61"/>
  <c r="J99" i="61"/>
  <c r="C98" i="61"/>
  <c r="D98" i="61"/>
  <c r="E98" i="61"/>
  <c r="H98" i="61"/>
  <c r="H105" i="61" s="1"/>
  <c r="I98" i="61"/>
  <c r="J98" i="61"/>
  <c r="C96" i="61"/>
  <c r="D96" i="61"/>
  <c r="E96" i="61"/>
  <c r="H96" i="61"/>
  <c r="I96" i="61"/>
  <c r="J96" i="61"/>
  <c r="C95" i="61"/>
  <c r="D95" i="61"/>
  <c r="E95" i="61"/>
  <c r="H95" i="61"/>
  <c r="I95" i="61"/>
  <c r="J95" i="61"/>
  <c r="C94" i="61"/>
  <c r="D94" i="61"/>
  <c r="E94" i="61"/>
  <c r="H94" i="61"/>
  <c r="I94" i="61"/>
  <c r="J94" i="61"/>
  <c r="C93" i="61"/>
  <c r="D93" i="61"/>
  <c r="E93" i="61"/>
  <c r="H93" i="61"/>
  <c r="I93" i="61"/>
  <c r="J93" i="61"/>
  <c r="C92" i="61"/>
  <c r="D92" i="61"/>
  <c r="E92" i="61"/>
  <c r="H92" i="61"/>
  <c r="I92" i="61"/>
  <c r="J92" i="61"/>
  <c r="C90" i="61"/>
  <c r="D90" i="61"/>
  <c r="E90" i="61"/>
  <c r="H90" i="61"/>
  <c r="I90" i="61"/>
  <c r="J90" i="61"/>
  <c r="C89" i="61"/>
  <c r="D89" i="61"/>
  <c r="D91" i="61" s="1"/>
  <c r="E89" i="61"/>
  <c r="H89" i="61"/>
  <c r="I89" i="61"/>
  <c r="J89" i="61"/>
  <c r="J91" i="61" s="1"/>
  <c r="C88" i="61"/>
  <c r="D88" i="61"/>
  <c r="E88" i="61"/>
  <c r="H88" i="61"/>
  <c r="I88" i="61"/>
  <c r="J88" i="61"/>
  <c r="C86" i="61"/>
  <c r="D86" i="61"/>
  <c r="E86" i="61"/>
  <c r="H86" i="61"/>
  <c r="I86" i="61"/>
  <c r="J86" i="61"/>
  <c r="C85" i="61"/>
  <c r="D85" i="61"/>
  <c r="E85" i="61"/>
  <c r="H85" i="61"/>
  <c r="I85" i="61"/>
  <c r="J85" i="61"/>
  <c r="C84" i="61"/>
  <c r="D84" i="61"/>
  <c r="E84" i="61"/>
  <c r="H84" i="61"/>
  <c r="I84" i="61"/>
  <c r="J84" i="61"/>
  <c r="C82" i="61"/>
  <c r="D82" i="61"/>
  <c r="E82" i="61"/>
  <c r="H82" i="61"/>
  <c r="I82" i="61"/>
  <c r="J82" i="61"/>
  <c r="C81" i="61"/>
  <c r="D81" i="61"/>
  <c r="E81" i="61"/>
  <c r="H81" i="61"/>
  <c r="I81" i="61"/>
  <c r="J81" i="61"/>
  <c r="C80" i="61"/>
  <c r="D80" i="61"/>
  <c r="E80" i="61"/>
  <c r="H80" i="61"/>
  <c r="I80" i="61"/>
  <c r="J80" i="61"/>
  <c r="C79" i="61"/>
  <c r="D79" i="61"/>
  <c r="E79" i="61"/>
  <c r="H79" i="61"/>
  <c r="I79" i="61"/>
  <c r="J79" i="61"/>
  <c r="C78" i="61"/>
  <c r="D78" i="61"/>
  <c r="E78" i="61"/>
  <c r="H78" i="61"/>
  <c r="I78" i="61"/>
  <c r="J78" i="61"/>
  <c r="C77" i="61"/>
  <c r="D77" i="61"/>
  <c r="E77" i="61"/>
  <c r="H77" i="61"/>
  <c r="I77" i="61"/>
  <c r="J77" i="61"/>
  <c r="C76" i="61"/>
  <c r="D76" i="61"/>
  <c r="E76" i="61"/>
  <c r="H76" i="61"/>
  <c r="I76" i="61"/>
  <c r="J76" i="61"/>
  <c r="C75" i="61"/>
  <c r="D75" i="61"/>
  <c r="E75" i="61"/>
  <c r="H75" i="61"/>
  <c r="I75" i="61"/>
  <c r="J75" i="61"/>
  <c r="C73" i="61"/>
  <c r="D73" i="61"/>
  <c r="E73" i="61"/>
  <c r="H73" i="61"/>
  <c r="I73" i="61"/>
  <c r="J73" i="61"/>
  <c r="C72" i="61"/>
  <c r="D72" i="61"/>
  <c r="E72" i="61"/>
  <c r="H72" i="61"/>
  <c r="I72" i="61"/>
  <c r="J72" i="61"/>
  <c r="C71" i="61"/>
  <c r="D71" i="61"/>
  <c r="E71" i="61"/>
  <c r="H71" i="61"/>
  <c r="I71" i="61"/>
  <c r="J71" i="61"/>
  <c r="C70" i="61"/>
  <c r="D70" i="61"/>
  <c r="E70" i="61"/>
  <c r="H70" i="61"/>
  <c r="I70" i="61"/>
  <c r="J70" i="61"/>
  <c r="C68" i="61"/>
  <c r="C69" i="61" s="1"/>
  <c r="D68" i="61"/>
  <c r="D69" i="61" s="1"/>
  <c r="E68" i="61"/>
  <c r="E69" i="61" s="1"/>
  <c r="H68" i="61"/>
  <c r="H69" i="61" s="1"/>
  <c r="I68" i="61"/>
  <c r="I69" i="61" s="1"/>
  <c r="J68" i="61"/>
  <c r="J69" i="61" s="1"/>
  <c r="C66" i="61"/>
  <c r="D66" i="61"/>
  <c r="E66" i="61"/>
  <c r="H66" i="61"/>
  <c r="I66" i="61"/>
  <c r="J66" i="61"/>
  <c r="C65" i="61"/>
  <c r="D65" i="61"/>
  <c r="E65" i="61"/>
  <c r="H65" i="61"/>
  <c r="I65" i="61"/>
  <c r="J65" i="61"/>
  <c r="C64" i="61"/>
  <c r="D64" i="61"/>
  <c r="E64" i="61"/>
  <c r="H64" i="61"/>
  <c r="I64" i="61"/>
  <c r="J64" i="61"/>
  <c r="C62" i="61"/>
  <c r="D62" i="61"/>
  <c r="E62" i="61"/>
  <c r="H62" i="61"/>
  <c r="I62" i="61"/>
  <c r="J62" i="61"/>
  <c r="C61" i="61"/>
  <c r="D61" i="61"/>
  <c r="E61" i="61"/>
  <c r="H61" i="61"/>
  <c r="I61" i="61"/>
  <c r="J61" i="61"/>
  <c r="B104" i="61"/>
  <c r="B103" i="61"/>
  <c r="B102" i="61"/>
  <c r="B101" i="61"/>
  <c r="B100" i="61"/>
  <c r="B99" i="61"/>
  <c r="B98" i="61"/>
  <c r="B96" i="61"/>
  <c r="B95" i="61"/>
  <c r="B94" i="61"/>
  <c r="B93" i="61"/>
  <c r="B92" i="61"/>
  <c r="B90" i="61"/>
  <c r="B89" i="61"/>
  <c r="B88" i="61"/>
  <c r="B86" i="61"/>
  <c r="B85" i="61"/>
  <c r="B84" i="61"/>
  <c r="B82" i="61"/>
  <c r="B81" i="61"/>
  <c r="B80" i="61"/>
  <c r="B79" i="61"/>
  <c r="B78" i="61"/>
  <c r="B77" i="61"/>
  <c r="B76" i="61"/>
  <c r="B75" i="61"/>
  <c r="B73" i="61"/>
  <c r="B72" i="61"/>
  <c r="B71" i="61"/>
  <c r="B70" i="61"/>
  <c r="B68" i="61"/>
  <c r="B69" i="61" s="1"/>
  <c r="B66" i="61"/>
  <c r="B65" i="61"/>
  <c r="B64" i="61"/>
  <c r="B62" i="61"/>
  <c r="B61" i="61"/>
  <c r="H52" i="61"/>
  <c r="I52" i="61"/>
  <c r="J52" i="61"/>
  <c r="H51" i="61"/>
  <c r="I51" i="61"/>
  <c r="J51" i="61"/>
  <c r="H49" i="61"/>
  <c r="I49" i="61"/>
  <c r="J49" i="61"/>
  <c r="H48" i="61"/>
  <c r="I48" i="61"/>
  <c r="J48" i="61"/>
  <c r="H47" i="61"/>
  <c r="I47" i="61"/>
  <c r="J47" i="61"/>
  <c r="H46" i="61"/>
  <c r="I46" i="61"/>
  <c r="J46" i="61"/>
  <c r="H45" i="61"/>
  <c r="I45" i="61"/>
  <c r="J45" i="61"/>
  <c r="H41" i="61"/>
  <c r="I41" i="61"/>
  <c r="J41" i="61"/>
  <c r="H40" i="61"/>
  <c r="I40" i="61"/>
  <c r="J40" i="61"/>
  <c r="H38" i="61"/>
  <c r="I38" i="61"/>
  <c r="J38" i="61"/>
  <c r="H37" i="61"/>
  <c r="I37" i="61"/>
  <c r="J37" i="61"/>
  <c r="J36" i="61"/>
  <c r="H36" i="61"/>
  <c r="I36" i="61"/>
  <c r="H35" i="61"/>
  <c r="I35" i="61"/>
  <c r="J35" i="61"/>
  <c r="H33" i="61"/>
  <c r="I33" i="61"/>
  <c r="J33" i="61"/>
  <c r="H32" i="61"/>
  <c r="I32" i="61"/>
  <c r="J32" i="61"/>
  <c r="H31" i="61"/>
  <c r="I31" i="61"/>
  <c r="J31" i="61"/>
  <c r="H30" i="61"/>
  <c r="I30" i="61"/>
  <c r="J30" i="61"/>
  <c r="H28" i="61"/>
  <c r="I28" i="61"/>
  <c r="J28" i="61"/>
  <c r="H27" i="61"/>
  <c r="I27" i="61"/>
  <c r="J27" i="61"/>
  <c r="H26" i="61"/>
  <c r="I26" i="61"/>
  <c r="J26" i="61"/>
  <c r="H25" i="61"/>
  <c r="I25" i="61"/>
  <c r="J25" i="61"/>
  <c r="H23" i="61"/>
  <c r="I23" i="61"/>
  <c r="J23" i="61"/>
  <c r="H22" i="61"/>
  <c r="I22" i="61"/>
  <c r="J22" i="61"/>
  <c r="H21" i="61"/>
  <c r="I21" i="61"/>
  <c r="J21" i="61"/>
  <c r="H20" i="61"/>
  <c r="I20" i="61"/>
  <c r="J20" i="61"/>
  <c r="H18" i="61"/>
  <c r="I18" i="61"/>
  <c r="J18" i="61"/>
  <c r="H17" i="61"/>
  <c r="I17" i="61"/>
  <c r="J17" i="61"/>
  <c r="H16" i="61"/>
  <c r="I16" i="61"/>
  <c r="J16" i="61"/>
  <c r="I15" i="61"/>
  <c r="J15" i="61"/>
  <c r="H15" i="61"/>
  <c r="I13" i="61"/>
  <c r="J13" i="61"/>
  <c r="H13" i="61"/>
  <c r="I12" i="61"/>
  <c r="J12" i="61"/>
  <c r="H12" i="61"/>
  <c r="I11" i="61"/>
  <c r="J11" i="61"/>
  <c r="H11" i="61"/>
  <c r="I9" i="61"/>
  <c r="J9" i="61"/>
  <c r="H9" i="61"/>
  <c r="I8" i="61"/>
  <c r="J8" i="61"/>
  <c r="H8" i="61"/>
  <c r="C52" i="61"/>
  <c r="D52" i="61"/>
  <c r="E52" i="61"/>
  <c r="B52" i="61"/>
  <c r="C51" i="61"/>
  <c r="C53" i="61" s="1"/>
  <c r="D51" i="61"/>
  <c r="E51" i="61"/>
  <c r="B51" i="61"/>
  <c r="B53" i="61" s="1"/>
  <c r="C49" i="61"/>
  <c r="D49" i="61"/>
  <c r="E49" i="61"/>
  <c r="B49" i="61"/>
  <c r="C48" i="61"/>
  <c r="D48" i="61"/>
  <c r="E48" i="61"/>
  <c r="B48" i="61"/>
  <c r="C47" i="61"/>
  <c r="D47" i="61"/>
  <c r="E47" i="61"/>
  <c r="B47" i="61"/>
  <c r="C46" i="61"/>
  <c r="D46" i="61"/>
  <c r="E46" i="61"/>
  <c r="C45" i="61"/>
  <c r="D45" i="61"/>
  <c r="E45" i="61"/>
  <c r="B46" i="61"/>
  <c r="B45" i="61"/>
  <c r="C41" i="61"/>
  <c r="D41" i="61"/>
  <c r="E41" i="61"/>
  <c r="B41" i="61"/>
  <c r="C40" i="61"/>
  <c r="C42" i="61" s="1"/>
  <c r="D40" i="61"/>
  <c r="E40" i="61"/>
  <c r="B40" i="61"/>
  <c r="C38" i="61"/>
  <c r="D38" i="61"/>
  <c r="E38" i="61"/>
  <c r="B38" i="61"/>
  <c r="C37" i="61"/>
  <c r="D37" i="61"/>
  <c r="E37" i="61"/>
  <c r="B37" i="61"/>
  <c r="C36" i="61"/>
  <c r="D36" i="61"/>
  <c r="E36" i="61"/>
  <c r="B36" i="61"/>
  <c r="C35" i="61"/>
  <c r="C39" i="61" s="1"/>
  <c r="D35" i="61"/>
  <c r="E35" i="61"/>
  <c r="B35" i="61"/>
  <c r="C33" i="61"/>
  <c r="D33" i="61"/>
  <c r="E33" i="61"/>
  <c r="B33" i="61"/>
  <c r="C32" i="61"/>
  <c r="D32" i="61"/>
  <c r="E32" i="61"/>
  <c r="B32" i="61"/>
  <c r="C31" i="61"/>
  <c r="D31" i="61"/>
  <c r="E31" i="61"/>
  <c r="B31" i="61"/>
  <c r="C30" i="61"/>
  <c r="C34" i="61" s="1"/>
  <c r="D30" i="61"/>
  <c r="E30" i="61"/>
  <c r="B30" i="61"/>
  <c r="C28" i="61"/>
  <c r="D28" i="61"/>
  <c r="E28" i="61"/>
  <c r="B28" i="61"/>
  <c r="C27" i="61"/>
  <c r="D27" i="61"/>
  <c r="E27" i="61"/>
  <c r="B27" i="61"/>
  <c r="C26" i="61"/>
  <c r="D26" i="61"/>
  <c r="E26" i="61"/>
  <c r="B26" i="61"/>
  <c r="C25" i="61"/>
  <c r="C29" i="61" s="1"/>
  <c r="D25" i="61"/>
  <c r="E25" i="61"/>
  <c r="B25" i="61"/>
  <c r="B29" i="61" s="1"/>
  <c r="C23" i="61"/>
  <c r="D23" i="61"/>
  <c r="E23" i="61"/>
  <c r="B23" i="61"/>
  <c r="C22" i="61"/>
  <c r="D22" i="61"/>
  <c r="E22" i="61"/>
  <c r="B22" i="61"/>
  <c r="C21" i="61"/>
  <c r="D21" i="61"/>
  <c r="E21" i="61"/>
  <c r="B21" i="61"/>
  <c r="C20" i="61"/>
  <c r="C24" i="61" s="1"/>
  <c r="D20" i="61"/>
  <c r="E20" i="61"/>
  <c r="B20" i="61"/>
  <c r="C18" i="61"/>
  <c r="D18" i="61"/>
  <c r="E18" i="61"/>
  <c r="B18" i="61"/>
  <c r="C17" i="61"/>
  <c r="D17" i="61"/>
  <c r="E17" i="61"/>
  <c r="B17" i="61"/>
  <c r="C16" i="61"/>
  <c r="D16" i="61"/>
  <c r="E16" i="61"/>
  <c r="B16" i="61"/>
  <c r="C15" i="61"/>
  <c r="C19" i="61" s="1"/>
  <c r="D15" i="61"/>
  <c r="E15" i="61"/>
  <c r="E19" i="61" s="1"/>
  <c r="B15" i="61"/>
  <c r="B19" i="61" s="1"/>
  <c r="C13" i="61"/>
  <c r="D13" i="61"/>
  <c r="E13" i="61"/>
  <c r="B13" i="61"/>
  <c r="C12" i="61"/>
  <c r="D12" i="61"/>
  <c r="E12" i="61"/>
  <c r="B12" i="61"/>
  <c r="C11" i="61"/>
  <c r="D11" i="61"/>
  <c r="B11" i="61"/>
  <c r="C9" i="61"/>
  <c r="D9" i="61"/>
  <c r="E9" i="61"/>
  <c r="B9" i="61"/>
  <c r="C8" i="61"/>
  <c r="D8" i="61"/>
  <c r="E8" i="61"/>
  <c r="B8" i="61"/>
  <c r="G87" i="59"/>
  <c r="G88" i="61" s="1"/>
  <c r="G88" i="59"/>
  <c r="G85" i="61" s="1"/>
  <c r="G89" i="59"/>
  <c r="G89" i="61" s="1"/>
  <c r="G90" i="59"/>
  <c r="G90" i="61" s="1"/>
  <c r="G91" i="59"/>
  <c r="G86" i="61" s="1"/>
  <c r="G92" i="59"/>
  <c r="G82" i="61" s="1"/>
  <c r="F89" i="59"/>
  <c r="F89" i="61" s="1"/>
  <c r="F90" i="59"/>
  <c r="F90" i="61" s="1"/>
  <c r="F91" i="59"/>
  <c r="F86" i="61" s="1"/>
  <c r="F92" i="59"/>
  <c r="F82" i="61" s="1"/>
  <c r="F87" i="59"/>
  <c r="F88" i="61" s="1"/>
  <c r="F88" i="59"/>
  <c r="F85" i="61" s="1"/>
  <c r="G86" i="59"/>
  <c r="G84" i="61" s="1"/>
  <c r="F86" i="59"/>
  <c r="F84" i="61" s="1"/>
  <c r="C93" i="59"/>
  <c r="D93" i="59"/>
  <c r="D9" i="59" s="1"/>
  <c r="E93" i="59"/>
  <c r="E9" i="59" s="1"/>
  <c r="B93" i="59"/>
  <c r="B9" i="59" s="1"/>
  <c r="C85" i="59"/>
  <c r="C8" i="59" s="1"/>
  <c r="D85" i="59"/>
  <c r="D8" i="59" s="1"/>
  <c r="E85" i="59"/>
  <c r="E8" i="59" s="1"/>
  <c r="B8" i="59"/>
  <c r="G62" i="59"/>
  <c r="G26" i="61" s="1"/>
  <c r="G63" i="59"/>
  <c r="G27" i="61" s="1"/>
  <c r="G64" i="59"/>
  <c r="G30" i="61" s="1"/>
  <c r="G65" i="59"/>
  <c r="G8" i="61" s="1"/>
  <c r="G66" i="59"/>
  <c r="G9" i="61" s="1"/>
  <c r="G67" i="59"/>
  <c r="G10" i="61" s="1"/>
  <c r="G68" i="59"/>
  <c r="G20" i="61" s="1"/>
  <c r="G69" i="59"/>
  <c r="G11" i="61" s="1"/>
  <c r="G70" i="59"/>
  <c r="G12" i="61" s="1"/>
  <c r="G71" i="59"/>
  <c r="G31" i="61" s="1"/>
  <c r="G72" i="59"/>
  <c r="G32" i="61" s="1"/>
  <c r="G73" i="59"/>
  <c r="G33" i="61" s="1"/>
  <c r="G74" i="59"/>
  <c r="G13" i="61" s="1"/>
  <c r="G75" i="59"/>
  <c r="G15" i="61" s="1"/>
  <c r="G76" i="59"/>
  <c r="G35" i="61" s="1"/>
  <c r="G77" i="59"/>
  <c r="G28" i="61" s="1"/>
  <c r="G78" i="59"/>
  <c r="G36" i="61" s="1"/>
  <c r="G79" i="59"/>
  <c r="G16" i="61" s="1"/>
  <c r="G80" i="59"/>
  <c r="G21" i="61" s="1"/>
  <c r="G81" i="59"/>
  <c r="G22" i="61" s="1"/>
  <c r="G82" i="59"/>
  <c r="G17" i="61" s="1"/>
  <c r="G83" i="59"/>
  <c r="G18" i="61" s="1"/>
  <c r="G84" i="59"/>
  <c r="G23" i="61" s="1"/>
  <c r="F84" i="59"/>
  <c r="F23" i="61" s="1"/>
  <c r="F62" i="59"/>
  <c r="F26" i="61" s="1"/>
  <c r="F63" i="59"/>
  <c r="F27" i="61" s="1"/>
  <c r="F64" i="59"/>
  <c r="F30" i="61" s="1"/>
  <c r="F65" i="59"/>
  <c r="F8" i="61" s="1"/>
  <c r="F66" i="59"/>
  <c r="F9" i="61" s="1"/>
  <c r="F67" i="59"/>
  <c r="F10" i="61" s="1"/>
  <c r="F68" i="59"/>
  <c r="F20" i="61" s="1"/>
  <c r="F69" i="59"/>
  <c r="F11" i="61" s="1"/>
  <c r="F70" i="59"/>
  <c r="F12" i="61" s="1"/>
  <c r="F71" i="59"/>
  <c r="F31" i="61" s="1"/>
  <c r="F72" i="59"/>
  <c r="F32" i="61" s="1"/>
  <c r="F73" i="59"/>
  <c r="F33" i="61" s="1"/>
  <c r="F74" i="59"/>
  <c r="F13" i="61" s="1"/>
  <c r="F75" i="59"/>
  <c r="F15" i="61" s="1"/>
  <c r="F76" i="59"/>
  <c r="F35" i="61" s="1"/>
  <c r="F77" i="59"/>
  <c r="F28" i="61" s="1"/>
  <c r="F78" i="59"/>
  <c r="F36" i="61" s="1"/>
  <c r="F79" i="59"/>
  <c r="F16" i="61" s="1"/>
  <c r="F80" i="59"/>
  <c r="F21" i="61" s="1"/>
  <c r="F81" i="59"/>
  <c r="F22" i="61" s="1"/>
  <c r="F82" i="59"/>
  <c r="F17" i="61" s="1"/>
  <c r="F83" i="59"/>
  <c r="F18" i="61" s="1"/>
  <c r="G61" i="59"/>
  <c r="G25" i="61" s="1"/>
  <c r="F61" i="59"/>
  <c r="F25" i="61" s="1"/>
  <c r="C52" i="59"/>
  <c r="D52" i="59"/>
  <c r="E52" i="59"/>
  <c r="B52" i="59"/>
  <c r="C41" i="59"/>
  <c r="C53" i="59" s="1"/>
  <c r="D41" i="59"/>
  <c r="D53" i="59" s="1"/>
  <c r="E41" i="59"/>
  <c r="B41" i="59"/>
  <c r="B53" i="59" s="1"/>
  <c r="C9" i="59"/>
  <c r="G44" i="59"/>
  <c r="G49" i="61" s="1"/>
  <c r="G45" i="59"/>
  <c r="G96" i="61" s="1"/>
  <c r="G46" i="59"/>
  <c r="G102" i="61" s="1"/>
  <c r="G47" i="59"/>
  <c r="G103" i="61" s="1"/>
  <c r="G48" i="59"/>
  <c r="G104" i="61" s="1"/>
  <c r="G49" i="59"/>
  <c r="G79" i="61" s="1"/>
  <c r="G50" i="59"/>
  <c r="G80" i="61" s="1"/>
  <c r="G51" i="59"/>
  <c r="G81" i="61" s="1"/>
  <c r="F44" i="59"/>
  <c r="F49" i="61" s="1"/>
  <c r="F45" i="59"/>
  <c r="F96" i="61" s="1"/>
  <c r="F46" i="59"/>
  <c r="F102" i="61" s="1"/>
  <c r="F47" i="59"/>
  <c r="F103" i="61" s="1"/>
  <c r="F48" i="59"/>
  <c r="F104" i="61" s="1"/>
  <c r="F49" i="59"/>
  <c r="F79" i="61" s="1"/>
  <c r="F50" i="59"/>
  <c r="F80" i="61" s="1"/>
  <c r="F51" i="59"/>
  <c r="F81" i="61" s="1"/>
  <c r="G43" i="59"/>
  <c r="G48" i="61" s="1"/>
  <c r="F43" i="59"/>
  <c r="F48" i="61" s="1"/>
  <c r="G42" i="59"/>
  <c r="G52" i="61" s="1"/>
  <c r="F42" i="59"/>
  <c r="F52" i="61" s="1"/>
  <c r="G40" i="59"/>
  <c r="G101" i="61" s="1"/>
  <c r="F40" i="59"/>
  <c r="F101" i="61" s="1"/>
  <c r="G12" i="59"/>
  <c r="G45" i="61" s="1"/>
  <c r="G13" i="59"/>
  <c r="G40" i="61" s="1"/>
  <c r="G14" i="59"/>
  <c r="G93" i="61" s="1"/>
  <c r="G15" i="59"/>
  <c r="G51" i="61" s="1"/>
  <c r="G16" i="59"/>
  <c r="G98" i="61" s="1"/>
  <c r="G17" i="59"/>
  <c r="G37" i="61" s="1"/>
  <c r="G18" i="59"/>
  <c r="G61" i="61" s="1"/>
  <c r="G19" i="59"/>
  <c r="G46" i="61" s="1"/>
  <c r="G20" i="59"/>
  <c r="G70" i="61" s="1"/>
  <c r="G21" i="59"/>
  <c r="G99" i="61" s="1"/>
  <c r="G22" i="59"/>
  <c r="G75" i="61" s="1"/>
  <c r="G23" i="59"/>
  <c r="G64" i="61" s="1"/>
  <c r="G24" i="59"/>
  <c r="G76" i="61" s="1"/>
  <c r="G25" i="59"/>
  <c r="G77" i="61" s="1"/>
  <c r="G26" i="59"/>
  <c r="G65" i="61" s="1"/>
  <c r="G27" i="59"/>
  <c r="G94" i="61" s="1"/>
  <c r="G28" i="59"/>
  <c r="G47" i="61" s="1"/>
  <c r="G29" i="59"/>
  <c r="G71" i="61" s="1"/>
  <c r="G30" i="59"/>
  <c r="G72" i="61" s="1"/>
  <c r="G31" i="59"/>
  <c r="G38" i="61" s="1"/>
  <c r="G32" i="59"/>
  <c r="G41" i="61" s="1"/>
  <c r="G33" i="59"/>
  <c r="G95" i="61" s="1"/>
  <c r="G34" i="59"/>
  <c r="G73" i="61" s="1"/>
  <c r="G35" i="59"/>
  <c r="G68" i="61" s="1"/>
  <c r="G69" i="61" s="1"/>
  <c r="G36" i="59"/>
  <c r="G100" i="61" s="1"/>
  <c r="G37" i="59"/>
  <c r="G66" i="61" s="1"/>
  <c r="G38" i="59"/>
  <c r="G62" i="61" s="1"/>
  <c r="G39" i="59"/>
  <c r="G78" i="61" s="1"/>
  <c r="F12" i="59"/>
  <c r="F45" i="61" s="1"/>
  <c r="F13" i="59"/>
  <c r="F40" i="61" s="1"/>
  <c r="F14" i="59"/>
  <c r="F93" i="61" s="1"/>
  <c r="F15" i="59"/>
  <c r="F51" i="61" s="1"/>
  <c r="F16" i="59"/>
  <c r="F98" i="61" s="1"/>
  <c r="F17" i="59"/>
  <c r="F37" i="61" s="1"/>
  <c r="F18" i="59"/>
  <c r="F61" i="61" s="1"/>
  <c r="F19" i="59"/>
  <c r="F46" i="61" s="1"/>
  <c r="F20" i="59"/>
  <c r="F70" i="61" s="1"/>
  <c r="F21" i="59"/>
  <c r="F99" i="61" s="1"/>
  <c r="F22" i="59"/>
  <c r="F75" i="61" s="1"/>
  <c r="F23" i="59"/>
  <c r="F64" i="61" s="1"/>
  <c r="F24" i="59"/>
  <c r="F76" i="61" s="1"/>
  <c r="F25" i="59"/>
  <c r="F77" i="61" s="1"/>
  <c r="F26" i="59"/>
  <c r="F65" i="61" s="1"/>
  <c r="F27" i="59"/>
  <c r="F94" i="61" s="1"/>
  <c r="F28" i="59"/>
  <c r="F47" i="61" s="1"/>
  <c r="F29" i="59"/>
  <c r="F71" i="61" s="1"/>
  <c r="F30" i="59"/>
  <c r="F72" i="61" s="1"/>
  <c r="F31" i="59"/>
  <c r="F38" i="61" s="1"/>
  <c r="F32" i="59"/>
  <c r="F41" i="61" s="1"/>
  <c r="F33" i="59"/>
  <c r="F95" i="61" s="1"/>
  <c r="F34" i="59"/>
  <c r="F73" i="61" s="1"/>
  <c r="F35" i="59"/>
  <c r="F68" i="61" s="1"/>
  <c r="F69" i="61" s="1"/>
  <c r="F36" i="59"/>
  <c r="F100" i="61" s="1"/>
  <c r="F37" i="59"/>
  <c r="F66" i="61" s="1"/>
  <c r="F38" i="59"/>
  <c r="F62" i="61" s="1"/>
  <c r="F39" i="59"/>
  <c r="F78" i="61" s="1"/>
  <c r="G11" i="59"/>
  <c r="G43" i="61" s="1"/>
  <c r="G44" i="61" s="1"/>
  <c r="F11" i="59"/>
  <c r="F43" i="61" s="1"/>
  <c r="F44" i="61" s="1"/>
  <c r="G10" i="59"/>
  <c r="G92" i="61" s="1"/>
  <c r="F10" i="59"/>
  <c r="F92" i="61" s="1"/>
  <c r="B56" i="59"/>
  <c r="H56" i="59"/>
  <c r="B58" i="59"/>
  <c r="D58" i="59"/>
  <c r="F58" i="59"/>
  <c r="C59" i="59"/>
  <c r="E59" i="59"/>
  <c r="G59" i="59"/>
  <c r="B60" i="59"/>
  <c r="C60" i="59"/>
  <c r="D60" i="59"/>
  <c r="E60" i="59"/>
  <c r="F60" i="59"/>
  <c r="G60" i="59"/>
  <c r="B56" i="61"/>
  <c r="H56" i="61"/>
  <c r="D34" i="61" l="1"/>
  <c r="D19" i="61"/>
  <c r="I87" i="61"/>
  <c r="C87" i="61"/>
  <c r="E87" i="61"/>
  <c r="I97" i="61"/>
  <c r="C97" i="61"/>
  <c r="H63" i="61"/>
  <c r="H67" i="61"/>
  <c r="H83" i="61"/>
  <c r="H87" i="61"/>
  <c r="E39" i="61"/>
  <c r="J83" i="61"/>
  <c r="D87" i="61"/>
  <c r="E29" i="61"/>
  <c r="H91" i="61"/>
  <c r="B50" i="61"/>
  <c r="D39" i="61"/>
  <c r="I42" i="61"/>
  <c r="D24" i="61"/>
  <c r="D14" i="61"/>
  <c r="E50" i="61"/>
  <c r="I53" i="61"/>
  <c r="E63" i="61"/>
  <c r="E74" i="61"/>
  <c r="C74" i="61"/>
  <c r="D105" i="61"/>
  <c r="J42" i="61"/>
  <c r="I19" i="61"/>
  <c r="J53" i="61"/>
  <c r="B39" i="61"/>
  <c r="E14" i="61"/>
  <c r="B42" i="61"/>
  <c r="H42" i="61"/>
  <c r="H50" i="61"/>
  <c r="H53" i="61"/>
  <c r="B63" i="61"/>
  <c r="J67" i="61"/>
  <c r="J74" i="61"/>
  <c r="D74" i="61"/>
  <c r="J105" i="61"/>
  <c r="B24" i="61"/>
  <c r="F93" i="59"/>
  <c r="F9" i="59" s="1"/>
  <c r="I24" i="61"/>
  <c r="J29" i="61"/>
  <c r="J34" i="61"/>
  <c r="I63" i="61"/>
  <c r="C63" i="61"/>
  <c r="I67" i="61"/>
  <c r="C67" i="61"/>
  <c r="I74" i="61"/>
  <c r="I91" i="61"/>
  <c r="C91" i="61"/>
  <c r="E91" i="61"/>
  <c r="I105" i="61"/>
  <c r="G52" i="59"/>
  <c r="D54" i="59"/>
  <c r="D106" i="61" s="1"/>
  <c r="E53" i="61"/>
  <c r="I34" i="61"/>
  <c r="J39" i="61"/>
  <c r="B67" i="61"/>
  <c r="B74" i="61"/>
  <c r="B87" i="61"/>
  <c r="G63" i="61"/>
  <c r="D42" i="61"/>
  <c r="E42" i="61"/>
  <c r="D50" i="61"/>
  <c r="C50" i="61"/>
  <c r="I14" i="61"/>
  <c r="J14" i="61"/>
  <c r="I29" i="61"/>
  <c r="H74" i="61"/>
  <c r="J87" i="61"/>
  <c r="F39" i="61"/>
  <c r="B54" i="59"/>
  <c r="B106" i="61" s="1"/>
  <c r="H19" i="61"/>
  <c r="H24" i="61"/>
  <c r="H29" i="61"/>
  <c r="I39" i="61"/>
  <c r="J50" i="61"/>
  <c r="I50" i="61"/>
  <c r="J63" i="61"/>
  <c r="D63" i="61"/>
  <c r="I83" i="61"/>
  <c r="C83" i="61"/>
  <c r="E83" i="61"/>
  <c r="H97" i="61"/>
  <c r="J97" i="61"/>
  <c r="D97" i="61"/>
  <c r="E24" i="61"/>
  <c r="G93" i="59"/>
  <c r="G9" i="59" s="1"/>
  <c r="H14" i="61"/>
  <c r="J19" i="61"/>
  <c r="J24" i="61"/>
  <c r="H34" i="61"/>
  <c r="H39" i="61"/>
  <c r="B91" i="61"/>
  <c r="G24" i="61"/>
  <c r="G67" i="61"/>
  <c r="E105" i="61"/>
  <c r="G85" i="59"/>
  <c r="G8" i="59" s="1"/>
  <c r="F42" i="61"/>
  <c r="F53" i="61"/>
  <c r="G29" i="61"/>
  <c r="F24" i="61"/>
  <c r="F14" i="61"/>
  <c r="G34" i="61"/>
  <c r="C54" i="59"/>
  <c r="C106" i="61" s="1"/>
  <c r="F91" i="61"/>
  <c r="B14" i="61"/>
  <c r="B34" i="61"/>
  <c r="E67" i="61"/>
  <c r="D83" i="61"/>
  <c r="F87" i="61"/>
  <c r="G91" i="61"/>
  <c r="F52" i="59"/>
  <c r="F67" i="61"/>
  <c r="F19" i="61"/>
  <c r="G87" i="61"/>
  <c r="D29" i="61"/>
  <c r="E34" i="61"/>
  <c r="D67" i="61"/>
  <c r="C14" i="61"/>
  <c r="F74" i="61"/>
  <c r="G42" i="61"/>
  <c r="E97" i="61"/>
  <c r="G19" i="61"/>
  <c r="F29" i="61"/>
  <c r="F34" i="61"/>
  <c r="G14" i="61"/>
  <c r="E54" i="59"/>
  <c r="E106" i="61" s="1"/>
  <c r="F85" i="59"/>
  <c r="F8" i="59" s="1"/>
  <c r="G105" i="61"/>
  <c r="F97" i="61"/>
  <c r="F83" i="61"/>
  <c r="G53" i="61"/>
  <c r="G97" i="61"/>
  <c r="D53" i="61"/>
  <c r="C105" i="61"/>
  <c r="E53" i="59"/>
  <c r="G50" i="61"/>
  <c r="B83" i="61"/>
  <c r="B97" i="61"/>
  <c r="B105" i="61"/>
  <c r="F50" i="61"/>
  <c r="F105" i="61"/>
  <c r="G83" i="61"/>
  <c r="G39" i="61"/>
  <c r="G74" i="61"/>
  <c r="F63" i="61"/>
  <c r="G41" i="59"/>
  <c r="F41" i="59"/>
  <c r="F54" i="59" l="1"/>
  <c r="F106" i="61" s="1"/>
  <c r="F53" i="59"/>
  <c r="G53" i="59"/>
  <c r="G54" i="59"/>
  <c r="G106" i="61" s="1"/>
</calcChain>
</file>

<file path=xl/sharedStrings.xml><?xml version="1.0" encoding="utf-8"?>
<sst xmlns="http://schemas.openxmlformats.org/spreadsheetml/2006/main" count="245" uniqueCount="185">
  <si>
    <t>大阪市</t>
  </si>
  <si>
    <t>門真市</t>
  </si>
  <si>
    <t>堺市</t>
  </si>
  <si>
    <t>摂津市</t>
  </si>
  <si>
    <t>岸和田市</t>
  </si>
  <si>
    <t>高石市</t>
  </si>
  <si>
    <t>豊中市</t>
  </si>
  <si>
    <t>藤井寺市</t>
  </si>
  <si>
    <t>池田市</t>
  </si>
  <si>
    <t>東大阪市</t>
  </si>
  <si>
    <t>吹田市</t>
  </si>
  <si>
    <t>泉南市</t>
  </si>
  <si>
    <t>泉大津市</t>
  </si>
  <si>
    <t>高槻市</t>
  </si>
  <si>
    <t>交野市</t>
  </si>
  <si>
    <t>貝塚市</t>
  </si>
  <si>
    <t>大阪狭山市</t>
  </si>
  <si>
    <t>守口市</t>
  </si>
  <si>
    <t>阪南市</t>
  </si>
  <si>
    <t>枚方市</t>
  </si>
  <si>
    <t>島本町</t>
  </si>
  <si>
    <t>茨木市</t>
  </si>
  <si>
    <t>豊能町</t>
  </si>
  <si>
    <t>八尾市</t>
  </si>
  <si>
    <t>能勢町</t>
  </si>
  <si>
    <t>泉佐野市</t>
  </si>
  <si>
    <t>忠岡町</t>
  </si>
  <si>
    <t>富田林市</t>
  </si>
  <si>
    <t>熊取町</t>
  </si>
  <si>
    <t>寝屋川市</t>
  </si>
  <si>
    <t>田尻町</t>
  </si>
  <si>
    <t>河内長野市</t>
  </si>
  <si>
    <t>岬  町</t>
  </si>
  <si>
    <t>松原市</t>
  </si>
  <si>
    <t>太子町</t>
  </si>
  <si>
    <t>大東市</t>
  </si>
  <si>
    <t>河南町</t>
  </si>
  <si>
    <t>和泉市</t>
  </si>
  <si>
    <t>千早赤阪村</t>
  </si>
  <si>
    <t>箕面市</t>
  </si>
  <si>
    <t>柏原市</t>
  </si>
  <si>
    <t>羽曳野市</t>
  </si>
  <si>
    <t>町村計</t>
    <rPh sb="0" eb="2">
      <t>チョウソン</t>
    </rPh>
    <rPh sb="2" eb="3">
      <t>ケイ</t>
    </rPh>
    <phoneticPr fontId="3"/>
  </si>
  <si>
    <t>大阪府計</t>
    <rPh sb="0" eb="3">
      <t>オオサカフ</t>
    </rPh>
    <rPh sb="3" eb="4">
      <t>ケイ</t>
    </rPh>
    <phoneticPr fontId="3"/>
  </si>
  <si>
    <t>大阪市北区</t>
  </si>
  <si>
    <t>同　　都島区</t>
  </si>
  <si>
    <t>同　　福島区</t>
  </si>
  <si>
    <t>同　　此花区</t>
  </si>
  <si>
    <t>同　　中央区</t>
  </si>
  <si>
    <t>同　　西区</t>
  </si>
  <si>
    <t>同　　港区</t>
  </si>
  <si>
    <t>同　　大正区</t>
  </si>
  <si>
    <t>同　　天王寺区</t>
  </si>
  <si>
    <t>同　　浪速区</t>
  </si>
  <si>
    <t>同　　西淀川区</t>
  </si>
  <si>
    <t>同　　淀川区</t>
  </si>
  <si>
    <t>同　　東淀川区</t>
  </si>
  <si>
    <t>同　　東成区</t>
  </si>
  <si>
    <t>同　　生野区</t>
  </si>
  <si>
    <t>同　　旭区</t>
  </si>
  <si>
    <t>同　　城東区</t>
  </si>
  <si>
    <t>同　　鶴見区</t>
  </si>
  <si>
    <t>同　　阿倍野区</t>
  </si>
  <si>
    <t>同　　住之江区</t>
  </si>
  <si>
    <t>同　　住吉区</t>
  </si>
  <si>
    <t>同　　東住吉区</t>
  </si>
  <si>
    <t>同　　平野区</t>
  </si>
  <si>
    <t>同　　西成区</t>
  </si>
  <si>
    <t>期日前投票者数</t>
    <rPh sb="0" eb="2">
      <t>キジツ</t>
    </rPh>
    <rPh sb="2" eb="3">
      <t>マエ</t>
    </rPh>
    <rPh sb="3" eb="5">
      <t>トウヒョウ</t>
    </rPh>
    <rPh sb="5" eb="6">
      <t>シャ</t>
    </rPh>
    <rPh sb="6" eb="7">
      <t>スウ</t>
    </rPh>
    <phoneticPr fontId="3"/>
  </si>
  <si>
    <t>不在者投票者数</t>
    <rPh sb="0" eb="3">
      <t>フザイシャ</t>
    </rPh>
    <rPh sb="3" eb="5">
      <t>トウヒョウ</t>
    </rPh>
    <rPh sb="5" eb="6">
      <t>シャ</t>
    </rPh>
    <rPh sb="6" eb="7">
      <t>スウ</t>
    </rPh>
    <phoneticPr fontId="3"/>
  </si>
  <si>
    <t>四條畷市</t>
    <rPh sb="0" eb="3">
      <t>シジョウナワテ</t>
    </rPh>
    <rPh sb="3" eb="4">
      <t>シ</t>
    </rPh>
    <phoneticPr fontId="3"/>
  </si>
  <si>
    <t>期日前投票者数</t>
    <rPh sb="0" eb="2">
      <t>キジツ</t>
    </rPh>
    <rPh sb="2" eb="3">
      <t>マエ</t>
    </rPh>
    <rPh sb="3" eb="6">
      <t>トウヒョウシャ</t>
    </rPh>
    <rPh sb="6" eb="7">
      <t>スウ</t>
    </rPh>
    <phoneticPr fontId="3"/>
  </si>
  <si>
    <t>不在者投票者数</t>
    <rPh sb="0" eb="3">
      <t>フザイシャ</t>
    </rPh>
    <rPh sb="3" eb="6">
      <t>トウヒョウシャ</t>
    </rPh>
    <rPh sb="6" eb="7">
      <t>スウ</t>
    </rPh>
    <phoneticPr fontId="3"/>
  </si>
  <si>
    <t>合計</t>
    <rPh sb="0" eb="2">
      <t>ゴウケイ</t>
    </rPh>
    <phoneticPr fontId="3"/>
  </si>
  <si>
    <t xml:space="preserve"> うち、
 在外投票者数</t>
    <rPh sb="8" eb="10">
      <t>トウヒョウ</t>
    </rPh>
    <rPh sb="10" eb="11">
      <t>シャ</t>
    </rPh>
    <rPh sb="11" eb="12">
      <t>スウ</t>
    </rPh>
    <phoneticPr fontId="3"/>
  </si>
  <si>
    <t>合　　　　計</t>
    <rPh sb="0" eb="1">
      <t>ゴウ</t>
    </rPh>
    <rPh sb="5" eb="6">
      <t>ケイ</t>
    </rPh>
    <phoneticPr fontId="3"/>
  </si>
  <si>
    <t>大阪市計</t>
    <rPh sb="0" eb="3">
      <t>オオサカシ</t>
    </rPh>
    <rPh sb="3" eb="4">
      <t>ケイ</t>
    </rPh>
    <phoneticPr fontId="3"/>
  </si>
  <si>
    <t>堺市堺区</t>
    <rPh sb="0" eb="2">
      <t>サカイシ</t>
    </rPh>
    <rPh sb="2" eb="3">
      <t>サカイ</t>
    </rPh>
    <rPh sb="3" eb="4">
      <t>ク</t>
    </rPh>
    <phoneticPr fontId="3"/>
  </si>
  <si>
    <t>同　北区</t>
  </si>
  <si>
    <t>同　中区</t>
    <rPh sb="0" eb="1">
      <t>ドウ</t>
    </rPh>
    <phoneticPr fontId="3"/>
  </si>
  <si>
    <t>同　東区</t>
  </si>
  <si>
    <t>同　西区</t>
  </si>
  <si>
    <t>同　南区</t>
  </si>
  <si>
    <t>同　美原区</t>
  </si>
  <si>
    <t>堺市計</t>
    <rPh sb="0" eb="2">
      <t>サカイシ</t>
    </rPh>
    <rPh sb="2" eb="3">
      <t>ケイ</t>
    </rPh>
    <phoneticPr fontId="3"/>
  </si>
  <si>
    <t>○大阪市・堺市</t>
    <rPh sb="1" eb="4">
      <t>オオサカシ</t>
    </rPh>
    <rPh sb="5" eb="7">
      <t>サカイシ</t>
    </rPh>
    <phoneticPr fontId="3"/>
  </si>
  <si>
    <t>市計
（大阪市・堺市除く）</t>
    <rPh sb="0" eb="1">
      <t>シ</t>
    </rPh>
    <rPh sb="1" eb="2">
      <t>ケイ</t>
    </rPh>
    <rPh sb="4" eb="7">
      <t>オオサカシ</t>
    </rPh>
    <rPh sb="8" eb="10">
      <t>サカイシ</t>
    </rPh>
    <rPh sb="10" eb="11">
      <t>ノゾ</t>
    </rPh>
    <phoneticPr fontId="3"/>
  </si>
  <si>
    <t>市町村計
（大阪市・堺市除く）</t>
    <rPh sb="0" eb="1">
      <t>シ</t>
    </rPh>
    <rPh sb="1" eb="3">
      <t>チョウソン</t>
    </rPh>
    <rPh sb="3" eb="4">
      <t>ケイ</t>
    </rPh>
    <rPh sb="6" eb="9">
      <t>オオサカシ</t>
    </rPh>
    <rPh sb="10" eb="12">
      <t>サカイシ</t>
    </rPh>
    <rPh sb="12" eb="13">
      <t>ノゾ</t>
    </rPh>
    <phoneticPr fontId="3"/>
  </si>
  <si>
    <t>市町村名</t>
    <phoneticPr fontId="3"/>
  </si>
  <si>
    <t>（Ａ）</t>
    <phoneticPr fontId="3"/>
  </si>
  <si>
    <t>（Ｂ）</t>
    <phoneticPr fontId="3"/>
  </si>
  <si>
    <t>（Ｃ）</t>
    <phoneticPr fontId="3"/>
  </si>
  <si>
    <t>（Ｄ）</t>
    <phoneticPr fontId="3"/>
  </si>
  <si>
    <t>（Ａ＋Ｃ）</t>
    <phoneticPr fontId="3"/>
  </si>
  <si>
    <t>（Ｂ＋Ｄ）</t>
    <phoneticPr fontId="3"/>
  </si>
  <si>
    <t>（Ｅ）</t>
    <phoneticPr fontId="3"/>
  </si>
  <si>
    <t>（Ｆ）</t>
    <phoneticPr fontId="3"/>
  </si>
  <si>
    <t>（Ｅ＋Ｆ）</t>
    <phoneticPr fontId="3"/>
  </si>
  <si>
    <t>市町村名</t>
    <phoneticPr fontId="3"/>
  </si>
  <si>
    <t>○第１選挙区～第１０選挙区</t>
    <rPh sb="1" eb="2">
      <t>ダイ</t>
    </rPh>
    <rPh sb="3" eb="6">
      <t>センキョク</t>
    </rPh>
    <rPh sb="7" eb="8">
      <t>ダイ</t>
    </rPh>
    <rPh sb="10" eb="13">
      <t>センキョク</t>
    </rPh>
    <phoneticPr fontId="3"/>
  </si>
  <si>
    <t>選挙区別</t>
    <rPh sb="0" eb="2">
      <t>セ</t>
    </rPh>
    <rPh sb="2" eb="3">
      <t>ク</t>
    </rPh>
    <rPh sb="3" eb="4">
      <t>ベツ</t>
    </rPh>
    <phoneticPr fontId="3"/>
  </si>
  <si>
    <t>市区町村選管名</t>
    <rPh sb="0" eb="2">
      <t>シク</t>
    </rPh>
    <rPh sb="2" eb="4">
      <t>チョウソン</t>
    </rPh>
    <rPh sb="4" eb="6">
      <t>コニシ</t>
    </rPh>
    <rPh sb="6" eb="7">
      <t>メイ</t>
    </rPh>
    <phoneticPr fontId="3"/>
  </si>
  <si>
    <t>（Ａ）</t>
    <phoneticPr fontId="3"/>
  </si>
  <si>
    <t>（Ｂ）</t>
    <phoneticPr fontId="3"/>
  </si>
  <si>
    <t>（Ｃ）</t>
    <phoneticPr fontId="3"/>
  </si>
  <si>
    <t>（Ｄ）</t>
    <phoneticPr fontId="3"/>
  </si>
  <si>
    <t>（Ａ＋Ｃ）</t>
    <phoneticPr fontId="3"/>
  </si>
  <si>
    <t>（Ｂ＋Ｄ）</t>
    <phoneticPr fontId="3"/>
  </si>
  <si>
    <t>（Ｅ）</t>
    <phoneticPr fontId="3"/>
  </si>
  <si>
    <t>（Ｆ）</t>
    <phoneticPr fontId="3"/>
  </si>
  <si>
    <t>（Ｅ＋Ｆ）</t>
    <phoneticPr fontId="3"/>
  </si>
  <si>
    <t>大阪市　中央区</t>
    <rPh sb="0" eb="3">
      <t>オオサカシ</t>
    </rPh>
    <phoneticPr fontId="3"/>
  </si>
  <si>
    <t>大阪府第１選挙区</t>
    <rPh sb="0" eb="3">
      <t>オオサカフ</t>
    </rPh>
    <rPh sb="3" eb="4">
      <t>ダイ</t>
    </rPh>
    <rPh sb="5" eb="8">
      <t>センキョク</t>
    </rPh>
    <phoneticPr fontId="3"/>
  </si>
  <si>
    <t>東住吉区</t>
    <rPh sb="0" eb="4">
      <t>ヒガシスミヨシク</t>
    </rPh>
    <phoneticPr fontId="3"/>
  </si>
  <si>
    <t>平野区</t>
    <rPh sb="2" eb="3">
      <t>ク</t>
    </rPh>
    <phoneticPr fontId="3"/>
  </si>
  <si>
    <t>大阪府第２選挙区</t>
    <rPh sb="0" eb="3">
      <t>オオサカフ</t>
    </rPh>
    <rPh sb="3" eb="4">
      <t>ダイ</t>
    </rPh>
    <rPh sb="5" eb="8">
      <t>センキョク</t>
    </rPh>
    <phoneticPr fontId="3"/>
  </si>
  <si>
    <t>大阪市　大正区</t>
    <rPh sb="0" eb="3">
      <t>オオサカシ</t>
    </rPh>
    <phoneticPr fontId="3"/>
  </si>
  <si>
    <t>大阪府第３選挙区</t>
    <rPh sb="0" eb="3">
      <t>オオサカフ</t>
    </rPh>
    <rPh sb="3" eb="4">
      <t>ダイ</t>
    </rPh>
    <rPh sb="5" eb="8">
      <t>センキョク</t>
    </rPh>
    <phoneticPr fontId="3"/>
  </si>
  <si>
    <t>大阪市　北　区</t>
    <rPh sb="0" eb="3">
      <t>オオサカシ</t>
    </rPh>
    <phoneticPr fontId="3"/>
  </si>
  <si>
    <t>大阪府第４選挙区</t>
    <rPh sb="0" eb="3">
      <t>オオサカフ</t>
    </rPh>
    <rPh sb="3" eb="4">
      <t>ダイ</t>
    </rPh>
    <rPh sb="5" eb="8">
      <t>センキョク</t>
    </rPh>
    <phoneticPr fontId="3"/>
  </si>
  <si>
    <t>大阪市　此花区</t>
    <rPh sb="0" eb="3">
      <t>オオサカシ</t>
    </rPh>
    <phoneticPr fontId="3"/>
  </si>
  <si>
    <t>西淀川区</t>
  </si>
  <si>
    <t>淀川区</t>
  </si>
  <si>
    <t>東淀川区</t>
  </si>
  <si>
    <t>大阪府第５選挙区</t>
    <rPh sb="0" eb="3">
      <t>オオサカフ</t>
    </rPh>
    <rPh sb="3" eb="4">
      <t>ダイ</t>
    </rPh>
    <rPh sb="5" eb="8">
      <t>センキョク</t>
    </rPh>
    <phoneticPr fontId="3"/>
  </si>
  <si>
    <t>大阪市　旭　区</t>
    <rPh sb="0" eb="3">
      <t>オオサカシ</t>
    </rPh>
    <phoneticPr fontId="3"/>
  </si>
  <si>
    <t>鶴見区</t>
  </si>
  <si>
    <t>大阪府第６選挙区</t>
    <rPh sb="0" eb="3">
      <t>オオサカフ</t>
    </rPh>
    <rPh sb="3" eb="4">
      <t>ダイ</t>
    </rPh>
    <rPh sb="5" eb="8">
      <t>センキョク</t>
    </rPh>
    <phoneticPr fontId="3"/>
  </si>
  <si>
    <t>大阪府第７選挙区</t>
    <rPh sb="0" eb="3">
      <t>オオサカフ</t>
    </rPh>
    <rPh sb="3" eb="4">
      <t>ダイ</t>
    </rPh>
    <rPh sb="5" eb="8">
      <t>センキョク</t>
    </rPh>
    <phoneticPr fontId="3"/>
  </si>
  <si>
    <t>大阪府第８選挙区</t>
    <rPh sb="0" eb="3">
      <t>オオサカフ</t>
    </rPh>
    <rPh sb="3" eb="4">
      <t>ダイ</t>
    </rPh>
    <rPh sb="5" eb="8">
      <t>センキョク</t>
    </rPh>
    <phoneticPr fontId="3"/>
  </si>
  <si>
    <t>大阪府第９選挙区</t>
    <rPh sb="0" eb="3">
      <t>オオサカフ</t>
    </rPh>
    <rPh sb="3" eb="4">
      <t>ダイ</t>
    </rPh>
    <rPh sb="5" eb="8">
      <t>センキョク</t>
    </rPh>
    <phoneticPr fontId="3"/>
  </si>
  <si>
    <t>大阪府第10選挙区</t>
    <rPh sb="0" eb="3">
      <t>オオサカフ</t>
    </rPh>
    <rPh sb="3" eb="4">
      <t>ダイ</t>
    </rPh>
    <rPh sb="6" eb="9">
      <t>センキョク</t>
    </rPh>
    <phoneticPr fontId="3"/>
  </si>
  <si>
    <t>○第１１選挙区～第１９選挙区</t>
    <rPh sb="1" eb="2">
      <t>ダイ</t>
    </rPh>
    <rPh sb="4" eb="7">
      <t>センキョク</t>
    </rPh>
    <rPh sb="8" eb="9">
      <t>ダイ</t>
    </rPh>
    <rPh sb="11" eb="14">
      <t>センキョク</t>
    </rPh>
    <phoneticPr fontId="3"/>
  </si>
  <si>
    <t>枚方市</t>
    <rPh sb="0" eb="3">
      <t>ヒラカタシ</t>
    </rPh>
    <phoneticPr fontId="3"/>
  </si>
  <si>
    <t>交野市</t>
    <rPh sb="0" eb="3">
      <t>カタノシ</t>
    </rPh>
    <phoneticPr fontId="3"/>
  </si>
  <si>
    <t>大阪府第11選挙区</t>
    <rPh sb="0" eb="3">
      <t>オオサカフ</t>
    </rPh>
    <rPh sb="3" eb="4">
      <t>ダイ</t>
    </rPh>
    <rPh sb="6" eb="9">
      <t>センキョク</t>
    </rPh>
    <phoneticPr fontId="3"/>
  </si>
  <si>
    <t>寝屋川市</t>
    <rPh sb="0" eb="4">
      <t>ネヤガワシ</t>
    </rPh>
    <phoneticPr fontId="3"/>
  </si>
  <si>
    <t>大東市</t>
    <rPh sb="0" eb="2">
      <t>ダイトウ</t>
    </rPh>
    <rPh sb="2" eb="3">
      <t>シ</t>
    </rPh>
    <phoneticPr fontId="3"/>
  </si>
  <si>
    <t>四條畷市</t>
    <rPh sb="0" eb="4">
      <t>シジョウナワテシ</t>
    </rPh>
    <phoneticPr fontId="3"/>
  </si>
  <si>
    <t>大阪府第12選挙区</t>
    <rPh sb="0" eb="3">
      <t>オオサカフ</t>
    </rPh>
    <rPh sb="3" eb="4">
      <t>ダイ</t>
    </rPh>
    <rPh sb="6" eb="9">
      <t>センキョク</t>
    </rPh>
    <phoneticPr fontId="3"/>
  </si>
  <si>
    <t>東大阪市</t>
    <rPh sb="0" eb="4">
      <t>ヒガシオオサカシ</t>
    </rPh>
    <phoneticPr fontId="3"/>
  </si>
  <si>
    <t>大阪府第13選挙区</t>
    <rPh sb="0" eb="3">
      <t>オオサカフ</t>
    </rPh>
    <rPh sb="3" eb="4">
      <t>ダイ</t>
    </rPh>
    <rPh sb="6" eb="9">
      <t>センキョク</t>
    </rPh>
    <phoneticPr fontId="3"/>
  </si>
  <si>
    <t>八尾市</t>
    <rPh sb="0" eb="3">
      <t>ヤオシ</t>
    </rPh>
    <phoneticPr fontId="3"/>
  </si>
  <si>
    <t>柏原市</t>
    <rPh sb="0" eb="3">
      <t>カシワラシ</t>
    </rPh>
    <phoneticPr fontId="3"/>
  </si>
  <si>
    <t>羽曳野市</t>
    <rPh sb="0" eb="4">
      <t>ハビキノシ</t>
    </rPh>
    <phoneticPr fontId="3"/>
  </si>
  <si>
    <t>藤井寺市</t>
    <rPh sb="0" eb="4">
      <t>フジイデラシ</t>
    </rPh>
    <phoneticPr fontId="3"/>
  </si>
  <si>
    <t>大阪府第14選挙区</t>
    <rPh sb="0" eb="3">
      <t>オオサカフ</t>
    </rPh>
    <rPh sb="3" eb="4">
      <t>ダイ</t>
    </rPh>
    <rPh sb="6" eb="9">
      <t>センキョク</t>
    </rPh>
    <phoneticPr fontId="3"/>
  </si>
  <si>
    <t>富田林市</t>
    <rPh sb="0" eb="4">
      <t>トンダバヤシシ</t>
    </rPh>
    <phoneticPr fontId="3"/>
  </si>
  <si>
    <t>河内長野市</t>
    <rPh sb="0" eb="5">
      <t>カワチナガノシ</t>
    </rPh>
    <phoneticPr fontId="3"/>
  </si>
  <si>
    <t>松原市</t>
    <rPh sb="0" eb="2">
      <t>マツバラ</t>
    </rPh>
    <rPh sb="2" eb="3">
      <t>シ</t>
    </rPh>
    <phoneticPr fontId="3"/>
  </si>
  <si>
    <t>大阪狭山市</t>
    <rPh sb="0" eb="5">
      <t>オオサカサヤマシ</t>
    </rPh>
    <phoneticPr fontId="3"/>
  </si>
  <si>
    <t>太子町</t>
    <rPh sb="0" eb="3">
      <t>タイシチョウ</t>
    </rPh>
    <phoneticPr fontId="3"/>
  </si>
  <si>
    <t>河南町</t>
    <rPh sb="0" eb="3">
      <t>カナンチョウ</t>
    </rPh>
    <phoneticPr fontId="3"/>
  </si>
  <si>
    <t>千早赤阪村</t>
    <rPh sb="0" eb="4">
      <t>チハヤアカサカ</t>
    </rPh>
    <rPh sb="4" eb="5">
      <t>ムラ</t>
    </rPh>
    <phoneticPr fontId="3"/>
  </si>
  <si>
    <t>堺市　美原区</t>
    <rPh sb="0" eb="2">
      <t>サカイシ</t>
    </rPh>
    <rPh sb="3" eb="5">
      <t>ミハラ</t>
    </rPh>
    <rPh sb="5" eb="6">
      <t>ク</t>
    </rPh>
    <phoneticPr fontId="3"/>
  </si>
  <si>
    <t>大阪府第15選挙区</t>
    <rPh sb="0" eb="3">
      <t>オオサカフ</t>
    </rPh>
    <rPh sb="3" eb="4">
      <t>ダイ</t>
    </rPh>
    <rPh sb="6" eb="9">
      <t>センキョク</t>
    </rPh>
    <phoneticPr fontId="3"/>
  </si>
  <si>
    <t>堺市　堺　区</t>
    <rPh sb="0" eb="2">
      <t>サカイシ</t>
    </rPh>
    <rPh sb="3" eb="4">
      <t>サカイ</t>
    </rPh>
    <rPh sb="5" eb="6">
      <t>ク</t>
    </rPh>
    <phoneticPr fontId="3"/>
  </si>
  <si>
    <t>東　区</t>
    <rPh sb="0" eb="1">
      <t>ヒガシ</t>
    </rPh>
    <rPh sb="2" eb="3">
      <t>ク</t>
    </rPh>
    <phoneticPr fontId="3"/>
  </si>
  <si>
    <t>北　区</t>
    <rPh sb="0" eb="1">
      <t>キタ</t>
    </rPh>
    <rPh sb="2" eb="3">
      <t>ク</t>
    </rPh>
    <phoneticPr fontId="3"/>
  </si>
  <si>
    <t>大阪府第16選挙区</t>
    <rPh sb="0" eb="3">
      <t>オオサカフ</t>
    </rPh>
    <rPh sb="3" eb="4">
      <t>ダイ</t>
    </rPh>
    <rPh sb="6" eb="9">
      <t>センキョク</t>
    </rPh>
    <phoneticPr fontId="3"/>
  </si>
  <si>
    <t>堺市　中　区</t>
    <rPh sb="0" eb="2">
      <t>サカイシ</t>
    </rPh>
    <rPh sb="3" eb="4">
      <t>ナカ</t>
    </rPh>
    <rPh sb="5" eb="6">
      <t>ク</t>
    </rPh>
    <phoneticPr fontId="3"/>
  </si>
  <si>
    <t>西　区</t>
    <rPh sb="0" eb="1">
      <t>ニシ</t>
    </rPh>
    <rPh sb="2" eb="3">
      <t>ク</t>
    </rPh>
    <phoneticPr fontId="3"/>
  </si>
  <si>
    <t>南　区</t>
    <rPh sb="0" eb="1">
      <t>ミナミ</t>
    </rPh>
    <rPh sb="2" eb="3">
      <t>ク</t>
    </rPh>
    <phoneticPr fontId="3"/>
  </si>
  <si>
    <t>大阪府第17選挙区</t>
    <rPh sb="0" eb="3">
      <t>オオサカフ</t>
    </rPh>
    <rPh sb="3" eb="4">
      <t>ダイ</t>
    </rPh>
    <rPh sb="6" eb="9">
      <t>センキョク</t>
    </rPh>
    <phoneticPr fontId="3"/>
  </si>
  <si>
    <t>大阪府第18選挙区</t>
    <rPh sb="0" eb="3">
      <t>オオサカフ</t>
    </rPh>
    <rPh sb="3" eb="4">
      <t>ダイ</t>
    </rPh>
    <rPh sb="6" eb="9">
      <t>センキョク</t>
    </rPh>
    <phoneticPr fontId="3"/>
  </si>
  <si>
    <t>岬町</t>
  </si>
  <si>
    <t>大阪府第19選挙区</t>
    <rPh sb="0" eb="3">
      <t>オオサカフ</t>
    </rPh>
    <rPh sb="3" eb="4">
      <t>ダイ</t>
    </rPh>
    <rPh sb="6" eb="9">
      <t>センキョク</t>
    </rPh>
    <phoneticPr fontId="3"/>
  </si>
  <si>
    <t>計</t>
    <rPh sb="0" eb="1">
      <t>ケイ</t>
    </rPh>
    <phoneticPr fontId="8"/>
  </si>
  <si>
    <t>西　区</t>
    <phoneticPr fontId="3"/>
  </si>
  <si>
    <t>港　区</t>
    <phoneticPr fontId="3"/>
  </si>
  <si>
    <t>天王寺区</t>
    <phoneticPr fontId="3"/>
  </si>
  <si>
    <t>浪速区</t>
    <phoneticPr fontId="3"/>
  </si>
  <si>
    <t>住之江区</t>
    <phoneticPr fontId="3"/>
  </si>
  <si>
    <t>住吉区</t>
    <phoneticPr fontId="3"/>
  </si>
  <si>
    <t>西成区</t>
    <phoneticPr fontId="3"/>
  </si>
  <si>
    <t>都島区</t>
    <phoneticPr fontId="3"/>
  </si>
  <si>
    <t>福島区</t>
    <phoneticPr fontId="3"/>
  </si>
  <si>
    <t>東成区</t>
    <phoneticPr fontId="3"/>
  </si>
  <si>
    <t>城東区</t>
    <phoneticPr fontId="3"/>
  </si>
  <si>
    <t>阿倍野区</t>
    <phoneticPr fontId="3"/>
  </si>
  <si>
    <t>大阪市　生野区</t>
    <phoneticPr fontId="3"/>
  </si>
  <si>
    <t>期日前投票者数・不在者投票者数調べ(選挙期日1日前）</t>
    <rPh sb="0" eb="2">
      <t>キジツ</t>
    </rPh>
    <rPh sb="2" eb="3">
      <t>ゼン</t>
    </rPh>
    <rPh sb="3" eb="5">
      <t>トウヒョウ</t>
    </rPh>
    <rPh sb="5" eb="6">
      <t>シャ</t>
    </rPh>
    <rPh sb="6" eb="7">
      <t>カズ</t>
    </rPh>
    <rPh sb="8" eb="11">
      <t>フザイシャ</t>
    </rPh>
    <rPh sb="11" eb="14">
      <t>トウヒョウシャ</t>
    </rPh>
    <rPh sb="14" eb="15">
      <t>カズ</t>
    </rPh>
    <rPh sb="15" eb="16">
      <t>シラ</t>
    </rPh>
    <rPh sb="18" eb="20">
      <t>センキョ</t>
    </rPh>
    <rPh sb="20" eb="22">
      <t>キジツ</t>
    </rPh>
    <rPh sb="23" eb="24">
      <t>ニチ</t>
    </rPh>
    <rPh sb="24" eb="25">
      <t>マエ</t>
    </rPh>
    <phoneticPr fontId="3"/>
  </si>
  <si>
    <t>期日前投票者数・不在者投票者数調べ（小選挙区別）</t>
    <rPh sb="0" eb="2">
      <t>キジツ</t>
    </rPh>
    <rPh sb="2" eb="3">
      <t>ゼン</t>
    </rPh>
    <rPh sb="3" eb="5">
      <t>トウヒョウ</t>
    </rPh>
    <rPh sb="5" eb="6">
      <t>シャ</t>
    </rPh>
    <rPh sb="6" eb="7">
      <t>カズ</t>
    </rPh>
    <rPh sb="8" eb="11">
      <t>フザイシャ</t>
    </rPh>
    <rPh sb="11" eb="14">
      <t>トウヒョウシャ</t>
    </rPh>
    <rPh sb="14" eb="15">
      <t>カズ</t>
    </rPh>
    <rPh sb="15" eb="16">
      <t>シラ</t>
    </rPh>
    <phoneticPr fontId="3"/>
  </si>
  <si>
    <t>今回（R3）衆議院議員総選挙
10月30日現在（10／20～10／30)</t>
    <phoneticPr fontId="3"/>
  </si>
  <si>
    <t>前回（H29）衆議院議員総選挙
10月21日現在（10／11～10／21)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</si>
</sst>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10" x14ac:knownFonts="1"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6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10">
    <xf numFmtId="0" fontId="0" fillId="0" borderId="0"/>
    <xf numFmtId="38" fontId="2" fillId="0" borderId="0" applyFont="0" applyFill="0" applyBorder="0" applyAlignment="0" applyProtection="0"/>
    <xf numFmtId="0" fontId="4" fillId="0" borderId="0"/>
    <xf numFmtId="0" fontId="1" fillId="0" borderId="0">
      <alignment vertical="center"/>
    </xf>
    <xf numFmtId="0" fontId="5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</cellStyleXfs>
  <cellXfs count="259">
    <xf numFmtId="0" fontId="0" fillId="0" borderId="0" xfId="0"/>
    <xf numFmtId="176" fontId="1" fillId="0" borderId="0" xfId="5" applyNumberFormat="1" applyFont="1" applyFill="1" applyAlignment="1">
      <alignment vertical="center"/>
    </xf>
    <xf numFmtId="176" fontId="4" fillId="0" borderId="0" xfId="5" applyNumberFormat="1" applyFont="1" applyFill="1" applyAlignment="1">
      <alignment vertical="center"/>
    </xf>
    <xf numFmtId="176" fontId="1" fillId="0" borderId="0" xfId="5" applyNumberFormat="1" applyFont="1" applyFill="1" applyBorder="1" applyAlignment="1">
      <alignment vertical="center"/>
    </xf>
    <xf numFmtId="176" fontId="4" fillId="0" borderId="0" xfId="5" applyNumberFormat="1" applyFont="1" applyFill="1" applyBorder="1" applyAlignment="1">
      <alignment vertical="center"/>
    </xf>
    <xf numFmtId="176" fontId="4" fillId="0" borderId="1" xfId="5" applyNumberFormat="1" applyFont="1" applyFill="1" applyBorder="1" applyAlignment="1">
      <alignment vertical="center"/>
    </xf>
    <xf numFmtId="176" fontId="4" fillId="0" borderId="2" xfId="5" applyNumberFormat="1" applyFont="1" applyFill="1" applyBorder="1" applyAlignment="1">
      <alignment vertical="center" wrapText="1"/>
    </xf>
    <xf numFmtId="176" fontId="4" fillId="0" borderId="3" xfId="5" applyNumberFormat="1" applyFont="1" applyFill="1" applyBorder="1" applyAlignment="1">
      <alignment vertical="center" wrapText="1"/>
    </xf>
    <xf numFmtId="176" fontId="4" fillId="0" borderId="4" xfId="8" applyNumberFormat="1" applyFont="1" applyFill="1" applyBorder="1" applyAlignment="1">
      <alignment horizontal="center" vertical="center"/>
    </xf>
    <xf numFmtId="176" fontId="4" fillId="0" borderId="5" xfId="5" applyNumberFormat="1" applyFont="1" applyFill="1" applyBorder="1" applyAlignment="1">
      <alignment vertical="center" wrapText="1"/>
    </xf>
    <xf numFmtId="176" fontId="4" fillId="0" borderId="0" xfId="8" applyNumberFormat="1" applyFont="1" applyFill="1" applyBorder="1" applyAlignment="1">
      <alignment horizontal="center" vertical="center"/>
    </xf>
    <xf numFmtId="176" fontId="4" fillId="0" borderId="6" xfId="5" applyNumberFormat="1" applyFont="1" applyFill="1" applyBorder="1" applyAlignment="1">
      <alignment horizontal="center" vertical="center"/>
    </xf>
    <xf numFmtId="176" fontId="4" fillId="0" borderId="7" xfId="5" applyNumberFormat="1" applyFont="1" applyFill="1" applyBorder="1" applyAlignment="1">
      <alignment horizontal="center" vertical="center"/>
    </xf>
    <xf numFmtId="176" fontId="4" fillId="0" borderId="1" xfId="8" applyNumberFormat="1" applyFont="1" applyFill="1" applyBorder="1" applyAlignment="1">
      <alignment horizontal="center" vertical="center"/>
    </xf>
    <xf numFmtId="176" fontId="4" fillId="0" borderId="6" xfId="8" applyNumberFormat="1" applyFont="1" applyFill="1" applyBorder="1" applyAlignment="1">
      <alignment horizontal="center" vertical="center"/>
    </xf>
    <xf numFmtId="176" fontId="4" fillId="0" borderId="8" xfId="8" applyNumberFormat="1" applyFont="1" applyFill="1" applyBorder="1" applyAlignment="1">
      <alignment horizontal="center" vertical="center"/>
    </xf>
    <xf numFmtId="176" fontId="4" fillId="0" borderId="9" xfId="5" applyNumberFormat="1" applyFont="1" applyFill="1" applyBorder="1" applyAlignment="1">
      <alignment horizontal="center" vertical="center"/>
    </xf>
    <xf numFmtId="176" fontId="7" fillId="0" borderId="10" xfId="5" applyNumberFormat="1" applyFont="1" applyFill="1" applyBorder="1" applyAlignment="1">
      <alignment horizontal="right" vertical="center"/>
    </xf>
    <xf numFmtId="176" fontId="7" fillId="0" borderId="11" xfId="5" applyNumberFormat="1" applyFont="1" applyFill="1" applyBorder="1" applyAlignment="1">
      <alignment horizontal="right" vertical="center"/>
    </xf>
    <xf numFmtId="176" fontId="7" fillId="0" borderId="12" xfId="7" applyNumberFormat="1" applyFont="1" applyFill="1" applyBorder="1" applyAlignment="1">
      <alignment horizontal="right" vertical="center"/>
    </xf>
    <xf numFmtId="176" fontId="7" fillId="0" borderId="13" xfId="7" applyNumberFormat="1" applyFont="1" applyFill="1" applyBorder="1" applyAlignment="1">
      <alignment horizontal="right" vertical="center"/>
    </xf>
    <xf numFmtId="176" fontId="7" fillId="0" borderId="14" xfId="7" applyNumberFormat="1" applyFont="1" applyFill="1" applyBorder="1" applyAlignment="1">
      <alignment horizontal="right" vertical="center"/>
    </xf>
    <xf numFmtId="176" fontId="7" fillId="0" borderId="15" xfId="5" applyNumberFormat="1" applyFont="1" applyFill="1" applyBorder="1" applyAlignment="1">
      <alignment horizontal="right" vertical="center"/>
    </xf>
    <xf numFmtId="176" fontId="4" fillId="0" borderId="16" xfId="5" applyNumberFormat="1" applyFont="1" applyFill="1" applyBorder="1" applyAlignment="1">
      <alignment horizontal="center" vertical="center"/>
    </xf>
    <xf numFmtId="176" fontId="7" fillId="0" borderId="17" xfId="5" applyNumberFormat="1" applyFont="1" applyFill="1" applyBorder="1" applyAlignment="1" applyProtection="1">
      <alignment vertical="center"/>
      <protection locked="0"/>
    </xf>
    <xf numFmtId="176" fontId="7" fillId="0" borderId="18" xfId="5" applyNumberFormat="1" applyFont="1" applyFill="1" applyBorder="1" applyAlignment="1" applyProtection="1">
      <alignment horizontal="right" vertical="center"/>
      <protection locked="0"/>
    </xf>
    <xf numFmtId="176" fontId="7" fillId="0" borderId="19" xfId="5" applyNumberFormat="1" applyFont="1" applyFill="1" applyBorder="1" applyAlignment="1" applyProtection="1">
      <alignment horizontal="right" vertical="center"/>
      <protection locked="0"/>
    </xf>
    <xf numFmtId="176" fontId="7" fillId="0" borderId="20" xfId="5" applyNumberFormat="1" applyFont="1" applyFill="1" applyBorder="1" applyAlignment="1">
      <alignment horizontal="right" vertical="center"/>
    </xf>
    <xf numFmtId="176" fontId="7" fillId="0" borderId="21" xfId="5" applyNumberFormat="1" applyFont="1" applyFill="1" applyBorder="1" applyAlignment="1">
      <alignment horizontal="right" vertical="center"/>
    </xf>
    <xf numFmtId="176" fontId="7" fillId="0" borderId="22" xfId="5" applyNumberFormat="1" applyFont="1" applyFill="1" applyBorder="1" applyAlignment="1">
      <alignment vertical="center"/>
    </xf>
    <xf numFmtId="176" fontId="7" fillId="0" borderId="23" xfId="5" applyNumberFormat="1" applyFont="1" applyFill="1" applyBorder="1" applyAlignment="1">
      <alignment vertical="center"/>
    </xf>
    <xf numFmtId="176" fontId="7" fillId="0" borderId="24" xfId="5" applyNumberFormat="1" applyFont="1" applyFill="1" applyBorder="1" applyAlignment="1">
      <alignment horizontal="right" vertical="center"/>
    </xf>
    <xf numFmtId="176" fontId="4" fillId="0" borderId="25" xfId="5" applyNumberFormat="1" applyFont="1" applyFill="1" applyBorder="1" applyAlignment="1">
      <alignment horizontal="center" vertical="center"/>
    </xf>
    <xf numFmtId="176" fontId="7" fillId="0" borderId="26" xfId="5" applyNumberFormat="1" applyFont="1" applyFill="1" applyBorder="1" applyAlignment="1" applyProtection="1">
      <alignment horizontal="right" vertical="center"/>
      <protection locked="0"/>
    </xf>
    <xf numFmtId="176" fontId="7" fillId="0" borderId="27" xfId="5" applyNumberFormat="1" applyFont="1" applyFill="1" applyBorder="1" applyAlignment="1" applyProtection="1">
      <alignment horizontal="right" vertical="center"/>
      <protection locked="0"/>
    </xf>
    <xf numFmtId="176" fontId="7" fillId="0" borderId="28" xfId="7" applyNumberFormat="1" applyFont="1" applyFill="1" applyBorder="1" applyAlignment="1">
      <alignment horizontal="right" vertical="center"/>
    </xf>
    <xf numFmtId="176" fontId="7" fillId="0" borderId="29" xfId="7" applyNumberFormat="1" applyFont="1" applyFill="1" applyBorder="1" applyAlignment="1">
      <alignment horizontal="right" vertical="center"/>
    </xf>
    <xf numFmtId="176" fontId="7" fillId="0" borderId="26" xfId="5" applyNumberFormat="1" applyFont="1" applyFill="1" applyBorder="1" applyAlignment="1">
      <alignment vertical="center"/>
    </xf>
    <xf numFmtId="176" fontId="7" fillId="0" borderId="30" xfId="5" applyNumberFormat="1" applyFont="1" applyFill="1" applyBorder="1" applyAlignment="1">
      <alignment horizontal="right" vertical="center"/>
    </xf>
    <xf numFmtId="176" fontId="7" fillId="0" borderId="27" xfId="5" applyNumberFormat="1" applyFont="1" applyFill="1" applyBorder="1" applyAlignment="1" applyProtection="1">
      <alignment vertical="center"/>
      <protection locked="0"/>
    </xf>
    <xf numFmtId="176" fontId="4" fillId="0" borderId="31" xfId="5" applyNumberFormat="1" applyFont="1" applyFill="1" applyBorder="1" applyAlignment="1">
      <alignment horizontal="center" vertical="center"/>
    </xf>
    <xf numFmtId="176" fontId="7" fillId="0" borderId="3" xfId="5" applyNumberFormat="1" applyFont="1" applyFill="1" applyBorder="1" applyAlignment="1" applyProtection="1">
      <alignment vertical="center"/>
      <protection locked="0"/>
    </xf>
    <xf numFmtId="176" fontId="7" fillId="0" borderId="32" xfId="7" applyNumberFormat="1" applyFont="1" applyFill="1" applyBorder="1" applyAlignment="1">
      <alignment horizontal="right" vertical="center"/>
    </xf>
    <xf numFmtId="176" fontId="7" fillId="0" borderId="5" xfId="7" applyNumberFormat="1" applyFont="1" applyFill="1" applyBorder="1" applyAlignment="1">
      <alignment horizontal="right" vertical="center"/>
    </xf>
    <xf numFmtId="176" fontId="7" fillId="0" borderId="2" xfId="5" applyNumberFormat="1" applyFont="1" applyFill="1" applyBorder="1" applyAlignment="1">
      <alignment vertical="center"/>
    </xf>
    <xf numFmtId="176" fontId="7" fillId="0" borderId="33" xfId="5" applyNumberFormat="1" applyFont="1" applyFill="1" applyBorder="1" applyAlignment="1">
      <alignment horizontal="right" vertical="center"/>
    </xf>
    <xf numFmtId="176" fontId="4" fillId="0" borderId="9" xfId="5" applyNumberFormat="1" applyFont="1" applyFill="1" applyBorder="1" applyAlignment="1">
      <alignment horizontal="center" vertical="center" wrapText="1"/>
    </xf>
    <xf numFmtId="176" fontId="7" fillId="0" borderId="10" xfId="5" applyNumberFormat="1" applyFont="1" applyFill="1" applyBorder="1" applyAlignment="1">
      <alignment vertical="center"/>
    </xf>
    <xf numFmtId="176" fontId="7" fillId="0" borderId="12" xfId="7" applyNumberFormat="1" applyFont="1" applyFill="1" applyBorder="1" applyAlignment="1">
      <alignment vertical="center"/>
    </xf>
    <xf numFmtId="176" fontId="7" fillId="0" borderId="13" xfId="7" applyNumberFormat="1" applyFont="1" applyFill="1" applyBorder="1" applyAlignment="1">
      <alignment vertical="center"/>
    </xf>
    <xf numFmtId="176" fontId="7" fillId="0" borderId="14" xfId="7" applyNumberFormat="1" applyFont="1" applyFill="1" applyBorder="1" applyAlignment="1">
      <alignment vertical="center"/>
    </xf>
    <xf numFmtId="176" fontId="7" fillId="0" borderId="11" xfId="5" applyNumberFormat="1" applyFont="1" applyFill="1" applyBorder="1" applyAlignment="1">
      <alignment vertical="center"/>
    </xf>
    <xf numFmtId="176" fontId="7" fillId="0" borderId="15" xfId="5" applyNumberFormat="1" applyFont="1" applyFill="1" applyBorder="1" applyAlignment="1">
      <alignment vertical="center"/>
    </xf>
    <xf numFmtId="176" fontId="4" fillId="0" borderId="34" xfId="5" applyNumberFormat="1" applyFont="1" applyFill="1" applyBorder="1" applyAlignment="1">
      <alignment horizontal="center" vertical="center"/>
    </xf>
    <xf numFmtId="176" fontId="7" fillId="0" borderId="35" xfId="5" applyNumberFormat="1" applyFont="1" applyFill="1" applyBorder="1" applyAlignment="1" applyProtection="1">
      <alignment vertical="center"/>
      <protection locked="0"/>
    </xf>
    <xf numFmtId="176" fontId="7" fillId="0" borderId="36" xfId="7" applyNumberFormat="1" applyFont="1" applyFill="1" applyBorder="1" applyAlignment="1">
      <alignment vertical="center"/>
    </xf>
    <xf numFmtId="176" fontId="7" fillId="0" borderId="8" xfId="7" applyNumberFormat="1" applyFont="1" applyFill="1" applyBorder="1" applyAlignment="1">
      <alignment vertical="center"/>
    </xf>
    <xf numFmtId="176" fontId="7" fillId="0" borderId="17" xfId="5" applyNumberFormat="1" applyFont="1" applyFill="1" applyBorder="1" applyAlignment="1">
      <alignment vertical="center"/>
    </xf>
    <xf numFmtId="176" fontId="7" fillId="0" borderId="37" xfId="5" applyNumberFormat="1" applyFont="1" applyFill="1" applyBorder="1" applyAlignment="1">
      <alignment vertical="center"/>
    </xf>
    <xf numFmtId="176" fontId="7" fillId="0" borderId="38" xfId="5" applyNumberFormat="1" applyFont="1" applyFill="1" applyBorder="1" applyAlignment="1">
      <alignment horizontal="right" vertical="center"/>
    </xf>
    <xf numFmtId="176" fontId="7" fillId="0" borderId="26" xfId="5" applyNumberFormat="1" applyFont="1" applyFill="1" applyBorder="1" applyAlignment="1" applyProtection="1">
      <alignment vertical="center"/>
      <protection locked="0"/>
    </xf>
    <xf numFmtId="176" fontId="7" fillId="0" borderId="28" xfId="7" applyNumberFormat="1" applyFont="1" applyFill="1" applyBorder="1" applyAlignment="1">
      <alignment vertical="center"/>
    </xf>
    <xf numFmtId="176" fontId="7" fillId="0" borderId="29" xfId="7" applyNumberFormat="1" applyFont="1" applyFill="1" applyBorder="1" applyAlignment="1">
      <alignment vertical="center"/>
    </xf>
    <xf numFmtId="176" fontId="4" fillId="0" borderId="39" xfId="5" applyNumberFormat="1" applyFont="1" applyFill="1" applyBorder="1" applyAlignment="1">
      <alignment horizontal="center" vertical="center"/>
    </xf>
    <xf numFmtId="176" fontId="7" fillId="0" borderId="40" xfId="5" applyNumberFormat="1" applyFont="1" applyFill="1" applyBorder="1" applyAlignment="1">
      <alignment vertical="center"/>
    </xf>
    <xf numFmtId="176" fontId="7" fillId="0" borderId="41" xfId="7" applyNumberFormat="1" applyFont="1" applyFill="1" applyBorder="1" applyAlignment="1">
      <alignment vertical="center"/>
    </xf>
    <xf numFmtId="176" fontId="7" fillId="0" borderId="42" xfId="7" applyNumberFormat="1" applyFont="1" applyFill="1" applyBorder="1" applyAlignment="1">
      <alignment vertical="center"/>
    </xf>
    <xf numFmtId="176" fontId="7" fillId="0" borderId="43" xfId="5" applyNumberFormat="1" applyFont="1" applyFill="1" applyBorder="1" applyAlignment="1">
      <alignment vertical="center"/>
    </xf>
    <xf numFmtId="176" fontId="7" fillId="0" borderId="0" xfId="5" applyNumberFormat="1" applyFont="1" applyFill="1" applyAlignment="1">
      <alignment vertical="center"/>
    </xf>
    <xf numFmtId="176" fontId="7" fillId="0" borderId="0" xfId="5" applyNumberFormat="1" applyFont="1" applyFill="1" applyAlignment="1">
      <alignment horizontal="right" vertical="center"/>
    </xf>
    <xf numFmtId="176" fontId="4" fillId="0" borderId="25" xfId="2" applyNumberFormat="1" applyFont="1" applyFill="1" applyBorder="1" applyAlignment="1" applyProtection="1">
      <alignment vertical="center"/>
    </xf>
    <xf numFmtId="176" fontId="7" fillId="0" borderId="26" xfId="1" applyNumberFormat="1" applyFont="1" applyFill="1" applyBorder="1" applyAlignment="1" applyProtection="1">
      <alignment horizontal="right" vertical="center"/>
      <protection locked="0"/>
    </xf>
    <xf numFmtId="176" fontId="7" fillId="0" borderId="23" xfId="1" applyNumberFormat="1" applyFont="1" applyFill="1" applyBorder="1" applyAlignment="1" applyProtection="1">
      <alignment horizontal="right" vertical="center"/>
      <protection locked="0"/>
    </xf>
    <xf numFmtId="176" fontId="7" fillId="0" borderId="44" xfId="1" applyNumberFormat="1" applyFont="1" applyFill="1" applyBorder="1" applyAlignment="1">
      <alignment horizontal="right" vertical="center"/>
    </xf>
    <xf numFmtId="176" fontId="7" fillId="0" borderId="29" xfId="1" applyNumberFormat="1" applyFont="1" applyFill="1" applyBorder="1" applyAlignment="1">
      <alignment horizontal="right" vertical="center"/>
    </xf>
    <xf numFmtId="176" fontId="7" fillId="0" borderId="23" xfId="1" applyNumberFormat="1" applyFont="1" applyFill="1" applyBorder="1" applyAlignment="1">
      <alignment horizontal="right" vertical="center"/>
    </xf>
    <xf numFmtId="176" fontId="7" fillId="0" borderId="30" xfId="1" applyNumberFormat="1" applyFont="1" applyFill="1" applyBorder="1" applyAlignment="1">
      <alignment horizontal="right" vertical="center"/>
    </xf>
    <xf numFmtId="176" fontId="4" fillId="0" borderId="31" xfId="2" applyNumberFormat="1" applyFont="1" applyFill="1" applyBorder="1" applyAlignment="1" applyProtection="1">
      <alignment vertical="center"/>
    </xf>
    <xf numFmtId="176" fontId="7" fillId="0" borderId="45" xfId="1" applyNumberFormat="1" applyFont="1" applyFill="1" applyBorder="1" applyAlignment="1" applyProtection="1">
      <alignment horizontal="right" vertical="center"/>
      <protection locked="0"/>
    </xf>
    <xf numFmtId="176" fontId="7" fillId="0" borderId="33" xfId="1" applyNumberFormat="1" applyFont="1" applyFill="1" applyBorder="1" applyAlignment="1">
      <alignment horizontal="right" vertical="center"/>
    </xf>
    <xf numFmtId="176" fontId="4" fillId="0" borderId="9" xfId="2" applyNumberFormat="1" applyFont="1" applyFill="1" applyBorder="1" applyAlignment="1" applyProtection="1">
      <alignment horizontal="center" vertical="center"/>
    </xf>
    <xf numFmtId="176" fontId="7" fillId="0" borderId="10" xfId="1" applyNumberFormat="1" applyFont="1" applyFill="1" applyBorder="1" applyAlignment="1">
      <alignment horizontal="right" vertical="center"/>
    </xf>
    <xf numFmtId="176" fontId="7" fillId="0" borderId="13" xfId="1" applyNumberFormat="1" applyFont="1" applyFill="1" applyBorder="1" applyAlignment="1">
      <alignment horizontal="right" vertical="center"/>
    </xf>
    <xf numFmtId="176" fontId="7" fillId="0" borderId="15" xfId="1" applyNumberFormat="1" applyFont="1" applyFill="1" applyBorder="1" applyAlignment="1">
      <alignment horizontal="right" vertical="center"/>
    </xf>
    <xf numFmtId="176" fontId="4" fillId="0" borderId="34" xfId="5" applyNumberFormat="1" applyFont="1" applyFill="1" applyBorder="1" applyAlignment="1">
      <alignment vertical="center"/>
    </xf>
    <xf numFmtId="176" fontId="7" fillId="0" borderId="46" xfId="5" applyNumberFormat="1" applyFont="1" applyFill="1" applyBorder="1" applyAlignment="1">
      <alignment vertical="center"/>
    </xf>
    <xf numFmtId="176" fontId="7" fillId="0" borderId="8" xfId="5" applyNumberFormat="1" applyFont="1" applyFill="1" applyBorder="1" applyAlignment="1">
      <alignment vertical="center"/>
    </xf>
    <xf numFmtId="176" fontId="7" fillId="0" borderId="35" xfId="5" applyNumberFormat="1" applyFont="1" applyFill="1" applyBorder="1" applyAlignment="1">
      <alignment vertical="center"/>
    </xf>
    <xf numFmtId="176" fontId="7" fillId="0" borderId="38" xfId="5" applyNumberFormat="1" applyFont="1" applyFill="1" applyBorder="1" applyAlignment="1">
      <alignment vertical="center"/>
    </xf>
    <xf numFmtId="176" fontId="4" fillId="0" borderId="25" xfId="5" applyNumberFormat="1" applyFont="1" applyFill="1" applyBorder="1" applyAlignment="1">
      <alignment horizontal="left" vertical="center"/>
    </xf>
    <xf numFmtId="176" fontId="7" fillId="0" borderId="27" xfId="5" applyNumberFormat="1" applyFont="1" applyFill="1" applyBorder="1" applyAlignment="1">
      <alignment vertical="center"/>
    </xf>
    <xf numFmtId="176" fontId="7" fillId="0" borderId="30" xfId="5" applyNumberFormat="1" applyFont="1" applyFill="1" applyBorder="1" applyAlignment="1">
      <alignment vertical="center"/>
    </xf>
    <xf numFmtId="176" fontId="4" fillId="0" borderId="31" xfId="5" applyNumberFormat="1" applyFont="1" applyFill="1" applyBorder="1" applyAlignment="1">
      <alignment horizontal="left" vertical="center"/>
    </xf>
    <xf numFmtId="176" fontId="7" fillId="0" borderId="3" xfId="5" applyNumberFormat="1" applyFont="1" applyFill="1" applyBorder="1" applyAlignment="1">
      <alignment vertical="center"/>
    </xf>
    <xf numFmtId="176" fontId="7" fillId="0" borderId="33" xfId="5" applyNumberFormat="1" applyFont="1" applyFill="1" applyBorder="1" applyAlignment="1">
      <alignment vertical="center"/>
    </xf>
    <xf numFmtId="176" fontId="4" fillId="0" borderId="47" xfId="2" applyNumberFormat="1" applyFont="1" applyFill="1" applyBorder="1" applyAlignment="1" applyProtection="1">
      <alignment horizontal="center" vertical="center"/>
    </xf>
    <xf numFmtId="176" fontId="7" fillId="0" borderId="48" xfId="1" applyNumberFormat="1" applyFont="1" applyFill="1" applyBorder="1" applyAlignment="1">
      <alignment horizontal="right" vertical="center"/>
    </xf>
    <xf numFmtId="176" fontId="7" fillId="0" borderId="49" xfId="1" applyNumberFormat="1" applyFont="1" applyFill="1" applyBorder="1" applyAlignment="1">
      <alignment horizontal="right" vertical="center"/>
    </xf>
    <xf numFmtId="176" fontId="7" fillId="0" borderId="50" xfId="1" applyNumberFormat="1" applyFont="1" applyFill="1" applyBorder="1" applyAlignment="1">
      <alignment horizontal="right" vertical="center"/>
    </xf>
    <xf numFmtId="176" fontId="7" fillId="0" borderId="51" xfId="1" applyNumberFormat="1" applyFont="1" applyFill="1" applyBorder="1" applyAlignment="1">
      <alignment horizontal="right" vertical="center"/>
    </xf>
    <xf numFmtId="176" fontId="9" fillId="0" borderId="26" xfId="1" applyNumberFormat="1" applyFont="1" applyFill="1" applyBorder="1" applyAlignment="1" applyProtection="1">
      <alignment horizontal="right" vertical="center"/>
      <protection locked="0"/>
    </xf>
    <xf numFmtId="176" fontId="9" fillId="0" borderId="17" xfId="5" applyNumberFormat="1" applyFont="1" applyFill="1" applyBorder="1" applyAlignment="1" applyProtection="1">
      <alignment vertical="center"/>
      <protection locked="0"/>
    </xf>
    <xf numFmtId="176" fontId="0" fillId="0" borderId="0" xfId="0" applyNumberFormat="1" applyFill="1" applyAlignment="1">
      <alignment vertical="center"/>
    </xf>
    <xf numFmtId="176" fontId="4" fillId="0" borderId="52" xfId="6" applyNumberFormat="1" applyFont="1" applyFill="1" applyBorder="1" applyAlignment="1">
      <alignment horizontal="center" vertical="center" shrinkToFit="1"/>
    </xf>
    <xf numFmtId="176" fontId="4" fillId="0" borderId="53" xfId="6" applyNumberFormat="1" applyFont="1" applyFill="1" applyBorder="1" applyAlignment="1">
      <alignment horizontal="center" vertical="center" shrinkToFit="1"/>
    </xf>
    <xf numFmtId="176" fontId="4" fillId="0" borderId="1" xfId="6" applyNumberFormat="1" applyFont="1" applyFill="1" applyBorder="1" applyAlignment="1">
      <alignment vertical="center"/>
    </xf>
    <xf numFmtId="176" fontId="4" fillId="0" borderId="2" xfId="6" applyNumberFormat="1" applyFont="1" applyFill="1" applyBorder="1" applyAlignment="1">
      <alignment vertical="center" wrapText="1"/>
    </xf>
    <xf numFmtId="176" fontId="4" fillId="0" borderId="3" xfId="6" applyNumberFormat="1" applyFont="1" applyFill="1" applyBorder="1" applyAlignment="1">
      <alignment vertical="center" wrapText="1"/>
    </xf>
    <xf numFmtId="176" fontId="4" fillId="0" borderId="4" xfId="9" applyNumberFormat="1" applyFont="1" applyFill="1" applyBorder="1" applyAlignment="1">
      <alignment horizontal="center" vertical="center"/>
    </xf>
    <xf numFmtId="176" fontId="4" fillId="0" borderId="5" xfId="6" applyNumberFormat="1" applyFont="1" applyFill="1" applyBorder="1" applyAlignment="1">
      <alignment vertical="center" wrapText="1"/>
    </xf>
    <xf numFmtId="176" fontId="4" fillId="0" borderId="54" xfId="6" applyNumberFormat="1" applyFont="1" applyFill="1" applyBorder="1" applyAlignment="1">
      <alignment horizontal="center" vertical="center" shrinkToFit="1"/>
    </xf>
    <xf numFmtId="176" fontId="4" fillId="0" borderId="55" xfId="9" applyNumberFormat="1" applyFont="1" applyFill="1" applyBorder="1" applyAlignment="1">
      <alignment horizontal="center" vertical="center"/>
    </xf>
    <xf numFmtId="176" fontId="4" fillId="0" borderId="56" xfId="9" applyNumberFormat="1" applyFont="1" applyFill="1" applyBorder="1" applyAlignment="1">
      <alignment horizontal="center" vertical="center"/>
    </xf>
    <xf numFmtId="176" fontId="4" fillId="0" borderId="57" xfId="9" applyNumberFormat="1" applyFont="1" applyFill="1" applyBorder="1" applyAlignment="1">
      <alignment horizontal="center" vertical="center"/>
    </xf>
    <xf numFmtId="176" fontId="4" fillId="0" borderId="58" xfId="9" applyNumberFormat="1" applyFont="1" applyFill="1" applyBorder="1" applyAlignment="1">
      <alignment horizontal="center" vertical="center"/>
    </xf>
    <xf numFmtId="176" fontId="4" fillId="0" borderId="56" xfId="6" applyNumberFormat="1" applyFont="1" applyFill="1" applyBorder="1" applyAlignment="1">
      <alignment horizontal="center" vertical="center"/>
    </xf>
    <xf numFmtId="176" fontId="4" fillId="0" borderId="59" xfId="6" applyNumberFormat="1" applyFont="1" applyFill="1" applyBorder="1" applyAlignment="1">
      <alignment horizontal="center" vertical="center"/>
    </xf>
    <xf numFmtId="176" fontId="7" fillId="0" borderId="53" xfId="4" applyNumberFormat="1" applyFont="1" applyFill="1" applyBorder="1" applyAlignment="1">
      <alignment horizontal="right" vertical="center" shrinkToFit="1"/>
    </xf>
    <xf numFmtId="176" fontId="7" fillId="0" borderId="1" xfId="6" applyNumberFormat="1" applyFont="1" applyFill="1" applyBorder="1" applyAlignment="1">
      <alignment horizontal="right" vertical="center"/>
    </xf>
    <xf numFmtId="176" fontId="7" fillId="0" borderId="60" xfId="6" applyNumberFormat="1" applyFont="1" applyFill="1" applyBorder="1" applyAlignment="1">
      <alignment horizontal="right" vertical="center"/>
    </xf>
    <xf numFmtId="176" fontId="7" fillId="0" borderId="61" xfId="6" applyNumberFormat="1" applyFont="1" applyFill="1" applyBorder="1" applyAlignment="1">
      <alignment horizontal="right" vertical="center"/>
    </xf>
    <xf numFmtId="176" fontId="7" fillId="0" borderId="62" xfId="6" applyNumberFormat="1" applyFont="1" applyFill="1" applyBorder="1" applyAlignment="1">
      <alignment horizontal="right" vertical="center"/>
    </xf>
    <xf numFmtId="176" fontId="7" fillId="0" borderId="63" xfId="6" applyNumberFormat="1" applyFont="1" applyFill="1" applyBorder="1" applyAlignment="1">
      <alignment horizontal="right" vertical="center"/>
    </xf>
    <xf numFmtId="176" fontId="7" fillId="0" borderId="25" xfId="4" applyNumberFormat="1" applyFont="1" applyFill="1" applyBorder="1" applyAlignment="1">
      <alignment horizontal="center" vertical="center" shrinkToFit="1"/>
    </xf>
    <xf numFmtId="176" fontId="7" fillId="0" borderId="23" xfId="6" applyNumberFormat="1" applyFont="1" applyFill="1" applyBorder="1" applyAlignment="1">
      <alignment horizontal="right" vertical="center"/>
    </xf>
    <xf numFmtId="176" fontId="7" fillId="0" borderId="26" xfId="6" applyNumberFormat="1" applyFont="1" applyFill="1" applyBorder="1" applyAlignment="1">
      <alignment horizontal="right" vertical="center"/>
    </xf>
    <xf numFmtId="176" fontId="7" fillId="0" borderId="27" xfId="6" applyNumberFormat="1" applyFont="1" applyFill="1" applyBorder="1" applyAlignment="1">
      <alignment horizontal="right" vertical="center"/>
    </xf>
    <xf numFmtId="176" fontId="7" fillId="0" borderId="28" xfId="6" applyNumberFormat="1" applyFont="1" applyFill="1" applyBorder="1" applyAlignment="1">
      <alignment horizontal="right" vertical="center"/>
    </xf>
    <xf numFmtId="176" fontId="7" fillId="0" borderId="29" xfId="6" applyNumberFormat="1" applyFont="1" applyFill="1" applyBorder="1" applyAlignment="1">
      <alignment horizontal="right" vertical="center"/>
    </xf>
    <xf numFmtId="176" fontId="7" fillId="0" borderId="30" xfId="6" applyNumberFormat="1" applyFont="1" applyFill="1" applyBorder="1" applyAlignment="1">
      <alignment horizontal="right" vertical="center"/>
    </xf>
    <xf numFmtId="176" fontId="7" fillId="0" borderId="53" xfId="4" applyNumberFormat="1" applyFont="1" applyFill="1" applyBorder="1" applyAlignment="1">
      <alignment horizontal="center" vertical="center" shrinkToFit="1"/>
    </xf>
    <xf numFmtId="176" fontId="7" fillId="0" borderId="34" xfId="4" applyNumberFormat="1" applyFont="1" applyFill="1" applyBorder="1" applyAlignment="1">
      <alignment horizontal="center" vertical="center" shrinkToFit="1"/>
    </xf>
    <xf numFmtId="176" fontId="7" fillId="0" borderId="0" xfId="6" applyNumberFormat="1" applyFont="1" applyFill="1" applyBorder="1" applyAlignment="1">
      <alignment vertical="center"/>
    </xf>
    <xf numFmtId="176" fontId="7" fillId="0" borderId="1" xfId="6" applyNumberFormat="1" applyFont="1" applyFill="1" applyBorder="1" applyAlignment="1">
      <alignment vertical="center"/>
    </xf>
    <xf numFmtId="176" fontId="7" fillId="0" borderId="62" xfId="6" applyNumberFormat="1" applyFont="1" applyFill="1" applyBorder="1" applyAlignment="1">
      <alignment vertical="center"/>
    </xf>
    <xf numFmtId="176" fontId="7" fillId="0" borderId="23" xfId="6" applyNumberFormat="1" applyFont="1" applyFill="1" applyBorder="1" applyAlignment="1">
      <alignment vertical="center"/>
    </xf>
    <xf numFmtId="176" fontId="7" fillId="0" borderId="26" xfId="6" applyNumberFormat="1" applyFont="1" applyFill="1" applyBorder="1" applyAlignment="1">
      <alignment vertical="center"/>
    </xf>
    <xf numFmtId="176" fontId="7" fillId="0" borderId="27" xfId="6" applyNumberFormat="1" applyFont="1" applyFill="1" applyBorder="1" applyAlignment="1">
      <alignment vertical="center"/>
    </xf>
    <xf numFmtId="176" fontId="7" fillId="0" borderId="29" xfId="6" applyNumberFormat="1" applyFont="1" applyFill="1" applyBorder="1" applyAlignment="1">
      <alignment vertical="center"/>
    </xf>
    <xf numFmtId="176" fontId="7" fillId="0" borderId="64" xfId="4" applyNumberFormat="1" applyFont="1" applyFill="1" applyBorder="1" applyAlignment="1">
      <alignment horizontal="center" vertical="center" shrinkToFit="1"/>
    </xf>
    <xf numFmtId="176" fontId="7" fillId="0" borderId="65" xfId="6" applyNumberFormat="1" applyFont="1" applyFill="1" applyBorder="1" applyAlignment="1">
      <alignment horizontal="right" vertical="center"/>
    </xf>
    <xf numFmtId="176" fontId="7" fillId="0" borderId="66" xfId="6" applyNumberFormat="1" applyFont="1" applyFill="1" applyBorder="1" applyAlignment="1">
      <alignment horizontal="right" vertical="center"/>
    </xf>
    <xf numFmtId="176" fontId="7" fillId="0" borderId="67" xfId="6" applyNumberFormat="1" applyFont="1" applyFill="1" applyBorder="1" applyAlignment="1">
      <alignment horizontal="right" vertical="center"/>
    </xf>
    <xf numFmtId="176" fontId="7" fillId="0" borderId="68" xfId="6" applyNumberFormat="1" applyFont="1" applyFill="1" applyBorder="1" applyAlignment="1">
      <alignment horizontal="right" vertical="center"/>
    </xf>
    <xf numFmtId="176" fontId="7" fillId="0" borderId="0" xfId="6" applyNumberFormat="1" applyFont="1" applyFill="1" applyAlignment="1">
      <alignment vertical="center"/>
    </xf>
    <xf numFmtId="176" fontId="4" fillId="0" borderId="69" xfId="9" applyNumberFormat="1" applyFont="1" applyFill="1" applyBorder="1" applyAlignment="1">
      <alignment horizontal="center" vertical="center"/>
    </xf>
    <xf numFmtId="176" fontId="4" fillId="0" borderId="69" xfId="6" applyNumberFormat="1" applyFont="1" applyFill="1" applyBorder="1" applyAlignment="1">
      <alignment horizontal="center" vertical="center"/>
    </xf>
    <xf numFmtId="176" fontId="4" fillId="0" borderId="63" xfId="6" applyNumberFormat="1" applyFont="1" applyFill="1" applyBorder="1" applyAlignment="1">
      <alignment horizontal="center" vertical="center"/>
    </xf>
    <xf numFmtId="176" fontId="7" fillId="0" borderId="70" xfId="6" applyNumberFormat="1" applyFont="1" applyFill="1" applyBorder="1" applyAlignment="1">
      <alignment horizontal="right" vertical="center"/>
    </xf>
    <xf numFmtId="176" fontId="7" fillId="0" borderId="7" xfId="6" applyNumberFormat="1" applyFont="1" applyFill="1" applyBorder="1" applyAlignment="1">
      <alignment horizontal="right" vertical="center"/>
    </xf>
    <xf numFmtId="176" fontId="7" fillId="0" borderId="32" xfId="6" applyNumberFormat="1" applyFont="1" applyFill="1" applyBorder="1" applyAlignment="1">
      <alignment horizontal="right" vertical="center"/>
    </xf>
    <xf numFmtId="176" fontId="7" fillId="0" borderId="5" xfId="6" applyNumberFormat="1" applyFont="1" applyFill="1" applyBorder="1" applyAlignment="1">
      <alignment horizontal="right" vertical="center"/>
    </xf>
    <xf numFmtId="176" fontId="7" fillId="0" borderId="33" xfId="6" applyNumberFormat="1" applyFont="1" applyFill="1" applyBorder="1" applyAlignment="1">
      <alignment horizontal="right" vertical="center"/>
    </xf>
    <xf numFmtId="176" fontId="7" fillId="0" borderId="36" xfId="6" applyNumberFormat="1" applyFont="1" applyFill="1" applyBorder="1" applyAlignment="1">
      <alignment horizontal="right" vertical="center"/>
    </xf>
    <xf numFmtId="176" fontId="7" fillId="0" borderId="8" xfId="6" applyNumberFormat="1" applyFont="1" applyFill="1" applyBorder="1" applyAlignment="1">
      <alignment horizontal="right" vertical="center"/>
    </xf>
    <xf numFmtId="176" fontId="7" fillId="0" borderId="38" xfId="6" applyNumberFormat="1" applyFont="1" applyFill="1" applyBorder="1" applyAlignment="1">
      <alignment horizontal="right" vertical="center"/>
    </xf>
    <xf numFmtId="176" fontId="7" fillId="0" borderId="38" xfId="6" applyNumberFormat="1" applyFont="1" applyFill="1" applyBorder="1" applyAlignment="1">
      <alignment vertical="center"/>
    </xf>
    <xf numFmtId="176" fontId="7" fillId="0" borderId="8" xfId="6" applyNumberFormat="1" applyFont="1" applyFill="1" applyBorder="1" applyAlignment="1">
      <alignment vertical="center"/>
    </xf>
    <xf numFmtId="176" fontId="7" fillId="0" borderId="53" xfId="3" applyNumberFormat="1" applyFont="1" applyFill="1" applyBorder="1" applyAlignment="1">
      <alignment horizontal="center" vertical="center" shrinkToFit="1"/>
    </xf>
    <xf numFmtId="176" fontId="7" fillId="0" borderId="7" xfId="6" applyNumberFormat="1" applyFont="1" applyFill="1" applyBorder="1" applyAlignment="1">
      <alignment vertical="center"/>
    </xf>
    <xf numFmtId="176" fontId="7" fillId="0" borderId="30" xfId="6" applyNumberFormat="1" applyFont="1" applyFill="1" applyBorder="1" applyAlignment="1">
      <alignment vertical="center"/>
    </xf>
    <xf numFmtId="176" fontId="7" fillId="0" borderId="65" xfId="6" applyNumberFormat="1" applyFont="1" applyFill="1" applyBorder="1" applyAlignment="1">
      <alignment vertical="center"/>
    </xf>
    <xf numFmtId="176" fontId="7" fillId="0" borderId="71" xfId="6" applyNumberFormat="1" applyFont="1" applyFill="1" applyBorder="1" applyAlignment="1">
      <alignment vertical="center"/>
    </xf>
    <xf numFmtId="176" fontId="7" fillId="0" borderId="72" xfId="4" applyNumberFormat="1" applyFont="1" applyFill="1" applyBorder="1" applyAlignment="1">
      <alignment horizontal="center" vertical="center" shrinkToFit="1"/>
    </xf>
    <xf numFmtId="176" fontId="7" fillId="0" borderId="73" xfId="0" applyNumberFormat="1" applyFont="1" applyFill="1" applyBorder="1" applyAlignment="1">
      <alignment vertical="center"/>
    </xf>
    <xf numFmtId="176" fontId="7" fillId="0" borderId="74" xfId="0" applyNumberFormat="1" applyFont="1" applyFill="1" applyBorder="1" applyAlignment="1">
      <alignment vertical="center"/>
    </xf>
    <xf numFmtId="176" fontId="7" fillId="0" borderId="75" xfId="0" applyNumberFormat="1" applyFont="1" applyFill="1" applyBorder="1" applyAlignment="1">
      <alignment vertical="center"/>
    </xf>
    <xf numFmtId="176" fontId="7" fillId="0" borderId="76" xfId="0" applyNumberFormat="1" applyFont="1" applyFill="1" applyBorder="1" applyAlignment="1">
      <alignment vertical="center"/>
    </xf>
    <xf numFmtId="176" fontId="7" fillId="0" borderId="0" xfId="4" applyNumberFormat="1" applyFont="1" applyFill="1" applyBorder="1" applyAlignment="1">
      <alignment vertical="center"/>
    </xf>
    <xf numFmtId="176" fontId="7" fillId="0" borderId="77" xfId="0" applyNumberFormat="1" applyFont="1" applyFill="1" applyBorder="1" applyAlignment="1">
      <alignment vertical="center"/>
    </xf>
    <xf numFmtId="176" fontId="7" fillId="0" borderId="78" xfId="0" applyNumberFormat="1" applyFont="1" applyFill="1" applyBorder="1" applyAlignment="1">
      <alignment vertical="center"/>
    </xf>
    <xf numFmtId="176" fontId="7" fillId="0" borderId="79" xfId="6" applyNumberFormat="1" applyFont="1" applyFill="1" applyBorder="1" applyAlignment="1">
      <alignment horizontal="right" vertical="center"/>
    </xf>
    <xf numFmtId="176" fontId="7" fillId="0" borderId="80" xfId="6" applyNumberFormat="1" applyFont="1" applyFill="1" applyBorder="1" applyAlignment="1">
      <alignment horizontal="right" vertical="center"/>
    </xf>
    <xf numFmtId="176" fontId="7" fillId="0" borderId="81" xfId="6" applyNumberFormat="1" applyFont="1" applyFill="1" applyBorder="1" applyAlignment="1">
      <alignment horizontal="right" vertical="center"/>
    </xf>
    <xf numFmtId="176" fontId="7" fillId="0" borderId="17" xfId="6" applyNumberFormat="1" applyFont="1" applyFill="1" applyBorder="1" applyAlignment="1">
      <alignment horizontal="right" vertical="center"/>
    </xf>
    <xf numFmtId="176" fontId="7" fillId="0" borderId="2" xfId="6" applyNumberFormat="1" applyFont="1" applyFill="1" applyBorder="1" applyAlignment="1">
      <alignment horizontal="right" vertical="center"/>
    </xf>
    <xf numFmtId="176" fontId="7" fillId="0" borderId="82" xfId="6" applyNumberFormat="1" applyFont="1" applyFill="1" applyBorder="1" applyAlignment="1">
      <alignment horizontal="right" vertical="center"/>
    </xf>
    <xf numFmtId="176" fontId="7" fillId="0" borderId="83" xfId="6" applyNumberFormat="1" applyFont="1" applyFill="1" applyBorder="1" applyAlignment="1">
      <alignment horizontal="right" vertical="center"/>
    </xf>
    <xf numFmtId="176" fontId="7" fillId="0" borderId="2" xfId="6" applyNumberFormat="1" applyFont="1" applyFill="1" applyBorder="1" applyAlignment="1">
      <alignment vertical="center"/>
    </xf>
    <xf numFmtId="176" fontId="7" fillId="0" borderId="17" xfId="6" applyNumberFormat="1" applyFont="1" applyFill="1" applyBorder="1" applyAlignment="1">
      <alignment vertical="center"/>
    </xf>
    <xf numFmtId="176" fontId="7" fillId="0" borderId="22" xfId="6" applyNumberFormat="1" applyFont="1" applyFill="1" applyBorder="1" applyAlignment="1">
      <alignment vertical="center"/>
    </xf>
    <xf numFmtId="176" fontId="7" fillId="0" borderId="84" xfId="6" applyNumberFormat="1" applyFont="1" applyFill="1" applyBorder="1" applyAlignment="1">
      <alignment horizontal="right" vertical="center"/>
    </xf>
    <xf numFmtId="176" fontId="7" fillId="0" borderId="85" xfId="5" applyNumberFormat="1" applyFont="1" applyFill="1" applyBorder="1" applyAlignment="1">
      <alignment vertical="center"/>
    </xf>
    <xf numFmtId="176" fontId="7" fillId="0" borderId="50" xfId="5" applyNumberFormat="1" applyFont="1" applyFill="1" applyBorder="1" applyAlignment="1">
      <alignment vertical="center"/>
    </xf>
    <xf numFmtId="176" fontId="7" fillId="0" borderId="14" xfId="1" applyNumberFormat="1" applyFont="1" applyFill="1" applyBorder="1" applyAlignment="1">
      <alignment horizontal="right" vertical="center"/>
    </xf>
    <xf numFmtId="176" fontId="9" fillId="0" borderId="14" xfId="1" applyNumberFormat="1" applyFont="1" applyFill="1" applyBorder="1" applyAlignment="1">
      <alignment horizontal="right" vertical="center"/>
    </xf>
    <xf numFmtId="176" fontId="7" fillId="0" borderId="86" xfId="1" applyNumberFormat="1" applyFont="1" applyFill="1" applyBorder="1" applyAlignment="1">
      <alignment horizontal="right" vertical="center"/>
    </xf>
    <xf numFmtId="176" fontId="9" fillId="0" borderId="86" xfId="1" applyNumberFormat="1" applyFont="1" applyFill="1" applyBorder="1" applyAlignment="1">
      <alignment horizontal="right" vertical="center"/>
    </xf>
    <xf numFmtId="176" fontId="7" fillId="0" borderId="87" xfId="6" applyNumberFormat="1" applyFont="1" applyFill="1" applyBorder="1" applyAlignment="1">
      <alignment horizontal="right" vertical="center"/>
    </xf>
    <xf numFmtId="176" fontId="7" fillId="0" borderId="22" xfId="6" applyNumberFormat="1" applyFont="1" applyFill="1" applyBorder="1" applyAlignment="1">
      <alignment horizontal="right" vertical="center"/>
    </xf>
    <xf numFmtId="176" fontId="7" fillId="0" borderId="80" xfId="6" applyNumberFormat="1" applyFont="1" applyFill="1" applyBorder="1" applyAlignment="1">
      <alignment vertical="center"/>
    </xf>
    <xf numFmtId="176" fontId="7" fillId="0" borderId="82" xfId="6" applyNumberFormat="1" applyFont="1" applyFill="1" applyBorder="1" applyAlignment="1">
      <alignment vertical="center"/>
    </xf>
    <xf numFmtId="176" fontId="7" fillId="0" borderId="83" xfId="6" applyNumberFormat="1" applyFont="1" applyFill="1" applyBorder="1" applyAlignment="1">
      <alignment vertical="center"/>
    </xf>
    <xf numFmtId="176" fontId="7" fillId="0" borderId="5" xfId="6" applyNumberFormat="1" applyFont="1" applyFill="1" applyBorder="1" applyAlignment="1">
      <alignment vertical="center"/>
    </xf>
    <xf numFmtId="176" fontId="7" fillId="0" borderId="88" xfId="6" applyNumberFormat="1" applyFont="1" applyFill="1" applyBorder="1" applyAlignment="1">
      <alignment horizontal="right" vertical="center"/>
    </xf>
    <xf numFmtId="176" fontId="7" fillId="0" borderId="89" xfId="6" applyNumberFormat="1" applyFont="1" applyFill="1" applyBorder="1" applyAlignment="1">
      <alignment horizontal="right" vertical="center"/>
    </xf>
    <xf numFmtId="176" fontId="7" fillId="0" borderId="90" xfId="6" applyNumberFormat="1" applyFont="1" applyFill="1" applyBorder="1" applyAlignment="1">
      <alignment horizontal="right" vertical="center"/>
    </xf>
    <xf numFmtId="176" fontId="7" fillId="0" borderId="71" xfId="6" applyNumberFormat="1" applyFont="1" applyFill="1" applyBorder="1" applyAlignment="1">
      <alignment horizontal="right" vertical="center"/>
    </xf>
    <xf numFmtId="176" fontId="7" fillId="0" borderId="33" xfId="6" applyNumberFormat="1" applyFont="1" applyFill="1" applyBorder="1" applyAlignment="1">
      <alignment vertical="center"/>
    </xf>
    <xf numFmtId="176" fontId="7" fillId="0" borderId="91" xfId="6" applyNumberFormat="1" applyFont="1" applyFill="1" applyBorder="1" applyAlignment="1">
      <alignment horizontal="right" vertical="center"/>
    </xf>
    <xf numFmtId="176" fontId="7" fillId="0" borderId="35" xfId="6" applyNumberFormat="1" applyFont="1" applyFill="1" applyBorder="1" applyAlignment="1">
      <alignment horizontal="right" vertical="center"/>
    </xf>
    <xf numFmtId="176" fontId="7" fillId="0" borderId="6" xfId="6" applyNumberFormat="1" applyFont="1" applyFill="1" applyBorder="1" applyAlignment="1">
      <alignment horizontal="right" vertical="center"/>
    </xf>
    <xf numFmtId="176" fontId="7" fillId="0" borderId="6" xfId="6" applyNumberFormat="1" applyFont="1" applyFill="1" applyBorder="1" applyAlignment="1">
      <alignment vertical="center"/>
    </xf>
    <xf numFmtId="176" fontId="7" fillId="0" borderId="92" xfId="6" applyNumberFormat="1" applyFont="1" applyFill="1" applyBorder="1" applyAlignment="1">
      <alignment vertical="center"/>
    </xf>
    <xf numFmtId="176" fontId="7" fillId="0" borderId="79" xfId="6" applyNumberFormat="1" applyFont="1" applyFill="1" applyBorder="1" applyAlignment="1">
      <alignment vertical="center"/>
    </xf>
    <xf numFmtId="176" fontId="7" fillId="0" borderId="68" xfId="6" applyNumberFormat="1" applyFont="1" applyFill="1" applyBorder="1" applyAlignment="1">
      <alignment vertical="center"/>
    </xf>
    <xf numFmtId="176" fontId="7" fillId="0" borderId="14" xfId="5" applyNumberFormat="1" applyFont="1" applyFill="1" applyBorder="1" applyAlignment="1">
      <alignment vertical="center"/>
    </xf>
    <xf numFmtId="176" fontId="7" fillId="0" borderId="13" xfId="5" applyNumberFormat="1" applyFont="1" applyFill="1" applyBorder="1" applyAlignment="1">
      <alignment vertical="center"/>
    </xf>
    <xf numFmtId="176" fontId="6" fillId="0" borderId="0" xfId="5" applyNumberFormat="1" applyFont="1" applyFill="1" applyAlignment="1">
      <alignment horizontal="center" vertical="center"/>
    </xf>
    <xf numFmtId="176" fontId="4" fillId="0" borderId="52" xfId="5" applyNumberFormat="1" applyFont="1" applyFill="1" applyBorder="1" applyAlignment="1">
      <alignment horizontal="center" vertical="center"/>
    </xf>
    <xf numFmtId="176" fontId="4" fillId="0" borderId="53" xfId="5" applyNumberFormat="1" applyFont="1" applyFill="1" applyBorder="1" applyAlignment="1">
      <alignment horizontal="center" vertical="center"/>
    </xf>
    <xf numFmtId="176" fontId="4" fillId="0" borderId="93" xfId="5" applyNumberFormat="1" applyFont="1" applyFill="1" applyBorder="1" applyAlignment="1">
      <alignment horizontal="center" vertical="center" wrapText="1"/>
    </xf>
    <xf numFmtId="176" fontId="4" fillId="0" borderId="94" xfId="5" applyNumberFormat="1" applyFont="1" applyFill="1" applyBorder="1" applyAlignment="1">
      <alignment horizontal="center" vertical="center" wrapText="1"/>
    </xf>
    <xf numFmtId="176" fontId="4" fillId="0" borderId="95" xfId="5" applyNumberFormat="1" applyFont="1" applyFill="1" applyBorder="1" applyAlignment="1">
      <alignment horizontal="center" vertical="center" wrapText="1"/>
    </xf>
    <xf numFmtId="176" fontId="4" fillId="0" borderId="28" xfId="5" applyNumberFormat="1" applyFont="1" applyFill="1" applyBorder="1" applyAlignment="1">
      <alignment horizontal="center" vertical="center" wrapText="1"/>
    </xf>
    <xf numFmtId="176" fontId="4" fillId="0" borderId="26" xfId="5" applyNumberFormat="1" applyFont="1" applyFill="1" applyBorder="1" applyAlignment="1">
      <alignment horizontal="center" vertical="center" wrapText="1"/>
    </xf>
    <xf numFmtId="176" fontId="4" fillId="0" borderId="96" xfId="5" applyNumberFormat="1" applyFont="1" applyFill="1" applyBorder="1" applyAlignment="1">
      <alignment horizontal="center" vertical="center" wrapText="1"/>
    </xf>
    <xf numFmtId="176" fontId="4" fillId="0" borderId="2" xfId="5" applyNumberFormat="1" applyFont="1" applyFill="1" applyBorder="1" applyAlignment="1">
      <alignment horizontal="center" vertical="center"/>
    </xf>
    <xf numFmtId="176" fontId="4" fillId="0" borderId="26" xfId="5" applyNumberFormat="1" applyFont="1" applyFill="1" applyBorder="1" applyAlignment="1">
      <alignment horizontal="center" vertical="center"/>
    </xf>
    <xf numFmtId="176" fontId="4" fillId="0" borderId="27" xfId="5" applyNumberFormat="1" applyFont="1" applyFill="1" applyBorder="1" applyAlignment="1">
      <alignment horizontal="center" vertical="center"/>
    </xf>
    <xf numFmtId="176" fontId="4" fillId="0" borderId="61" xfId="8" applyNumberFormat="1" applyFont="1" applyFill="1" applyBorder="1" applyAlignment="1">
      <alignment horizontal="center" vertical="center"/>
    </xf>
    <xf numFmtId="176" fontId="4" fillId="0" borderId="21" xfId="8" applyNumberFormat="1" applyFont="1" applyFill="1" applyBorder="1" applyAlignment="1">
      <alignment horizontal="center" vertical="center"/>
    </xf>
    <xf numFmtId="176" fontId="4" fillId="0" borderId="97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Border="1" applyAlignment="1">
      <alignment horizontal="center" vertical="center"/>
    </xf>
    <xf numFmtId="176" fontId="4" fillId="0" borderId="3" xfId="5" applyNumberFormat="1" applyFont="1" applyFill="1" applyBorder="1" applyAlignment="1">
      <alignment horizontal="center" vertical="center"/>
    </xf>
    <xf numFmtId="176" fontId="4" fillId="0" borderId="6" xfId="5" applyNumberFormat="1" applyFont="1" applyFill="1" applyBorder="1" applyAlignment="1">
      <alignment horizontal="center" vertical="center"/>
    </xf>
    <xf numFmtId="176" fontId="4" fillId="0" borderId="70" xfId="5" applyNumberFormat="1" applyFont="1" applyFill="1" applyBorder="1" applyAlignment="1">
      <alignment horizontal="center" vertical="center"/>
    </xf>
    <xf numFmtId="176" fontId="4" fillId="0" borderId="7" xfId="5" applyNumberFormat="1" applyFont="1" applyFill="1" applyBorder="1" applyAlignment="1">
      <alignment horizontal="center" vertical="center"/>
    </xf>
    <xf numFmtId="176" fontId="4" fillId="0" borderId="98" xfId="5" applyNumberFormat="1" applyFont="1" applyFill="1" applyBorder="1" applyAlignment="1">
      <alignment horizontal="center" vertical="center" wrapText="1"/>
    </xf>
    <xf numFmtId="176" fontId="4" fillId="0" borderId="99" xfId="5" applyNumberFormat="1" applyFont="1" applyFill="1" applyBorder="1" applyAlignment="1">
      <alignment horizontal="center" vertical="center" wrapText="1"/>
    </xf>
    <xf numFmtId="176" fontId="4" fillId="0" borderId="0" xfId="5" applyNumberFormat="1" applyFont="1" applyFill="1" applyBorder="1" applyAlignment="1">
      <alignment horizontal="center" vertical="center" wrapText="1"/>
    </xf>
    <xf numFmtId="176" fontId="4" fillId="0" borderId="100" xfId="5" applyNumberFormat="1" applyFont="1" applyFill="1" applyBorder="1" applyAlignment="1">
      <alignment horizontal="center" vertical="center" wrapText="1"/>
    </xf>
    <xf numFmtId="176" fontId="4" fillId="0" borderId="0" xfId="2" applyNumberFormat="1" applyFont="1" applyFill="1" applyBorder="1" applyAlignment="1" applyProtection="1">
      <alignment vertical="center" wrapText="1"/>
    </xf>
    <xf numFmtId="176" fontId="4" fillId="0" borderId="0" xfId="2" applyNumberFormat="1" applyFont="1" applyFill="1" applyBorder="1" applyAlignment="1" applyProtection="1">
      <alignment vertical="center"/>
    </xf>
    <xf numFmtId="176" fontId="7" fillId="0" borderId="0" xfId="4" applyNumberFormat="1" applyFont="1" applyFill="1" applyBorder="1" applyAlignment="1">
      <alignment vertical="center" wrapText="1"/>
    </xf>
    <xf numFmtId="176" fontId="7" fillId="0" borderId="101" xfId="6" applyNumberFormat="1" applyFont="1" applyFill="1" applyBorder="1" applyAlignment="1">
      <alignment horizontal="left" vertical="center"/>
    </xf>
    <xf numFmtId="176" fontId="4" fillId="0" borderId="94" xfId="6" applyNumberFormat="1" applyFont="1" applyFill="1" applyBorder="1" applyAlignment="1">
      <alignment horizontal="center" vertical="center" wrapText="1"/>
    </xf>
    <xf numFmtId="176" fontId="4" fillId="0" borderId="102" xfId="6" applyNumberFormat="1" applyFont="1" applyFill="1" applyBorder="1" applyAlignment="1">
      <alignment horizontal="center" vertical="center" wrapText="1"/>
    </xf>
    <xf numFmtId="176" fontId="4" fillId="0" borderId="26" xfId="6" applyNumberFormat="1" applyFont="1" applyFill="1" applyBorder="1" applyAlignment="1">
      <alignment horizontal="center" vertical="center" wrapText="1"/>
    </xf>
    <xf numFmtId="176" fontId="4" fillId="0" borderId="2" xfId="6" applyNumberFormat="1" applyFont="1" applyFill="1" applyBorder="1" applyAlignment="1">
      <alignment horizontal="center" vertical="center" wrapText="1"/>
    </xf>
    <xf numFmtId="176" fontId="4" fillId="0" borderId="3" xfId="6" applyNumberFormat="1" applyFont="1" applyFill="1" applyBorder="1" applyAlignment="1">
      <alignment horizontal="center" vertical="center" wrapText="1"/>
    </xf>
    <xf numFmtId="176" fontId="4" fillId="0" borderId="103" xfId="6" applyNumberFormat="1" applyFont="1" applyFill="1" applyBorder="1" applyAlignment="1">
      <alignment horizontal="center" vertical="center" wrapText="1"/>
    </xf>
    <xf numFmtId="176" fontId="4" fillId="0" borderId="98" xfId="6" applyNumberFormat="1" applyFont="1" applyFill="1" applyBorder="1" applyAlignment="1">
      <alignment horizontal="center" vertical="center" wrapText="1"/>
    </xf>
    <xf numFmtId="176" fontId="4" fillId="0" borderId="104" xfId="6" applyNumberFormat="1" applyFont="1" applyFill="1" applyBorder="1" applyAlignment="1">
      <alignment horizontal="center" vertical="center" wrapText="1"/>
    </xf>
    <xf numFmtId="176" fontId="4" fillId="0" borderId="4" xfId="6" applyNumberFormat="1" applyFont="1" applyFill="1" applyBorder="1" applyAlignment="1">
      <alignment horizontal="center" vertical="center" wrapText="1"/>
    </xf>
    <xf numFmtId="176" fontId="4" fillId="0" borderId="0" xfId="6" applyNumberFormat="1" applyFont="1" applyFill="1" applyBorder="1" applyAlignment="1">
      <alignment horizontal="center" vertical="center" wrapText="1"/>
    </xf>
    <xf numFmtId="176" fontId="4" fillId="0" borderId="63" xfId="6" applyNumberFormat="1" applyFont="1" applyFill="1" applyBorder="1" applyAlignment="1">
      <alignment horizontal="center" vertical="center" wrapText="1"/>
    </xf>
    <xf numFmtId="176" fontId="4" fillId="0" borderId="3" xfId="6" applyNumberFormat="1" applyFont="1" applyFill="1" applyBorder="1" applyAlignment="1">
      <alignment horizontal="center" vertical="center"/>
    </xf>
    <xf numFmtId="176" fontId="4" fillId="0" borderId="82" xfId="6" applyNumberFormat="1" applyFont="1" applyFill="1" applyBorder="1" applyAlignment="1">
      <alignment horizontal="center" vertical="center"/>
    </xf>
    <xf numFmtId="176" fontId="4" fillId="0" borderId="105" xfId="6" applyNumberFormat="1" applyFont="1" applyFill="1" applyBorder="1" applyAlignment="1">
      <alignment horizontal="center" vertical="center"/>
    </xf>
    <xf numFmtId="176" fontId="4" fillId="0" borderId="106" xfId="9" applyNumberFormat="1" applyFont="1" applyFill="1" applyBorder="1" applyAlignment="1">
      <alignment horizontal="center" vertical="center"/>
    </xf>
    <xf numFmtId="176" fontId="4" fillId="0" borderId="107" xfId="9" applyNumberFormat="1" applyFont="1" applyFill="1" applyBorder="1" applyAlignment="1">
      <alignment horizontal="center" vertical="center"/>
    </xf>
    <xf numFmtId="176" fontId="4" fillId="0" borderId="32" xfId="9" applyNumberFormat="1" applyFont="1" applyFill="1" applyBorder="1" applyAlignment="1">
      <alignment horizontal="center" vertical="center"/>
    </xf>
    <xf numFmtId="176" fontId="4" fillId="0" borderId="60" xfId="9" applyNumberFormat="1" applyFont="1" applyFill="1" applyBorder="1" applyAlignment="1">
      <alignment horizontal="center" vertical="center"/>
    </xf>
    <xf numFmtId="176" fontId="4" fillId="0" borderId="5" xfId="6" applyNumberFormat="1" applyFont="1" applyFill="1" applyBorder="1" applyAlignment="1">
      <alignment horizontal="center" vertical="center"/>
    </xf>
    <xf numFmtId="176" fontId="4" fillId="0" borderId="62" xfId="6" applyNumberFormat="1" applyFont="1" applyFill="1" applyBorder="1" applyAlignment="1">
      <alignment horizontal="center" vertical="center"/>
    </xf>
    <xf numFmtId="176" fontId="4" fillId="0" borderId="70" xfId="6" applyNumberFormat="1" applyFont="1" applyFill="1" applyBorder="1" applyAlignment="1">
      <alignment horizontal="center" vertical="center"/>
    </xf>
    <xf numFmtId="176" fontId="4" fillId="0" borderId="7" xfId="6" applyNumberFormat="1" applyFont="1" applyFill="1" applyBorder="1" applyAlignment="1">
      <alignment horizontal="center" vertical="center"/>
    </xf>
    <xf numFmtId="176" fontId="7" fillId="0" borderId="0" xfId="6" applyNumberFormat="1" applyFont="1" applyFill="1" applyAlignment="1">
      <alignment horizontal="center" vertical="center"/>
    </xf>
  </cellXfs>
  <cellStyles count="10">
    <cellStyle name="桁区切り" xfId="1" builtinId="6"/>
    <cellStyle name="標準" xfId="0" builtinId="0"/>
    <cellStyle name="標準_Sheet1" xfId="2"/>
    <cellStyle name="標準_Sheet1_1" xfId="3"/>
    <cellStyle name="標準_Sheet1_Sheet1" xfId="4"/>
    <cellStyle name="標準_市町村表" xfId="5"/>
    <cellStyle name="標準_市町村表 2" xfId="6"/>
    <cellStyle name="標準_市町村表_報道提供" xfId="7"/>
    <cellStyle name="標準_市町村表_報道提供_コピー期日前投票者数等" xfId="8"/>
    <cellStyle name="標準_市町村表_報道提供_コピー期日前投票者数等 2" xfId="9"/>
  </cellStyles>
  <dxfs count="1">
    <dxf>
      <font>
        <b/>
        <i val="0"/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tabSelected="1" zoomScale="75" zoomScaleNormal="75" zoomScaleSheetLayoutView="75" workbookViewId="0">
      <selection sqref="A1:J1"/>
    </sheetView>
  </sheetViews>
  <sheetFormatPr defaultRowHeight="14.25" x14ac:dyDescent="0.15"/>
  <cols>
    <col min="1" max="1" width="18.75" style="2" customWidth="1"/>
    <col min="2" max="10" width="15.125" style="1" customWidth="1"/>
    <col min="11" max="16384" width="9" style="1"/>
  </cols>
  <sheetData>
    <row r="1" spans="1:11" ht="33" customHeight="1" x14ac:dyDescent="0.15">
      <c r="A1" s="208" t="s">
        <v>181</v>
      </c>
      <c r="B1" s="208"/>
      <c r="C1" s="208"/>
      <c r="D1" s="208"/>
      <c r="E1" s="208"/>
      <c r="F1" s="208"/>
      <c r="G1" s="208"/>
      <c r="H1" s="208"/>
      <c r="I1" s="208"/>
      <c r="J1" s="208"/>
    </row>
    <row r="2" spans="1:11" ht="15.75" customHeight="1" thickBot="1" x14ac:dyDescent="0.2"/>
    <row r="3" spans="1:11" ht="24.75" customHeight="1" x14ac:dyDescent="0.15">
      <c r="A3" s="209" t="s">
        <v>98</v>
      </c>
      <c r="B3" s="228" t="s">
        <v>183</v>
      </c>
      <c r="C3" s="228"/>
      <c r="D3" s="228"/>
      <c r="E3" s="228"/>
      <c r="F3" s="228"/>
      <c r="G3" s="229"/>
      <c r="H3" s="211" t="s">
        <v>184</v>
      </c>
      <c r="I3" s="212"/>
      <c r="J3" s="213"/>
      <c r="K3" s="3"/>
    </row>
    <row r="4" spans="1:11" ht="24.75" customHeight="1" thickBot="1" x14ac:dyDescent="0.2">
      <c r="A4" s="210"/>
      <c r="B4" s="230"/>
      <c r="C4" s="230"/>
      <c r="D4" s="230"/>
      <c r="E4" s="230"/>
      <c r="F4" s="230"/>
      <c r="G4" s="231"/>
      <c r="H4" s="214"/>
      <c r="I4" s="215"/>
      <c r="J4" s="216"/>
      <c r="K4" s="3"/>
    </row>
    <row r="5" spans="1:11" s="2" customFormat="1" ht="30" customHeight="1" thickTop="1" x14ac:dyDescent="0.15">
      <c r="A5" s="210"/>
      <c r="B5" s="217" t="s">
        <v>68</v>
      </c>
      <c r="C5" s="218"/>
      <c r="D5" s="217" t="s">
        <v>69</v>
      </c>
      <c r="E5" s="219"/>
      <c r="F5" s="220" t="s">
        <v>75</v>
      </c>
      <c r="G5" s="221"/>
      <c r="H5" s="222" t="s">
        <v>71</v>
      </c>
      <c r="I5" s="224" t="s">
        <v>72</v>
      </c>
      <c r="J5" s="226" t="s">
        <v>73</v>
      </c>
      <c r="K5" s="4"/>
    </row>
    <row r="6" spans="1:11" s="2" customFormat="1" ht="30" customHeight="1" x14ac:dyDescent="0.15">
      <c r="A6" s="210"/>
      <c r="B6" s="5"/>
      <c r="C6" s="6" t="s">
        <v>74</v>
      </c>
      <c r="D6" s="5"/>
      <c r="E6" s="7" t="s">
        <v>74</v>
      </c>
      <c r="F6" s="8"/>
      <c r="G6" s="9" t="s">
        <v>74</v>
      </c>
      <c r="H6" s="223"/>
      <c r="I6" s="225"/>
      <c r="J6" s="227"/>
      <c r="K6" s="4"/>
    </row>
    <row r="7" spans="1:11" s="2" customFormat="1" ht="15" customHeight="1" thickBot="1" x14ac:dyDescent="0.2">
      <c r="A7" s="210"/>
      <c r="B7" s="13" t="s">
        <v>89</v>
      </c>
      <c r="C7" s="13" t="s">
        <v>90</v>
      </c>
      <c r="D7" s="13" t="s">
        <v>91</v>
      </c>
      <c r="E7" s="14" t="s">
        <v>92</v>
      </c>
      <c r="F7" s="8" t="s">
        <v>93</v>
      </c>
      <c r="G7" s="15" t="s">
        <v>94</v>
      </c>
      <c r="H7" s="10" t="s">
        <v>95</v>
      </c>
      <c r="I7" s="11" t="s">
        <v>96</v>
      </c>
      <c r="J7" s="12" t="s">
        <v>97</v>
      </c>
      <c r="K7" s="4"/>
    </row>
    <row r="8" spans="1:11" ht="29.25" customHeight="1" thickTop="1" thickBot="1" x14ac:dyDescent="0.2">
      <c r="A8" s="16" t="s">
        <v>0</v>
      </c>
      <c r="B8" s="17">
        <f t="shared" ref="B8:G8" si="0">B85</f>
        <v>379342</v>
      </c>
      <c r="C8" s="17">
        <f t="shared" si="0"/>
        <v>12</v>
      </c>
      <c r="D8" s="17">
        <f t="shared" si="0"/>
        <v>10663</v>
      </c>
      <c r="E8" s="17">
        <f t="shared" si="0"/>
        <v>0</v>
      </c>
      <c r="F8" s="19">
        <f t="shared" si="0"/>
        <v>390005</v>
      </c>
      <c r="G8" s="20">
        <f t="shared" si="0"/>
        <v>12</v>
      </c>
      <c r="H8" s="21">
        <v>357310</v>
      </c>
      <c r="I8" s="18">
        <v>10751</v>
      </c>
      <c r="J8" s="22">
        <v>368061</v>
      </c>
      <c r="K8" s="3"/>
    </row>
    <row r="9" spans="1:11" ht="29.25" customHeight="1" thickTop="1" thickBot="1" x14ac:dyDescent="0.2">
      <c r="A9" s="16" t="s">
        <v>2</v>
      </c>
      <c r="B9" s="17">
        <f t="shared" ref="B9:G9" si="1">B93</f>
        <v>113934</v>
      </c>
      <c r="C9" s="17">
        <f t="shared" si="1"/>
        <v>1</v>
      </c>
      <c r="D9" s="17">
        <f t="shared" si="1"/>
        <v>3537</v>
      </c>
      <c r="E9" s="17">
        <f t="shared" si="1"/>
        <v>0</v>
      </c>
      <c r="F9" s="19">
        <f t="shared" si="1"/>
        <v>117471</v>
      </c>
      <c r="G9" s="20">
        <f t="shared" si="1"/>
        <v>1</v>
      </c>
      <c r="H9" s="21">
        <v>118964</v>
      </c>
      <c r="I9" s="18">
        <v>3516</v>
      </c>
      <c r="J9" s="22">
        <v>122480</v>
      </c>
      <c r="K9" s="3"/>
    </row>
    <row r="10" spans="1:11" ht="29.25" customHeight="1" thickTop="1" x14ac:dyDescent="0.15">
      <c r="A10" s="23" t="s">
        <v>4</v>
      </c>
      <c r="B10" s="24">
        <v>25285</v>
      </c>
      <c r="C10" s="25">
        <v>0</v>
      </c>
      <c r="D10" s="24">
        <v>621</v>
      </c>
      <c r="E10" s="26">
        <v>0</v>
      </c>
      <c r="F10" s="27">
        <f>B10+D10</f>
        <v>25906</v>
      </c>
      <c r="G10" s="28">
        <f>C10+E10</f>
        <v>0</v>
      </c>
      <c r="H10" s="29">
        <v>24921</v>
      </c>
      <c r="I10" s="30">
        <v>698</v>
      </c>
      <c r="J10" s="31">
        <v>25619</v>
      </c>
      <c r="K10" s="3"/>
    </row>
    <row r="11" spans="1:11" ht="29.25" customHeight="1" x14ac:dyDescent="0.15">
      <c r="A11" s="32" t="s">
        <v>6</v>
      </c>
      <c r="B11" s="24">
        <v>59504</v>
      </c>
      <c r="C11" s="33">
        <v>5</v>
      </c>
      <c r="D11" s="24">
        <v>1533</v>
      </c>
      <c r="E11" s="34">
        <v>2</v>
      </c>
      <c r="F11" s="35">
        <f>B11+D11</f>
        <v>61037</v>
      </c>
      <c r="G11" s="36">
        <f>C11+E11</f>
        <v>7</v>
      </c>
      <c r="H11" s="37">
        <v>57136</v>
      </c>
      <c r="I11" s="30">
        <v>1722</v>
      </c>
      <c r="J11" s="38">
        <v>58858</v>
      </c>
      <c r="K11" s="3"/>
    </row>
    <row r="12" spans="1:11" ht="29.25" customHeight="1" x14ac:dyDescent="0.15">
      <c r="A12" s="32" t="s">
        <v>8</v>
      </c>
      <c r="B12" s="24">
        <v>14339</v>
      </c>
      <c r="C12" s="33">
        <v>3</v>
      </c>
      <c r="D12" s="24">
        <v>363</v>
      </c>
      <c r="E12" s="34">
        <v>0</v>
      </c>
      <c r="F12" s="35">
        <f t="shared" ref="F12:F39" si="2">B12+D12</f>
        <v>14702</v>
      </c>
      <c r="G12" s="36">
        <f t="shared" ref="G12:G39" si="3">C12+E12</f>
        <v>3</v>
      </c>
      <c r="H12" s="37">
        <v>16129</v>
      </c>
      <c r="I12" s="30">
        <v>444</v>
      </c>
      <c r="J12" s="38">
        <v>16573</v>
      </c>
      <c r="K12" s="3"/>
    </row>
    <row r="13" spans="1:11" ht="29.25" customHeight="1" x14ac:dyDescent="0.15">
      <c r="A13" s="32" t="s">
        <v>10</v>
      </c>
      <c r="B13" s="24">
        <v>48199</v>
      </c>
      <c r="C13" s="33">
        <v>1</v>
      </c>
      <c r="D13" s="24">
        <v>1459</v>
      </c>
      <c r="E13" s="34">
        <v>0</v>
      </c>
      <c r="F13" s="35">
        <f t="shared" si="2"/>
        <v>49658</v>
      </c>
      <c r="G13" s="36">
        <f t="shared" si="3"/>
        <v>1</v>
      </c>
      <c r="H13" s="37">
        <v>42145</v>
      </c>
      <c r="I13" s="30">
        <v>1603</v>
      </c>
      <c r="J13" s="38">
        <v>43748</v>
      </c>
      <c r="K13" s="3"/>
    </row>
    <row r="14" spans="1:11" ht="29.25" customHeight="1" x14ac:dyDescent="0.15">
      <c r="A14" s="32" t="s">
        <v>12</v>
      </c>
      <c r="B14" s="24">
        <v>9700</v>
      </c>
      <c r="C14" s="33">
        <v>1</v>
      </c>
      <c r="D14" s="24">
        <v>283</v>
      </c>
      <c r="E14" s="34">
        <v>0</v>
      </c>
      <c r="F14" s="35">
        <f t="shared" si="2"/>
        <v>9983</v>
      </c>
      <c r="G14" s="36">
        <f t="shared" si="3"/>
        <v>1</v>
      </c>
      <c r="H14" s="37">
        <v>11066</v>
      </c>
      <c r="I14" s="30">
        <v>261</v>
      </c>
      <c r="J14" s="38">
        <v>11327</v>
      </c>
      <c r="K14" s="3"/>
    </row>
    <row r="15" spans="1:11" ht="29.25" customHeight="1" x14ac:dyDescent="0.15">
      <c r="A15" s="32" t="s">
        <v>13</v>
      </c>
      <c r="B15" s="24">
        <v>53967</v>
      </c>
      <c r="C15" s="33">
        <v>2</v>
      </c>
      <c r="D15" s="24">
        <v>1639</v>
      </c>
      <c r="E15" s="34">
        <v>0</v>
      </c>
      <c r="F15" s="35">
        <f t="shared" si="2"/>
        <v>55606</v>
      </c>
      <c r="G15" s="36">
        <f t="shared" si="3"/>
        <v>2</v>
      </c>
      <c r="H15" s="37">
        <v>55608</v>
      </c>
      <c r="I15" s="30">
        <v>1753</v>
      </c>
      <c r="J15" s="38">
        <v>57361</v>
      </c>
      <c r="K15" s="3"/>
    </row>
    <row r="16" spans="1:11" ht="29.25" customHeight="1" x14ac:dyDescent="0.15">
      <c r="A16" s="32" t="s">
        <v>15</v>
      </c>
      <c r="B16" s="24">
        <v>12924</v>
      </c>
      <c r="C16" s="33">
        <v>1</v>
      </c>
      <c r="D16" s="24">
        <v>344</v>
      </c>
      <c r="E16" s="34">
        <v>0</v>
      </c>
      <c r="F16" s="35">
        <f t="shared" si="2"/>
        <v>13268</v>
      </c>
      <c r="G16" s="36">
        <f t="shared" si="3"/>
        <v>1</v>
      </c>
      <c r="H16" s="37">
        <v>13535</v>
      </c>
      <c r="I16" s="30">
        <v>448</v>
      </c>
      <c r="J16" s="38">
        <v>13983</v>
      </c>
      <c r="K16" s="3"/>
    </row>
    <row r="17" spans="1:11" ht="29.25" customHeight="1" x14ac:dyDescent="0.15">
      <c r="A17" s="32" t="s">
        <v>17</v>
      </c>
      <c r="B17" s="24">
        <v>17048</v>
      </c>
      <c r="C17" s="33">
        <v>2</v>
      </c>
      <c r="D17" s="24">
        <v>669</v>
      </c>
      <c r="E17" s="34">
        <v>0</v>
      </c>
      <c r="F17" s="35">
        <f t="shared" si="2"/>
        <v>17717</v>
      </c>
      <c r="G17" s="36">
        <f t="shared" si="3"/>
        <v>2</v>
      </c>
      <c r="H17" s="37">
        <v>17361</v>
      </c>
      <c r="I17" s="30">
        <v>818</v>
      </c>
      <c r="J17" s="38">
        <v>18179</v>
      </c>
      <c r="K17" s="3"/>
    </row>
    <row r="18" spans="1:11" ht="29.25" customHeight="1" x14ac:dyDescent="0.15">
      <c r="A18" s="32" t="s">
        <v>19</v>
      </c>
      <c r="B18" s="24">
        <v>72620</v>
      </c>
      <c r="C18" s="33">
        <v>3</v>
      </c>
      <c r="D18" s="24">
        <v>1967</v>
      </c>
      <c r="E18" s="34">
        <v>0</v>
      </c>
      <c r="F18" s="35">
        <f t="shared" si="2"/>
        <v>74587</v>
      </c>
      <c r="G18" s="36">
        <f t="shared" si="3"/>
        <v>3</v>
      </c>
      <c r="H18" s="37">
        <v>61818</v>
      </c>
      <c r="I18" s="30">
        <v>2136</v>
      </c>
      <c r="J18" s="38">
        <v>63954</v>
      </c>
      <c r="K18" s="3"/>
    </row>
    <row r="19" spans="1:11" ht="29.25" customHeight="1" x14ac:dyDescent="0.15">
      <c r="A19" s="32" t="s">
        <v>21</v>
      </c>
      <c r="B19" s="24">
        <v>48669</v>
      </c>
      <c r="C19" s="33">
        <v>2</v>
      </c>
      <c r="D19" s="24">
        <v>1059</v>
      </c>
      <c r="E19" s="34">
        <v>0</v>
      </c>
      <c r="F19" s="35">
        <f t="shared" si="2"/>
        <v>49728</v>
      </c>
      <c r="G19" s="36">
        <f t="shared" si="3"/>
        <v>2</v>
      </c>
      <c r="H19" s="37">
        <v>31351</v>
      </c>
      <c r="I19" s="30">
        <v>1103</v>
      </c>
      <c r="J19" s="38">
        <v>32454</v>
      </c>
      <c r="K19" s="3"/>
    </row>
    <row r="20" spans="1:11" ht="29.25" customHeight="1" x14ac:dyDescent="0.15">
      <c r="A20" s="32" t="s">
        <v>23</v>
      </c>
      <c r="B20" s="24">
        <v>25372</v>
      </c>
      <c r="C20" s="33">
        <v>0</v>
      </c>
      <c r="D20" s="24">
        <v>1223</v>
      </c>
      <c r="E20" s="34">
        <v>0</v>
      </c>
      <c r="F20" s="35">
        <f t="shared" si="2"/>
        <v>26595</v>
      </c>
      <c r="G20" s="36">
        <f t="shared" si="3"/>
        <v>0</v>
      </c>
      <c r="H20" s="37">
        <v>25203</v>
      </c>
      <c r="I20" s="30">
        <v>1241</v>
      </c>
      <c r="J20" s="38">
        <v>26444</v>
      </c>
      <c r="K20" s="3"/>
    </row>
    <row r="21" spans="1:11" ht="29.25" customHeight="1" x14ac:dyDescent="0.15">
      <c r="A21" s="32" t="s">
        <v>25</v>
      </c>
      <c r="B21" s="24">
        <v>16569</v>
      </c>
      <c r="C21" s="33">
        <v>0</v>
      </c>
      <c r="D21" s="24">
        <v>458</v>
      </c>
      <c r="E21" s="34">
        <v>0</v>
      </c>
      <c r="F21" s="35">
        <f t="shared" si="2"/>
        <v>17027</v>
      </c>
      <c r="G21" s="36">
        <f t="shared" si="3"/>
        <v>0</v>
      </c>
      <c r="H21" s="37">
        <v>15255</v>
      </c>
      <c r="I21" s="30">
        <v>496</v>
      </c>
      <c r="J21" s="38">
        <v>15751</v>
      </c>
      <c r="K21" s="3"/>
    </row>
    <row r="22" spans="1:11" ht="29.25" customHeight="1" x14ac:dyDescent="0.15">
      <c r="A22" s="32" t="s">
        <v>27</v>
      </c>
      <c r="B22" s="24">
        <v>15652</v>
      </c>
      <c r="C22" s="33">
        <v>0</v>
      </c>
      <c r="D22" s="24">
        <v>585</v>
      </c>
      <c r="E22" s="34">
        <v>0</v>
      </c>
      <c r="F22" s="35">
        <f t="shared" si="2"/>
        <v>16237</v>
      </c>
      <c r="G22" s="36">
        <f t="shared" si="3"/>
        <v>0</v>
      </c>
      <c r="H22" s="37">
        <v>17098</v>
      </c>
      <c r="I22" s="30">
        <v>638</v>
      </c>
      <c r="J22" s="38">
        <v>17736</v>
      </c>
      <c r="K22" s="3"/>
    </row>
    <row r="23" spans="1:11" ht="29.25" customHeight="1" x14ac:dyDescent="0.15">
      <c r="A23" s="32" t="s">
        <v>29</v>
      </c>
      <c r="B23" s="24">
        <v>32214</v>
      </c>
      <c r="C23" s="33">
        <v>0</v>
      </c>
      <c r="D23" s="24">
        <v>1057</v>
      </c>
      <c r="E23" s="34">
        <v>0</v>
      </c>
      <c r="F23" s="35">
        <f t="shared" si="2"/>
        <v>33271</v>
      </c>
      <c r="G23" s="36">
        <f t="shared" si="3"/>
        <v>0</v>
      </c>
      <c r="H23" s="37">
        <v>31882</v>
      </c>
      <c r="I23" s="30">
        <v>1092</v>
      </c>
      <c r="J23" s="38">
        <v>32974</v>
      </c>
      <c r="K23" s="3"/>
    </row>
    <row r="24" spans="1:11" ht="29.25" customHeight="1" x14ac:dyDescent="0.15">
      <c r="A24" s="32" t="s">
        <v>31</v>
      </c>
      <c r="B24" s="24">
        <v>17977</v>
      </c>
      <c r="C24" s="33">
        <v>0</v>
      </c>
      <c r="D24" s="24">
        <v>575</v>
      </c>
      <c r="E24" s="34">
        <v>0</v>
      </c>
      <c r="F24" s="35">
        <f t="shared" si="2"/>
        <v>18552</v>
      </c>
      <c r="G24" s="36">
        <f t="shared" si="3"/>
        <v>0</v>
      </c>
      <c r="H24" s="37">
        <v>17624</v>
      </c>
      <c r="I24" s="30">
        <v>618</v>
      </c>
      <c r="J24" s="38">
        <v>18242</v>
      </c>
      <c r="K24" s="3"/>
    </row>
    <row r="25" spans="1:11" ht="29.25" customHeight="1" x14ac:dyDescent="0.15">
      <c r="A25" s="32" t="s">
        <v>33</v>
      </c>
      <c r="B25" s="24">
        <v>18319</v>
      </c>
      <c r="C25" s="33">
        <v>0</v>
      </c>
      <c r="D25" s="24">
        <v>448</v>
      </c>
      <c r="E25" s="34">
        <v>0</v>
      </c>
      <c r="F25" s="35">
        <f t="shared" si="2"/>
        <v>18767</v>
      </c>
      <c r="G25" s="36">
        <f t="shared" si="3"/>
        <v>0</v>
      </c>
      <c r="H25" s="37">
        <v>15059</v>
      </c>
      <c r="I25" s="30">
        <v>419</v>
      </c>
      <c r="J25" s="38">
        <v>15478</v>
      </c>
      <c r="K25" s="3"/>
    </row>
    <row r="26" spans="1:11" ht="29.25" customHeight="1" x14ac:dyDescent="0.15">
      <c r="A26" s="32" t="s">
        <v>35</v>
      </c>
      <c r="B26" s="24">
        <v>13234</v>
      </c>
      <c r="C26" s="33">
        <v>0</v>
      </c>
      <c r="D26" s="24">
        <v>434</v>
      </c>
      <c r="E26" s="34">
        <v>0</v>
      </c>
      <c r="F26" s="35">
        <f t="shared" si="2"/>
        <v>13668</v>
      </c>
      <c r="G26" s="36">
        <f t="shared" si="3"/>
        <v>0</v>
      </c>
      <c r="H26" s="37">
        <v>12192</v>
      </c>
      <c r="I26" s="30">
        <v>474</v>
      </c>
      <c r="J26" s="38">
        <v>12666</v>
      </c>
      <c r="K26" s="3"/>
    </row>
    <row r="27" spans="1:11" ht="29.25" customHeight="1" x14ac:dyDescent="0.15">
      <c r="A27" s="32" t="s">
        <v>37</v>
      </c>
      <c r="B27" s="24">
        <v>33074</v>
      </c>
      <c r="C27" s="33">
        <v>1</v>
      </c>
      <c r="D27" s="24">
        <v>717</v>
      </c>
      <c r="E27" s="34">
        <v>0</v>
      </c>
      <c r="F27" s="35">
        <f t="shared" si="2"/>
        <v>33791</v>
      </c>
      <c r="G27" s="36">
        <f t="shared" si="3"/>
        <v>1</v>
      </c>
      <c r="H27" s="37">
        <v>32204</v>
      </c>
      <c r="I27" s="30">
        <v>718</v>
      </c>
      <c r="J27" s="38">
        <v>32922</v>
      </c>
      <c r="K27" s="3"/>
    </row>
    <row r="28" spans="1:11" ht="29.25" customHeight="1" x14ac:dyDescent="0.15">
      <c r="A28" s="32" t="s">
        <v>39</v>
      </c>
      <c r="B28" s="24">
        <v>22939</v>
      </c>
      <c r="C28" s="33">
        <v>1</v>
      </c>
      <c r="D28" s="24">
        <v>591</v>
      </c>
      <c r="E28" s="34">
        <v>0</v>
      </c>
      <c r="F28" s="35">
        <f t="shared" si="2"/>
        <v>23530</v>
      </c>
      <c r="G28" s="36">
        <f t="shared" si="3"/>
        <v>1</v>
      </c>
      <c r="H28" s="37">
        <v>23294</v>
      </c>
      <c r="I28" s="30">
        <v>605</v>
      </c>
      <c r="J28" s="38">
        <v>23899</v>
      </c>
      <c r="K28" s="3"/>
    </row>
    <row r="29" spans="1:11" ht="29.25" customHeight="1" x14ac:dyDescent="0.15">
      <c r="A29" s="32" t="s">
        <v>40</v>
      </c>
      <c r="B29" s="24">
        <v>7120</v>
      </c>
      <c r="C29" s="33">
        <v>0</v>
      </c>
      <c r="D29" s="24">
        <v>302</v>
      </c>
      <c r="E29" s="39">
        <v>0</v>
      </c>
      <c r="F29" s="35">
        <f t="shared" si="2"/>
        <v>7422</v>
      </c>
      <c r="G29" s="36">
        <f t="shared" si="3"/>
        <v>0</v>
      </c>
      <c r="H29" s="37">
        <v>7669</v>
      </c>
      <c r="I29" s="30">
        <v>376</v>
      </c>
      <c r="J29" s="38">
        <v>8045</v>
      </c>
      <c r="K29" s="3"/>
    </row>
    <row r="30" spans="1:11" ht="29.25" customHeight="1" x14ac:dyDescent="0.15">
      <c r="A30" s="32" t="s">
        <v>41</v>
      </c>
      <c r="B30" s="24">
        <v>14964</v>
      </c>
      <c r="C30" s="33">
        <v>1</v>
      </c>
      <c r="D30" s="24">
        <v>828</v>
      </c>
      <c r="E30" s="34">
        <v>0</v>
      </c>
      <c r="F30" s="35">
        <f t="shared" si="2"/>
        <v>15792</v>
      </c>
      <c r="G30" s="36">
        <f t="shared" si="3"/>
        <v>1</v>
      </c>
      <c r="H30" s="37">
        <v>16051</v>
      </c>
      <c r="I30" s="30">
        <v>959</v>
      </c>
      <c r="J30" s="38">
        <v>17010</v>
      </c>
      <c r="K30" s="3"/>
    </row>
    <row r="31" spans="1:11" ht="29.25" customHeight="1" x14ac:dyDescent="0.15">
      <c r="A31" s="32" t="s">
        <v>1</v>
      </c>
      <c r="B31" s="24">
        <v>15246</v>
      </c>
      <c r="C31" s="33">
        <v>0</v>
      </c>
      <c r="D31" s="24">
        <v>530</v>
      </c>
      <c r="E31" s="34">
        <v>0</v>
      </c>
      <c r="F31" s="35">
        <f t="shared" si="2"/>
        <v>15776</v>
      </c>
      <c r="G31" s="36">
        <f t="shared" si="3"/>
        <v>0</v>
      </c>
      <c r="H31" s="37">
        <v>16098</v>
      </c>
      <c r="I31" s="30">
        <v>575</v>
      </c>
      <c r="J31" s="38">
        <v>16673</v>
      </c>
      <c r="K31" s="3"/>
    </row>
    <row r="32" spans="1:11" ht="29.25" customHeight="1" x14ac:dyDescent="0.15">
      <c r="A32" s="32" t="s">
        <v>3</v>
      </c>
      <c r="B32" s="24">
        <v>9950</v>
      </c>
      <c r="C32" s="33">
        <v>1</v>
      </c>
      <c r="D32" s="24">
        <v>326</v>
      </c>
      <c r="E32" s="34">
        <v>0</v>
      </c>
      <c r="F32" s="35">
        <f t="shared" si="2"/>
        <v>10276</v>
      </c>
      <c r="G32" s="36">
        <f t="shared" si="3"/>
        <v>1</v>
      </c>
      <c r="H32" s="37">
        <v>10378</v>
      </c>
      <c r="I32" s="30">
        <v>362</v>
      </c>
      <c r="J32" s="38">
        <v>10740</v>
      </c>
      <c r="K32" s="3"/>
    </row>
    <row r="33" spans="1:10" ht="29.25" customHeight="1" x14ac:dyDescent="0.15">
      <c r="A33" s="32" t="s">
        <v>5</v>
      </c>
      <c r="B33" s="24">
        <v>7029</v>
      </c>
      <c r="C33" s="33">
        <v>0</v>
      </c>
      <c r="D33" s="24">
        <v>246</v>
      </c>
      <c r="E33" s="34">
        <v>0</v>
      </c>
      <c r="F33" s="35">
        <f t="shared" si="2"/>
        <v>7275</v>
      </c>
      <c r="G33" s="36">
        <f t="shared" si="3"/>
        <v>0</v>
      </c>
      <c r="H33" s="37">
        <v>8084</v>
      </c>
      <c r="I33" s="30">
        <v>225</v>
      </c>
      <c r="J33" s="38">
        <v>8309</v>
      </c>
    </row>
    <row r="34" spans="1:10" ht="29.25" customHeight="1" x14ac:dyDescent="0.15">
      <c r="A34" s="32" t="s">
        <v>7</v>
      </c>
      <c r="B34" s="24">
        <v>9178</v>
      </c>
      <c r="C34" s="33">
        <v>0</v>
      </c>
      <c r="D34" s="24">
        <v>370</v>
      </c>
      <c r="E34" s="34">
        <v>0</v>
      </c>
      <c r="F34" s="35">
        <f t="shared" si="2"/>
        <v>9548</v>
      </c>
      <c r="G34" s="36">
        <f t="shared" si="3"/>
        <v>0</v>
      </c>
      <c r="H34" s="37">
        <v>9390</v>
      </c>
      <c r="I34" s="30">
        <v>430</v>
      </c>
      <c r="J34" s="38">
        <v>9820</v>
      </c>
    </row>
    <row r="35" spans="1:10" ht="29.25" customHeight="1" x14ac:dyDescent="0.15">
      <c r="A35" s="32" t="s">
        <v>9</v>
      </c>
      <c r="B35" s="24">
        <v>54628</v>
      </c>
      <c r="C35" s="33">
        <v>3</v>
      </c>
      <c r="D35" s="24">
        <v>2156</v>
      </c>
      <c r="E35" s="39">
        <v>0</v>
      </c>
      <c r="F35" s="35">
        <f t="shared" si="2"/>
        <v>56784</v>
      </c>
      <c r="G35" s="36">
        <f t="shared" si="3"/>
        <v>3</v>
      </c>
      <c r="H35" s="37">
        <v>55430</v>
      </c>
      <c r="I35" s="30">
        <v>2335</v>
      </c>
      <c r="J35" s="38">
        <v>57765</v>
      </c>
    </row>
    <row r="36" spans="1:10" ht="29.25" customHeight="1" x14ac:dyDescent="0.15">
      <c r="A36" s="32" t="s">
        <v>11</v>
      </c>
      <c r="B36" s="24">
        <v>10499</v>
      </c>
      <c r="C36" s="33">
        <v>0</v>
      </c>
      <c r="D36" s="24">
        <v>250</v>
      </c>
      <c r="E36" s="39">
        <v>0</v>
      </c>
      <c r="F36" s="35">
        <f t="shared" si="2"/>
        <v>10749</v>
      </c>
      <c r="G36" s="36">
        <f t="shared" si="3"/>
        <v>0</v>
      </c>
      <c r="H36" s="37">
        <v>11258</v>
      </c>
      <c r="I36" s="30">
        <v>240</v>
      </c>
      <c r="J36" s="38">
        <v>11498</v>
      </c>
    </row>
    <row r="37" spans="1:10" ht="29.25" customHeight="1" x14ac:dyDescent="0.15">
      <c r="A37" s="32" t="s">
        <v>70</v>
      </c>
      <c r="B37" s="24">
        <v>6480</v>
      </c>
      <c r="C37" s="33">
        <v>0</v>
      </c>
      <c r="D37" s="24">
        <v>285</v>
      </c>
      <c r="E37" s="39">
        <v>0</v>
      </c>
      <c r="F37" s="35">
        <f t="shared" si="2"/>
        <v>6765</v>
      </c>
      <c r="G37" s="36">
        <f t="shared" si="3"/>
        <v>0</v>
      </c>
      <c r="H37" s="37">
        <v>7108</v>
      </c>
      <c r="I37" s="30">
        <v>253</v>
      </c>
      <c r="J37" s="38">
        <v>7361</v>
      </c>
    </row>
    <row r="38" spans="1:10" ht="29.25" customHeight="1" x14ac:dyDescent="0.15">
      <c r="A38" s="32" t="s">
        <v>14</v>
      </c>
      <c r="B38" s="24">
        <v>13397</v>
      </c>
      <c r="C38" s="33">
        <v>1</v>
      </c>
      <c r="D38" s="24">
        <v>405</v>
      </c>
      <c r="E38" s="39">
        <v>0</v>
      </c>
      <c r="F38" s="35">
        <f t="shared" si="2"/>
        <v>13802</v>
      </c>
      <c r="G38" s="36">
        <f t="shared" si="3"/>
        <v>1</v>
      </c>
      <c r="H38" s="37">
        <v>12708</v>
      </c>
      <c r="I38" s="30">
        <v>357</v>
      </c>
      <c r="J38" s="38">
        <v>13065</v>
      </c>
    </row>
    <row r="39" spans="1:10" ht="29.25" customHeight="1" x14ac:dyDescent="0.15">
      <c r="A39" s="32" t="s">
        <v>16</v>
      </c>
      <c r="B39" s="24">
        <v>8311</v>
      </c>
      <c r="C39" s="33">
        <v>0</v>
      </c>
      <c r="D39" s="24">
        <v>180</v>
      </c>
      <c r="E39" s="39">
        <v>0</v>
      </c>
      <c r="F39" s="35">
        <f t="shared" si="2"/>
        <v>8491</v>
      </c>
      <c r="G39" s="36">
        <f t="shared" si="3"/>
        <v>0</v>
      </c>
      <c r="H39" s="37">
        <v>8318</v>
      </c>
      <c r="I39" s="30">
        <v>217</v>
      </c>
      <c r="J39" s="38">
        <v>8535</v>
      </c>
    </row>
    <row r="40" spans="1:10" ht="29.25" customHeight="1" thickBot="1" x14ac:dyDescent="0.2">
      <c r="A40" s="40" t="s">
        <v>18</v>
      </c>
      <c r="B40" s="24">
        <v>10834</v>
      </c>
      <c r="C40" s="33">
        <v>0</v>
      </c>
      <c r="D40" s="24">
        <v>304</v>
      </c>
      <c r="E40" s="41">
        <v>0</v>
      </c>
      <c r="F40" s="42">
        <f>B40+D40</f>
        <v>11138</v>
      </c>
      <c r="G40" s="43">
        <f>C40+E40</f>
        <v>0</v>
      </c>
      <c r="H40" s="44">
        <v>12227</v>
      </c>
      <c r="I40" s="30">
        <v>312</v>
      </c>
      <c r="J40" s="45">
        <v>12539</v>
      </c>
    </row>
    <row r="41" spans="1:10" ht="29.25" customHeight="1" thickTop="1" thickBot="1" x14ac:dyDescent="0.2">
      <c r="A41" s="46" t="s">
        <v>86</v>
      </c>
      <c r="B41" s="47">
        <f t="shared" ref="B41:G41" si="4">SUM(B10:B40)</f>
        <v>725241</v>
      </c>
      <c r="C41" s="47">
        <f t="shared" si="4"/>
        <v>28</v>
      </c>
      <c r="D41" s="47">
        <f t="shared" si="4"/>
        <v>22207</v>
      </c>
      <c r="E41" s="47">
        <f t="shared" si="4"/>
        <v>2</v>
      </c>
      <c r="F41" s="48">
        <f t="shared" si="4"/>
        <v>747448</v>
      </c>
      <c r="G41" s="49">
        <f t="shared" si="4"/>
        <v>30</v>
      </c>
      <c r="H41" s="50">
        <v>695600</v>
      </c>
      <c r="I41" s="51">
        <v>23928</v>
      </c>
      <c r="J41" s="52">
        <v>719528</v>
      </c>
    </row>
    <row r="42" spans="1:10" ht="29.25" customHeight="1" thickTop="1" x14ac:dyDescent="0.15">
      <c r="A42" s="53" t="s">
        <v>20</v>
      </c>
      <c r="B42" s="24">
        <v>5120</v>
      </c>
      <c r="C42" s="24">
        <v>0</v>
      </c>
      <c r="D42" s="24">
        <v>109</v>
      </c>
      <c r="E42" s="54">
        <v>0</v>
      </c>
      <c r="F42" s="55">
        <f>B42+D42</f>
        <v>5229</v>
      </c>
      <c r="G42" s="56">
        <f>C42+E42</f>
        <v>0</v>
      </c>
      <c r="H42" s="57">
        <v>6011</v>
      </c>
      <c r="I42" s="58">
        <v>103</v>
      </c>
      <c r="J42" s="59">
        <v>6114</v>
      </c>
    </row>
    <row r="43" spans="1:10" ht="29.25" customHeight="1" x14ac:dyDescent="0.15">
      <c r="A43" s="32" t="s">
        <v>22</v>
      </c>
      <c r="B43" s="24">
        <v>3952</v>
      </c>
      <c r="C43" s="60">
        <v>0</v>
      </c>
      <c r="D43" s="24">
        <v>115</v>
      </c>
      <c r="E43" s="39">
        <v>0</v>
      </c>
      <c r="F43" s="61">
        <f>B43+D43</f>
        <v>4067</v>
      </c>
      <c r="G43" s="62">
        <f>C43+E43</f>
        <v>0</v>
      </c>
      <c r="H43" s="37">
        <v>5419</v>
      </c>
      <c r="I43" s="58">
        <v>109</v>
      </c>
      <c r="J43" s="38">
        <v>5528</v>
      </c>
    </row>
    <row r="44" spans="1:10" ht="29.25" customHeight="1" x14ac:dyDescent="0.15">
      <c r="A44" s="32" t="s">
        <v>24</v>
      </c>
      <c r="B44" s="24">
        <v>2144</v>
      </c>
      <c r="C44" s="60">
        <v>0</v>
      </c>
      <c r="D44" s="24">
        <v>43</v>
      </c>
      <c r="E44" s="39">
        <v>0</v>
      </c>
      <c r="F44" s="61">
        <f t="shared" ref="F44:F51" si="5">B44+D44</f>
        <v>2187</v>
      </c>
      <c r="G44" s="62">
        <f t="shared" ref="G44:G51" si="6">C44+E44</f>
        <v>0</v>
      </c>
      <c r="H44" s="37">
        <v>2598</v>
      </c>
      <c r="I44" s="58">
        <v>50</v>
      </c>
      <c r="J44" s="38">
        <v>2648</v>
      </c>
    </row>
    <row r="45" spans="1:10" ht="29.25" customHeight="1" x14ac:dyDescent="0.15">
      <c r="A45" s="32" t="s">
        <v>26</v>
      </c>
      <c r="B45" s="24">
        <v>2309</v>
      </c>
      <c r="C45" s="60">
        <v>0</v>
      </c>
      <c r="D45" s="24">
        <v>49</v>
      </c>
      <c r="E45" s="39">
        <v>2</v>
      </c>
      <c r="F45" s="61">
        <f t="shared" si="5"/>
        <v>2358</v>
      </c>
      <c r="G45" s="62">
        <f t="shared" si="6"/>
        <v>2</v>
      </c>
      <c r="H45" s="37">
        <v>2379</v>
      </c>
      <c r="I45" s="58">
        <v>49</v>
      </c>
      <c r="J45" s="38">
        <v>2428</v>
      </c>
    </row>
    <row r="46" spans="1:10" ht="29.25" customHeight="1" x14ac:dyDescent="0.15">
      <c r="A46" s="32" t="s">
        <v>28</v>
      </c>
      <c r="B46" s="24">
        <v>8934</v>
      </c>
      <c r="C46" s="60">
        <v>0</v>
      </c>
      <c r="D46" s="24">
        <v>224</v>
      </c>
      <c r="E46" s="39">
        <v>0</v>
      </c>
      <c r="F46" s="61">
        <f t="shared" si="5"/>
        <v>9158</v>
      </c>
      <c r="G46" s="62">
        <f t="shared" si="6"/>
        <v>0</v>
      </c>
      <c r="H46" s="37">
        <v>9319</v>
      </c>
      <c r="I46" s="58">
        <v>221</v>
      </c>
      <c r="J46" s="38">
        <v>9540</v>
      </c>
    </row>
    <row r="47" spans="1:10" ht="29.25" customHeight="1" x14ac:dyDescent="0.15">
      <c r="A47" s="32" t="s">
        <v>30</v>
      </c>
      <c r="B47" s="24">
        <v>1681</v>
      </c>
      <c r="C47" s="60">
        <v>0</v>
      </c>
      <c r="D47" s="24">
        <v>43</v>
      </c>
      <c r="E47" s="39">
        <v>0</v>
      </c>
      <c r="F47" s="61">
        <f t="shared" si="5"/>
        <v>1724</v>
      </c>
      <c r="G47" s="62">
        <f t="shared" si="6"/>
        <v>0</v>
      </c>
      <c r="H47" s="37">
        <v>1752</v>
      </c>
      <c r="I47" s="58">
        <v>40</v>
      </c>
      <c r="J47" s="38">
        <v>1792</v>
      </c>
    </row>
    <row r="48" spans="1:10" ht="29.25" customHeight="1" x14ac:dyDescent="0.15">
      <c r="A48" s="32" t="s">
        <v>32</v>
      </c>
      <c r="B48" s="24">
        <v>3508</v>
      </c>
      <c r="C48" s="60">
        <v>0</v>
      </c>
      <c r="D48" s="24">
        <v>113</v>
      </c>
      <c r="E48" s="39">
        <v>0</v>
      </c>
      <c r="F48" s="61">
        <f t="shared" si="5"/>
        <v>3621</v>
      </c>
      <c r="G48" s="62">
        <f t="shared" si="6"/>
        <v>0</v>
      </c>
      <c r="H48" s="37">
        <v>3869</v>
      </c>
      <c r="I48" s="58">
        <v>131</v>
      </c>
      <c r="J48" s="38">
        <v>4000</v>
      </c>
    </row>
    <row r="49" spans="1:11" ht="29.25" customHeight="1" x14ac:dyDescent="0.15">
      <c r="A49" s="32" t="s">
        <v>34</v>
      </c>
      <c r="B49" s="24">
        <v>3123</v>
      </c>
      <c r="C49" s="60">
        <v>0</v>
      </c>
      <c r="D49" s="24">
        <v>52</v>
      </c>
      <c r="E49" s="39">
        <v>0</v>
      </c>
      <c r="F49" s="61">
        <f t="shared" si="5"/>
        <v>3175</v>
      </c>
      <c r="G49" s="62">
        <f t="shared" si="6"/>
        <v>0</v>
      </c>
      <c r="H49" s="37">
        <v>3297</v>
      </c>
      <c r="I49" s="58">
        <v>53</v>
      </c>
      <c r="J49" s="38">
        <v>3350</v>
      </c>
    </row>
    <row r="50" spans="1:11" ht="29.25" customHeight="1" x14ac:dyDescent="0.15">
      <c r="A50" s="32" t="s">
        <v>36</v>
      </c>
      <c r="B50" s="24">
        <v>2618</v>
      </c>
      <c r="C50" s="60">
        <v>0</v>
      </c>
      <c r="D50" s="24">
        <v>139</v>
      </c>
      <c r="E50" s="39">
        <v>0</v>
      </c>
      <c r="F50" s="61">
        <f t="shared" si="5"/>
        <v>2757</v>
      </c>
      <c r="G50" s="62">
        <f t="shared" si="6"/>
        <v>0</v>
      </c>
      <c r="H50" s="37">
        <v>3671</v>
      </c>
      <c r="I50" s="58">
        <v>134</v>
      </c>
      <c r="J50" s="38">
        <v>3805</v>
      </c>
    </row>
    <row r="51" spans="1:11" ht="29.25" customHeight="1" thickBot="1" x14ac:dyDescent="0.2">
      <c r="A51" s="32" t="s">
        <v>38</v>
      </c>
      <c r="B51" s="24">
        <v>968</v>
      </c>
      <c r="C51" s="60">
        <v>0</v>
      </c>
      <c r="D51" s="24">
        <v>33</v>
      </c>
      <c r="E51" s="39">
        <v>0</v>
      </c>
      <c r="F51" s="61">
        <f t="shared" si="5"/>
        <v>1001</v>
      </c>
      <c r="G51" s="62">
        <f t="shared" si="6"/>
        <v>0</v>
      </c>
      <c r="H51" s="37">
        <v>1257</v>
      </c>
      <c r="I51" s="58">
        <v>44</v>
      </c>
      <c r="J51" s="38">
        <v>1301</v>
      </c>
    </row>
    <row r="52" spans="1:11" ht="29.25" customHeight="1" thickTop="1" thickBot="1" x14ac:dyDescent="0.2">
      <c r="A52" s="16" t="s">
        <v>42</v>
      </c>
      <c r="B52" s="17">
        <f t="shared" ref="B52:G52" si="7">SUM(B42:B51)</f>
        <v>34357</v>
      </c>
      <c r="C52" s="17">
        <f t="shared" si="7"/>
        <v>0</v>
      </c>
      <c r="D52" s="17">
        <f t="shared" si="7"/>
        <v>920</v>
      </c>
      <c r="E52" s="17">
        <f t="shared" si="7"/>
        <v>2</v>
      </c>
      <c r="F52" s="19">
        <f t="shared" si="7"/>
        <v>35277</v>
      </c>
      <c r="G52" s="20">
        <f t="shared" si="7"/>
        <v>2</v>
      </c>
      <c r="H52" s="19">
        <v>39572</v>
      </c>
      <c r="I52" s="20">
        <v>934</v>
      </c>
      <c r="J52" s="22">
        <v>40506</v>
      </c>
    </row>
    <row r="53" spans="1:11" ht="29.25" customHeight="1" thickTop="1" thickBot="1" x14ac:dyDescent="0.2">
      <c r="A53" s="46" t="s">
        <v>87</v>
      </c>
      <c r="B53" s="47">
        <f t="shared" ref="B53:G53" si="8">B41+B52</f>
        <v>759598</v>
      </c>
      <c r="C53" s="47">
        <f t="shared" si="8"/>
        <v>28</v>
      </c>
      <c r="D53" s="47">
        <f t="shared" si="8"/>
        <v>23127</v>
      </c>
      <c r="E53" s="207">
        <f t="shared" si="8"/>
        <v>4</v>
      </c>
      <c r="F53" s="206">
        <f t="shared" si="8"/>
        <v>782725</v>
      </c>
      <c r="G53" s="47">
        <f t="shared" si="8"/>
        <v>32</v>
      </c>
      <c r="H53" s="48">
        <v>735172</v>
      </c>
      <c r="I53" s="49">
        <v>24862</v>
      </c>
      <c r="J53" s="52">
        <v>760034</v>
      </c>
    </row>
    <row r="54" spans="1:11" ht="29.25" customHeight="1" thickTop="1" thickBot="1" x14ac:dyDescent="0.2">
      <c r="A54" s="63" t="s">
        <v>43</v>
      </c>
      <c r="B54" s="64">
        <f t="shared" ref="B54:G54" si="9">B8+B9+B41+B52</f>
        <v>1252874</v>
      </c>
      <c r="C54" s="64">
        <f t="shared" si="9"/>
        <v>41</v>
      </c>
      <c r="D54" s="64">
        <f t="shared" si="9"/>
        <v>37327</v>
      </c>
      <c r="E54" s="183">
        <f t="shared" si="9"/>
        <v>4</v>
      </c>
      <c r="F54" s="182">
        <f t="shared" si="9"/>
        <v>1290201</v>
      </c>
      <c r="G54" s="64">
        <f t="shared" si="9"/>
        <v>45</v>
      </c>
      <c r="H54" s="65">
        <v>1211446</v>
      </c>
      <c r="I54" s="66">
        <v>39129</v>
      </c>
      <c r="J54" s="67">
        <v>1250575</v>
      </c>
    </row>
    <row r="55" spans="1:11" ht="48.75" customHeight="1" thickBot="1" x14ac:dyDescent="0.2">
      <c r="A55" s="2" t="s">
        <v>85</v>
      </c>
      <c r="B55" s="68"/>
      <c r="C55" s="68"/>
      <c r="D55" s="68"/>
      <c r="E55" s="68"/>
      <c r="F55" s="68"/>
      <c r="G55" s="68"/>
      <c r="H55" s="68"/>
      <c r="I55" s="69"/>
      <c r="J55" s="69"/>
    </row>
    <row r="56" spans="1:11" ht="24.75" customHeight="1" x14ac:dyDescent="0.15">
      <c r="A56" s="209" t="s">
        <v>88</v>
      </c>
      <c r="B56" s="228" t="str">
        <f>B3</f>
        <v>今回（R3）衆議院議員総選挙
10月30日現在（10／20～10／30)</v>
      </c>
      <c r="C56" s="228"/>
      <c r="D56" s="228"/>
      <c r="E56" s="228"/>
      <c r="F56" s="228"/>
      <c r="G56" s="229"/>
      <c r="H56" s="211" t="str">
        <f>H3</f>
        <v>前回（H29）衆議院議員総選挙
10月21日現在（10／11～10／21)</v>
      </c>
      <c r="I56" s="212"/>
      <c r="J56" s="213"/>
      <c r="K56" s="3"/>
    </row>
    <row r="57" spans="1:11" ht="24.75" customHeight="1" thickBot="1" x14ac:dyDescent="0.2">
      <c r="A57" s="210"/>
      <c r="B57" s="230"/>
      <c r="C57" s="230"/>
      <c r="D57" s="230"/>
      <c r="E57" s="230"/>
      <c r="F57" s="230"/>
      <c r="G57" s="231"/>
      <c r="H57" s="214"/>
      <c r="I57" s="215"/>
      <c r="J57" s="216"/>
      <c r="K57" s="3"/>
    </row>
    <row r="58" spans="1:11" s="2" customFormat="1" ht="30" customHeight="1" thickTop="1" x14ac:dyDescent="0.15">
      <c r="A58" s="210"/>
      <c r="B58" s="217" t="str">
        <f>B5</f>
        <v>期日前投票者数</v>
      </c>
      <c r="C58" s="218"/>
      <c r="D58" s="217" t="str">
        <f>D5</f>
        <v>不在者投票者数</v>
      </c>
      <c r="E58" s="219"/>
      <c r="F58" s="220" t="str">
        <f>F5</f>
        <v>合　　　　計</v>
      </c>
      <c r="G58" s="221"/>
      <c r="H58" s="222" t="s">
        <v>71</v>
      </c>
      <c r="I58" s="224" t="s">
        <v>72</v>
      </c>
      <c r="J58" s="226" t="s">
        <v>73</v>
      </c>
      <c r="K58" s="4"/>
    </row>
    <row r="59" spans="1:11" s="2" customFormat="1" ht="30" customHeight="1" x14ac:dyDescent="0.15">
      <c r="A59" s="210"/>
      <c r="B59" s="5"/>
      <c r="C59" s="6" t="str">
        <f>C6</f>
        <v xml:space="preserve"> うち、
 在外投票者数</v>
      </c>
      <c r="D59" s="5"/>
      <c r="E59" s="7" t="str">
        <f>E6</f>
        <v xml:space="preserve"> うち、
 在外投票者数</v>
      </c>
      <c r="F59" s="8"/>
      <c r="G59" s="9" t="str">
        <f>G6</f>
        <v xml:space="preserve"> うち、
 在外投票者数</v>
      </c>
      <c r="H59" s="223"/>
      <c r="I59" s="225"/>
      <c r="J59" s="227"/>
      <c r="K59" s="4"/>
    </row>
    <row r="60" spans="1:11" s="2" customFormat="1" ht="15" customHeight="1" x14ac:dyDescent="0.15">
      <c r="A60" s="210"/>
      <c r="B60" s="13" t="str">
        <f t="shared" ref="B60:G60" si="10">B7</f>
        <v>（Ａ）</v>
      </c>
      <c r="C60" s="13" t="str">
        <f t="shared" si="10"/>
        <v>（Ｂ）</v>
      </c>
      <c r="D60" s="13" t="str">
        <f t="shared" si="10"/>
        <v>（Ｃ）</v>
      </c>
      <c r="E60" s="14" t="str">
        <f t="shared" si="10"/>
        <v>（Ｄ）</v>
      </c>
      <c r="F60" s="8" t="str">
        <f t="shared" si="10"/>
        <v>（Ａ＋Ｃ）</v>
      </c>
      <c r="G60" s="15" t="str">
        <f t="shared" si="10"/>
        <v>（Ｂ＋Ｄ）</v>
      </c>
      <c r="H60" s="10" t="s">
        <v>95</v>
      </c>
      <c r="I60" s="11" t="s">
        <v>96</v>
      </c>
      <c r="J60" s="12" t="s">
        <v>97</v>
      </c>
      <c r="K60" s="4"/>
    </row>
    <row r="61" spans="1:11" ht="27.75" customHeight="1" x14ac:dyDescent="0.15">
      <c r="A61" s="70" t="s">
        <v>44</v>
      </c>
      <c r="B61" s="71">
        <v>20484</v>
      </c>
      <c r="C61" s="71">
        <v>2</v>
      </c>
      <c r="D61" s="71">
        <v>394</v>
      </c>
      <c r="E61" s="72">
        <v>0</v>
      </c>
      <c r="F61" s="73">
        <f>B61+D61</f>
        <v>20878</v>
      </c>
      <c r="G61" s="74">
        <f>C61+E61</f>
        <v>2</v>
      </c>
      <c r="H61" s="100">
        <v>17818</v>
      </c>
      <c r="I61" s="75">
        <v>402</v>
      </c>
      <c r="J61" s="76">
        <v>18220</v>
      </c>
    </row>
    <row r="62" spans="1:11" ht="27.75" customHeight="1" x14ac:dyDescent="0.15">
      <c r="A62" s="70" t="s">
        <v>45</v>
      </c>
      <c r="B62" s="71">
        <v>13729</v>
      </c>
      <c r="C62" s="71">
        <v>0</v>
      </c>
      <c r="D62" s="71">
        <v>330</v>
      </c>
      <c r="E62" s="72">
        <v>0</v>
      </c>
      <c r="F62" s="73">
        <f t="shared" ref="F62:F84" si="11">B62+D62</f>
        <v>14059</v>
      </c>
      <c r="G62" s="74">
        <f t="shared" ref="G62:G84" si="12">C62+E62</f>
        <v>0</v>
      </c>
      <c r="H62" s="100">
        <v>12559</v>
      </c>
      <c r="I62" s="75">
        <v>323</v>
      </c>
      <c r="J62" s="76">
        <v>12882</v>
      </c>
    </row>
    <row r="63" spans="1:11" ht="27.75" customHeight="1" x14ac:dyDescent="0.15">
      <c r="A63" s="70" t="s">
        <v>46</v>
      </c>
      <c r="B63" s="71">
        <v>11072</v>
      </c>
      <c r="C63" s="71">
        <v>0</v>
      </c>
      <c r="D63" s="71">
        <v>216</v>
      </c>
      <c r="E63" s="72">
        <v>0</v>
      </c>
      <c r="F63" s="73">
        <f t="shared" si="11"/>
        <v>11288</v>
      </c>
      <c r="G63" s="74">
        <f t="shared" si="12"/>
        <v>0</v>
      </c>
      <c r="H63" s="100">
        <v>9999</v>
      </c>
      <c r="I63" s="75">
        <v>233</v>
      </c>
      <c r="J63" s="76">
        <v>10232</v>
      </c>
    </row>
    <row r="64" spans="1:11" ht="27.75" customHeight="1" x14ac:dyDescent="0.15">
      <c r="A64" s="70" t="s">
        <v>47</v>
      </c>
      <c r="B64" s="71">
        <v>8673</v>
      </c>
      <c r="C64" s="71">
        <v>0</v>
      </c>
      <c r="D64" s="71">
        <v>249</v>
      </c>
      <c r="E64" s="72">
        <v>0</v>
      </c>
      <c r="F64" s="73">
        <f t="shared" si="11"/>
        <v>8922</v>
      </c>
      <c r="G64" s="74">
        <f t="shared" si="12"/>
        <v>0</v>
      </c>
      <c r="H64" s="100">
        <v>9290</v>
      </c>
      <c r="I64" s="75">
        <v>329</v>
      </c>
      <c r="J64" s="76">
        <v>9619</v>
      </c>
    </row>
    <row r="65" spans="1:10" ht="27.75" customHeight="1" x14ac:dyDescent="0.15">
      <c r="A65" s="70" t="s">
        <v>48</v>
      </c>
      <c r="B65" s="71">
        <v>12191</v>
      </c>
      <c r="C65" s="71">
        <v>0</v>
      </c>
      <c r="D65" s="71">
        <v>255</v>
      </c>
      <c r="E65" s="72">
        <v>0</v>
      </c>
      <c r="F65" s="73">
        <f t="shared" si="11"/>
        <v>12446</v>
      </c>
      <c r="G65" s="74">
        <f t="shared" si="12"/>
        <v>0</v>
      </c>
      <c r="H65" s="100">
        <v>10250</v>
      </c>
      <c r="I65" s="75">
        <v>270</v>
      </c>
      <c r="J65" s="76">
        <v>10520</v>
      </c>
    </row>
    <row r="66" spans="1:10" ht="27.75" customHeight="1" x14ac:dyDescent="0.15">
      <c r="A66" s="70" t="s">
        <v>49</v>
      </c>
      <c r="B66" s="71">
        <v>12409</v>
      </c>
      <c r="C66" s="71">
        <v>1</v>
      </c>
      <c r="D66" s="71">
        <v>286</v>
      </c>
      <c r="E66" s="72">
        <v>0</v>
      </c>
      <c r="F66" s="73">
        <f t="shared" si="11"/>
        <v>12695</v>
      </c>
      <c r="G66" s="74">
        <f t="shared" si="12"/>
        <v>1</v>
      </c>
      <c r="H66" s="100">
        <v>10017</v>
      </c>
      <c r="I66" s="75">
        <v>275</v>
      </c>
      <c r="J66" s="76">
        <v>10292</v>
      </c>
    </row>
    <row r="67" spans="1:10" ht="27.75" customHeight="1" x14ac:dyDescent="0.15">
      <c r="A67" s="70" t="s">
        <v>50</v>
      </c>
      <c r="B67" s="71">
        <v>13079</v>
      </c>
      <c r="C67" s="71">
        <v>1</v>
      </c>
      <c r="D67" s="71">
        <v>278</v>
      </c>
      <c r="E67" s="72">
        <v>0</v>
      </c>
      <c r="F67" s="73">
        <f t="shared" si="11"/>
        <v>13357</v>
      </c>
      <c r="G67" s="74">
        <f t="shared" si="12"/>
        <v>1</v>
      </c>
      <c r="H67" s="100">
        <v>10966</v>
      </c>
      <c r="I67" s="75">
        <v>326</v>
      </c>
      <c r="J67" s="76">
        <v>11292</v>
      </c>
    </row>
    <row r="68" spans="1:10" ht="27.75" customHeight="1" x14ac:dyDescent="0.15">
      <c r="A68" s="70" t="s">
        <v>51</v>
      </c>
      <c r="B68" s="71">
        <v>10809</v>
      </c>
      <c r="C68" s="71">
        <v>0</v>
      </c>
      <c r="D68" s="71">
        <v>309</v>
      </c>
      <c r="E68" s="72">
        <v>0</v>
      </c>
      <c r="F68" s="73">
        <f t="shared" si="11"/>
        <v>11118</v>
      </c>
      <c r="G68" s="74">
        <f t="shared" si="12"/>
        <v>0</v>
      </c>
      <c r="H68" s="100">
        <v>11627</v>
      </c>
      <c r="I68" s="75">
        <v>411</v>
      </c>
      <c r="J68" s="76">
        <v>12038</v>
      </c>
    </row>
    <row r="69" spans="1:10" ht="27.75" customHeight="1" x14ac:dyDescent="0.15">
      <c r="A69" s="70" t="s">
        <v>52</v>
      </c>
      <c r="B69" s="71">
        <v>11648</v>
      </c>
      <c r="C69" s="71">
        <v>1</v>
      </c>
      <c r="D69" s="71">
        <v>330</v>
      </c>
      <c r="E69" s="72">
        <v>0</v>
      </c>
      <c r="F69" s="73">
        <f t="shared" si="11"/>
        <v>11978</v>
      </c>
      <c r="G69" s="74">
        <f t="shared" si="12"/>
        <v>1</v>
      </c>
      <c r="H69" s="100">
        <v>10408</v>
      </c>
      <c r="I69" s="75">
        <v>338</v>
      </c>
      <c r="J69" s="76">
        <v>10746</v>
      </c>
    </row>
    <row r="70" spans="1:10" ht="27.75" customHeight="1" x14ac:dyDescent="0.15">
      <c r="A70" s="70" t="s">
        <v>53</v>
      </c>
      <c r="B70" s="71">
        <v>7092</v>
      </c>
      <c r="C70" s="71">
        <v>0</v>
      </c>
      <c r="D70" s="71">
        <v>250</v>
      </c>
      <c r="E70" s="72">
        <v>0</v>
      </c>
      <c r="F70" s="73">
        <f t="shared" si="11"/>
        <v>7342</v>
      </c>
      <c r="G70" s="74">
        <f t="shared" si="12"/>
        <v>0</v>
      </c>
      <c r="H70" s="100">
        <v>6349</v>
      </c>
      <c r="I70" s="75">
        <v>268</v>
      </c>
      <c r="J70" s="76">
        <v>6617</v>
      </c>
    </row>
    <row r="71" spans="1:10" ht="27.75" customHeight="1" x14ac:dyDescent="0.15">
      <c r="A71" s="70" t="s">
        <v>54</v>
      </c>
      <c r="B71" s="71">
        <v>12765</v>
      </c>
      <c r="C71" s="71">
        <v>0</v>
      </c>
      <c r="D71" s="71">
        <v>487</v>
      </c>
      <c r="E71" s="72">
        <v>0</v>
      </c>
      <c r="F71" s="73">
        <f t="shared" si="11"/>
        <v>13252</v>
      </c>
      <c r="G71" s="74">
        <f t="shared" si="12"/>
        <v>0</v>
      </c>
      <c r="H71" s="100">
        <v>12459</v>
      </c>
      <c r="I71" s="75">
        <v>458</v>
      </c>
      <c r="J71" s="76">
        <v>12917</v>
      </c>
    </row>
    <row r="72" spans="1:10" ht="27.75" customHeight="1" x14ac:dyDescent="0.15">
      <c r="A72" s="70" t="s">
        <v>55</v>
      </c>
      <c r="B72" s="71">
        <v>18076</v>
      </c>
      <c r="C72" s="71">
        <v>2</v>
      </c>
      <c r="D72" s="71">
        <v>620</v>
      </c>
      <c r="E72" s="72">
        <v>0</v>
      </c>
      <c r="F72" s="73">
        <f t="shared" si="11"/>
        <v>18696</v>
      </c>
      <c r="G72" s="74">
        <f t="shared" si="12"/>
        <v>2</v>
      </c>
      <c r="H72" s="100">
        <v>17199</v>
      </c>
      <c r="I72" s="75">
        <v>583</v>
      </c>
      <c r="J72" s="76">
        <v>17782</v>
      </c>
    </row>
    <row r="73" spans="1:10" ht="27.75" customHeight="1" x14ac:dyDescent="0.15">
      <c r="A73" s="70" t="s">
        <v>56</v>
      </c>
      <c r="B73" s="71">
        <v>22877</v>
      </c>
      <c r="C73" s="71">
        <v>0</v>
      </c>
      <c r="D73" s="71">
        <v>600</v>
      </c>
      <c r="E73" s="72">
        <v>0</v>
      </c>
      <c r="F73" s="73">
        <f t="shared" si="11"/>
        <v>23477</v>
      </c>
      <c r="G73" s="74">
        <f t="shared" si="12"/>
        <v>0</v>
      </c>
      <c r="H73" s="100">
        <v>23019</v>
      </c>
      <c r="I73" s="75">
        <v>581</v>
      </c>
      <c r="J73" s="76">
        <v>23600</v>
      </c>
    </row>
    <row r="74" spans="1:10" ht="27.75" customHeight="1" x14ac:dyDescent="0.15">
      <c r="A74" s="70" t="s">
        <v>57</v>
      </c>
      <c r="B74" s="71">
        <v>11089</v>
      </c>
      <c r="C74" s="71">
        <v>1</v>
      </c>
      <c r="D74" s="71">
        <v>236</v>
      </c>
      <c r="E74" s="72">
        <v>0</v>
      </c>
      <c r="F74" s="73">
        <f t="shared" si="11"/>
        <v>11325</v>
      </c>
      <c r="G74" s="74">
        <f t="shared" si="12"/>
        <v>1</v>
      </c>
      <c r="H74" s="100">
        <v>10205</v>
      </c>
      <c r="I74" s="75">
        <v>276</v>
      </c>
      <c r="J74" s="76">
        <v>10481</v>
      </c>
    </row>
    <row r="75" spans="1:10" ht="27.75" customHeight="1" x14ac:dyDescent="0.15">
      <c r="A75" s="70" t="s">
        <v>58</v>
      </c>
      <c r="B75" s="71">
        <v>11468</v>
      </c>
      <c r="C75" s="71">
        <v>1</v>
      </c>
      <c r="D75" s="71">
        <v>309</v>
      </c>
      <c r="E75" s="72">
        <v>0</v>
      </c>
      <c r="F75" s="73">
        <f t="shared" si="11"/>
        <v>11777</v>
      </c>
      <c r="G75" s="74">
        <f t="shared" si="12"/>
        <v>1</v>
      </c>
      <c r="H75" s="100">
        <v>11170</v>
      </c>
      <c r="I75" s="75">
        <v>462</v>
      </c>
      <c r="J75" s="76">
        <v>11632</v>
      </c>
    </row>
    <row r="76" spans="1:10" ht="27.75" customHeight="1" x14ac:dyDescent="0.15">
      <c r="A76" s="70" t="s">
        <v>59</v>
      </c>
      <c r="B76" s="71">
        <v>14334</v>
      </c>
      <c r="C76" s="71">
        <v>0</v>
      </c>
      <c r="D76" s="71">
        <v>381</v>
      </c>
      <c r="E76" s="72">
        <v>0</v>
      </c>
      <c r="F76" s="73">
        <f t="shared" si="11"/>
        <v>14715</v>
      </c>
      <c r="G76" s="74">
        <f t="shared" si="12"/>
        <v>0</v>
      </c>
      <c r="H76" s="100">
        <v>14266</v>
      </c>
      <c r="I76" s="75">
        <v>392</v>
      </c>
      <c r="J76" s="76">
        <v>14658</v>
      </c>
    </row>
    <row r="77" spans="1:10" ht="27.75" customHeight="1" x14ac:dyDescent="0.15">
      <c r="A77" s="70" t="s">
        <v>60</v>
      </c>
      <c r="B77" s="71">
        <v>25169</v>
      </c>
      <c r="C77" s="71">
        <v>0</v>
      </c>
      <c r="D77" s="71">
        <v>545</v>
      </c>
      <c r="E77" s="72">
        <v>0</v>
      </c>
      <c r="F77" s="73">
        <f t="shared" si="11"/>
        <v>25714</v>
      </c>
      <c r="G77" s="74">
        <f t="shared" si="12"/>
        <v>0</v>
      </c>
      <c r="H77" s="100">
        <v>22489</v>
      </c>
      <c r="I77" s="75">
        <v>287</v>
      </c>
      <c r="J77" s="76">
        <v>22776</v>
      </c>
    </row>
    <row r="78" spans="1:10" ht="27.75" customHeight="1" x14ac:dyDescent="0.15">
      <c r="A78" s="70" t="s">
        <v>61</v>
      </c>
      <c r="B78" s="71">
        <v>17153</v>
      </c>
      <c r="C78" s="71">
        <v>0</v>
      </c>
      <c r="D78" s="71">
        <v>418</v>
      </c>
      <c r="E78" s="72">
        <v>0</v>
      </c>
      <c r="F78" s="73">
        <f t="shared" si="11"/>
        <v>17571</v>
      </c>
      <c r="G78" s="74">
        <f t="shared" si="12"/>
        <v>0</v>
      </c>
      <c r="H78" s="100">
        <v>16969</v>
      </c>
      <c r="I78" s="75">
        <v>356</v>
      </c>
      <c r="J78" s="76">
        <v>17325</v>
      </c>
    </row>
    <row r="79" spans="1:10" ht="27.75" customHeight="1" x14ac:dyDescent="0.15">
      <c r="A79" s="70" t="s">
        <v>62</v>
      </c>
      <c r="B79" s="71">
        <v>15901</v>
      </c>
      <c r="C79" s="71">
        <v>0</v>
      </c>
      <c r="D79" s="71">
        <v>469</v>
      </c>
      <c r="E79" s="72">
        <v>0</v>
      </c>
      <c r="F79" s="73">
        <f t="shared" si="11"/>
        <v>16370</v>
      </c>
      <c r="G79" s="74">
        <f t="shared" si="12"/>
        <v>0</v>
      </c>
      <c r="H79" s="100">
        <v>14854</v>
      </c>
      <c r="I79" s="75">
        <v>535</v>
      </c>
      <c r="J79" s="76">
        <v>15389</v>
      </c>
    </row>
    <row r="80" spans="1:10" ht="27.75" customHeight="1" x14ac:dyDescent="0.15">
      <c r="A80" s="70" t="s">
        <v>63</v>
      </c>
      <c r="B80" s="71">
        <v>21882</v>
      </c>
      <c r="C80" s="71">
        <v>2</v>
      </c>
      <c r="D80" s="71">
        <v>746</v>
      </c>
      <c r="E80" s="72">
        <v>0</v>
      </c>
      <c r="F80" s="73">
        <f t="shared" si="11"/>
        <v>22628</v>
      </c>
      <c r="G80" s="74">
        <f t="shared" si="12"/>
        <v>2</v>
      </c>
      <c r="H80" s="100">
        <v>21979</v>
      </c>
      <c r="I80" s="75">
        <v>640</v>
      </c>
      <c r="J80" s="76">
        <v>22619</v>
      </c>
    </row>
    <row r="81" spans="1:10" ht="27.75" customHeight="1" x14ac:dyDescent="0.15">
      <c r="A81" s="70" t="s">
        <v>64</v>
      </c>
      <c r="B81" s="71">
        <v>21726</v>
      </c>
      <c r="C81" s="71">
        <v>0</v>
      </c>
      <c r="D81" s="71">
        <v>794</v>
      </c>
      <c r="E81" s="72">
        <v>0</v>
      </c>
      <c r="F81" s="73">
        <f t="shared" si="11"/>
        <v>22520</v>
      </c>
      <c r="G81" s="74">
        <f t="shared" si="12"/>
        <v>0</v>
      </c>
      <c r="H81" s="100">
        <v>20813</v>
      </c>
      <c r="I81" s="75">
        <v>769</v>
      </c>
      <c r="J81" s="76">
        <v>21582</v>
      </c>
    </row>
    <row r="82" spans="1:10" ht="27.75" customHeight="1" x14ac:dyDescent="0.15">
      <c r="A82" s="70" t="s">
        <v>65</v>
      </c>
      <c r="B82" s="71">
        <v>18077</v>
      </c>
      <c r="C82" s="71">
        <v>1</v>
      </c>
      <c r="D82" s="71">
        <v>750</v>
      </c>
      <c r="E82" s="72">
        <v>0</v>
      </c>
      <c r="F82" s="73">
        <f t="shared" si="11"/>
        <v>18827</v>
      </c>
      <c r="G82" s="74">
        <f t="shared" si="12"/>
        <v>1</v>
      </c>
      <c r="H82" s="100">
        <v>16508</v>
      </c>
      <c r="I82" s="75">
        <v>716</v>
      </c>
      <c r="J82" s="76">
        <v>17224</v>
      </c>
    </row>
    <row r="83" spans="1:10" ht="27.75" customHeight="1" x14ac:dyDescent="0.15">
      <c r="A83" s="70" t="s">
        <v>66</v>
      </c>
      <c r="B83" s="71">
        <v>32237</v>
      </c>
      <c r="C83" s="71">
        <v>0</v>
      </c>
      <c r="D83" s="71">
        <v>846</v>
      </c>
      <c r="E83" s="72">
        <v>0</v>
      </c>
      <c r="F83" s="73">
        <f t="shared" si="11"/>
        <v>33083</v>
      </c>
      <c r="G83" s="74">
        <f t="shared" si="12"/>
        <v>0</v>
      </c>
      <c r="H83" s="100">
        <v>30195</v>
      </c>
      <c r="I83" s="75">
        <v>977</v>
      </c>
      <c r="J83" s="76">
        <v>31172</v>
      </c>
    </row>
    <row r="84" spans="1:10" ht="27.75" customHeight="1" thickBot="1" x14ac:dyDescent="0.2">
      <c r="A84" s="77" t="s">
        <v>67</v>
      </c>
      <c r="B84" s="71">
        <v>15402</v>
      </c>
      <c r="C84" s="71">
        <v>0</v>
      </c>
      <c r="D84" s="71">
        <v>565</v>
      </c>
      <c r="E84" s="78">
        <v>0</v>
      </c>
      <c r="F84" s="73">
        <f t="shared" si="11"/>
        <v>15967</v>
      </c>
      <c r="G84" s="74">
        <f t="shared" si="12"/>
        <v>0</v>
      </c>
      <c r="H84" s="100">
        <v>15902</v>
      </c>
      <c r="I84" s="75">
        <v>544</v>
      </c>
      <c r="J84" s="79">
        <v>16446</v>
      </c>
    </row>
    <row r="85" spans="1:10" ht="27.75" customHeight="1" thickTop="1" thickBot="1" x14ac:dyDescent="0.2">
      <c r="A85" s="80" t="s">
        <v>76</v>
      </c>
      <c r="B85" s="81">
        <f t="shared" ref="B85:G85" si="13">SUM(B61:B84)</f>
        <v>379342</v>
      </c>
      <c r="C85" s="81">
        <f t="shared" si="13"/>
        <v>12</v>
      </c>
      <c r="D85" s="81">
        <f t="shared" si="13"/>
        <v>10663</v>
      </c>
      <c r="E85" s="82">
        <f t="shared" si="13"/>
        <v>0</v>
      </c>
      <c r="F85" s="184">
        <f t="shared" si="13"/>
        <v>390005</v>
      </c>
      <c r="G85" s="82">
        <f t="shared" si="13"/>
        <v>12</v>
      </c>
      <c r="H85" s="185">
        <v>357310</v>
      </c>
      <c r="I85" s="82">
        <v>10751</v>
      </c>
      <c r="J85" s="83">
        <v>368061</v>
      </c>
    </row>
    <row r="86" spans="1:10" ht="27.75" customHeight="1" thickTop="1" x14ac:dyDescent="0.15">
      <c r="A86" s="84" t="s">
        <v>77</v>
      </c>
      <c r="B86" s="24">
        <v>17079</v>
      </c>
      <c r="C86" s="24">
        <v>0</v>
      </c>
      <c r="D86" s="24">
        <v>615</v>
      </c>
      <c r="E86" s="54">
        <v>0</v>
      </c>
      <c r="F86" s="85">
        <f>B86+D86</f>
        <v>17694</v>
      </c>
      <c r="G86" s="86">
        <f>C86+E86</f>
        <v>0</v>
      </c>
      <c r="H86" s="101">
        <v>17925</v>
      </c>
      <c r="I86" s="87">
        <v>593</v>
      </c>
      <c r="J86" s="88">
        <v>18518</v>
      </c>
    </row>
    <row r="87" spans="1:10" ht="27.75" customHeight="1" x14ac:dyDescent="0.15">
      <c r="A87" s="89" t="s">
        <v>79</v>
      </c>
      <c r="B87" s="24">
        <v>17313</v>
      </c>
      <c r="C87" s="60">
        <v>0</v>
      </c>
      <c r="D87" s="24">
        <v>492</v>
      </c>
      <c r="E87" s="39">
        <v>0</v>
      </c>
      <c r="F87" s="85">
        <f t="shared" ref="F87:F92" si="14">B87+D87</f>
        <v>17805</v>
      </c>
      <c r="G87" s="86">
        <f t="shared" ref="G87:G92" si="15">C87+E87</f>
        <v>0</v>
      </c>
      <c r="H87" s="101">
        <v>17978</v>
      </c>
      <c r="I87" s="90">
        <v>563</v>
      </c>
      <c r="J87" s="91">
        <v>18541</v>
      </c>
    </row>
    <row r="88" spans="1:10" ht="27.75" customHeight="1" x14ac:dyDescent="0.15">
      <c r="A88" s="89" t="s">
        <v>80</v>
      </c>
      <c r="B88" s="24">
        <v>13369</v>
      </c>
      <c r="C88" s="60">
        <v>0</v>
      </c>
      <c r="D88" s="24">
        <v>360</v>
      </c>
      <c r="E88" s="39">
        <v>0</v>
      </c>
      <c r="F88" s="85">
        <f t="shared" si="14"/>
        <v>13729</v>
      </c>
      <c r="G88" s="86">
        <f t="shared" si="15"/>
        <v>0</v>
      </c>
      <c r="H88" s="101">
        <v>14437</v>
      </c>
      <c r="I88" s="90">
        <v>322</v>
      </c>
      <c r="J88" s="91">
        <v>14759</v>
      </c>
    </row>
    <row r="89" spans="1:10" ht="27.75" customHeight="1" x14ac:dyDescent="0.15">
      <c r="A89" s="89" t="s">
        <v>81</v>
      </c>
      <c r="B89" s="24">
        <v>16892</v>
      </c>
      <c r="C89" s="60">
        <v>0</v>
      </c>
      <c r="D89" s="24">
        <v>573</v>
      </c>
      <c r="E89" s="39">
        <v>0</v>
      </c>
      <c r="F89" s="85">
        <f t="shared" si="14"/>
        <v>17465</v>
      </c>
      <c r="G89" s="86">
        <f t="shared" si="15"/>
        <v>0</v>
      </c>
      <c r="H89" s="101">
        <v>16728</v>
      </c>
      <c r="I89" s="90">
        <v>577</v>
      </c>
      <c r="J89" s="91">
        <v>17305</v>
      </c>
    </row>
    <row r="90" spans="1:10" ht="27.75" customHeight="1" x14ac:dyDescent="0.15">
      <c r="A90" s="89" t="s">
        <v>82</v>
      </c>
      <c r="B90" s="24">
        <v>23255</v>
      </c>
      <c r="C90" s="60">
        <v>0</v>
      </c>
      <c r="D90" s="24">
        <v>618</v>
      </c>
      <c r="E90" s="39">
        <v>0</v>
      </c>
      <c r="F90" s="85">
        <f t="shared" si="14"/>
        <v>23873</v>
      </c>
      <c r="G90" s="86">
        <f t="shared" si="15"/>
        <v>0</v>
      </c>
      <c r="H90" s="101">
        <v>24728</v>
      </c>
      <c r="I90" s="90">
        <v>692</v>
      </c>
      <c r="J90" s="91">
        <v>25420</v>
      </c>
    </row>
    <row r="91" spans="1:10" ht="27.75" customHeight="1" x14ac:dyDescent="0.15">
      <c r="A91" s="89" t="s">
        <v>78</v>
      </c>
      <c r="B91" s="24">
        <v>21204</v>
      </c>
      <c r="C91" s="60">
        <v>1</v>
      </c>
      <c r="D91" s="24">
        <v>726</v>
      </c>
      <c r="E91" s="39">
        <v>0</v>
      </c>
      <c r="F91" s="85">
        <f t="shared" si="14"/>
        <v>21930</v>
      </c>
      <c r="G91" s="86">
        <f t="shared" si="15"/>
        <v>1</v>
      </c>
      <c r="H91" s="101">
        <v>21917</v>
      </c>
      <c r="I91" s="90">
        <v>614</v>
      </c>
      <c r="J91" s="91">
        <v>22531</v>
      </c>
    </row>
    <row r="92" spans="1:10" ht="27.75" customHeight="1" thickBot="1" x14ac:dyDescent="0.2">
      <c r="A92" s="92" t="s">
        <v>83</v>
      </c>
      <c r="B92" s="24">
        <v>4822</v>
      </c>
      <c r="C92" s="60">
        <v>0</v>
      </c>
      <c r="D92" s="24">
        <v>153</v>
      </c>
      <c r="E92" s="41">
        <v>0</v>
      </c>
      <c r="F92" s="85">
        <f t="shared" si="14"/>
        <v>4975</v>
      </c>
      <c r="G92" s="86">
        <f t="shared" si="15"/>
        <v>0</v>
      </c>
      <c r="H92" s="101">
        <v>5251</v>
      </c>
      <c r="I92" s="93">
        <v>155</v>
      </c>
      <c r="J92" s="94">
        <v>5406</v>
      </c>
    </row>
    <row r="93" spans="1:10" ht="27.75" customHeight="1" thickTop="1" thickBot="1" x14ac:dyDescent="0.2">
      <c r="A93" s="95" t="s">
        <v>84</v>
      </c>
      <c r="B93" s="96">
        <f t="shared" ref="B93:G93" si="16">SUM(B86:B92)</f>
        <v>113934</v>
      </c>
      <c r="C93" s="96">
        <f t="shared" si="16"/>
        <v>1</v>
      </c>
      <c r="D93" s="96">
        <f t="shared" si="16"/>
        <v>3537</v>
      </c>
      <c r="E93" s="98">
        <f t="shared" si="16"/>
        <v>0</v>
      </c>
      <c r="F93" s="186">
        <f t="shared" si="16"/>
        <v>117471</v>
      </c>
      <c r="G93" s="98">
        <f t="shared" si="16"/>
        <v>1</v>
      </c>
      <c r="H93" s="187">
        <v>118964</v>
      </c>
      <c r="I93" s="97">
        <v>3516</v>
      </c>
      <c r="J93" s="99">
        <v>122480</v>
      </c>
    </row>
    <row r="94" spans="1:10" ht="38.25" customHeight="1" x14ac:dyDescent="0.15">
      <c r="A94" s="232"/>
      <c r="B94" s="233"/>
      <c r="C94" s="233"/>
      <c r="D94" s="233"/>
      <c r="E94" s="233"/>
      <c r="F94" s="233"/>
      <c r="G94" s="233"/>
      <c r="H94" s="233"/>
      <c r="I94" s="233"/>
      <c r="J94" s="233"/>
    </row>
  </sheetData>
  <mergeCells count="20">
    <mergeCell ref="A94:J94"/>
    <mergeCell ref="A3:A7"/>
    <mergeCell ref="H3:J4"/>
    <mergeCell ref="B5:C5"/>
    <mergeCell ref="D5:E5"/>
    <mergeCell ref="F5:G5"/>
    <mergeCell ref="H5:H6"/>
    <mergeCell ref="I5:I6"/>
    <mergeCell ref="J5:J6"/>
    <mergeCell ref="B3:G4"/>
    <mergeCell ref="A1:J1"/>
    <mergeCell ref="A56:A60"/>
    <mergeCell ref="H56:J57"/>
    <mergeCell ref="B58:C58"/>
    <mergeCell ref="D58:E58"/>
    <mergeCell ref="F58:G58"/>
    <mergeCell ref="H58:H59"/>
    <mergeCell ref="I58:I59"/>
    <mergeCell ref="J58:J59"/>
    <mergeCell ref="B56:G57"/>
  </mergeCells>
  <phoneticPr fontId="3"/>
  <conditionalFormatting sqref="A87:A92">
    <cfRule type="expression" dxfId="0" priority="2" stopIfTrue="1">
      <formula>#REF!="未回答"</formula>
    </cfRule>
  </conditionalFormatting>
  <pageMargins left="0.59055118110236227" right="0.16" top="0.25" bottom="0.16" header="0.25" footer="0.16"/>
  <pageSetup paperSize="9" scale="55" fitToHeight="2" pageOrder="overThenDown" orientation="portrait" r:id="rId1"/>
  <headerFooter alignWithMargins="0"/>
  <rowBreaks count="1" manualBreakCount="1">
    <brk id="54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9"/>
  <sheetViews>
    <sheetView zoomScale="70" zoomScaleNormal="70" zoomScaleSheetLayoutView="80" workbookViewId="0">
      <selection sqref="A1:J1"/>
    </sheetView>
  </sheetViews>
  <sheetFormatPr defaultRowHeight="14.25" x14ac:dyDescent="0.15"/>
  <cols>
    <col min="1" max="1" width="21.625" style="102" customWidth="1"/>
    <col min="2" max="13" width="15.25" style="102" customWidth="1"/>
    <col min="14" max="16384" width="9" style="102"/>
  </cols>
  <sheetData>
    <row r="1" spans="1:10" ht="30" customHeight="1" x14ac:dyDescent="0.15">
      <c r="A1" s="258" t="s">
        <v>182</v>
      </c>
      <c r="B1" s="258"/>
      <c r="C1" s="258"/>
      <c r="D1" s="258"/>
      <c r="E1" s="258"/>
      <c r="F1" s="258"/>
      <c r="G1" s="258"/>
      <c r="H1" s="258"/>
      <c r="I1" s="258"/>
      <c r="J1" s="258"/>
    </row>
    <row r="2" spans="1:10" ht="30" customHeight="1" thickBot="1" x14ac:dyDescent="0.2">
      <c r="A2" s="235" t="s">
        <v>99</v>
      </c>
      <c r="B2" s="235"/>
      <c r="C2" s="235"/>
      <c r="D2" s="235"/>
      <c r="E2" s="235"/>
      <c r="F2" s="235"/>
      <c r="G2" s="235"/>
      <c r="H2" s="235"/>
      <c r="I2" s="235"/>
      <c r="J2" s="235"/>
    </row>
    <row r="3" spans="1:10" ht="30" customHeight="1" x14ac:dyDescent="0.15">
      <c r="A3" s="103"/>
      <c r="B3" s="236" t="str">
        <f>'1日前'!B3:G4</f>
        <v>今回（R3）衆議院議員総選挙
10月30日現在（10／20～10／30)</v>
      </c>
      <c r="C3" s="236"/>
      <c r="D3" s="236"/>
      <c r="E3" s="236"/>
      <c r="F3" s="236"/>
      <c r="G3" s="237"/>
      <c r="H3" s="241" t="str">
        <f>'1日前'!H3:J4</f>
        <v>前回（H29）衆議院議員総選挙
10月21日現在（10／11～10／21)</v>
      </c>
      <c r="I3" s="242"/>
      <c r="J3" s="243"/>
    </row>
    <row r="4" spans="1:10" ht="30" customHeight="1" thickBot="1" x14ac:dyDescent="0.2">
      <c r="A4" s="104" t="s">
        <v>100</v>
      </c>
      <c r="B4" s="238"/>
      <c r="C4" s="238"/>
      <c r="D4" s="238"/>
      <c r="E4" s="238"/>
      <c r="F4" s="239"/>
      <c r="G4" s="240"/>
      <c r="H4" s="244"/>
      <c r="I4" s="245"/>
      <c r="J4" s="246"/>
    </row>
    <row r="5" spans="1:10" ht="30" customHeight="1" thickTop="1" x14ac:dyDescent="0.15">
      <c r="A5" s="104" t="s">
        <v>101</v>
      </c>
      <c r="B5" s="247" t="s">
        <v>68</v>
      </c>
      <c r="C5" s="248"/>
      <c r="D5" s="247" t="s">
        <v>69</v>
      </c>
      <c r="E5" s="249"/>
      <c r="F5" s="250" t="s">
        <v>75</v>
      </c>
      <c r="G5" s="251"/>
      <c r="H5" s="252" t="s">
        <v>71</v>
      </c>
      <c r="I5" s="254" t="s">
        <v>72</v>
      </c>
      <c r="J5" s="256" t="s">
        <v>73</v>
      </c>
    </row>
    <row r="6" spans="1:10" ht="30" customHeight="1" x14ac:dyDescent="0.15">
      <c r="A6" s="104"/>
      <c r="B6" s="105"/>
      <c r="C6" s="106" t="s">
        <v>74</v>
      </c>
      <c r="D6" s="105"/>
      <c r="E6" s="107" t="s">
        <v>74</v>
      </c>
      <c r="F6" s="108"/>
      <c r="G6" s="109" t="s">
        <v>74</v>
      </c>
      <c r="H6" s="253"/>
      <c r="I6" s="255"/>
      <c r="J6" s="257"/>
    </row>
    <row r="7" spans="1:10" ht="30" customHeight="1" thickBot="1" x14ac:dyDescent="0.2">
      <c r="A7" s="110"/>
      <c r="B7" s="111" t="s">
        <v>89</v>
      </c>
      <c r="C7" s="111" t="s">
        <v>90</v>
      </c>
      <c r="D7" s="111" t="s">
        <v>91</v>
      </c>
      <c r="E7" s="112" t="s">
        <v>92</v>
      </c>
      <c r="F7" s="113" t="s">
        <v>93</v>
      </c>
      <c r="G7" s="112" t="s">
        <v>94</v>
      </c>
      <c r="H7" s="114" t="s">
        <v>95</v>
      </c>
      <c r="I7" s="115" t="s">
        <v>96</v>
      </c>
      <c r="J7" s="116" t="s">
        <v>97</v>
      </c>
    </row>
    <row r="8" spans="1:10" ht="30" customHeight="1" thickTop="1" x14ac:dyDescent="0.15">
      <c r="A8" s="117" t="s">
        <v>111</v>
      </c>
      <c r="B8" s="173">
        <f>'1日前'!B65</f>
        <v>12191</v>
      </c>
      <c r="C8" s="173">
        <f>'1日前'!C65</f>
        <v>0</v>
      </c>
      <c r="D8" s="173">
        <f>'1日前'!D65</f>
        <v>255</v>
      </c>
      <c r="E8" s="181">
        <f>'1日前'!E65</f>
        <v>0</v>
      </c>
      <c r="F8" s="188">
        <f>'1日前'!F65</f>
        <v>12446</v>
      </c>
      <c r="G8" s="173">
        <f>'1日前'!G65</f>
        <v>0</v>
      </c>
      <c r="H8" s="120">
        <f>'1日前'!H65</f>
        <v>10250</v>
      </c>
      <c r="I8" s="188">
        <f>'1日前'!I65</f>
        <v>270</v>
      </c>
      <c r="J8" s="148">
        <f>'1日前'!J65</f>
        <v>10520</v>
      </c>
    </row>
    <row r="9" spans="1:10" ht="30" customHeight="1" x14ac:dyDescent="0.15">
      <c r="A9" s="117" t="s">
        <v>168</v>
      </c>
      <c r="B9" s="118">
        <f>'1日前'!B66</f>
        <v>12409</v>
      </c>
      <c r="C9" s="118">
        <f>'1日前'!C66</f>
        <v>1</v>
      </c>
      <c r="D9" s="118">
        <f>'1日前'!D66</f>
        <v>286</v>
      </c>
      <c r="E9" s="121">
        <f>'1日前'!E66</f>
        <v>0</v>
      </c>
      <c r="F9" s="172">
        <f>'1日前'!F66</f>
        <v>12695</v>
      </c>
      <c r="G9" s="118">
        <f>'1日前'!G66</f>
        <v>1</v>
      </c>
      <c r="H9" s="119">
        <f>'1日前'!H66</f>
        <v>10017</v>
      </c>
      <c r="I9" s="172">
        <f>'1日前'!I66</f>
        <v>275</v>
      </c>
      <c r="J9" s="149">
        <f>'1日前'!J66</f>
        <v>10292</v>
      </c>
    </row>
    <row r="10" spans="1:10" ht="30" customHeight="1" x14ac:dyDescent="0.15">
      <c r="A10" s="117" t="s">
        <v>169</v>
      </c>
      <c r="B10" s="118">
        <f>'1日前'!B67</f>
        <v>13079</v>
      </c>
      <c r="C10" s="118">
        <f>'1日前'!C67</f>
        <v>1</v>
      </c>
      <c r="D10" s="118">
        <f>'1日前'!D67</f>
        <v>278</v>
      </c>
      <c r="E10" s="121">
        <f>'1日前'!E67</f>
        <v>0</v>
      </c>
      <c r="F10" s="172">
        <f>'1日前'!F67</f>
        <v>13357</v>
      </c>
      <c r="G10" s="121">
        <f>'1日前'!G67</f>
        <v>1</v>
      </c>
      <c r="H10" s="172">
        <f>'1日前'!H67</f>
        <v>10966</v>
      </c>
      <c r="I10" s="121">
        <f>'1日前'!I67</f>
        <v>326</v>
      </c>
      <c r="J10" s="149">
        <f>'1日前'!J67</f>
        <v>11292</v>
      </c>
    </row>
    <row r="11" spans="1:10" ht="30" customHeight="1" x14ac:dyDescent="0.15">
      <c r="A11" s="117" t="s">
        <v>170</v>
      </c>
      <c r="B11" s="118">
        <f>'1日前'!B69</f>
        <v>11648</v>
      </c>
      <c r="C11" s="118">
        <f>'1日前'!C69</f>
        <v>1</v>
      </c>
      <c r="D11" s="118">
        <f>'1日前'!D69</f>
        <v>330</v>
      </c>
      <c r="E11" s="121">
        <v>0</v>
      </c>
      <c r="F11" s="172">
        <f>'1日前'!F69</f>
        <v>11978</v>
      </c>
      <c r="G11" s="118">
        <f>'1日前'!G69</f>
        <v>1</v>
      </c>
      <c r="H11" s="119">
        <f>'1日前'!H69</f>
        <v>10408</v>
      </c>
      <c r="I11" s="172">
        <f>'1日前'!I69</f>
        <v>338</v>
      </c>
      <c r="J11" s="149">
        <f>'1日前'!J69</f>
        <v>10746</v>
      </c>
    </row>
    <row r="12" spans="1:10" ht="30" customHeight="1" x14ac:dyDescent="0.15">
      <c r="A12" s="117" t="s">
        <v>171</v>
      </c>
      <c r="B12" s="118">
        <f>'1日前'!B70</f>
        <v>7092</v>
      </c>
      <c r="C12" s="118">
        <f>'1日前'!C70</f>
        <v>0</v>
      </c>
      <c r="D12" s="118">
        <f>'1日前'!D70</f>
        <v>250</v>
      </c>
      <c r="E12" s="121">
        <f>'1日前'!E70</f>
        <v>0</v>
      </c>
      <c r="F12" s="172">
        <f>'1日前'!F70</f>
        <v>7342</v>
      </c>
      <c r="G12" s="118">
        <f>'1日前'!G70</f>
        <v>0</v>
      </c>
      <c r="H12" s="119">
        <f>'1日前'!H70</f>
        <v>6349</v>
      </c>
      <c r="I12" s="172">
        <f>'1日前'!I70</f>
        <v>268</v>
      </c>
      <c r="J12" s="149">
        <f>'1日前'!J70</f>
        <v>6617</v>
      </c>
    </row>
    <row r="13" spans="1:10" ht="30" customHeight="1" x14ac:dyDescent="0.15">
      <c r="A13" s="117" t="s">
        <v>177</v>
      </c>
      <c r="B13" s="174">
        <f>'1日前'!B74</f>
        <v>11089</v>
      </c>
      <c r="C13" s="174">
        <f>'1日前'!C74</f>
        <v>1</v>
      </c>
      <c r="D13" s="174">
        <f>'1日前'!D74</f>
        <v>236</v>
      </c>
      <c r="E13" s="154">
        <f>'1日前'!E74</f>
        <v>0</v>
      </c>
      <c r="F13" s="177">
        <f>'1日前'!F74</f>
        <v>11325</v>
      </c>
      <c r="G13" s="174">
        <f>'1日前'!G74</f>
        <v>1</v>
      </c>
      <c r="H13" s="153">
        <f>'1日前'!H74</f>
        <v>10205</v>
      </c>
      <c r="I13" s="172">
        <f>'1日前'!I74</f>
        <v>276</v>
      </c>
      <c r="J13" s="149">
        <f>'1日前'!J74</f>
        <v>10481</v>
      </c>
    </row>
    <row r="14" spans="1:10" ht="30" customHeight="1" x14ac:dyDescent="0.15">
      <c r="A14" s="123" t="s">
        <v>112</v>
      </c>
      <c r="B14" s="125">
        <f>SUM(B8:B13)</f>
        <v>67508</v>
      </c>
      <c r="C14" s="125">
        <f t="shared" ref="C14:J14" si="0">SUM(C8:C13)</f>
        <v>4</v>
      </c>
      <c r="D14" s="125">
        <f t="shared" si="0"/>
        <v>1635</v>
      </c>
      <c r="E14" s="128">
        <f t="shared" si="0"/>
        <v>0</v>
      </c>
      <c r="F14" s="189">
        <f t="shared" si="0"/>
        <v>69143</v>
      </c>
      <c r="G14" s="128">
        <f t="shared" si="0"/>
        <v>4</v>
      </c>
      <c r="H14" s="189">
        <f t="shared" si="0"/>
        <v>58195</v>
      </c>
      <c r="I14" s="126">
        <f t="shared" si="0"/>
        <v>1753</v>
      </c>
      <c r="J14" s="129">
        <f t="shared" si="0"/>
        <v>59948</v>
      </c>
    </row>
    <row r="15" spans="1:10" ht="30" customHeight="1" x14ac:dyDescent="0.15">
      <c r="A15" s="117" t="s">
        <v>180</v>
      </c>
      <c r="B15" s="175">
        <f>'1日前'!B75</f>
        <v>11468</v>
      </c>
      <c r="C15" s="175">
        <f>'1日前'!C75</f>
        <v>1</v>
      </c>
      <c r="D15" s="175">
        <f>'1日前'!D75</f>
        <v>309</v>
      </c>
      <c r="E15" s="151">
        <f>'1日前'!E75</f>
        <v>0</v>
      </c>
      <c r="F15" s="176">
        <f>'1日前'!F75</f>
        <v>11777</v>
      </c>
      <c r="G15" s="151">
        <f>'1日前'!G75</f>
        <v>1</v>
      </c>
      <c r="H15" s="150">
        <f>'1日前'!H75</f>
        <v>11170</v>
      </c>
      <c r="I15" s="121">
        <f>'1日前'!I75</f>
        <v>462</v>
      </c>
      <c r="J15" s="149">
        <f>'1日前'!J75</f>
        <v>11632</v>
      </c>
    </row>
    <row r="16" spans="1:10" ht="30" customHeight="1" x14ac:dyDescent="0.15">
      <c r="A16" s="117" t="s">
        <v>179</v>
      </c>
      <c r="B16" s="118">
        <f>'1日前'!B79</f>
        <v>15901</v>
      </c>
      <c r="C16" s="118">
        <f>'1日前'!C79</f>
        <v>0</v>
      </c>
      <c r="D16" s="118">
        <f>'1日前'!D79</f>
        <v>469</v>
      </c>
      <c r="E16" s="121">
        <f>'1日前'!E79</f>
        <v>0</v>
      </c>
      <c r="F16" s="172">
        <f>'1日前'!F79</f>
        <v>16370</v>
      </c>
      <c r="G16" s="121">
        <f>'1日前'!G79</f>
        <v>0</v>
      </c>
      <c r="H16" s="172">
        <f>'1日前'!H79</f>
        <v>14854</v>
      </c>
      <c r="I16" s="121">
        <f>'1日前'!I79</f>
        <v>535</v>
      </c>
      <c r="J16" s="149">
        <f>'1日前'!J79</f>
        <v>15389</v>
      </c>
    </row>
    <row r="17" spans="1:10" ht="30" customHeight="1" x14ac:dyDescent="0.15">
      <c r="A17" s="117" t="s">
        <v>113</v>
      </c>
      <c r="B17" s="118">
        <f>'1日前'!B82</f>
        <v>18077</v>
      </c>
      <c r="C17" s="118">
        <f>'1日前'!C82</f>
        <v>1</v>
      </c>
      <c r="D17" s="118">
        <f>'1日前'!D82</f>
        <v>750</v>
      </c>
      <c r="E17" s="121">
        <f>'1日前'!E82</f>
        <v>0</v>
      </c>
      <c r="F17" s="172">
        <f>'1日前'!F82</f>
        <v>18827</v>
      </c>
      <c r="G17" s="121">
        <f>'1日前'!G82</f>
        <v>1</v>
      </c>
      <c r="H17" s="172">
        <f>'1日前'!H82</f>
        <v>16508</v>
      </c>
      <c r="I17" s="121">
        <f>'1日前'!I82</f>
        <v>716</v>
      </c>
      <c r="J17" s="149">
        <f>'1日前'!J82</f>
        <v>17224</v>
      </c>
    </row>
    <row r="18" spans="1:10" ht="30" customHeight="1" x14ac:dyDescent="0.15">
      <c r="A18" s="117" t="s">
        <v>114</v>
      </c>
      <c r="B18" s="174">
        <f>'1日前'!B83</f>
        <v>32237</v>
      </c>
      <c r="C18" s="174">
        <f>'1日前'!C83</f>
        <v>0</v>
      </c>
      <c r="D18" s="174">
        <f>'1日前'!D83</f>
        <v>846</v>
      </c>
      <c r="E18" s="154">
        <f>'1日前'!E83</f>
        <v>0</v>
      </c>
      <c r="F18" s="177">
        <f>'1日前'!F83</f>
        <v>33083</v>
      </c>
      <c r="G18" s="154">
        <f>'1日前'!G83</f>
        <v>0</v>
      </c>
      <c r="H18" s="177">
        <f>'1日前'!H83</f>
        <v>30195</v>
      </c>
      <c r="I18" s="154">
        <f>'1日前'!I83</f>
        <v>977</v>
      </c>
      <c r="J18" s="155">
        <f>'1日前'!J83</f>
        <v>31172</v>
      </c>
    </row>
    <row r="19" spans="1:10" ht="30" customHeight="1" x14ac:dyDescent="0.15">
      <c r="A19" s="123" t="s">
        <v>115</v>
      </c>
      <c r="B19" s="125">
        <f t="shared" ref="B19:G19" si="1">SUM(B15:B18)</f>
        <v>77683</v>
      </c>
      <c r="C19" s="125">
        <f t="shared" si="1"/>
        <v>2</v>
      </c>
      <c r="D19" s="125">
        <f t="shared" si="1"/>
        <v>2374</v>
      </c>
      <c r="E19" s="128">
        <f t="shared" si="1"/>
        <v>0</v>
      </c>
      <c r="F19" s="189">
        <f t="shared" si="1"/>
        <v>80057</v>
      </c>
      <c r="G19" s="128">
        <f t="shared" si="1"/>
        <v>2</v>
      </c>
      <c r="H19" s="189">
        <f>SUM(H15:H18)</f>
        <v>72727</v>
      </c>
      <c r="I19" s="128">
        <f>SUM(I15:I18)</f>
        <v>2690</v>
      </c>
      <c r="J19" s="194">
        <f>SUM(J15:J18)</f>
        <v>75417</v>
      </c>
    </row>
    <row r="20" spans="1:10" ht="30" customHeight="1" x14ac:dyDescent="0.15">
      <c r="A20" s="117" t="s">
        <v>116</v>
      </c>
      <c r="B20" s="118">
        <f>'1日前'!B68</f>
        <v>10809</v>
      </c>
      <c r="C20" s="118">
        <f>'1日前'!C68</f>
        <v>0</v>
      </c>
      <c r="D20" s="118">
        <f>'1日前'!D68</f>
        <v>309</v>
      </c>
      <c r="E20" s="121">
        <f>'1日前'!E68</f>
        <v>0</v>
      </c>
      <c r="F20" s="172">
        <f>'1日前'!F68</f>
        <v>11118</v>
      </c>
      <c r="G20" s="121">
        <f>'1日前'!G68</f>
        <v>0</v>
      </c>
      <c r="H20" s="172">
        <f>'1日前'!H68</f>
        <v>11627</v>
      </c>
      <c r="I20" s="121">
        <f>'1日前'!I68</f>
        <v>411</v>
      </c>
      <c r="J20" s="122">
        <f>'1日前'!J68</f>
        <v>12038</v>
      </c>
    </row>
    <row r="21" spans="1:10" ht="30" customHeight="1" x14ac:dyDescent="0.15">
      <c r="A21" s="117" t="s">
        <v>172</v>
      </c>
      <c r="B21" s="118">
        <f>'1日前'!B80</f>
        <v>21882</v>
      </c>
      <c r="C21" s="118">
        <f>'1日前'!C80</f>
        <v>2</v>
      </c>
      <c r="D21" s="118">
        <f>'1日前'!D80</f>
        <v>746</v>
      </c>
      <c r="E21" s="121">
        <f>'1日前'!E80</f>
        <v>0</v>
      </c>
      <c r="F21" s="172">
        <f>'1日前'!F80</f>
        <v>22628</v>
      </c>
      <c r="G21" s="121">
        <f>'1日前'!G80</f>
        <v>2</v>
      </c>
      <c r="H21" s="172">
        <f>'1日前'!H80</f>
        <v>21979</v>
      </c>
      <c r="I21" s="121">
        <f>'1日前'!I80</f>
        <v>640</v>
      </c>
      <c r="J21" s="122">
        <f>'1日前'!J80</f>
        <v>22619</v>
      </c>
    </row>
    <row r="22" spans="1:10" ht="30" customHeight="1" x14ac:dyDescent="0.15">
      <c r="A22" s="117" t="s">
        <v>173</v>
      </c>
      <c r="B22" s="118">
        <f>'1日前'!B81</f>
        <v>21726</v>
      </c>
      <c r="C22" s="118">
        <f>'1日前'!C81</f>
        <v>0</v>
      </c>
      <c r="D22" s="118">
        <f>'1日前'!D81</f>
        <v>794</v>
      </c>
      <c r="E22" s="121">
        <f>'1日前'!E81</f>
        <v>0</v>
      </c>
      <c r="F22" s="172">
        <f>'1日前'!F81</f>
        <v>22520</v>
      </c>
      <c r="G22" s="121">
        <f>'1日前'!G81</f>
        <v>0</v>
      </c>
      <c r="H22" s="172">
        <f>'1日前'!H81</f>
        <v>20813</v>
      </c>
      <c r="I22" s="121">
        <f>'1日前'!I81</f>
        <v>769</v>
      </c>
      <c r="J22" s="122">
        <f>'1日前'!J81</f>
        <v>21582</v>
      </c>
    </row>
    <row r="23" spans="1:10" ht="30" customHeight="1" x14ac:dyDescent="0.15">
      <c r="A23" s="117" t="s">
        <v>174</v>
      </c>
      <c r="B23" s="174">
        <f>'1日前'!B84</f>
        <v>15402</v>
      </c>
      <c r="C23" s="174">
        <f>'1日前'!C84</f>
        <v>0</v>
      </c>
      <c r="D23" s="174">
        <f>'1日前'!D84</f>
        <v>565</v>
      </c>
      <c r="E23" s="154">
        <f>'1日前'!E84</f>
        <v>0</v>
      </c>
      <c r="F23" s="177">
        <f>'1日前'!F84</f>
        <v>15967</v>
      </c>
      <c r="G23" s="154">
        <f>'1日前'!G84</f>
        <v>0</v>
      </c>
      <c r="H23" s="177">
        <f>'1日前'!H84</f>
        <v>15902</v>
      </c>
      <c r="I23" s="154">
        <f>'1日前'!I84</f>
        <v>544</v>
      </c>
      <c r="J23" s="195">
        <f>'1日前'!J84</f>
        <v>16446</v>
      </c>
    </row>
    <row r="24" spans="1:10" ht="30" customHeight="1" x14ac:dyDescent="0.15">
      <c r="A24" s="123" t="s">
        <v>117</v>
      </c>
      <c r="B24" s="126">
        <f t="shared" ref="B24:J24" si="2">SUM(B20:B23)</f>
        <v>69819</v>
      </c>
      <c r="C24" s="126">
        <f t="shared" si="2"/>
        <v>2</v>
      </c>
      <c r="D24" s="126">
        <f t="shared" si="2"/>
        <v>2414</v>
      </c>
      <c r="E24" s="128">
        <f t="shared" si="2"/>
        <v>0</v>
      </c>
      <c r="F24" s="124">
        <f t="shared" si="2"/>
        <v>72233</v>
      </c>
      <c r="G24" s="128">
        <f t="shared" si="2"/>
        <v>2</v>
      </c>
      <c r="H24" s="124">
        <f t="shared" si="2"/>
        <v>70321</v>
      </c>
      <c r="I24" s="128">
        <f t="shared" si="2"/>
        <v>2364</v>
      </c>
      <c r="J24" s="194">
        <f t="shared" si="2"/>
        <v>72685</v>
      </c>
    </row>
    <row r="25" spans="1:10" ht="30" customHeight="1" x14ac:dyDescent="0.15">
      <c r="A25" s="117" t="s">
        <v>118</v>
      </c>
      <c r="B25" s="175">
        <f>'1日前'!B61</f>
        <v>20484</v>
      </c>
      <c r="C25" s="175">
        <f>'1日前'!C61</f>
        <v>2</v>
      </c>
      <c r="D25" s="175">
        <f>'1日前'!D61</f>
        <v>394</v>
      </c>
      <c r="E25" s="151">
        <f>'1日前'!E61</f>
        <v>0</v>
      </c>
      <c r="F25" s="176">
        <f>'1日前'!F61</f>
        <v>20878</v>
      </c>
      <c r="G25" s="151">
        <f>'1日前'!G61</f>
        <v>2</v>
      </c>
      <c r="H25" s="176">
        <f>'1日前'!H61</f>
        <v>17818</v>
      </c>
      <c r="I25" s="151">
        <f>'1日前'!I61</f>
        <v>402</v>
      </c>
      <c r="J25" s="196">
        <f>'1日前'!J61</f>
        <v>18220</v>
      </c>
    </row>
    <row r="26" spans="1:10" ht="30" customHeight="1" x14ac:dyDescent="0.15">
      <c r="A26" s="117" t="s">
        <v>175</v>
      </c>
      <c r="B26" s="118">
        <f>'1日前'!B62</f>
        <v>13729</v>
      </c>
      <c r="C26" s="118">
        <f>'1日前'!C62</f>
        <v>0</v>
      </c>
      <c r="D26" s="118">
        <f>'1日前'!D62</f>
        <v>330</v>
      </c>
      <c r="E26" s="121">
        <f>'1日前'!E62</f>
        <v>0</v>
      </c>
      <c r="F26" s="172">
        <f>'1日前'!F62</f>
        <v>14059</v>
      </c>
      <c r="G26" s="121">
        <f>'1日前'!G62</f>
        <v>0</v>
      </c>
      <c r="H26" s="172">
        <f>'1日前'!H62</f>
        <v>12559</v>
      </c>
      <c r="I26" s="121">
        <f>'1日前'!I62</f>
        <v>323</v>
      </c>
      <c r="J26" s="122">
        <f>'1日前'!J62</f>
        <v>12882</v>
      </c>
    </row>
    <row r="27" spans="1:10" ht="30" customHeight="1" x14ac:dyDescent="0.15">
      <c r="A27" s="117" t="s">
        <v>176</v>
      </c>
      <c r="B27" s="118">
        <f>'1日前'!B63</f>
        <v>11072</v>
      </c>
      <c r="C27" s="118">
        <f>'1日前'!C63</f>
        <v>0</v>
      </c>
      <c r="D27" s="118">
        <f>'1日前'!D63</f>
        <v>216</v>
      </c>
      <c r="E27" s="121">
        <f>'1日前'!E63</f>
        <v>0</v>
      </c>
      <c r="F27" s="172">
        <f>'1日前'!F63</f>
        <v>11288</v>
      </c>
      <c r="G27" s="121">
        <f>'1日前'!G63</f>
        <v>0</v>
      </c>
      <c r="H27" s="172">
        <f>'1日前'!H63</f>
        <v>9999</v>
      </c>
      <c r="I27" s="121">
        <f>'1日前'!I63</f>
        <v>233</v>
      </c>
      <c r="J27" s="122">
        <f>'1日前'!J63</f>
        <v>10232</v>
      </c>
    </row>
    <row r="28" spans="1:10" ht="30" customHeight="1" x14ac:dyDescent="0.15">
      <c r="A28" s="117" t="s">
        <v>178</v>
      </c>
      <c r="B28" s="174">
        <f>'1日前'!B77</f>
        <v>25169</v>
      </c>
      <c r="C28" s="174">
        <f>'1日前'!C77</f>
        <v>0</v>
      </c>
      <c r="D28" s="174">
        <f>'1日前'!D77</f>
        <v>545</v>
      </c>
      <c r="E28" s="154">
        <f>'1日前'!E77</f>
        <v>0</v>
      </c>
      <c r="F28" s="177">
        <f>'1日前'!F77</f>
        <v>25714</v>
      </c>
      <c r="G28" s="154">
        <f>'1日前'!G77</f>
        <v>0</v>
      </c>
      <c r="H28" s="177">
        <f>'1日前'!H77</f>
        <v>22489</v>
      </c>
      <c r="I28" s="154">
        <f>'1日前'!I77</f>
        <v>287</v>
      </c>
      <c r="J28" s="195">
        <f>'1日前'!J77</f>
        <v>22776</v>
      </c>
    </row>
    <row r="29" spans="1:10" ht="30" customHeight="1" x14ac:dyDescent="0.15">
      <c r="A29" s="123" t="s">
        <v>119</v>
      </c>
      <c r="B29" s="126">
        <f t="shared" ref="B29:G29" si="3">SUM(B25:B28)</f>
        <v>70454</v>
      </c>
      <c r="C29" s="126">
        <f t="shared" si="3"/>
        <v>2</v>
      </c>
      <c r="D29" s="126">
        <f t="shared" si="3"/>
        <v>1485</v>
      </c>
      <c r="E29" s="128">
        <f t="shared" si="3"/>
        <v>0</v>
      </c>
      <c r="F29" s="124">
        <f t="shared" si="3"/>
        <v>71939</v>
      </c>
      <c r="G29" s="128">
        <f t="shared" si="3"/>
        <v>2</v>
      </c>
      <c r="H29" s="124">
        <f>SUM(H25:H28)</f>
        <v>62865</v>
      </c>
      <c r="I29" s="128">
        <f>SUM(I25:I28)</f>
        <v>1245</v>
      </c>
      <c r="J29" s="194">
        <f>SUM(J25:J28)</f>
        <v>64110</v>
      </c>
    </row>
    <row r="30" spans="1:10" ht="30" customHeight="1" x14ac:dyDescent="0.15">
      <c r="A30" s="117" t="s">
        <v>120</v>
      </c>
      <c r="B30" s="175">
        <f>'1日前'!B64</f>
        <v>8673</v>
      </c>
      <c r="C30" s="175">
        <f>'1日前'!C64</f>
        <v>0</v>
      </c>
      <c r="D30" s="175">
        <f>'1日前'!D64</f>
        <v>249</v>
      </c>
      <c r="E30" s="151">
        <f>'1日前'!E64</f>
        <v>0</v>
      </c>
      <c r="F30" s="176">
        <f>'1日前'!F64</f>
        <v>8922</v>
      </c>
      <c r="G30" s="151">
        <f>'1日前'!G64</f>
        <v>0</v>
      </c>
      <c r="H30" s="176">
        <f>'1日前'!H64</f>
        <v>9290</v>
      </c>
      <c r="I30" s="151">
        <f>'1日前'!I64</f>
        <v>329</v>
      </c>
      <c r="J30" s="196">
        <f>'1日前'!J64</f>
        <v>9619</v>
      </c>
    </row>
    <row r="31" spans="1:10" ht="30" customHeight="1" x14ac:dyDescent="0.15">
      <c r="A31" s="117" t="s">
        <v>121</v>
      </c>
      <c r="B31" s="118">
        <f>'1日前'!B71</f>
        <v>12765</v>
      </c>
      <c r="C31" s="118">
        <f>'1日前'!C71</f>
        <v>0</v>
      </c>
      <c r="D31" s="118">
        <f>'1日前'!D71</f>
        <v>487</v>
      </c>
      <c r="E31" s="121">
        <f>'1日前'!E71</f>
        <v>0</v>
      </c>
      <c r="F31" s="172">
        <f>'1日前'!F71</f>
        <v>13252</v>
      </c>
      <c r="G31" s="121">
        <f>'1日前'!G71</f>
        <v>0</v>
      </c>
      <c r="H31" s="172">
        <f>'1日前'!H71</f>
        <v>12459</v>
      </c>
      <c r="I31" s="121">
        <f>'1日前'!I71</f>
        <v>458</v>
      </c>
      <c r="J31" s="122">
        <f>'1日前'!J71</f>
        <v>12917</v>
      </c>
    </row>
    <row r="32" spans="1:10" ht="30" customHeight="1" x14ac:dyDescent="0.15">
      <c r="A32" s="117" t="s">
        <v>122</v>
      </c>
      <c r="B32" s="118">
        <f>'1日前'!B72</f>
        <v>18076</v>
      </c>
      <c r="C32" s="118">
        <f>'1日前'!C72</f>
        <v>2</v>
      </c>
      <c r="D32" s="118">
        <f>'1日前'!D72</f>
        <v>620</v>
      </c>
      <c r="E32" s="121">
        <f>'1日前'!E72</f>
        <v>0</v>
      </c>
      <c r="F32" s="172">
        <f>'1日前'!F72</f>
        <v>18696</v>
      </c>
      <c r="G32" s="121">
        <f>'1日前'!G72</f>
        <v>2</v>
      </c>
      <c r="H32" s="172">
        <f>'1日前'!H72</f>
        <v>17199</v>
      </c>
      <c r="I32" s="121">
        <f>'1日前'!I72</f>
        <v>583</v>
      </c>
      <c r="J32" s="122">
        <f>'1日前'!J72</f>
        <v>17782</v>
      </c>
    </row>
    <row r="33" spans="1:10" ht="30" customHeight="1" x14ac:dyDescent="0.15">
      <c r="A33" s="117" t="s">
        <v>123</v>
      </c>
      <c r="B33" s="174">
        <f>'1日前'!B73</f>
        <v>22877</v>
      </c>
      <c r="C33" s="174">
        <f>'1日前'!C73</f>
        <v>0</v>
      </c>
      <c r="D33" s="174">
        <f>'1日前'!D73</f>
        <v>600</v>
      </c>
      <c r="E33" s="154">
        <f>'1日前'!E73</f>
        <v>0</v>
      </c>
      <c r="F33" s="177">
        <f>'1日前'!F73</f>
        <v>23477</v>
      </c>
      <c r="G33" s="154">
        <f>'1日前'!G73</f>
        <v>0</v>
      </c>
      <c r="H33" s="177">
        <f>'1日前'!H73</f>
        <v>23019</v>
      </c>
      <c r="I33" s="154">
        <f>'1日前'!I73</f>
        <v>581</v>
      </c>
      <c r="J33" s="195">
        <f>'1日前'!J73</f>
        <v>23600</v>
      </c>
    </row>
    <row r="34" spans="1:10" ht="30" customHeight="1" x14ac:dyDescent="0.15">
      <c r="A34" s="123" t="s">
        <v>124</v>
      </c>
      <c r="B34" s="126">
        <f t="shared" ref="B34:G34" si="4">SUM(B30:B33)</f>
        <v>62391</v>
      </c>
      <c r="C34" s="126">
        <f t="shared" si="4"/>
        <v>2</v>
      </c>
      <c r="D34" s="126">
        <f t="shared" si="4"/>
        <v>1956</v>
      </c>
      <c r="E34" s="128">
        <f t="shared" si="4"/>
        <v>0</v>
      </c>
      <c r="F34" s="124">
        <f t="shared" si="4"/>
        <v>64347</v>
      </c>
      <c r="G34" s="128">
        <f t="shared" si="4"/>
        <v>2</v>
      </c>
      <c r="H34" s="127">
        <f>SUM(H30:H33)</f>
        <v>61967</v>
      </c>
      <c r="I34" s="128">
        <f>SUM(I30:I33)</f>
        <v>1951</v>
      </c>
      <c r="J34" s="194">
        <f>SUM(J30:J33)</f>
        <v>63918</v>
      </c>
    </row>
    <row r="35" spans="1:10" ht="30" customHeight="1" x14ac:dyDescent="0.15">
      <c r="A35" s="117" t="s">
        <v>125</v>
      </c>
      <c r="B35" s="175">
        <f>'1日前'!B76</f>
        <v>14334</v>
      </c>
      <c r="C35" s="175">
        <f>'1日前'!C76</f>
        <v>0</v>
      </c>
      <c r="D35" s="175">
        <f>'1日前'!D76</f>
        <v>381</v>
      </c>
      <c r="E35" s="151">
        <f>'1日前'!E76</f>
        <v>0</v>
      </c>
      <c r="F35" s="176">
        <f>'1日前'!F76</f>
        <v>14715</v>
      </c>
      <c r="G35" s="151">
        <f>'1日前'!G76</f>
        <v>0</v>
      </c>
      <c r="H35" s="176">
        <f>'1日前'!H76</f>
        <v>14266</v>
      </c>
      <c r="I35" s="151">
        <f>'1日前'!I76</f>
        <v>392</v>
      </c>
      <c r="J35" s="196">
        <f>'1日前'!J76</f>
        <v>14658</v>
      </c>
    </row>
    <row r="36" spans="1:10" ht="30" customHeight="1" x14ac:dyDescent="0.15">
      <c r="A36" s="117" t="s">
        <v>126</v>
      </c>
      <c r="B36" s="118">
        <f>'1日前'!B78</f>
        <v>17153</v>
      </c>
      <c r="C36" s="118">
        <f>'1日前'!C78</f>
        <v>0</v>
      </c>
      <c r="D36" s="118">
        <f>'1日前'!D78</f>
        <v>418</v>
      </c>
      <c r="E36" s="121">
        <f>'1日前'!E78</f>
        <v>0</v>
      </c>
      <c r="F36" s="172">
        <f>'1日前'!F78</f>
        <v>17571</v>
      </c>
      <c r="G36" s="121">
        <f>'1日前'!G78</f>
        <v>0</v>
      </c>
      <c r="H36" s="172">
        <f>'1日前'!H78</f>
        <v>16969</v>
      </c>
      <c r="I36" s="121">
        <f>'1日前'!I78</f>
        <v>356</v>
      </c>
      <c r="J36" s="122">
        <f>'1日前'!J78</f>
        <v>17325</v>
      </c>
    </row>
    <row r="37" spans="1:10" ht="30" customHeight="1" x14ac:dyDescent="0.15">
      <c r="A37" s="130" t="s">
        <v>17</v>
      </c>
      <c r="B37" s="118">
        <f>'1日前'!B17</f>
        <v>17048</v>
      </c>
      <c r="C37" s="118">
        <f>'1日前'!C17</f>
        <v>2</v>
      </c>
      <c r="D37" s="118">
        <f>'1日前'!D17</f>
        <v>669</v>
      </c>
      <c r="E37" s="121">
        <f>'1日前'!E17</f>
        <v>0</v>
      </c>
      <c r="F37" s="172">
        <f>'1日前'!F17</f>
        <v>17717</v>
      </c>
      <c r="G37" s="121">
        <f>'1日前'!G17</f>
        <v>2</v>
      </c>
      <c r="H37" s="172">
        <f>'1日前'!H17</f>
        <v>17361</v>
      </c>
      <c r="I37" s="121">
        <f>'1日前'!I17</f>
        <v>818</v>
      </c>
      <c r="J37" s="122">
        <f>'1日前'!J17</f>
        <v>18179</v>
      </c>
    </row>
    <row r="38" spans="1:10" ht="30" customHeight="1" x14ac:dyDescent="0.15">
      <c r="A38" s="131" t="s">
        <v>1</v>
      </c>
      <c r="B38" s="174">
        <f>'1日前'!B31</f>
        <v>15246</v>
      </c>
      <c r="C38" s="174">
        <f>'1日前'!C31</f>
        <v>0</v>
      </c>
      <c r="D38" s="174">
        <f>'1日前'!D31</f>
        <v>530</v>
      </c>
      <c r="E38" s="154">
        <f>'1日前'!E31</f>
        <v>0</v>
      </c>
      <c r="F38" s="177">
        <f>'1日前'!F31</f>
        <v>15776</v>
      </c>
      <c r="G38" s="154">
        <f>'1日前'!G31</f>
        <v>0</v>
      </c>
      <c r="H38" s="177">
        <f>'1日前'!H31</f>
        <v>16098</v>
      </c>
      <c r="I38" s="154">
        <f>'1日前'!I31</f>
        <v>575</v>
      </c>
      <c r="J38" s="195">
        <f>'1日前'!J31</f>
        <v>16673</v>
      </c>
    </row>
    <row r="39" spans="1:10" ht="30" customHeight="1" x14ac:dyDescent="0.15">
      <c r="A39" s="123" t="s">
        <v>127</v>
      </c>
      <c r="B39" s="126">
        <f t="shared" ref="B39:G39" si="5">SUM(B35:B38)</f>
        <v>63781</v>
      </c>
      <c r="C39" s="126">
        <f t="shared" si="5"/>
        <v>2</v>
      </c>
      <c r="D39" s="126">
        <f t="shared" si="5"/>
        <v>1998</v>
      </c>
      <c r="E39" s="128">
        <f t="shared" si="5"/>
        <v>0</v>
      </c>
      <c r="F39" s="124">
        <f t="shared" si="5"/>
        <v>65779</v>
      </c>
      <c r="G39" s="128">
        <f t="shared" si="5"/>
        <v>2</v>
      </c>
      <c r="H39" s="124">
        <f>SUM(H35:H38)</f>
        <v>64694</v>
      </c>
      <c r="I39" s="128">
        <f>SUM(I35:I38)</f>
        <v>2141</v>
      </c>
      <c r="J39" s="194">
        <f>SUM(J35:J38)</f>
        <v>66835</v>
      </c>
    </row>
    <row r="40" spans="1:10" ht="30" customHeight="1" x14ac:dyDescent="0.15">
      <c r="A40" s="130" t="s">
        <v>10</v>
      </c>
      <c r="B40" s="175">
        <f>'1日前'!B13</f>
        <v>48199</v>
      </c>
      <c r="C40" s="175">
        <f>'1日前'!C13</f>
        <v>1</v>
      </c>
      <c r="D40" s="175">
        <f>'1日前'!D13</f>
        <v>1459</v>
      </c>
      <c r="E40" s="151">
        <f>'1日前'!E13</f>
        <v>0</v>
      </c>
      <c r="F40" s="176">
        <f>'1日前'!F13</f>
        <v>49658</v>
      </c>
      <c r="G40" s="151">
        <f>'1日前'!G13</f>
        <v>1</v>
      </c>
      <c r="H40" s="176">
        <f>'1日前'!H13</f>
        <v>42145</v>
      </c>
      <c r="I40" s="151">
        <f>'1日前'!I13</f>
        <v>1603</v>
      </c>
      <c r="J40" s="152">
        <f>'1日前'!J13</f>
        <v>43748</v>
      </c>
    </row>
    <row r="41" spans="1:10" ht="30" customHeight="1" x14ac:dyDescent="0.15">
      <c r="A41" s="130" t="s">
        <v>3</v>
      </c>
      <c r="B41" s="133">
        <f>'1日前'!B32</f>
        <v>9950</v>
      </c>
      <c r="C41" s="133">
        <f>'1日前'!C32</f>
        <v>1</v>
      </c>
      <c r="D41" s="133">
        <f>'1日前'!D32</f>
        <v>326</v>
      </c>
      <c r="E41" s="157">
        <f>'1日前'!E32</f>
        <v>0</v>
      </c>
      <c r="F41" s="190">
        <f>'1日前'!F32</f>
        <v>10276</v>
      </c>
      <c r="G41" s="134">
        <f>'1日前'!G32</f>
        <v>1</v>
      </c>
      <c r="H41" s="190">
        <f>'1日前'!H32</f>
        <v>10378</v>
      </c>
      <c r="I41" s="134">
        <f>'1日前'!I32</f>
        <v>362</v>
      </c>
      <c r="J41" s="159">
        <f>'1日前'!J32</f>
        <v>10740</v>
      </c>
    </row>
    <row r="42" spans="1:10" ht="30" customHeight="1" x14ac:dyDescent="0.15">
      <c r="A42" s="123" t="s">
        <v>128</v>
      </c>
      <c r="B42" s="136">
        <f t="shared" ref="B42:G42" si="6">SUM(B40:B41)</f>
        <v>58149</v>
      </c>
      <c r="C42" s="136">
        <f t="shared" si="6"/>
        <v>2</v>
      </c>
      <c r="D42" s="136">
        <f t="shared" si="6"/>
        <v>1785</v>
      </c>
      <c r="E42" s="138">
        <f t="shared" si="6"/>
        <v>0</v>
      </c>
      <c r="F42" s="180">
        <f t="shared" si="6"/>
        <v>59934</v>
      </c>
      <c r="G42" s="138">
        <f t="shared" si="6"/>
        <v>2</v>
      </c>
      <c r="H42" s="180">
        <f>SUM(H40:H41)</f>
        <v>52523</v>
      </c>
      <c r="I42" s="138">
        <f>SUM(I40:I41)</f>
        <v>1965</v>
      </c>
      <c r="J42" s="160">
        <f>SUM(J40:J41)</f>
        <v>54488</v>
      </c>
    </row>
    <row r="43" spans="1:10" ht="30" customHeight="1" x14ac:dyDescent="0.15">
      <c r="A43" s="130" t="s">
        <v>6</v>
      </c>
      <c r="B43" s="136">
        <f>'1日前'!B11</f>
        <v>59504</v>
      </c>
      <c r="C43" s="136">
        <f>'1日前'!C11</f>
        <v>5</v>
      </c>
      <c r="D43" s="136">
        <f>'1日前'!D11</f>
        <v>1533</v>
      </c>
      <c r="E43" s="138">
        <f>'1日前'!E11</f>
        <v>2</v>
      </c>
      <c r="F43" s="180">
        <f>'1日前'!F11</f>
        <v>61037</v>
      </c>
      <c r="G43" s="138">
        <f>'1日前'!G11</f>
        <v>7</v>
      </c>
      <c r="H43" s="180">
        <f>'1日前'!H11</f>
        <v>57136</v>
      </c>
      <c r="I43" s="137">
        <f>'1日前'!I11</f>
        <v>1722</v>
      </c>
      <c r="J43" s="160">
        <f>'1日前'!J11</f>
        <v>58858</v>
      </c>
    </row>
    <row r="44" spans="1:10" ht="30" customHeight="1" x14ac:dyDescent="0.15">
      <c r="A44" s="123" t="s">
        <v>129</v>
      </c>
      <c r="B44" s="137">
        <f t="shared" ref="B44:G44" si="7">B43</f>
        <v>59504</v>
      </c>
      <c r="C44" s="137">
        <f t="shared" si="7"/>
        <v>5</v>
      </c>
      <c r="D44" s="137">
        <f t="shared" si="7"/>
        <v>1533</v>
      </c>
      <c r="E44" s="138">
        <f t="shared" si="7"/>
        <v>2</v>
      </c>
      <c r="F44" s="135">
        <f t="shared" si="7"/>
        <v>61037</v>
      </c>
      <c r="G44" s="138">
        <f t="shared" si="7"/>
        <v>7</v>
      </c>
      <c r="H44" s="135">
        <f>H43</f>
        <v>57136</v>
      </c>
      <c r="I44" s="138">
        <f>I43</f>
        <v>1722</v>
      </c>
      <c r="J44" s="160">
        <f>J43</f>
        <v>58858</v>
      </c>
    </row>
    <row r="45" spans="1:10" ht="30" customHeight="1" x14ac:dyDescent="0.15">
      <c r="A45" s="130" t="s">
        <v>8</v>
      </c>
      <c r="B45" s="178">
        <f>'1日前'!B12</f>
        <v>14339</v>
      </c>
      <c r="C45" s="178">
        <f>'1日前'!C12</f>
        <v>3</v>
      </c>
      <c r="D45" s="178">
        <f>'1日前'!D12</f>
        <v>363</v>
      </c>
      <c r="E45" s="193">
        <f>'1日前'!E12</f>
        <v>0</v>
      </c>
      <c r="F45" s="191">
        <f>'1日前'!F12</f>
        <v>14702</v>
      </c>
      <c r="G45" s="193">
        <f>'1日前'!G12</f>
        <v>3</v>
      </c>
      <c r="H45" s="191">
        <f>'1日前'!H12</f>
        <v>16129</v>
      </c>
      <c r="I45" s="193">
        <f>'1日前'!I12</f>
        <v>444</v>
      </c>
      <c r="J45" s="198">
        <f>'1日前'!J12</f>
        <v>16573</v>
      </c>
    </row>
    <row r="46" spans="1:10" ht="30" customHeight="1" x14ac:dyDescent="0.15">
      <c r="A46" s="130" t="s">
        <v>21</v>
      </c>
      <c r="B46" s="133">
        <f>'1日前'!B19</f>
        <v>48669</v>
      </c>
      <c r="C46" s="133">
        <f>'1日前'!C19</f>
        <v>2</v>
      </c>
      <c r="D46" s="133">
        <f>'1日前'!D19</f>
        <v>1059</v>
      </c>
      <c r="E46" s="134">
        <f>'1日前'!E19</f>
        <v>0</v>
      </c>
      <c r="F46" s="190">
        <f>'1日前'!F19</f>
        <v>49728</v>
      </c>
      <c r="G46" s="134">
        <f>'1日前'!G19</f>
        <v>2</v>
      </c>
      <c r="H46" s="190">
        <f>'1日前'!H19</f>
        <v>31351</v>
      </c>
      <c r="I46" s="134">
        <f>'1日前'!I19</f>
        <v>1103</v>
      </c>
      <c r="J46" s="159">
        <f>'1日前'!J19</f>
        <v>32454</v>
      </c>
    </row>
    <row r="47" spans="1:10" ht="30" customHeight="1" x14ac:dyDescent="0.15">
      <c r="A47" s="130" t="s">
        <v>39</v>
      </c>
      <c r="B47" s="133">
        <f>'1日前'!B28</f>
        <v>22939</v>
      </c>
      <c r="C47" s="133">
        <f>'1日前'!C28</f>
        <v>1</v>
      </c>
      <c r="D47" s="133">
        <f>'1日前'!D28</f>
        <v>591</v>
      </c>
      <c r="E47" s="134">
        <f>'1日前'!E28</f>
        <v>0</v>
      </c>
      <c r="F47" s="190">
        <f>'1日前'!F28</f>
        <v>23530</v>
      </c>
      <c r="G47" s="134">
        <f>'1日前'!G28</f>
        <v>1</v>
      </c>
      <c r="H47" s="190">
        <f>'1日前'!H28</f>
        <v>23294</v>
      </c>
      <c r="I47" s="134">
        <f>'1日前'!I28</f>
        <v>605</v>
      </c>
      <c r="J47" s="159">
        <f>'1日前'!J28</f>
        <v>23899</v>
      </c>
    </row>
    <row r="48" spans="1:10" ht="30" customHeight="1" x14ac:dyDescent="0.15">
      <c r="A48" s="130" t="s">
        <v>22</v>
      </c>
      <c r="B48" s="133">
        <f>'1日前'!B43</f>
        <v>3952</v>
      </c>
      <c r="C48" s="133">
        <f>'1日前'!C43</f>
        <v>0</v>
      </c>
      <c r="D48" s="133">
        <f>'1日前'!D43</f>
        <v>115</v>
      </c>
      <c r="E48" s="134">
        <f>'1日前'!E43</f>
        <v>0</v>
      </c>
      <c r="F48" s="190">
        <f>'1日前'!F43</f>
        <v>4067</v>
      </c>
      <c r="G48" s="134">
        <f>'1日前'!G43</f>
        <v>0</v>
      </c>
      <c r="H48" s="190">
        <f>'1日前'!H43</f>
        <v>5419</v>
      </c>
      <c r="I48" s="134">
        <f>'1日前'!I43</f>
        <v>109</v>
      </c>
      <c r="J48" s="159">
        <f>'1日前'!J43</f>
        <v>5528</v>
      </c>
    </row>
    <row r="49" spans="1:10" ht="30" customHeight="1" x14ac:dyDescent="0.15">
      <c r="A49" s="130" t="s">
        <v>24</v>
      </c>
      <c r="B49" s="179">
        <f>'1日前'!B44</f>
        <v>2144</v>
      </c>
      <c r="C49" s="179">
        <f>'1日前'!C44</f>
        <v>0</v>
      </c>
      <c r="D49" s="179">
        <f>'1日前'!D44</f>
        <v>43</v>
      </c>
      <c r="E49" s="157">
        <f>'1日前'!E44</f>
        <v>0</v>
      </c>
      <c r="F49" s="192">
        <f>'1日前'!F44</f>
        <v>2187</v>
      </c>
      <c r="G49" s="157">
        <f>'1日前'!G44</f>
        <v>0</v>
      </c>
      <c r="H49" s="192">
        <f>'1日前'!H44</f>
        <v>2598</v>
      </c>
      <c r="I49" s="157">
        <f>'1日前'!I44</f>
        <v>50</v>
      </c>
      <c r="J49" s="156">
        <f>'1日前'!J44</f>
        <v>2648</v>
      </c>
    </row>
    <row r="50" spans="1:10" ht="30" customHeight="1" x14ac:dyDescent="0.15">
      <c r="A50" s="123" t="s">
        <v>130</v>
      </c>
      <c r="B50" s="136">
        <f t="shared" ref="B50:G50" si="8">SUM(B45:B49)</f>
        <v>92043</v>
      </c>
      <c r="C50" s="136">
        <f t="shared" si="8"/>
        <v>6</v>
      </c>
      <c r="D50" s="136">
        <f t="shared" si="8"/>
        <v>2171</v>
      </c>
      <c r="E50" s="138">
        <f t="shared" si="8"/>
        <v>0</v>
      </c>
      <c r="F50" s="180">
        <f t="shared" si="8"/>
        <v>94214</v>
      </c>
      <c r="G50" s="138">
        <f t="shared" si="8"/>
        <v>6</v>
      </c>
      <c r="H50" s="180">
        <f>SUM(H45:H49)</f>
        <v>78791</v>
      </c>
      <c r="I50" s="138">
        <f>SUM(I45:I49)</f>
        <v>2311</v>
      </c>
      <c r="J50" s="160">
        <f>SUM(J45:J49)</f>
        <v>81102</v>
      </c>
    </row>
    <row r="51" spans="1:10" ht="30" customHeight="1" x14ac:dyDescent="0.15">
      <c r="A51" s="130" t="s">
        <v>13</v>
      </c>
      <c r="B51" s="175">
        <f>'1日前'!B15</f>
        <v>53967</v>
      </c>
      <c r="C51" s="175">
        <f>'1日前'!C15</f>
        <v>2</v>
      </c>
      <c r="D51" s="175">
        <f>'1日前'!D15</f>
        <v>1639</v>
      </c>
      <c r="E51" s="151">
        <f>'1日前'!E15</f>
        <v>0</v>
      </c>
      <c r="F51" s="176">
        <f>'1日前'!F15</f>
        <v>55606</v>
      </c>
      <c r="G51" s="151">
        <f>'1日前'!G15</f>
        <v>2</v>
      </c>
      <c r="H51" s="176">
        <f>'1日前'!H15</f>
        <v>55608</v>
      </c>
      <c r="I51" s="151">
        <f>'1日前'!I15</f>
        <v>1753</v>
      </c>
      <c r="J51" s="152">
        <f>'1日前'!J15</f>
        <v>57361</v>
      </c>
    </row>
    <row r="52" spans="1:10" ht="30" customHeight="1" x14ac:dyDescent="0.15">
      <c r="A52" s="130" t="s">
        <v>20</v>
      </c>
      <c r="B52" s="174">
        <f>'1日前'!B42</f>
        <v>5120</v>
      </c>
      <c r="C52" s="174">
        <f>'1日前'!C42</f>
        <v>0</v>
      </c>
      <c r="D52" s="174">
        <f>'1日前'!D42</f>
        <v>109</v>
      </c>
      <c r="E52" s="154">
        <f>'1日前'!E42</f>
        <v>0</v>
      </c>
      <c r="F52" s="177">
        <f>'1日前'!F42</f>
        <v>5229</v>
      </c>
      <c r="G52" s="154">
        <f>'1日前'!G42</f>
        <v>0</v>
      </c>
      <c r="H52" s="177">
        <f>'1日前'!H42</f>
        <v>6011</v>
      </c>
      <c r="I52" s="154">
        <f>'1日前'!I42</f>
        <v>103</v>
      </c>
      <c r="J52" s="155">
        <f>'1日前'!J42</f>
        <v>6114</v>
      </c>
    </row>
    <row r="53" spans="1:10" ht="30" customHeight="1" thickBot="1" x14ac:dyDescent="0.2">
      <c r="A53" s="139" t="s">
        <v>131</v>
      </c>
      <c r="B53" s="140">
        <f t="shared" ref="B53:G53" si="9">SUM(B51:B52)</f>
        <v>59087</v>
      </c>
      <c r="C53" s="140">
        <f t="shared" si="9"/>
        <v>2</v>
      </c>
      <c r="D53" s="140">
        <f t="shared" si="9"/>
        <v>1748</v>
      </c>
      <c r="E53" s="143">
        <f t="shared" si="9"/>
        <v>0</v>
      </c>
      <c r="F53" s="197">
        <f t="shared" si="9"/>
        <v>60835</v>
      </c>
      <c r="G53" s="143">
        <f t="shared" si="9"/>
        <v>2</v>
      </c>
      <c r="H53" s="141">
        <f>SUM(H51:H52)</f>
        <v>61619</v>
      </c>
      <c r="I53" s="142">
        <f>SUM(I51:I52)</f>
        <v>1856</v>
      </c>
      <c r="J53" s="171">
        <f>SUM(J51:J52)</f>
        <v>63475</v>
      </c>
    </row>
    <row r="54" spans="1:10" ht="30" customHeight="1" x14ac:dyDescent="0.15">
      <c r="A54" s="132"/>
      <c r="B54" s="132"/>
      <c r="C54" s="132"/>
      <c r="D54" s="132"/>
      <c r="E54" s="132"/>
      <c r="F54" s="132"/>
      <c r="G54" s="144"/>
      <c r="H54" s="144"/>
      <c r="I54" s="144"/>
      <c r="J54" s="144"/>
    </row>
    <row r="55" spans="1:10" ht="30" customHeight="1" thickBot="1" x14ac:dyDescent="0.2">
      <c r="A55" s="235" t="s">
        <v>132</v>
      </c>
      <c r="B55" s="235"/>
      <c r="C55" s="235"/>
      <c r="D55" s="235"/>
      <c r="E55" s="235"/>
      <c r="F55" s="235"/>
      <c r="G55" s="235"/>
      <c r="H55" s="235"/>
      <c r="I55" s="235"/>
      <c r="J55" s="235"/>
    </row>
    <row r="56" spans="1:10" ht="30" customHeight="1" x14ac:dyDescent="0.15">
      <c r="A56" s="103"/>
      <c r="B56" s="236" t="str">
        <f>B3</f>
        <v>今回（R3）衆議院議員総選挙
10月30日現在（10／20～10／30)</v>
      </c>
      <c r="C56" s="236"/>
      <c r="D56" s="236"/>
      <c r="E56" s="236"/>
      <c r="F56" s="236"/>
      <c r="G56" s="237"/>
      <c r="H56" s="241" t="str">
        <f>H3</f>
        <v>前回（H29）衆議院議員総選挙
10月21日現在（10／11～10／21)</v>
      </c>
      <c r="I56" s="242"/>
      <c r="J56" s="243"/>
    </row>
    <row r="57" spans="1:10" ht="30" customHeight="1" thickBot="1" x14ac:dyDescent="0.2">
      <c r="A57" s="104" t="s">
        <v>100</v>
      </c>
      <c r="B57" s="238"/>
      <c r="C57" s="238"/>
      <c r="D57" s="238"/>
      <c r="E57" s="238"/>
      <c r="F57" s="239"/>
      <c r="G57" s="240"/>
      <c r="H57" s="244"/>
      <c r="I57" s="245"/>
      <c r="J57" s="246"/>
    </row>
    <row r="58" spans="1:10" ht="30" customHeight="1" thickTop="1" x14ac:dyDescent="0.15">
      <c r="A58" s="104" t="s">
        <v>101</v>
      </c>
      <c r="B58" s="247" t="s">
        <v>68</v>
      </c>
      <c r="C58" s="248"/>
      <c r="D58" s="247" t="s">
        <v>69</v>
      </c>
      <c r="E58" s="249"/>
      <c r="F58" s="250" t="s">
        <v>75</v>
      </c>
      <c r="G58" s="251"/>
      <c r="H58" s="252" t="s">
        <v>71</v>
      </c>
      <c r="I58" s="254" t="s">
        <v>72</v>
      </c>
      <c r="J58" s="256" t="s">
        <v>73</v>
      </c>
    </row>
    <row r="59" spans="1:10" ht="30" customHeight="1" x14ac:dyDescent="0.15">
      <c r="A59" s="104"/>
      <c r="B59" s="105"/>
      <c r="C59" s="106" t="s">
        <v>74</v>
      </c>
      <c r="D59" s="105"/>
      <c r="E59" s="107" t="s">
        <v>74</v>
      </c>
      <c r="F59" s="108"/>
      <c r="G59" s="109" t="s">
        <v>74</v>
      </c>
      <c r="H59" s="253"/>
      <c r="I59" s="255"/>
      <c r="J59" s="257"/>
    </row>
    <row r="60" spans="1:10" ht="30" customHeight="1" thickBot="1" x14ac:dyDescent="0.2">
      <c r="A60" s="110"/>
      <c r="B60" s="111" t="s">
        <v>102</v>
      </c>
      <c r="C60" s="111" t="s">
        <v>103</v>
      </c>
      <c r="D60" s="111" t="s">
        <v>104</v>
      </c>
      <c r="E60" s="112" t="s">
        <v>105</v>
      </c>
      <c r="F60" s="114" t="s">
        <v>106</v>
      </c>
      <c r="G60" s="145" t="s">
        <v>107</v>
      </c>
      <c r="H60" s="114" t="s">
        <v>108</v>
      </c>
      <c r="I60" s="146" t="s">
        <v>109</v>
      </c>
      <c r="J60" s="147" t="s">
        <v>110</v>
      </c>
    </row>
    <row r="61" spans="1:10" ht="30" customHeight="1" thickTop="1" x14ac:dyDescent="0.15">
      <c r="A61" s="130" t="s">
        <v>133</v>
      </c>
      <c r="B61" s="173">
        <f>'1日前'!B18</f>
        <v>72620</v>
      </c>
      <c r="C61" s="173">
        <f>'1日前'!C18</f>
        <v>3</v>
      </c>
      <c r="D61" s="173">
        <f>'1日前'!D18</f>
        <v>1967</v>
      </c>
      <c r="E61" s="181">
        <f>'1日前'!E18</f>
        <v>0</v>
      </c>
      <c r="F61" s="188">
        <f>'1日前'!F18</f>
        <v>74587</v>
      </c>
      <c r="G61" s="181">
        <f>'1日前'!G18</f>
        <v>3</v>
      </c>
      <c r="H61" s="188">
        <f>'1日前'!H18</f>
        <v>61818</v>
      </c>
      <c r="I61" s="199">
        <f>'1日前'!I18</f>
        <v>2136</v>
      </c>
      <c r="J61" s="148">
        <f>'1日前'!J18</f>
        <v>63954</v>
      </c>
    </row>
    <row r="62" spans="1:10" ht="30" customHeight="1" x14ac:dyDescent="0.15">
      <c r="A62" s="130" t="s">
        <v>134</v>
      </c>
      <c r="B62" s="174">
        <f>'1日前'!B38</f>
        <v>13397</v>
      </c>
      <c r="C62" s="174">
        <f>'1日前'!C38</f>
        <v>1</v>
      </c>
      <c r="D62" s="174">
        <f>'1日前'!D38</f>
        <v>405</v>
      </c>
      <c r="E62" s="154">
        <f>'1日前'!E38</f>
        <v>0</v>
      </c>
      <c r="F62" s="177">
        <f>'1日前'!F38</f>
        <v>13802</v>
      </c>
      <c r="G62" s="154">
        <f>'1日前'!G38</f>
        <v>1</v>
      </c>
      <c r="H62" s="177">
        <f>'1日前'!H38</f>
        <v>12708</v>
      </c>
      <c r="I62" s="200">
        <f>'1日前'!I38</f>
        <v>357</v>
      </c>
      <c r="J62" s="155">
        <f>'1日前'!J38</f>
        <v>13065</v>
      </c>
    </row>
    <row r="63" spans="1:10" ht="30" customHeight="1" x14ac:dyDescent="0.15">
      <c r="A63" s="123" t="s">
        <v>135</v>
      </c>
      <c r="B63" s="125">
        <f>SUM(B61:B62)</f>
        <v>86017</v>
      </c>
      <c r="C63" s="125">
        <f t="shared" ref="C63:J63" si="10">SUM(C61:C62)</f>
        <v>4</v>
      </c>
      <c r="D63" s="125">
        <f t="shared" si="10"/>
        <v>2372</v>
      </c>
      <c r="E63" s="128">
        <f t="shared" si="10"/>
        <v>0</v>
      </c>
      <c r="F63" s="189">
        <f t="shared" si="10"/>
        <v>88389</v>
      </c>
      <c r="G63" s="128">
        <f t="shared" si="10"/>
        <v>4</v>
      </c>
      <c r="H63" s="189">
        <f t="shared" si="10"/>
        <v>74526</v>
      </c>
      <c r="I63" s="126">
        <f t="shared" si="10"/>
        <v>2493</v>
      </c>
      <c r="J63" s="129">
        <f t="shared" si="10"/>
        <v>77019</v>
      </c>
    </row>
    <row r="64" spans="1:10" ht="30" customHeight="1" x14ac:dyDescent="0.15">
      <c r="A64" s="130" t="s">
        <v>136</v>
      </c>
      <c r="B64" s="118">
        <f>'1日前'!B23</f>
        <v>32214</v>
      </c>
      <c r="C64" s="118">
        <f>'1日前'!C23</f>
        <v>0</v>
      </c>
      <c r="D64" s="118">
        <f>'1日前'!D23</f>
        <v>1057</v>
      </c>
      <c r="E64" s="121">
        <f>'1日前'!E23</f>
        <v>0</v>
      </c>
      <c r="F64" s="172">
        <f>'1日前'!F23</f>
        <v>33271</v>
      </c>
      <c r="G64" s="121">
        <f>'1日前'!G23</f>
        <v>0</v>
      </c>
      <c r="H64" s="172">
        <f>'1日前'!H23</f>
        <v>31882</v>
      </c>
      <c r="I64" s="201">
        <f>'1日前'!I23</f>
        <v>1092</v>
      </c>
      <c r="J64" s="149">
        <f>'1日前'!J23</f>
        <v>32974</v>
      </c>
    </row>
    <row r="65" spans="1:10" ht="30" customHeight="1" x14ac:dyDescent="0.15">
      <c r="A65" s="130" t="s">
        <v>137</v>
      </c>
      <c r="B65" s="118">
        <f>'1日前'!B26</f>
        <v>13234</v>
      </c>
      <c r="C65" s="118">
        <f>'1日前'!C26</f>
        <v>0</v>
      </c>
      <c r="D65" s="118">
        <f>'1日前'!D26</f>
        <v>434</v>
      </c>
      <c r="E65" s="121">
        <f>'1日前'!E26</f>
        <v>0</v>
      </c>
      <c r="F65" s="172">
        <f>'1日前'!F26</f>
        <v>13668</v>
      </c>
      <c r="G65" s="121">
        <f>'1日前'!G26</f>
        <v>0</v>
      </c>
      <c r="H65" s="172">
        <f>'1日前'!H26</f>
        <v>12192</v>
      </c>
      <c r="I65" s="201">
        <f>'1日前'!I26</f>
        <v>474</v>
      </c>
      <c r="J65" s="149">
        <f>'1日前'!J26</f>
        <v>12666</v>
      </c>
    </row>
    <row r="66" spans="1:10" ht="30" customHeight="1" x14ac:dyDescent="0.15">
      <c r="A66" s="130" t="s">
        <v>138</v>
      </c>
      <c r="B66" s="118">
        <f>'1日前'!B37</f>
        <v>6480</v>
      </c>
      <c r="C66" s="118">
        <f>'1日前'!C37</f>
        <v>0</v>
      </c>
      <c r="D66" s="118">
        <f>'1日前'!D37</f>
        <v>285</v>
      </c>
      <c r="E66" s="121">
        <f>'1日前'!E37</f>
        <v>0</v>
      </c>
      <c r="F66" s="172">
        <f>'1日前'!F37</f>
        <v>6765</v>
      </c>
      <c r="G66" s="121">
        <f>'1日前'!G37</f>
        <v>0</v>
      </c>
      <c r="H66" s="172">
        <f>'1日前'!H37</f>
        <v>7108</v>
      </c>
      <c r="I66" s="201">
        <f>'1日前'!I37</f>
        <v>253</v>
      </c>
      <c r="J66" s="149">
        <f>'1日前'!J37</f>
        <v>7361</v>
      </c>
    </row>
    <row r="67" spans="1:10" ht="30" customHeight="1" x14ac:dyDescent="0.15">
      <c r="A67" s="123" t="s">
        <v>139</v>
      </c>
      <c r="B67" s="125">
        <f>SUM(B64:B66)</f>
        <v>51928</v>
      </c>
      <c r="C67" s="125">
        <f t="shared" ref="C67:J67" si="11">SUM(C64:C66)</f>
        <v>0</v>
      </c>
      <c r="D67" s="125">
        <f t="shared" si="11"/>
        <v>1776</v>
      </c>
      <c r="E67" s="128">
        <f t="shared" si="11"/>
        <v>0</v>
      </c>
      <c r="F67" s="189">
        <f t="shared" si="11"/>
        <v>53704</v>
      </c>
      <c r="G67" s="128">
        <f t="shared" si="11"/>
        <v>0</v>
      </c>
      <c r="H67" s="189">
        <f t="shared" si="11"/>
        <v>51182</v>
      </c>
      <c r="I67" s="126">
        <f t="shared" si="11"/>
        <v>1819</v>
      </c>
      <c r="J67" s="129">
        <f t="shared" si="11"/>
        <v>53001</v>
      </c>
    </row>
    <row r="68" spans="1:10" ht="30" customHeight="1" x14ac:dyDescent="0.15">
      <c r="A68" s="130" t="s">
        <v>140</v>
      </c>
      <c r="B68" s="118">
        <f>'1日前'!B35</f>
        <v>54628</v>
      </c>
      <c r="C68" s="118">
        <f>'1日前'!C35</f>
        <v>3</v>
      </c>
      <c r="D68" s="118">
        <f>'1日前'!D35</f>
        <v>2156</v>
      </c>
      <c r="E68" s="121">
        <f>'1日前'!E35</f>
        <v>0</v>
      </c>
      <c r="F68" s="172">
        <f>'1日前'!F35</f>
        <v>56784</v>
      </c>
      <c r="G68" s="121">
        <f>'1日前'!G35</f>
        <v>3</v>
      </c>
      <c r="H68" s="172">
        <f>'1日前'!H35</f>
        <v>55430</v>
      </c>
      <c r="I68" s="201">
        <f>'1日前'!I35</f>
        <v>2335</v>
      </c>
      <c r="J68" s="149">
        <f>'1日前'!J35</f>
        <v>57765</v>
      </c>
    </row>
    <row r="69" spans="1:10" ht="30" customHeight="1" x14ac:dyDescent="0.15">
      <c r="A69" s="123" t="s">
        <v>141</v>
      </c>
      <c r="B69" s="125">
        <f>B68</f>
        <v>54628</v>
      </c>
      <c r="C69" s="125">
        <f t="shared" ref="C69:J69" si="12">C68</f>
        <v>3</v>
      </c>
      <c r="D69" s="125">
        <f t="shared" si="12"/>
        <v>2156</v>
      </c>
      <c r="E69" s="128">
        <f t="shared" si="12"/>
        <v>0</v>
      </c>
      <c r="F69" s="189">
        <f t="shared" si="12"/>
        <v>56784</v>
      </c>
      <c r="G69" s="128">
        <f t="shared" si="12"/>
        <v>3</v>
      </c>
      <c r="H69" s="189">
        <f t="shared" si="12"/>
        <v>55430</v>
      </c>
      <c r="I69" s="126">
        <f t="shared" si="12"/>
        <v>2335</v>
      </c>
      <c r="J69" s="129">
        <f t="shared" si="12"/>
        <v>57765</v>
      </c>
    </row>
    <row r="70" spans="1:10" ht="30" customHeight="1" x14ac:dyDescent="0.15">
      <c r="A70" s="130" t="s">
        <v>142</v>
      </c>
      <c r="B70" s="118">
        <f>'1日前'!B20</f>
        <v>25372</v>
      </c>
      <c r="C70" s="118">
        <f>'1日前'!C20</f>
        <v>0</v>
      </c>
      <c r="D70" s="118">
        <f>'1日前'!D20</f>
        <v>1223</v>
      </c>
      <c r="E70" s="121">
        <f>'1日前'!E20</f>
        <v>0</v>
      </c>
      <c r="F70" s="172">
        <f>'1日前'!F20</f>
        <v>26595</v>
      </c>
      <c r="G70" s="121">
        <f>'1日前'!G20</f>
        <v>0</v>
      </c>
      <c r="H70" s="172">
        <f>'1日前'!H20</f>
        <v>25203</v>
      </c>
      <c r="I70" s="201">
        <f>'1日前'!I20</f>
        <v>1241</v>
      </c>
      <c r="J70" s="149">
        <f>'1日前'!J20</f>
        <v>26444</v>
      </c>
    </row>
    <row r="71" spans="1:10" ht="30" customHeight="1" x14ac:dyDescent="0.15">
      <c r="A71" s="130" t="s">
        <v>143</v>
      </c>
      <c r="B71" s="118">
        <f>'1日前'!B29</f>
        <v>7120</v>
      </c>
      <c r="C71" s="118">
        <f>'1日前'!C29</f>
        <v>0</v>
      </c>
      <c r="D71" s="118">
        <f>'1日前'!D29</f>
        <v>302</v>
      </c>
      <c r="E71" s="121">
        <f>'1日前'!E29</f>
        <v>0</v>
      </c>
      <c r="F71" s="172">
        <f>'1日前'!F29</f>
        <v>7422</v>
      </c>
      <c r="G71" s="121">
        <f>'1日前'!G29</f>
        <v>0</v>
      </c>
      <c r="H71" s="172">
        <f>'1日前'!H29</f>
        <v>7669</v>
      </c>
      <c r="I71" s="201">
        <f>'1日前'!I29</f>
        <v>376</v>
      </c>
      <c r="J71" s="149">
        <f>'1日前'!J29</f>
        <v>8045</v>
      </c>
    </row>
    <row r="72" spans="1:10" ht="30" customHeight="1" x14ac:dyDescent="0.15">
      <c r="A72" s="130" t="s">
        <v>144</v>
      </c>
      <c r="B72" s="118">
        <f>'1日前'!B30</f>
        <v>14964</v>
      </c>
      <c r="C72" s="118">
        <f>'1日前'!C30</f>
        <v>1</v>
      </c>
      <c r="D72" s="118">
        <f>'1日前'!D30</f>
        <v>828</v>
      </c>
      <c r="E72" s="121">
        <f>'1日前'!E30</f>
        <v>0</v>
      </c>
      <c r="F72" s="172">
        <f>'1日前'!F30</f>
        <v>15792</v>
      </c>
      <c r="G72" s="121">
        <f>'1日前'!G30</f>
        <v>1</v>
      </c>
      <c r="H72" s="172">
        <f>'1日前'!H30</f>
        <v>16051</v>
      </c>
      <c r="I72" s="201">
        <f>'1日前'!I30</f>
        <v>959</v>
      </c>
      <c r="J72" s="149">
        <f>'1日前'!J30</f>
        <v>17010</v>
      </c>
    </row>
    <row r="73" spans="1:10" ht="30" customHeight="1" x14ac:dyDescent="0.15">
      <c r="A73" s="130" t="s">
        <v>145</v>
      </c>
      <c r="B73" s="118">
        <f>'1日前'!B34</f>
        <v>9178</v>
      </c>
      <c r="C73" s="118">
        <f>'1日前'!C34</f>
        <v>0</v>
      </c>
      <c r="D73" s="118">
        <f>'1日前'!D34</f>
        <v>370</v>
      </c>
      <c r="E73" s="154">
        <f>'1日前'!E34</f>
        <v>0</v>
      </c>
      <c r="F73" s="172">
        <f>'1日前'!F34</f>
        <v>9548</v>
      </c>
      <c r="G73" s="154">
        <f>'1日前'!G34</f>
        <v>0</v>
      </c>
      <c r="H73" s="172">
        <f>'1日前'!H34</f>
        <v>9390</v>
      </c>
      <c r="I73" s="201">
        <f>'1日前'!I34</f>
        <v>430</v>
      </c>
      <c r="J73" s="155">
        <f>'1日前'!J34</f>
        <v>9820</v>
      </c>
    </row>
    <row r="74" spans="1:10" ht="30" customHeight="1" x14ac:dyDescent="0.15">
      <c r="A74" s="123" t="s">
        <v>146</v>
      </c>
      <c r="B74" s="125">
        <f>SUM(B70:B73)</f>
        <v>56634</v>
      </c>
      <c r="C74" s="125">
        <f t="shared" ref="C74:J74" si="13">SUM(C70:C73)</f>
        <v>1</v>
      </c>
      <c r="D74" s="125">
        <f t="shared" si="13"/>
        <v>2723</v>
      </c>
      <c r="E74" s="128">
        <f t="shared" si="13"/>
        <v>0</v>
      </c>
      <c r="F74" s="189">
        <f t="shared" si="13"/>
        <v>59357</v>
      </c>
      <c r="G74" s="128">
        <f t="shared" si="13"/>
        <v>1</v>
      </c>
      <c r="H74" s="189">
        <f t="shared" si="13"/>
        <v>58313</v>
      </c>
      <c r="I74" s="126">
        <f t="shared" si="13"/>
        <v>3006</v>
      </c>
      <c r="J74" s="129">
        <f t="shared" si="13"/>
        <v>61319</v>
      </c>
    </row>
    <row r="75" spans="1:10" ht="30" customHeight="1" x14ac:dyDescent="0.15">
      <c r="A75" s="130" t="s">
        <v>147</v>
      </c>
      <c r="B75" s="118">
        <f>'1日前'!B22</f>
        <v>15652</v>
      </c>
      <c r="C75" s="118">
        <f>'1日前'!C22</f>
        <v>0</v>
      </c>
      <c r="D75" s="118">
        <f>'1日前'!D22</f>
        <v>585</v>
      </c>
      <c r="E75" s="121">
        <f>'1日前'!E22</f>
        <v>0</v>
      </c>
      <c r="F75" s="172">
        <f>'1日前'!F22</f>
        <v>16237</v>
      </c>
      <c r="G75" s="121">
        <f>'1日前'!G22</f>
        <v>0</v>
      </c>
      <c r="H75" s="172">
        <f>'1日前'!H22</f>
        <v>17098</v>
      </c>
      <c r="I75" s="201">
        <f>'1日前'!I22</f>
        <v>638</v>
      </c>
      <c r="J75" s="149">
        <f>'1日前'!J22</f>
        <v>17736</v>
      </c>
    </row>
    <row r="76" spans="1:10" ht="30" customHeight="1" x14ac:dyDescent="0.15">
      <c r="A76" s="130" t="s">
        <v>148</v>
      </c>
      <c r="B76" s="118">
        <f>'1日前'!B24</f>
        <v>17977</v>
      </c>
      <c r="C76" s="118">
        <f>'1日前'!C24</f>
        <v>0</v>
      </c>
      <c r="D76" s="118">
        <f>'1日前'!D24</f>
        <v>575</v>
      </c>
      <c r="E76" s="121">
        <f>'1日前'!E24</f>
        <v>0</v>
      </c>
      <c r="F76" s="172">
        <f>'1日前'!F24</f>
        <v>18552</v>
      </c>
      <c r="G76" s="121">
        <f>'1日前'!G24</f>
        <v>0</v>
      </c>
      <c r="H76" s="172">
        <f>'1日前'!H24</f>
        <v>17624</v>
      </c>
      <c r="I76" s="201">
        <f>'1日前'!I24</f>
        <v>618</v>
      </c>
      <c r="J76" s="149">
        <f>'1日前'!J24</f>
        <v>18242</v>
      </c>
    </row>
    <row r="77" spans="1:10" ht="30" customHeight="1" x14ac:dyDescent="0.15">
      <c r="A77" s="130" t="s">
        <v>149</v>
      </c>
      <c r="B77" s="118">
        <f>'1日前'!B25</f>
        <v>18319</v>
      </c>
      <c r="C77" s="118">
        <f>'1日前'!C25</f>
        <v>0</v>
      </c>
      <c r="D77" s="118">
        <f>'1日前'!D25</f>
        <v>448</v>
      </c>
      <c r="E77" s="121">
        <f>'1日前'!E25</f>
        <v>0</v>
      </c>
      <c r="F77" s="172">
        <f>'1日前'!F25</f>
        <v>18767</v>
      </c>
      <c r="G77" s="121">
        <f>'1日前'!G25</f>
        <v>0</v>
      </c>
      <c r="H77" s="172">
        <f>'1日前'!H25</f>
        <v>15059</v>
      </c>
      <c r="I77" s="201">
        <f>'1日前'!I25</f>
        <v>419</v>
      </c>
      <c r="J77" s="149">
        <f>'1日前'!J25</f>
        <v>15478</v>
      </c>
    </row>
    <row r="78" spans="1:10" ht="30" customHeight="1" x14ac:dyDescent="0.15">
      <c r="A78" s="130" t="s">
        <v>150</v>
      </c>
      <c r="B78" s="118">
        <f>'1日前'!B39</f>
        <v>8311</v>
      </c>
      <c r="C78" s="118">
        <f>'1日前'!C39</f>
        <v>0</v>
      </c>
      <c r="D78" s="118">
        <f>'1日前'!D39</f>
        <v>180</v>
      </c>
      <c r="E78" s="121">
        <f>'1日前'!E39</f>
        <v>0</v>
      </c>
      <c r="F78" s="172">
        <f>'1日前'!F39</f>
        <v>8491</v>
      </c>
      <c r="G78" s="121">
        <f>'1日前'!G39</f>
        <v>0</v>
      </c>
      <c r="H78" s="172">
        <f>'1日前'!H39</f>
        <v>8318</v>
      </c>
      <c r="I78" s="201">
        <f>'1日前'!I39</f>
        <v>217</v>
      </c>
      <c r="J78" s="149">
        <f>'1日前'!J39</f>
        <v>8535</v>
      </c>
    </row>
    <row r="79" spans="1:10" ht="30" customHeight="1" x14ac:dyDescent="0.15">
      <c r="A79" s="130" t="s">
        <v>151</v>
      </c>
      <c r="B79" s="118">
        <f>'1日前'!B49</f>
        <v>3123</v>
      </c>
      <c r="C79" s="118">
        <f>'1日前'!C49</f>
        <v>0</v>
      </c>
      <c r="D79" s="118">
        <f>'1日前'!D49</f>
        <v>52</v>
      </c>
      <c r="E79" s="121">
        <f>'1日前'!E49</f>
        <v>0</v>
      </c>
      <c r="F79" s="172">
        <f>'1日前'!F49</f>
        <v>3175</v>
      </c>
      <c r="G79" s="121">
        <f>'1日前'!G49</f>
        <v>0</v>
      </c>
      <c r="H79" s="172">
        <f>'1日前'!H49</f>
        <v>3297</v>
      </c>
      <c r="I79" s="201">
        <f>'1日前'!I49</f>
        <v>53</v>
      </c>
      <c r="J79" s="149">
        <f>'1日前'!J49</f>
        <v>3350</v>
      </c>
    </row>
    <row r="80" spans="1:10" ht="30" customHeight="1" x14ac:dyDescent="0.15">
      <c r="A80" s="130" t="s">
        <v>152</v>
      </c>
      <c r="B80" s="118">
        <f>'1日前'!B50</f>
        <v>2618</v>
      </c>
      <c r="C80" s="118">
        <f>'1日前'!C50</f>
        <v>0</v>
      </c>
      <c r="D80" s="118">
        <f>'1日前'!D50</f>
        <v>139</v>
      </c>
      <c r="E80" s="121">
        <f>'1日前'!E50</f>
        <v>0</v>
      </c>
      <c r="F80" s="172">
        <f>'1日前'!F50</f>
        <v>2757</v>
      </c>
      <c r="G80" s="121">
        <f>'1日前'!G50</f>
        <v>0</v>
      </c>
      <c r="H80" s="172">
        <f>'1日前'!H50</f>
        <v>3671</v>
      </c>
      <c r="I80" s="201">
        <f>'1日前'!I50</f>
        <v>134</v>
      </c>
      <c r="J80" s="149">
        <f>'1日前'!J50</f>
        <v>3805</v>
      </c>
    </row>
    <row r="81" spans="1:10" ht="30" customHeight="1" x14ac:dyDescent="0.15">
      <c r="A81" s="130" t="s">
        <v>153</v>
      </c>
      <c r="B81" s="118">
        <f>'1日前'!B51</f>
        <v>968</v>
      </c>
      <c r="C81" s="118">
        <f>'1日前'!C51</f>
        <v>0</v>
      </c>
      <c r="D81" s="118">
        <f>'1日前'!D51</f>
        <v>33</v>
      </c>
      <c r="E81" s="121">
        <f>'1日前'!E51</f>
        <v>0</v>
      </c>
      <c r="F81" s="172">
        <f>'1日前'!F51</f>
        <v>1001</v>
      </c>
      <c r="G81" s="121">
        <f>'1日前'!G51</f>
        <v>0</v>
      </c>
      <c r="H81" s="172">
        <f>'1日前'!H51</f>
        <v>1257</v>
      </c>
      <c r="I81" s="201">
        <f>'1日前'!I51</f>
        <v>44</v>
      </c>
      <c r="J81" s="149">
        <f>'1日前'!J51</f>
        <v>1301</v>
      </c>
    </row>
    <row r="82" spans="1:10" ht="30" customHeight="1" x14ac:dyDescent="0.15">
      <c r="A82" s="117" t="s">
        <v>154</v>
      </c>
      <c r="B82" s="118">
        <f>'1日前'!B92</f>
        <v>4822</v>
      </c>
      <c r="C82" s="118">
        <f>'1日前'!C92</f>
        <v>0</v>
      </c>
      <c r="D82" s="118">
        <f>'1日前'!D92</f>
        <v>153</v>
      </c>
      <c r="E82" s="121">
        <f>'1日前'!E92</f>
        <v>0</v>
      </c>
      <c r="F82" s="172">
        <f>'1日前'!F92</f>
        <v>4975</v>
      </c>
      <c r="G82" s="121">
        <f>'1日前'!G92</f>
        <v>0</v>
      </c>
      <c r="H82" s="172">
        <f>'1日前'!H92</f>
        <v>5251</v>
      </c>
      <c r="I82" s="201">
        <f>'1日前'!I92</f>
        <v>155</v>
      </c>
      <c r="J82" s="149">
        <f>'1日前'!J92</f>
        <v>5406</v>
      </c>
    </row>
    <row r="83" spans="1:10" ht="30" customHeight="1" x14ac:dyDescent="0.15">
      <c r="A83" s="123" t="s">
        <v>155</v>
      </c>
      <c r="B83" s="125">
        <f>SUM(B75:B82)</f>
        <v>71790</v>
      </c>
      <c r="C83" s="125">
        <f t="shared" ref="C83:J83" si="14">SUM(C75:C82)</f>
        <v>0</v>
      </c>
      <c r="D83" s="125">
        <f t="shared" si="14"/>
        <v>2165</v>
      </c>
      <c r="E83" s="128">
        <f t="shared" si="14"/>
        <v>0</v>
      </c>
      <c r="F83" s="189">
        <f t="shared" si="14"/>
        <v>73955</v>
      </c>
      <c r="G83" s="128">
        <f t="shared" si="14"/>
        <v>0</v>
      </c>
      <c r="H83" s="189">
        <f t="shared" si="14"/>
        <v>71575</v>
      </c>
      <c r="I83" s="126">
        <f t="shared" si="14"/>
        <v>2278</v>
      </c>
      <c r="J83" s="129">
        <f t="shared" si="14"/>
        <v>73853</v>
      </c>
    </row>
    <row r="84" spans="1:10" ht="30" customHeight="1" x14ac:dyDescent="0.15">
      <c r="A84" s="117" t="s">
        <v>156</v>
      </c>
      <c r="B84" s="118">
        <f>'1日前'!B86</f>
        <v>17079</v>
      </c>
      <c r="C84" s="118">
        <f>'1日前'!C86</f>
        <v>0</v>
      </c>
      <c r="D84" s="118">
        <f>'1日前'!D86</f>
        <v>615</v>
      </c>
      <c r="E84" s="121">
        <f>'1日前'!E86</f>
        <v>0</v>
      </c>
      <c r="F84" s="172">
        <f>'1日前'!F86</f>
        <v>17694</v>
      </c>
      <c r="G84" s="121">
        <f>'1日前'!G86</f>
        <v>0</v>
      </c>
      <c r="H84" s="172">
        <f>'1日前'!H86</f>
        <v>17925</v>
      </c>
      <c r="I84" s="201">
        <f>'1日前'!I86</f>
        <v>593</v>
      </c>
      <c r="J84" s="149">
        <f>'1日前'!J86</f>
        <v>18518</v>
      </c>
    </row>
    <row r="85" spans="1:10" ht="30" customHeight="1" x14ac:dyDescent="0.15">
      <c r="A85" s="117" t="s">
        <v>157</v>
      </c>
      <c r="B85" s="118">
        <f>'1日前'!B88</f>
        <v>13369</v>
      </c>
      <c r="C85" s="118">
        <f>'1日前'!C88</f>
        <v>0</v>
      </c>
      <c r="D85" s="118">
        <f>'1日前'!D88</f>
        <v>360</v>
      </c>
      <c r="E85" s="121">
        <f>'1日前'!E88</f>
        <v>0</v>
      </c>
      <c r="F85" s="172">
        <f>'1日前'!F88</f>
        <v>13729</v>
      </c>
      <c r="G85" s="121">
        <f>'1日前'!G88</f>
        <v>0</v>
      </c>
      <c r="H85" s="172">
        <f>'1日前'!H88</f>
        <v>14437</v>
      </c>
      <c r="I85" s="201">
        <f>'1日前'!I88</f>
        <v>322</v>
      </c>
      <c r="J85" s="149">
        <f>'1日前'!J88</f>
        <v>14759</v>
      </c>
    </row>
    <row r="86" spans="1:10" ht="30" customHeight="1" x14ac:dyDescent="0.15">
      <c r="A86" s="117" t="s">
        <v>158</v>
      </c>
      <c r="B86" s="118">
        <f>'1日前'!B91</f>
        <v>21204</v>
      </c>
      <c r="C86" s="118">
        <f>'1日前'!C91</f>
        <v>1</v>
      </c>
      <c r="D86" s="118">
        <f>'1日前'!D91</f>
        <v>726</v>
      </c>
      <c r="E86" s="121">
        <f>'1日前'!E91</f>
        <v>0</v>
      </c>
      <c r="F86" s="172">
        <f>'1日前'!F91</f>
        <v>21930</v>
      </c>
      <c r="G86" s="121">
        <f>'1日前'!G91</f>
        <v>1</v>
      </c>
      <c r="H86" s="172">
        <f>'1日前'!H91</f>
        <v>21917</v>
      </c>
      <c r="I86" s="201">
        <f>'1日前'!I91</f>
        <v>614</v>
      </c>
      <c r="J86" s="149">
        <f>'1日前'!J91</f>
        <v>22531</v>
      </c>
    </row>
    <row r="87" spans="1:10" ht="30" customHeight="1" x14ac:dyDescent="0.15">
      <c r="A87" s="123" t="s">
        <v>159</v>
      </c>
      <c r="B87" s="125">
        <f>SUM(B84:B86)</f>
        <v>51652</v>
      </c>
      <c r="C87" s="125">
        <f t="shared" ref="C87:J87" si="15">SUM(C84:C86)</f>
        <v>1</v>
      </c>
      <c r="D87" s="125">
        <f t="shared" si="15"/>
        <v>1701</v>
      </c>
      <c r="E87" s="128">
        <f t="shared" si="15"/>
        <v>0</v>
      </c>
      <c r="F87" s="189">
        <f t="shared" si="15"/>
        <v>53353</v>
      </c>
      <c r="G87" s="128">
        <f t="shared" si="15"/>
        <v>1</v>
      </c>
      <c r="H87" s="189">
        <f t="shared" si="15"/>
        <v>54279</v>
      </c>
      <c r="I87" s="126">
        <f t="shared" si="15"/>
        <v>1529</v>
      </c>
      <c r="J87" s="129">
        <f t="shared" si="15"/>
        <v>55808</v>
      </c>
    </row>
    <row r="88" spans="1:10" ht="30" customHeight="1" x14ac:dyDescent="0.15">
      <c r="A88" s="117" t="s">
        <v>160</v>
      </c>
      <c r="B88" s="118">
        <f>'1日前'!B87</f>
        <v>17313</v>
      </c>
      <c r="C88" s="118">
        <f>'1日前'!C87</f>
        <v>0</v>
      </c>
      <c r="D88" s="118">
        <f>'1日前'!D87</f>
        <v>492</v>
      </c>
      <c r="E88" s="121">
        <f>'1日前'!E87</f>
        <v>0</v>
      </c>
      <c r="F88" s="172">
        <f>'1日前'!F87</f>
        <v>17805</v>
      </c>
      <c r="G88" s="121">
        <f>'1日前'!G87</f>
        <v>0</v>
      </c>
      <c r="H88" s="172">
        <f>'1日前'!H87</f>
        <v>17978</v>
      </c>
      <c r="I88" s="201">
        <f>'1日前'!I87</f>
        <v>563</v>
      </c>
      <c r="J88" s="149">
        <f>'1日前'!J87</f>
        <v>18541</v>
      </c>
    </row>
    <row r="89" spans="1:10" ht="30" customHeight="1" x14ac:dyDescent="0.15">
      <c r="A89" s="117" t="s">
        <v>161</v>
      </c>
      <c r="B89" s="118">
        <f>'1日前'!B89</f>
        <v>16892</v>
      </c>
      <c r="C89" s="118">
        <f>'1日前'!C89</f>
        <v>0</v>
      </c>
      <c r="D89" s="118">
        <f>'1日前'!D89</f>
        <v>573</v>
      </c>
      <c r="E89" s="121">
        <f>'1日前'!E89</f>
        <v>0</v>
      </c>
      <c r="F89" s="172">
        <f>'1日前'!F89</f>
        <v>17465</v>
      </c>
      <c r="G89" s="121">
        <f>'1日前'!G89</f>
        <v>0</v>
      </c>
      <c r="H89" s="172">
        <f>'1日前'!H89</f>
        <v>16728</v>
      </c>
      <c r="I89" s="201">
        <f>'1日前'!I89</f>
        <v>577</v>
      </c>
      <c r="J89" s="149">
        <f>'1日前'!J89</f>
        <v>17305</v>
      </c>
    </row>
    <row r="90" spans="1:10" ht="30" customHeight="1" x14ac:dyDescent="0.15">
      <c r="A90" s="117" t="s">
        <v>162</v>
      </c>
      <c r="B90" s="133">
        <f>'1日前'!B90</f>
        <v>23255</v>
      </c>
      <c r="C90" s="133">
        <f>'1日前'!C90</f>
        <v>0</v>
      </c>
      <c r="D90" s="133">
        <f>'1日前'!D90</f>
        <v>618</v>
      </c>
      <c r="E90" s="134">
        <f>'1日前'!E90</f>
        <v>0</v>
      </c>
      <c r="F90" s="190">
        <f>'1日前'!F90</f>
        <v>23873</v>
      </c>
      <c r="G90" s="134">
        <f>'1日前'!G90</f>
        <v>0</v>
      </c>
      <c r="H90" s="190">
        <f>'1日前'!H90</f>
        <v>24728</v>
      </c>
      <c r="I90" s="202">
        <f>'1日前'!I90</f>
        <v>692</v>
      </c>
      <c r="J90" s="159">
        <f>'1日前'!J90</f>
        <v>25420</v>
      </c>
    </row>
    <row r="91" spans="1:10" ht="30" customHeight="1" x14ac:dyDescent="0.15">
      <c r="A91" s="123" t="s">
        <v>163</v>
      </c>
      <c r="B91" s="136">
        <f>SUM(B88:B90)</f>
        <v>57460</v>
      </c>
      <c r="C91" s="136">
        <f t="shared" ref="C91:J91" si="16">SUM(C88:C90)</f>
        <v>0</v>
      </c>
      <c r="D91" s="136">
        <f t="shared" si="16"/>
        <v>1683</v>
      </c>
      <c r="E91" s="138">
        <f t="shared" si="16"/>
        <v>0</v>
      </c>
      <c r="F91" s="180">
        <f t="shared" si="16"/>
        <v>59143</v>
      </c>
      <c r="G91" s="138">
        <f t="shared" si="16"/>
        <v>0</v>
      </c>
      <c r="H91" s="180">
        <f t="shared" si="16"/>
        <v>59434</v>
      </c>
      <c r="I91" s="137">
        <f t="shared" si="16"/>
        <v>1832</v>
      </c>
      <c r="J91" s="160">
        <f t="shared" si="16"/>
        <v>61266</v>
      </c>
    </row>
    <row r="92" spans="1:10" ht="30" customHeight="1" x14ac:dyDescent="0.15">
      <c r="A92" s="158" t="s">
        <v>4</v>
      </c>
      <c r="B92" s="133">
        <f>'1日前'!B10</f>
        <v>25285</v>
      </c>
      <c r="C92" s="133">
        <f>'1日前'!C10</f>
        <v>0</v>
      </c>
      <c r="D92" s="133">
        <f>'1日前'!D10</f>
        <v>621</v>
      </c>
      <c r="E92" s="134">
        <f>'1日前'!E10</f>
        <v>0</v>
      </c>
      <c r="F92" s="190">
        <f>'1日前'!F10</f>
        <v>25906</v>
      </c>
      <c r="G92" s="134">
        <f>'1日前'!G10</f>
        <v>0</v>
      </c>
      <c r="H92" s="190">
        <f>'1日前'!H10</f>
        <v>24921</v>
      </c>
      <c r="I92" s="202">
        <f>'1日前'!I10</f>
        <v>698</v>
      </c>
      <c r="J92" s="159">
        <f>'1日前'!J10</f>
        <v>25619</v>
      </c>
    </row>
    <row r="93" spans="1:10" ht="30" customHeight="1" x14ac:dyDescent="0.15">
      <c r="A93" s="158" t="s">
        <v>12</v>
      </c>
      <c r="B93" s="133">
        <f>'1日前'!B14</f>
        <v>9700</v>
      </c>
      <c r="C93" s="133">
        <f>'1日前'!C14</f>
        <v>1</v>
      </c>
      <c r="D93" s="133">
        <f>'1日前'!D14</f>
        <v>283</v>
      </c>
      <c r="E93" s="134">
        <f>'1日前'!E14</f>
        <v>0</v>
      </c>
      <c r="F93" s="190">
        <f>'1日前'!F14</f>
        <v>9983</v>
      </c>
      <c r="G93" s="134">
        <f>'1日前'!G14</f>
        <v>1</v>
      </c>
      <c r="H93" s="190">
        <f>'1日前'!H14</f>
        <v>11066</v>
      </c>
      <c r="I93" s="202">
        <f>'1日前'!I14</f>
        <v>261</v>
      </c>
      <c r="J93" s="159">
        <f>'1日前'!J14</f>
        <v>11327</v>
      </c>
    </row>
    <row r="94" spans="1:10" ht="30" customHeight="1" x14ac:dyDescent="0.15">
      <c r="A94" s="158" t="s">
        <v>37</v>
      </c>
      <c r="B94" s="133">
        <f>'1日前'!B27</f>
        <v>33074</v>
      </c>
      <c r="C94" s="133">
        <f>'1日前'!C27</f>
        <v>1</v>
      </c>
      <c r="D94" s="133">
        <f>'1日前'!D27</f>
        <v>717</v>
      </c>
      <c r="E94" s="134">
        <f>'1日前'!E27</f>
        <v>0</v>
      </c>
      <c r="F94" s="190">
        <f>'1日前'!F27</f>
        <v>33791</v>
      </c>
      <c r="G94" s="134">
        <f>'1日前'!G27</f>
        <v>1</v>
      </c>
      <c r="H94" s="190">
        <f>'1日前'!H27</f>
        <v>32204</v>
      </c>
      <c r="I94" s="202">
        <f>'1日前'!I27</f>
        <v>718</v>
      </c>
      <c r="J94" s="159">
        <f>'1日前'!J27</f>
        <v>32922</v>
      </c>
    </row>
    <row r="95" spans="1:10" ht="30" customHeight="1" x14ac:dyDescent="0.15">
      <c r="A95" s="158" t="s">
        <v>5</v>
      </c>
      <c r="B95" s="133">
        <f>'1日前'!B33</f>
        <v>7029</v>
      </c>
      <c r="C95" s="133">
        <f>'1日前'!C33</f>
        <v>0</v>
      </c>
      <c r="D95" s="133">
        <f>'1日前'!D33</f>
        <v>246</v>
      </c>
      <c r="E95" s="134">
        <f>'1日前'!E33</f>
        <v>0</v>
      </c>
      <c r="F95" s="190">
        <f>'1日前'!F33</f>
        <v>7275</v>
      </c>
      <c r="G95" s="134">
        <f>'1日前'!G33</f>
        <v>0</v>
      </c>
      <c r="H95" s="190">
        <f>'1日前'!H33</f>
        <v>8084</v>
      </c>
      <c r="I95" s="202">
        <f>'1日前'!I33</f>
        <v>225</v>
      </c>
      <c r="J95" s="159">
        <f>'1日前'!J33</f>
        <v>8309</v>
      </c>
    </row>
    <row r="96" spans="1:10" ht="30" customHeight="1" x14ac:dyDescent="0.15">
      <c r="A96" s="158" t="s">
        <v>26</v>
      </c>
      <c r="B96" s="133">
        <f>'1日前'!B45</f>
        <v>2309</v>
      </c>
      <c r="C96" s="133">
        <f>'1日前'!C45</f>
        <v>0</v>
      </c>
      <c r="D96" s="133">
        <f>'1日前'!D45</f>
        <v>49</v>
      </c>
      <c r="E96" s="134">
        <f>'1日前'!E45</f>
        <v>2</v>
      </c>
      <c r="F96" s="190">
        <f>'1日前'!F45</f>
        <v>2358</v>
      </c>
      <c r="G96" s="134">
        <f>'1日前'!G45</f>
        <v>2</v>
      </c>
      <c r="H96" s="190">
        <f>'1日前'!H45</f>
        <v>2379</v>
      </c>
      <c r="I96" s="202">
        <f>'1日前'!I45</f>
        <v>49</v>
      </c>
      <c r="J96" s="159">
        <f>'1日前'!J45</f>
        <v>2428</v>
      </c>
    </row>
    <row r="97" spans="1:10" ht="30" customHeight="1" x14ac:dyDescent="0.15">
      <c r="A97" s="123" t="s">
        <v>164</v>
      </c>
      <c r="B97" s="136">
        <f>SUM(B92:B96)</f>
        <v>77397</v>
      </c>
      <c r="C97" s="136">
        <f t="shared" ref="C97:J97" si="17">SUM(C92:C96)</f>
        <v>2</v>
      </c>
      <c r="D97" s="136">
        <f t="shared" si="17"/>
        <v>1916</v>
      </c>
      <c r="E97" s="138">
        <f t="shared" si="17"/>
        <v>2</v>
      </c>
      <c r="F97" s="180">
        <f t="shared" si="17"/>
        <v>79313</v>
      </c>
      <c r="G97" s="138">
        <f t="shared" si="17"/>
        <v>4</v>
      </c>
      <c r="H97" s="180">
        <f t="shared" si="17"/>
        <v>78654</v>
      </c>
      <c r="I97" s="137">
        <f t="shared" si="17"/>
        <v>1951</v>
      </c>
      <c r="J97" s="160">
        <f t="shared" si="17"/>
        <v>80605</v>
      </c>
    </row>
    <row r="98" spans="1:10" ht="30" customHeight="1" x14ac:dyDescent="0.15">
      <c r="A98" s="158" t="s">
        <v>15</v>
      </c>
      <c r="B98" s="133">
        <f>'1日前'!B16</f>
        <v>12924</v>
      </c>
      <c r="C98" s="133">
        <f>'1日前'!C16</f>
        <v>1</v>
      </c>
      <c r="D98" s="133">
        <f>'1日前'!D16</f>
        <v>344</v>
      </c>
      <c r="E98" s="134">
        <f>'1日前'!E16</f>
        <v>0</v>
      </c>
      <c r="F98" s="190">
        <f>'1日前'!F16</f>
        <v>13268</v>
      </c>
      <c r="G98" s="134">
        <f>'1日前'!G16</f>
        <v>1</v>
      </c>
      <c r="H98" s="190">
        <f>'1日前'!H16</f>
        <v>13535</v>
      </c>
      <c r="I98" s="202">
        <f>'1日前'!I16</f>
        <v>448</v>
      </c>
      <c r="J98" s="159">
        <f>'1日前'!J16</f>
        <v>13983</v>
      </c>
    </row>
    <row r="99" spans="1:10" ht="30" customHeight="1" x14ac:dyDescent="0.15">
      <c r="A99" s="158" t="s">
        <v>25</v>
      </c>
      <c r="B99" s="133">
        <f>'1日前'!B21</f>
        <v>16569</v>
      </c>
      <c r="C99" s="133">
        <f>'1日前'!C21</f>
        <v>0</v>
      </c>
      <c r="D99" s="133">
        <f>'1日前'!D21</f>
        <v>458</v>
      </c>
      <c r="E99" s="134">
        <f>'1日前'!E21</f>
        <v>0</v>
      </c>
      <c r="F99" s="190">
        <f>'1日前'!F21</f>
        <v>17027</v>
      </c>
      <c r="G99" s="134">
        <f>'1日前'!G21</f>
        <v>0</v>
      </c>
      <c r="H99" s="190">
        <f>'1日前'!H21</f>
        <v>15255</v>
      </c>
      <c r="I99" s="202">
        <f>'1日前'!I21</f>
        <v>496</v>
      </c>
      <c r="J99" s="159">
        <f>'1日前'!J21</f>
        <v>15751</v>
      </c>
    </row>
    <row r="100" spans="1:10" ht="30" customHeight="1" x14ac:dyDescent="0.15">
      <c r="A100" s="158" t="s">
        <v>11</v>
      </c>
      <c r="B100" s="133">
        <f>'1日前'!B36</f>
        <v>10499</v>
      </c>
      <c r="C100" s="133">
        <f>'1日前'!C36</f>
        <v>0</v>
      </c>
      <c r="D100" s="133">
        <f>'1日前'!D36</f>
        <v>250</v>
      </c>
      <c r="E100" s="134">
        <f>'1日前'!E36</f>
        <v>0</v>
      </c>
      <c r="F100" s="190">
        <f>'1日前'!F36</f>
        <v>10749</v>
      </c>
      <c r="G100" s="134">
        <f>'1日前'!G36</f>
        <v>0</v>
      </c>
      <c r="H100" s="190">
        <f>'1日前'!H36</f>
        <v>11258</v>
      </c>
      <c r="I100" s="202">
        <f>'1日前'!I36</f>
        <v>240</v>
      </c>
      <c r="J100" s="159">
        <f>'1日前'!J36</f>
        <v>11498</v>
      </c>
    </row>
    <row r="101" spans="1:10" ht="30" customHeight="1" x14ac:dyDescent="0.15">
      <c r="A101" s="158" t="s">
        <v>18</v>
      </c>
      <c r="B101" s="133">
        <f>'1日前'!B40</f>
        <v>10834</v>
      </c>
      <c r="C101" s="133">
        <f>'1日前'!C40</f>
        <v>0</v>
      </c>
      <c r="D101" s="133">
        <f>'1日前'!D40</f>
        <v>304</v>
      </c>
      <c r="E101" s="134">
        <f>'1日前'!E40</f>
        <v>0</v>
      </c>
      <c r="F101" s="190">
        <f>'1日前'!F40</f>
        <v>11138</v>
      </c>
      <c r="G101" s="134">
        <f>'1日前'!G40</f>
        <v>0</v>
      </c>
      <c r="H101" s="190">
        <f>'1日前'!H40</f>
        <v>12227</v>
      </c>
      <c r="I101" s="202">
        <f>'1日前'!I40</f>
        <v>312</v>
      </c>
      <c r="J101" s="159">
        <f>'1日前'!J40</f>
        <v>12539</v>
      </c>
    </row>
    <row r="102" spans="1:10" ht="30" customHeight="1" x14ac:dyDescent="0.15">
      <c r="A102" s="158" t="s">
        <v>28</v>
      </c>
      <c r="B102" s="133">
        <f>'1日前'!B46</f>
        <v>8934</v>
      </c>
      <c r="C102" s="133">
        <f>'1日前'!C46</f>
        <v>0</v>
      </c>
      <c r="D102" s="133">
        <f>'1日前'!D46</f>
        <v>224</v>
      </c>
      <c r="E102" s="134">
        <f>'1日前'!E46</f>
        <v>0</v>
      </c>
      <c r="F102" s="190">
        <f>'1日前'!F46</f>
        <v>9158</v>
      </c>
      <c r="G102" s="134">
        <f>'1日前'!G46</f>
        <v>0</v>
      </c>
      <c r="H102" s="190">
        <f>'1日前'!H46</f>
        <v>9319</v>
      </c>
      <c r="I102" s="202">
        <f>'1日前'!I46</f>
        <v>221</v>
      </c>
      <c r="J102" s="159">
        <f>'1日前'!J46</f>
        <v>9540</v>
      </c>
    </row>
    <row r="103" spans="1:10" ht="30" customHeight="1" x14ac:dyDescent="0.15">
      <c r="A103" s="158" t="s">
        <v>30</v>
      </c>
      <c r="B103" s="133">
        <f>'1日前'!B47</f>
        <v>1681</v>
      </c>
      <c r="C103" s="133">
        <f>'1日前'!C47</f>
        <v>0</v>
      </c>
      <c r="D103" s="133">
        <f>'1日前'!D47</f>
        <v>43</v>
      </c>
      <c r="E103" s="134">
        <f>'1日前'!E47</f>
        <v>0</v>
      </c>
      <c r="F103" s="190">
        <f>'1日前'!F47</f>
        <v>1724</v>
      </c>
      <c r="G103" s="134">
        <f>'1日前'!G47</f>
        <v>0</v>
      </c>
      <c r="H103" s="190">
        <f>'1日前'!H47</f>
        <v>1752</v>
      </c>
      <c r="I103" s="202">
        <f>'1日前'!I47</f>
        <v>40</v>
      </c>
      <c r="J103" s="159">
        <f>'1日前'!J47</f>
        <v>1792</v>
      </c>
    </row>
    <row r="104" spans="1:10" ht="30" customHeight="1" x14ac:dyDescent="0.15">
      <c r="A104" s="158" t="s">
        <v>165</v>
      </c>
      <c r="B104" s="133">
        <f>'1日前'!B48</f>
        <v>3508</v>
      </c>
      <c r="C104" s="133">
        <f>'1日前'!C48</f>
        <v>0</v>
      </c>
      <c r="D104" s="133">
        <f>'1日前'!D48</f>
        <v>113</v>
      </c>
      <c r="E104" s="134">
        <f>'1日前'!E48</f>
        <v>0</v>
      </c>
      <c r="F104" s="190">
        <f>'1日前'!F48</f>
        <v>3621</v>
      </c>
      <c r="G104" s="134">
        <f>'1日前'!G48</f>
        <v>0</v>
      </c>
      <c r="H104" s="190">
        <f>'1日前'!H48</f>
        <v>3869</v>
      </c>
      <c r="I104" s="202">
        <f>'1日前'!I48</f>
        <v>131</v>
      </c>
      <c r="J104" s="159">
        <f>'1日前'!J48</f>
        <v>4000</v>
      </c>
    </row>
    <row r="105" spans="1:10" ht="28.5" customHeight="1" thickBot="1" x14ac:dyDescent="0.2">
      <c r="A105" s="139" t="s">
        <v>166</v>
      </c>
      <c r="B105" s="161">
        <f>SUM(B98:B104)</f>
        <v>64949</v>
      </c>
      <c r="C105" s="161">
        <f t="shared" ref="C105:J105" si="18">SUM(C98:C104)</f>
        <v>1</v>
      </c>
      <c r="D105" s="161">
        <f t="shared" si="18"/>
        <v>1736</v>
      </c>
      <c r="E105" s="205">
        <f t="shared" si="18"/>
        <v>0</v>
      </c>
      <c r="F105" s="162">
        <f t="shared" si="18"/>
        <v>66685</v>
      </c>
      <c r="G105" s="205">
        <f t="shared" si="18"/>
        <v>1</v>
      </c>
      <c r="H105" s="162">
        <f t="shared" si="18"/>
        <v>67215</v>
      </c>
      <c r="I105" s="203">
        <f t="shared" si="18"/>
        <v>1888</v>
      </c>
      <c r="J105" s="204">
        <f t="shared" si="18"/>
        <v>69103</v>
      </c>
    </row>
    <row r="106" spans="1:10" ht="30" customHeight="1" thickBot="1" x14ac:dyDescent="0.2">
      <c r="A106" s="163" t="s">
        <v>167</v>
      </c>
      <c r="B106" s="164">
        <f>'1日前'!B54</f>
        <v>1252874</v>
      </c>
      <c r="C106" s="169">
        <f>'1日前'!C54</f>
        <v>41</v>
      </c>
      <c r="D106" s="169">
        <f>'1日前'!D54</f>
        <v>37327</v>
      </c>
      <c r="E106" s="165">
        <f>'1日前'!E54</f>
        <v>4</v>
      </c>
      <c r="F106" s="164">
        <f>'1日前'!F54</f>
        <v>1290201</v>
      </c>
      <c r="G106" s="170">
        <f>'1日前'!G54</f>
        <v>45</v>
      </c>
      <c r="H106" s="166">
        <f>'1日前'!H54</f>
        <v>1211446</v>
      </c>
      <c r="I106" s="165">
        <f>'1日前'!I54</f>
        <v>39129</v>
      </c>
      <c r="J106" s="167">
        <f>'1日前'!J54</f>
        <v>1250575</v>
      </c>
    </row>
    <row r="108" spans="1:10" ht="18.75" x14ac:dyDescent="0.15">
      <c r="A108" s="168"/>
    </row>
    <row r="109" spans="1:10" ht="49.5" customHeight="1" x14ac:dyDescent="0.15">
      <c r="A109" s="234"/>
      <c r="B109" s="234"/>
      <c r="C109" s="234"/>
      <c r="D109" s="234"/>
      <c r="E109" s="234"/>
      <c r="F109" s="234"/>
      <c r="G109" s="234"/>
      <c r="H109" s="234"/>
      <c r="I109" s="234"/>
      <c r="J109" s="234"/>
    </row>
  </sheetData>
  <mergeCells count="20">
    <mergeCell ref="A1:J1"/>
    <mergeCell ref="A2:J2"/>
    <mergeCell ref="B3:G4"/>
    <mergeCell ref="H3:J4"/>
    <mergeCell ref="B5:C5"/>
    <mergeCell ref="D5:E5"/>
    <mergeCell ref="F5:G5"/>
    <mergeCell ref="H5:H6"/>
    <mergeCell ref="I5:I6"/>
    <mergeCell ref="J5:J6"/>
    <mergeCell ref="A109:J109"/>
    <mergeCell ref="A55:J55"/>
    <mergeCell ref="B56:G57"/>
    <mergeCell ref="H56:J57"/>
    <mergeCell ref="B58:C58"/>
    <mergeCell ref="D58:E58"/>
    <mergeCell ref="F58:G58"/>
    <mergeCell ref="H58:H59"/>
    <mergeCell ref="I58:I59"/>
    <mergeCell ref="J58:J59"/>
  </mergeCells>
  <phoneticPr fontId="8"/>
  <printOptions horizontalCentered="1"/>
  <pageMargins left="0.78740157480314965" right="0.78740157480314965" top="0.52" bottom="0.52" header="0.51181102362204722" footer="0.28000000000000003"/>
  <pageSetup paperSize="9" scale="49" fitToHeight="2" orientation="portrait" r:id="rId1"/>
  <headerFooter alignWithMargins="0"/>
  <rowBreaks count="1" manualBreakCount="1">
    <brk id="5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1日前</vt:lpstr>
      <vt:lpstr>1日前（小選挙区）</vt:lpstr>
      <vt:lpstr>'1日前'!Print_Area</vt:lpstr>
      <vt:lpstr>'1日前（小選挙区）'!Print_Area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2012-12-09T23:35:17Z</dcterms:created>
  <dcterms:modified xsi:type="dcterms:W3CDTF">2021-10-31T01:17:02Z</dcterms:modified>
</cp:coreProperties>
</file>