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9B25B78-A2F7-4685-99C9-0DC72600AFA7}" xr6:coauthVersionLast="47" xr6:coauthVersionMax="47" xr10:uidLastSave="{00000000-0000-0000-0000-000000000000}"/>
  <bookViews>
    <workbookView xWindow="-108" yWindow="-108" windowWidth="23256" windowHeight="14160" xr2:uid="{00000000-000D-0000-FFFF-FFFF00000000}"/>
  </bookViews>
  <sheets>
    <sheet name="チェックリスト" sheetId="3" r:id="rId1"/>
    <sheet name="チェックリスト【例】" sheetId="5" r:id="rId2"/>
  </sheets>
  <externalReferences>
    <externalReference r:id="rId3"/>
  </externalReferences>
  <definedNames>
    <definedName name="_xlnm.Print_Area" localSheetId="0">チェックリスト!$A$1:$E$10</definedName>
    <definedName name="_xlnm.Print_Area" localSheetId="1">IF(チェックリスト【例】!#REF!=0,チェックリスト【例】!$A$1:$AX$80,チェックリスト【例】!$A$1:$AX$80)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9" i="5" l="1"/>
  <c r="I45" i="5"/>
  <c r="AU42" i="5"/>
  <c r="AR42" i="5"/>
  <c r="AO42" i="5"/>
  <c r="AL42" i="5"/>
  <c r="AI42" i="5"/>
  <c r="AF42" i="5"/>
  <c r="AC42" i="5"/>
  <c r="I42" i="5"/>
  <c r="AR39" i="5"/>
  <c r="AF39" i="5"/>
  <c r="V39" i="5"/>
  <c r="I39" i="5"/>
  <c r="AF38" i="5"/>
  <c r="I38" i="5"/>
  <c r="AF31" i="5"/>
  <c r="I31" i="5" s="1"/>
  <c r="AB21" i="5"/>
  <c r="AN19" i="5"/>
  <c r="AB19" i="5"/>
  <c r="AL13" i="5"/>
  <c r="AD13" i="5"/>
  <c r="AB11" i="5"/>
  <c r="AB10" i="5"/>
  <c r="AB9" i="5"/>
  <c r="AE8" i="5"/>
  <c r="AT4" i="5"/>
  <c r="AO4" i="5"/>
  <c r="AJ4" i="5"/>
  <c r="G3" i="5"/>
  <c r="I69" i="5" s="1"/>
  <c r="B56" i="5" l="1"/>
  <c r="B73" i="5"/>
  <c r="B59" i="5"/>
  <c r="I73" i="5"/>
  <c r="AD16" i="5"/>
  <c r="AL16" i="5"/>
  <c r="P61" i="5"/>
  <c r="Z73" i="5"/>
  <c r="B65" i="5"/>
  <c r="AE73" i="5"/>
  <c r="B61" i="5"/>
  <c r="L73" i="5"/>
  <c r="I65" i="5"/>
  <c r="B69" i="5"/>
</calcChain>
</file>

<file path=xl/sharedStrings.xml><?xml version="1.0" encoding="utf-8"?>
<sst xmlns="http://schemas.openxmlformats.org/spreadsheetml/2006/main" count="69" uniqueCount="62">
  <si>
    <t>①</t>
    <phoneticPr fontId="1"/>
  </si>
  <si>
    <t>②</t>
    <phoneticPr fontId="1"/>
  </si>
  <si>
    <t>③</t>
    <phoneticPr fontId="1"/>
  </si>
  <si>
    <t>④</t>
    <phoneticPr fontId="1"/>
  </si>
  <si>
    <t>⑤</t>
    <phoneticPr fontId="1"/>
  </si>
  <si>
    <t>⑥</t>
    <phoneticPr fontId="1"/>
  </si>
  <si>
    <t>項目</t>
    <rPh sb="0" eb="2">
      <t>コウモク</t>
    </rPh>
    <phoneticPr fontId="1"/>
  </si>
  <si>
    <t>内容</t>
    <rPh sb="0" eb="2">
      <t>ナイヨウ</t>
    </rPh>
    <phoneticPr fontId="1"/>
  </si>
  <si>
    <t>チェック欄</t>
    <rPh sb="4" eb="5">
      <t>ラン</t>
    </rPh>
    <phoneticPr fontId="1"/>
  </si>
  <si>
    <t>預金種別</t>
    <rPh sb="0" eb="4">
      <t>ヨキンシュベツ</t>
    </rPh>
    <phoneticPr fontId="1"/>
  </si>
  <si>
    <t>押印</t>
    <rPh sb="0" eb="2">
      <t>オウイン</t>
    </rPh>
    <phoneticPr fontId="1"/>
  </si>
  <si>
    <t>選挙名</t>
    <rPh sb="0" eb="2">
      <t>センキョ</t>
    </rPh>
    <rPh sb="2" eb="3">
      <t>メイ</t>
    </rPh>
    <phoneticPr fontId="1"/>
  </si>
  <si>
    <t>請求人数</t>
    <rPh sb="0" eb="2">
      <t>セイキュウ</t>
    </rPh>
    <rPh sb="2" eb="4">
      <t>ニンズウ</t>
    </rPh>
    <phoneticPr fontId="1"/>
  </si>
  <si>
    <t>口座名義</t>
    <rPh sb="0" eb="4">
      <t>コウザメイギ</t>
    </rPh>
    <phoneticPr fontId="1"/>
  </si>
  <si>
    <t>委任状</t>
    <rPh sb="0" eb="3">
      <t>イニンジョウ</t>
    </rPh>
    <phoneticPr fontId="1"/>
  </si>
  <si>
    <t>チェックリスト（よくある記載誤り等）</t>
    <rPh sb="12" eb="14">
      <t>キサイ</t>
    </rPh>
    <rPh sb="14" eb="15">
      <t>アヤマ</t>
    </rPh>
    <rPh sb="16" eb="17">
      <t>トウ</t>
    </rPh>
    <phoneticPr fontId="1"/>
  </si>
  <si>
    <t>□</t>
    <phoneticPr fontId="1"/>
  </si>
  <si>
    <t>預金種別が選択できているかご確認ください。</t>
    <rPh sb="0" eb="4">
      <t>ヨキンシュベツ</t>
    </rPh>
    <rPh sb="5" eb="7">
      <t>センタク</t>
    </rPh>
    <rPh sb="14" eb="16">
      <t>カクニン</t>
    </rPh>
    <phoneticPr fontId="1"/>
  </si>
  <si>
    <r>
      <t>押印は</t>
    </r>
    <r>
      <rPr>
        <b/>
        <u/>
        <sz val="12"/>
        <color theme="1"/>
        <rFont val="游ゴシック"/>
        <family val="3"/>
        <charset val="128"/>
        <scheme val="minor"/>
      </rPr>
      <t>「個人の印」または「職名の印」</t>
    </r>
    <r>
      <rPr>
        <sz val="12"/>
        <color theme="1"/>
        <rFont val="游ゴシック"/>
        <family val="3"/>
        <charset val="128"/>
        <scheme val="minor"/>
      </rPr>
      <t>でお願いします。
「施設の印」や「法人の印」は使用できません。</t>
    </r>
    <rPh sb="0" eb="2">
      <t>オウイン</t>
    </rPh>
    <rPh sb="4" eb="6">
      <t>コジン</t>
    </rPh>
    <rPh sb="7" eb="8">
      <t>イン</t>
    </rPh>
    <rPh sb="13" eb="15">
      <t>ショクメイ</t>
    </rPh>
    <rPh sb="16" eb="17">
      <t>イン</t>
    </rPh>
    <rPh sb="20" eb="21">
      <t>ネガ</t>
    </rPh>
    <rPh sb="28" eb="30">
      <t>シセツ</t>
    </rPh>
    <rPh sb="31" eb="32">
      <t>イン</t>
    </rPh>
    <rPh sb="35" eb="37">
      <t>ホウジン</t>
    </rPh>
    <rPh sb="38" eb="39">
      <t>イン</t>
    </rPh>
    <rPh sb="41" eb="43">
      <t>シヨウ</t>
    </rPh>
    <phoneticPr fontId="1"/>
  </si>
  <si>
    <r>
      <rPr>
        <b/>
        <u/>
        <sz val="12"/>
        <color theme="1"/>
        <rFont val="游ゴシック"/>
        <family val="3"/>
        <charset val="128"/>
        <scheme val="minor"/>
      </rPr>
      <t>請求する対象の選挙の名称</t>
    </r>
    <r>
      <rPr>
        <sz val="12"/>
        <color theme="1"/>
        <rFont val="游ゴシック"/>
        <family val="3"/>
        <charset val="128"/>
        <scheme val="minor"/>
      </rPr>
      <t>となっているかご確認ください。</t>
    </r>
    <rPh sb="0" eb="2">
      <t>セイキュウ</t>
    </rPh>
    <rPh sb="4" eb="6">
      <t>タイショウ</t>
    </rPh>
    <rPh sb="7" eb="9">
      <t>センキョ</t>
    </rPh>
    <rPh sb="10" eb="12">
      <t>メイショウ</t>
    </rPh>
    <rPh sb="20" eb="22">
      <t>カクニン</t>
    </rPh>
    <phoneticPr fontId="1"/>
  </si>
  <si>
    <r>
      <t>口座名義は、省略せずに必ず</t>
    </r>
    <r>
      <rPr>
        <b/>
        <u/>
        <sz val="12"/>
        <color theme="1"/>
        <rFont val="游ゴシック"/>
        <family val="3"/>
        <charset val="128"/>
        <scheme val="minor"/>
      </rPr>
      <t>銀行届出のとおり正確に記入</t>
    </r>
    <r>
      <rPr>
        <sz val="12"/>
        <color theme="1"/>
        <rFont val="游ゴシック"/>
        <family val="3"/>
        <charset val="128"/>
        <scheme val="minor"/>
      </rPr>
      <t>してください。
（法人名のみでなく、代表者名まで記入をお願いします。）</t>
    </r>
    <rPh sb="35" eb="38">
      <t>ホウジンメイ</t>
    </rPh>
    <rPh sb="44" eb="47">
      <t>ダイヒョウシャ</t>
    </rPh>
    <rPh sb="47" eb="48">
      <t>メイ</t>
    </rPh>
    <rPh sb="50" eb="52">
      <t>キニュウ</t>
    </rPh>
    <rPh sb="54" eb="55">
      <t>ネガ</t>
    </rPh>
    <phoneticPr fontId="1"/>
  </si>
  <si>
    <t>様式</t>
    <rPh sb="0" eb="2">
      <t>ヨウシキ</t>
    </rPh>
    <phoneticPr fontId="1"/>
  </si>
  <si>
    <t>□</t>
  </si>
  <si>
    <t>⑦</t>
    <phoneticPr fontId="1"/>
  </si>
  <si>
    <r>
      <t>「不在者投票管理経費請求書」は</t>
    </r>
    <r>
      <rPr>
        <b/>
        <u/>
        <sz val="12"/>
        <color theme="1"/>
        <rFont val="游ゴシック"/>
        <family val="3"/>
        <charset val="128"/>
        <scheme val="minor"/>
      </rPr>
      <t>この文書に添付している様式または大阪府選挙管理委員会事務局のホームページに掲載している様式</t>
    </r>
    <r>
      <rPr>
        <sz val="12"/>
        <color theme="1"/>
        <rFont val="游ゴシック"/>
        <family val="3"/>
        <charset val="128"/>
        <scheme val="minor"/>
      </rPr>
      <t>を必ずご利用ください。</t>
    </r>
    <rPh sb="1" eb="4">
      <t>フザイシャ</t>
    </rPh>
    <rPh sb="4" eb="6">
      <t>トウヒョウ</t>
    </rPh>
    <rPh sb="6" eb="8">
      <t>カンリ</t>
    </rPh>
    <rPh sb="8" eb="10">
      <t>ケイヒ</t>
    </rPh>
    <rPh sb="10" eb="13">
      <t>セイキュウショ</t>
    </rPh>
    <rPh sb="17" eb="19">
      <t>ブンショ</t>
    </rPh>
    <rPh sb="20" eb="22">
      <t>テンプ</t>
    </rPh>
    <rPh sb="26" eb="28">
      <t>ヨウシキ</t>
    </rPh>
    <rPh sb="31" eb="44">
      <t>オオサカフセンキョカンリイインカイジムキョク</t>
    </rPh>
    <rPh sb="52" eb="54">
      <t>ケイサイ</t>
    </rPh>
    <rPh sb="58" eb="60">
      <t>ヨウシキ</t>
    </rPh>
    <rPh sb="61" eb="62">
      <t>カナラ</t>
    </rPh>
    <rPh sb="64" eb="66">
      <t>リヨウ</t>
    </rPh>
    <phoneticPr fontId="1"/>
  </si>
  <si>
    <t>整理番号</t>
    <rPh sb="0" eb="2">
      <t>セイリ</t>
    </rPh>
    <rPh sb="2" eb="4">
      <t>バンゴウ</t>
    </rPh>
    <phoneticPr fontId="10"/>
  </si>
  <si>
    <t>☆記載不要</t>
    <rPh sb="1" eb="3">
      <t>キサイ</t>
    </rPh>
    <rPh sb="3" eb="5">
      <t>フヨウ</t>
    </rPh>
    <phoneticPr fontId="10"/>
  </si>
  <si>
    <t>令和</t>
    <rPh sb="0" eb="2">
      <t>レイワ</t>
    </rPh>
    <phoneticPr fontId="10"/>
  </si>
  <si>
    <t>年</t>
    <rPh sb="0" eb="1">
      <t>ネン</t>
    </rPh>
    <phoneticPr fontId="10"/>
  </si>
  <si>
    <t>月</t>
    <rPh sb="0" eb="1">
      <t>ツキ</t>
    </rPh>
    <phoneticPr fontId="10"/>
  </si>
  <si>
    <t>日</t>
    <rPh sb="0" eb="1">
      <t>ヒ</t>
    </rPh>
    <phoneticPr fontId="10"/>
  </si>
  <si>
    <t>大阪府知事</t>
    <rPh sb="0" eb="3">
      <t>オオサカフ</t>
    </rPh>
    <rPh sb="3" eb="5">
      <t>チジ</t>
    </rPh>
    <phoneticPr fontId="10"/>
  </si>
  <si>
    <t>様</t>
    <rPh sb="0" eb="1">
      <t>サマ</t>
    </rPh>
    <phoneticPr fontId="10"/>
  </si>
  <si>
    <r>
      <t>（</t>
    </r>
    <r>
      <rPr>
        <sz val="9"/>
        <color indexed="8"/>
        <rFont val="ＭＳ Ｐゴシック"/>
        <family val="3"/>
        <charset val="128"/>
      </rPr>
      <t>〒</t>
    </r>
    <phoneticPr fontId="10"/>
  </si>
  <si>
    <t>）</t>
    <phoneticPr fontId="10"/>
  </si>
  <si>
    <t>施設等所在地</t>
    <rPh sb="0" eb="2">
      <t>シセツ</t>
    </rPh>
    <rPh sb="2" eb="3">
      <t>トウ</t>
    </rPh>
    <rPh sb="3" eb="6">
      <t>ショザイチ</t>
    </rPh>
    <phoneticPr fontId="10"/>
  </si>
  <si>
    <t>フリガナ</t>
    <phoneticPr fontId="10"/>
  </si>
  <si>
    <t>施設等の名称</t>
    <rPh sb="0" eb="2">
      <t>シセツ</t>
    </rPh>
    <rPh sb="2" eb="3">
      <t>トウ</t>
    </rPh>
    <rPh sb="4" eb="6">
      <t>メイショウ</t>
    </rPh>
    <phoneticPr fontId="10"/>
  </si>
  <si>
    <r>
      <t xml:space="preserve">不在者投票管理者
</t>
    </r>
    <r>
      <rPr>
        <sz val="8"/>
        <color indexed="8"/>
        <rFont val="ＭＳ Ｐ明朝"/>
        <family val="1"/>
        <charset val="128"/>
      </rPr>
      <t>（例：病院や施設の長）</t>
    </r>
    <rPh sb="0" eb="3">
      <t>フザイシャ</t>
    </rPh>
    <rPh sb="3" eb="5">
      <t>トウヒョウ</t>
    </rPh>
    <rPh sb="5" eb="8">
      <t>カンリシャ</t>
    </rPh>
    <rPh sb="10" eb="11">
      <t>レイ</t>
    </rPh>
    <rPh sb="12" eb="14">
      <t>ビョウイン</t>
    </rPh>
    <rPh sb="15" eb="17">
      <t>シセツ</t>
    </rPh>
    <rPh sb="18" eb="19">
      <t>オサ</t>
    </rPh>
    <phoneticPr fontId="10"/>
  </si>
  <si>
    <t>職</t>
    <rPh sb="0" eb="1">
      <t>ショク</t>
    </rPh>
    <phoneticPr fontId="10"/>
  </si>
  <si>
    <t>氏名</t>
    <rPh sb="0" eb="2">
      <t>シメイ</t>
    </rPh>
    <phoneticPr fontId="10"/>
  </si>
  <si>
    <t>㊞</t>
    <phoneticPr fontId="10"/>
  </si>
  <si>
    <t>請求者
（例：理事長、代表取締役社長）</t>
    <rPh sb="0" eb="3">
      <t>セイキュウシャ</t>
    </rPh>
    <rPh sb="5" eb="6">
      <t>レイ</t>
    </rPh>
    <rPh sb="7" eb="10">
      <t>リジチョウ</t>
    </rPh>
    <rPh sb="11" eb="18">
      <t>ダイヒョウトリシマリヤクシャチョウ</t>
    </rPh>
    <phoneticPr fontId="10"/>
  </si>
  <si>
    <t>※不在者投票管理者が請求する場合は記入不要。</t>
    <rPh sb="1" eb="4">
      <t>フザイシャ</t>
    </rPh>
    <rPh sb="4" eb="6">
      <t>トウヒョウ</t>
    </rPh>
    <rPh sb="6" eb="9">
      <t>カンリシャ</t>
    </rPh>
    <rPh sb="10" eb="12">
      <t>セイキュウ</t>
    </rPh>
    <rPh sb="14" eb="16">
      <t>バアイ</t>
    </rPh>
    <rPh sb="17" eb="21">
      <t>キニュウフヨウ</t>
    </rPh>
    <phoneticPr fontId="10"/>
  </si>
  <si>
    <t>事務担当者名</t>
    <rPh sb="0" eb="5">
      <t>ジムタントウシャ</t>
    </rPh>
    <rPh sb="5" eb="6">
      <t>メイ</t>
    </rPh>
    <phoneticPr fontId="10"/>
  </si>
  <si>
    <t>電話番号</t>
    <rPh sb="0" eb="4">
      <t>デンワバンゴウ</t>
    </rPh>
    <phoneticPr fontId="10"/>
  </si>
  <si>
    <t>メールアドレス</t>
    <phoneticPr fontId="10"/>
  </si>
  <si>
    <r>
      <t>　不在者投票管理経費として下記のとおり請求します。なお、</t>
    </r>
    <r>
      <rPr>
        <u/>
        <sz val="12"/>
        <color indexed="8"/>
        <rFont val="ＭＳ Ｐ明朝"/>
        <family val="1"/>
        <charset val="128"/>
      </rPr>
      <t>振込指定口座は、受取人の管理する口座で相違ありません。</t>
    </r>
    <rPh sb="1" eb="4">
      <t>フザイシャ</t>
    </rPh>
    <rPh sb="4" eb="6">
      <t>トウヒョウ</t>
    </rPh>
    <rPh sb="6" eb="8">
      <t>カンリ</t>
    </rPh>
    <rPh sb="8" eb="10">
      <t>ケイヒ</t>
    </rPh>
    <rPh sb="13" eb="15">
      <t>カキ</t>
    </rPh>
    <rPh sb="19" eb="21">
      <t>セイキュウ</t>
    </rPh>
    <rPh sb="28" eb="34">
      <t>フリコミシテイコウザ</t>
    </rPh>
    <rPh sb="36" eb="39">
      <t>ウケトリニン</t>
    </rPh>
    <rPh sb="40" eb="42">
      <t>カンリ</t>
    </rPh>
    <rPh sb="44" eb="46">
      <t>コウザ</t>
    </rPh>
    <rPh sb="47" eb="49">
      <t>ソウイ</t>
    </rPh>
    <phoneticPr fontId="10"/>
  </si>
  <si>
    <t>1　請求金額総計</t>
    <rPh sb="2" eb="4">
      <t>セイキュウ</t>
    </rPh>
    <rPh sb="4" eb="6">
      <t>キンガク</t>
    </rPh>
    <rPh sb="6" eb="8">
      <t>ソウケイ</t>
    </rPh>
    <phoneticPr fontId="10"/>
  </si>
  <si>
    <t>円</t>
    <rPh sb="0" eb="1">
      <t>エン</t>
    </rPh>
    <phoneticPr fontId="10"/>
  </si>
  <si>
    <t>（１人　@1,073円×</t>
    <rPh sb="2" eb="3">
      <t>ニン</t>
    </rPh>
    <rPh sb="10" eb="11">
      <t>エン</t>
    </rPh>
    <phoneticPr fontId="10"/>
  </si>
  <si>
    <t>人分）</t>
    <rPh sb="0" eb="1">
      <t>ニン</t>
    </rPh>
    <rPh sb="1" eb="2">
      <t>フン</t>
    </rPh>
    <phoneticPr fontId="10"/>
  </si>
  <si>
    <t>2　振込指定口座</t>
    <rPh sb="2" eb="4">
      <t>フリコミ</t>
    </rPh>
    <rPh sb="4" eb="6">
      <t>シテイ</t>
    </rPh>
    <rPh sb="6" eb="8">
      <t>コウザ</t>
    </rPh>
    <phoneticPr fontId="10"/>
  </si>
  <si>
    <t>振込先金融機関</t>
    <rPh sb="0" eb="2">
      <t>フリコミ</t>
    </rPh>
    <rPh sb="2" eb="3">
      <t>サキ</t>
    </rPh>
    <rPh sb="3" eb="5">
      <t>キンユウ</t>
    </rPh>
    <rPh sb="5" eb="7">
      <t>キカン</t>
    </rPh>
    <phoneticPr fontId="10"/>
  </si>
  <si>
    <t>預金種別</t>
    <rPh sb="0" eb="2">
      <t>ヨキン</t>
    </rPh>
    <rPh sb="2" eb="4">
      <t>シュベツ</t>
    </rPh>
    <phoneticPr fontId="10"/>
  </si>
  <si>
    <t>口座番号</t>
    <rPh sb="0" eb="2">
      <t>コウザ</t>
    </rPh>
    <rPh sb="2" eb="4">
      <t>バンゴウ</t>
    </rPh>
    <phoneticPr fontId="10"/>
  </si>
  <si>
    <t>口座名義</t>
    <rPh sb="0" eb="2">
      <t>コウザ</t>
    </rPh>
    <rPh sb="2" eb="4">
      <t>メイギ</t>
    </rPh>
    <phoneticPr fontId="10"/>
  </si>
  <si>
    <t>カナ</t>
    <phoneticPr fontId="10"/>
  </si>
  <si>
    <t>漢字</t>
    <rPh sb="0" eb="2">
      <t>カンジ</t>
    </rPh>
    <phoneticPr fontId="10"/>
  </si>
  <si>
    <r>
      <t>施設長が経費を請求し、施設長の口座で受領される場合、委任状は不要です。</t>
    </r>
    <r>
      <rPr>
        <b/>
        <u/>
        <sz val="12"/>
        <color theme="1"/>
        <rFont val="游ゴシック"/>
        <family val="3"/>
        <charset val="128"/>
        <scheme val="minor"/>
      </rPr>
      <t>それ以外の場合は、請求書下部の委任欄を必ず記載</t>
    </r>
    <r>
      <rPr>
        <sz val="12"/>
        <color theme="1"/>
        <rFont val="游ゴシック"/>
        <family val="3"/>
        <charset val="128"/>
        <scheme val="minor"/>
      </rPr>
      <t>してください。</t>
    </r>
    <rPh sb="0" eb="3">
      <t>シセツチョウ</t>
    </rPh>
    <rPh sb="4" eb="6">
      <t>ケイヒ</t>
    </rPh>
    <rPh sb="7" eb="9">
      <t>セイキュウ</t>
    </rPh>
    <rPh sb="11" eb="14">
      <t>シセツチョウ</t>
    </rPh>
    <rPh sb="15" eb="17">
      <t>コウザ</t>
    </rPh>
    <rPh sb="18" eb="20">
      <t>ジュリョウ</t>
    </rPh>
    <rPh sb="23" eb="25">
      <t>バアイ</t>
    </rPh>
    <rPh sb="26" eb="29">
      <t>イニンジョウ</t>
    </rPh>
    <rPh sb="30" eb="32">
      <t>フヨウ</t>
    </rPh>
    <rPh sb="37" eb="39">
      <t>イガイ</t>
    </rPh>
    <rPh sb="40" eb="42">
      <t>バアイ</t>
    </rPh>
    <rPh sb="44" eb="47">
      <t>セイキュウショ</t>
    </rPh>
    <rPh sb="47" eb="49">
      <t>カブ</t>
    </rPh>
    <rPh sb="50" eb="52">
      <t>イニン</t>
    </rPh>
    <rPh sb="52" eb="53">
      <t>ラン</t>
    </rPh>
    <rPh sb="54" eb="55">
      <t>カナラ</t>
    </rPh>
    <rPh sb="56" eb="58">
      <t>キサイ</t>
    </rPh>
    <phoneticPr fontId="1"/>
  </si>
  <si>
    <t>令和６年９月22日執行府議会議員摂津補選(・摂津市長選)　不在者投票管理経費請求書</t>
    <rPh sb="0" eb="2">
      <t>レイワ</t>
    </rPh>
    <rPh sb="3" eb="4">
      <t>ネン</t>
    </rPh>
    <rPh sb="5" eb="6">
      <t>ガツ</t>
    </rPh>
    <rPh sb="8" eb="9">
      <t>ニチ</t>
    </rPh>
    <rPh sb="9" eb="11">
      <t>シッコウ</t>
    </rPh>
    <rPh sb="11" eb="12">
      <t>フ</t>
    </rPh>
    <rPh sb="12" eb="14">
      <t>ギカイ</t>
    </rPh>
    <rPh sb="14" eb="16">
      <t>ギイン</t>
    </rPh>
    <rPh sb="16" eb="18">
      <t>セッツ</t>
    </rPh>
    <rPh sb="18" eb="20">
      <t>ホセン</t>
    </rPh>
    <rPh sb="22" eb="24">
      <t>セッツ</t>
    </rPh>
    <rPh sb="24" eb="27">
      <t>シチョウセン</t>
    </rPh>
    <rPh sb="29" eb="32">
      <t>フザイシャ</t>
    </rPh>
    <rPh sb="32" eb="34">
      <t>トウヒョウ</t>
    </rPh>
    <rPh sb="34" eb="36">
      <t>カンリ</t>
    </rPh>
    <rPh sb="36" eb="38">
      <t>ケイヒ</t>
    </rPh>
    <rPh sb="38" eb="41">
      <t>セイキュウショ</t>
    </rPh>
    <phoneticPr fontId="10"/>
  </si>
  <si>
    <r>
      <t>不在者投票管理経費の請求人数は、</t>
    </r>
    <r>
      <rPr>
        <b/>
        <u/>
        <sz val="12"/>
        <color theme="1"/>
        <rFont val="游ゴシック"/>
        <family val="3"/>
        <charset val="128"/>
        <scheme val="minor"/>
      </rPr>
      <t>投票を完了した選挙人</t>
    </r>
    <r>
      <rPr>
        <sz val="12"/>
        <color theme="1"/>
        <rFont val="游ゴシック"/>
        <family val="3"/>
        <charset val="128"/>
        <scheme val="minor"/>
      </rPr>
      <t xml:space="preserve">の人数です。投票用紙を請求した人数ではありません。
</t>
    </r>
    <r>
      <rPr>
        <b/>
        <u/>
        <sz val="12"/>
        <color theme="1"/>
        <rFont val="游ゴシック"/>
        <family val="3"/>
        <charset val="128"/>
        <scheme val="minor"/>
      </rPr>
      <t>摂津市長選挙のみ投票した人数は含みません。</t>
    </r>
    <rPh sb="0" eb="3">
      <t>フザイシャ</t>
    </rPh>
    <rPh sb="3" eb="5">
      <t>トウヒョウ</t>
    </rPh>
    <rPh sb="5" eb="9">
      <t>カンリケイヒ</t>
    </rPh>
    <rPh sb="10" eb="12">
      <t>セイキュウ</t>
    </rPh>
    <rPh sb="12" eb="14">
      <t>ニンズウ</t>
    </rPh>
    <rPh sb="16" eb="18">
      <t>トウヒョウ</t>
    </rPh>
    <rPh sb="19" eb="21">
      <t>カンリョウ</t>
    </rPh>
    <rPh sb="23" eb="26">
      <t>センキョニン</t>
    </rPh>
    <rPh sb="27" eb="29">
      <t>ニンズウ</t>
    </rPh>
    <rPh sb="32" eb="34">
      <t>トウヒョウ</t>
    </rPh>
    <rPh sb="34" eb="36">
      <t>ヨウシ</t>
    </rPh>
    <rPh sb="37" eb="39">
      <t>セイキュウ</t>
    </rPh>
    <rPh sb="41" eb="43">
      <t>ニンズウ</t>
    </rPh>
    <rPh sb="52" eb="54">
      <t>セッツ</t>
    </rPh>
    <rPh sb="54" eb="56">
      <t>シチョウ</t>
    </rPh>
    <rPh sb="56" eb="58">
      <t>センキョ</t>
    </rPh>
    <rPh sb="60" eb="62">
      <t>トウヒョウ</t>
    </rPh>
    <rPh sb="64" eb="66">
      <t>ニンズウ</t>
    </rPh>
    <rPh sb="67" eb="6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</si>
</sst>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x14ac:knownFonts="1">
    <font>
      <sz val="11"/>
      <color theme="1"/>
      <name val="游ゴシック"/>
      <family val="2"/>
      <scheme val="minor"/>
    </font>
    <font>
      <sz val="6"/>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b/>
      <u/>
      <sz val="12"/>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indexed="8"/>
      <name val="ＭＳ Ｐ明朝"/>
      <family val="1"/>
      <charset val="128"/>
    </font>
    <font>
      <b/>
      <sz val="16"/>
      <color indexed="8"/>
      <name val="ＭＳ Ｐゴシック"/>
      <family val="3"/>
      <charset val="128"/>
    </font>
    <font>
      <sz val="6"/>
      <name val="ＭＳ Ｐゴシック"/>
      <family val="3"/>
      <charset val="128"/>
    </font>
    <font>
      <sz val="11"/>
      <color indexed="8"/>
      <name val="游ゴシック"/>
      <family val="3"/>
      <charset val="128"/>
      <scheme val="minor"/>
    </font>
    <font>
      <sz val="14"/>
      <color indexed="8"/>
      <name val="ＭＳ Ｐゴシック"/>
      <family val="3"/>
      <charset val="128"/>
    </font>
    <font>
      <sz val="12"/>
      <color indexed="8"/>
      <name val="ＭＳ Ｐ明朝"/>
      <family val="1"/>
      <charset val="128"/>
    </font>
    <font>
      <sz val="9"/>
      <color indexed="8"/>
      <name val="ＭＳ Ｐ明朝"/>
      <family val="1"/>
      <charset val="128"/>
    </font>
    <font>
      <sz val="9"/>
      <color indexed="8"/>
      <name val="ＭＳ Ｐゴシック"/>
      <family val="3"/>
      <charset val="128"/>
    </font>
    <font>
      <sz val="11"/>
      <color indexed="8"/>
      <name val="ＭＳ Ｐゴシック"/>
      <family val="3"/>
      <charset val="128"/>
    </font>
    <font>
      <sz val="10"/>
      <color indexed="8"/>
      <name val="ＭＳ Ｐ明朝"/>
      <family val="1"/>
      <charset val="128"/>
    </font>
    <font>
      <sz val="12"/>
      <color indexed="8"/>
      <name val="ＭＳ Ｐゴシック"/>
      <family val="3"/>
      <charset val="128"/>
    </font>
    <font>
      <sz val="8"/>
      <color indexed="8"/>
      <name val="ＭＳ Ｐ明朝"/>
      <family val="1"/>
      <charset val="128"/>
    </font>
    <font>
      <sz val="9"/>
      <color indexed="10"/>
      <name val="HG丸ｺﾞｼｯｸM-PRO"/>
      <family val="3"/>
      <charset val="128"/>
    </font>
    <font>
      <sz val="9"/>
      <color theme="1"/>
      <name val="ＭＳ Ｐ明朝"/>
      <family val="1"/>
      <charset val="128"/>
    </font>
    <font>
      <b/>
      <sz val="13"/>
      <color indexed="8"/>
      <name val="ＭＳ Ｐゴシック"/>
      <family val="3"/>
      <charset val="128"/>
    </font>
    <font>
      <u/>
      <sz val="12"/>
      <color indexed="8"/>
      <name val="ＭＳ Ｐ明朝"/>
      <family val="1"/>
      <charset val="128"/>
    </font>
    <font>
      <sz val="26"/>
      <color indexed="8"/>
      <name val="ＭＳ Ｐゴシック"/>
      <family val="3"/>
      <charset val="128"/>
    </font>
    <font>
      <sz val="20"/>
      <color indexed="8"/>
      <name val="ＭＳ Ｐゴシック"/>
      <family val="3"/>
      <charset val="128"/>
    </font>
    <font>
      <sz val="14"/>
      <color indexed="8"/>
      <name val="ＭＳ Ｐ明朝"/>
      <family val="1"/>
      <charset val="128"/>
    </font>
    <font>
      <sz val="16"/>
      <color indexed="8"/>
      <name val="ＭＳ Ｐ明朝"/>
      <family val="1"/>
      <charset val="128"/>
    </font>
    <font>
      <sz val="16"/>
      <color indexed="8"/>
      <name val="ＭＳ Ｐゴシック"/>
      <family val="3"/>
      <charset val="128"/>
    </font>
    <font>
      <b/>
      <sz val="12"/>
      <color indexed="8"/>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8"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s>
  <cellStyleXfs count="3">
    <xf numFmtId="0" fontId="0" fillId="0" borderId="0"/>
    <xf numFmtId="0" fontId="7" fillId="0" borderId="0">
      <alignment vertical="center"/>
    </xf>
    <xf numFmtId="38" fontId="16" fillId="0" borderId="0" applyFont="0" applyFill="0" applyBorder="0" applyAlignment="0" applyProtection="0">
      <alignment vertical="center"/>
    </xf>
  </cellStyleXfs>
  <cellXfs count="205">
    <xf numFmtId="0" fontId="0" fillId="0" borderId="0" xfId="0"/>
    <xf numFmtId="0" fontId="0" fillId="0" borderId="0" xfId="0" applyAlignment="1">
      <alignment horizontal="centerContinuous"/>
    </xf>
    <xf numFmtId="0" fontId="0" fillId="0" borderId="0" xfId="0" applyAlignment="1">
      <alignment vertical="center"/>
    </xf>
    <xf numFmtId="0" fontId="0" fillId="0" borderId="0" xfId="0" applyAlignment="1">
      <alignment horizontal="centerContinuous" vertical="center"/>
    </xf>
    <xf numFmtId="0" fontId="3"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Continuous" vertical="center"/>
    </xf>
    <xf numFmtId="0" fontId="2" fillId="4" borderId="1" xfId="0" applyFont="1" applyFill="1" applyBorder="1" applyAlignment="1">
      <alignment horizontal="center" vertical="center"/>
    </xf>
    <xf numFmtId="0" fontId="8" fillId="0" borderId="0" xfId="1" applyFont="1">
      <alignment vertical="center"/>
    </xf>
    <xf numFmtId="0" fontId="8" fillId="0" borderId="3" xfId="1" applyFont="1" applyBorder="1">
      <alignment vertical="center"/>
    </xf>
    <xf numFmtId="0" fontId="8" fillId="0" borderId="8" xfId="1" applyFont="1" applyBorder="1">
      <alignment vertical="center"/>
    </xf>
    <xf numFmtId="0" fontId="13" fillId="0" borderId="0" xfId="1" applyFont="1" applyAlignment="1">
      <alignment horizontal="distributed" vertical="center"/>
    </xf>
    <xf numFmtId="0" fontId="8" fillId="0" borderId="2" xfId="1" applyFont="1" applyBorder="1">
      <alignment vertical="center"/>
    </xf>
    <xf numFmtId="0" fontId="14" fillId="0" borderId="3" xfId="1" applyFont="1" applyBorder="1">
      <alignment vertical="center"/>
    </xf>
    <xf numFmtId="0" fontId="8" fillId="0" borderId="4" xfId="1" applyFont="1" applyBorder="1">
      <alignment vertical="center"/>
    </xf>
    <xf numFmtId="0" fontId="18" fillId="0" borderId="4" xfId="1" applyFont="1" applyBorder="1" applyAlignment="1">
      <alignment vertical="center" shrinkToFit="1"/>
    </xf>
    <xf numFmtId="0" fontId="18" fillId="0" borderId="9" xfId="1" applyFont="1" applyBorder="1" applyAlignment="1">
      <alignment vertical="center" shrinkToFit="1"/>
    </xf>
    <xf numFmtId="0" fontId="8" fillId="0" borderId="6" xfId="1" applyFont="1" applyBorder="1">
      <alignment vertical="center"/>
    </xf>
    <xf numFmtId="0" fontId="8" fillId="0" borderId="9" xfId="1" applyFont="1" applyBorder="1">
      <alignment vertical="center"/>
    </xf>
    <xf numFmtId="0" fontId="20" fillId="0" borderId="0" xfId="1" applyFont="1" applyAlignment="1">
      <alignment vertical="center" shrinkToFit="1"/>
    </xf>
    <xf numFmtId="0" fontId="9" fillId="0" borderId="0" xfId="1" applyFont="1">
      <alignment vertical="center"/>
    </xf>
    <xf numFmtId="0" fontId="12" fillId="0" borderId="0" xfId="1" applyFont="1">
      <alignment vertical="center"/>
    </xf>
    <xf numFmtId="0" fontId="16" fillId="0" borderId="0" xfId="1" applyFont="1" applyAlignment="1">
      <alignment vertical="center" shrinkToFit="1"/>
    </xf>
    <xf numFmtId="0" fontId="15" fillId="0" borderId="0" xfId="1" applyFont="1" applyAlignment="1">
      <alignment shrinkToFit="1"/>
    </xf>
    <xf numFmtId="0" fontId="18" fillId="0" borderId="0" xfId="1" applyFont="1" applyAlignment="1">
      <alignment vertical="center" shrinkToFit="1"/>
    </xf>
    <xf numFmtId="0" fontId="13" fillId="0" borderId="0" xfId="1" applyFont="1">
      <alignment vertical="center"/>
    </xf>
    <xf numFmtId="0" fontId="16" fillId="0" borderId="0" xfId="1" applyFont="1">
      <alignment vertical="center"/>
    </xf>
    <xf numFmtId="0" fontId="2" fillId="4" borderId="1" xfId="0" applyFont="1" applyFill="1" applyBorder="1" applyAlignment="1">
      <alignment horizontal="center" vertical="center"/>
    </xf>
    <xf numFmtId="0" fontId="8" fillId="0" borderId="1" xfId="1" applyFont="1" applyBorder="1" applyAlignment="1">
      <alignment horizontal="center" vertical="center"/>
    </xf>
    <xf numFmtId="0" fontId="16" fillId="0" borderId="1" xfId="1" applyFont="1" applyBorder="1" applyAlignment="1">
      <alignment horizontal="left"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0" xfId="1" applyFont="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16"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22" xfId="1" applyFont="1" applyBorder="1" applyAlignment="1">
      <alignment horizontal="center" vertical="center"/>
    </xf>
    <xf numFmtId="0" fontId="16" fillId="0" borderId="0" xfId="1" applyFont="1" applyAlignment="1">
      <alignment horizontal="center" vertical="center"/>
    </xf>
    <xf numFmtId="0" fontId="16" fillId="0" borderId="24" xfId="1" applyFont="1" applyBorder="1" applyAlignment="1">
      <alignment horizontal="center" vertical="center"/>
    </xf>
    <xf numFmtId="0" fontId="16" fillId="0" borderId="8" xfId="1" applyFont="1" applyBorder="1" applyAlignment="1">
      <alignment horizontal="center" vertical="center"/>
    </xf>
    <xf numFmtId="0" fontId="8" fillId="0" borderId="19" xfId="1" applyFont="1" applyBorder="1" applyAlignment="1">
      <alignment horizontal="center" vertical="center"/>
    </xf>
    <xf numFmtId="0" fontId="8" fillId="0" borderId="21" xfId="1" applyFont="1" applyBorder="1" applyAlignment="1">
      <alignment horizontal="center" vertical="center"/>
    </xf>
    <xf numFmtId="0" fontId="8" fillId="0" borderId="23" xfId="1" applyFont="1" applyBorder="1" applyAlignment="1">
      <alignment horizontal="center"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6" fillId="0" borderId="9" xfId="1" applyFont="1" applyBorder="1" applyAlignment="1">
      <alignment horizontal="center" vertical="center"/>
    </xf>
    <xf numFmtId="0" fontId="29" fillId="0" borderId="0" xfId="1" applyFont="1" applyAlignment="1">
      <alignment horizontal="center" vertical="center"/>
    </xf>
    <xf numFmtId="0" fontId="13" fillId="0" borderId="0" xfId="1" applyFont="1" applyAlignment="1">
      <alignment horizontal="left" vertical="center"/>
    </xf>
    <xf numFmtId="0" fontId="26" fillId="0" borderId="0" xfId="1" applyFont="1" applyAlignment="1">
      <alignment horizontal="center" vertical="center"/>
    </xf>
    <xf numFmtId="0" fontId="8" fillId="0" borderId="0" xfId="1" applyFont="1" applyAlignment="1">
      <alignment horizontal="left" vertical="center"/>
    </xf>
    <xf numFmtId="0" fontId="14"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5" xfId="1" applyFont="1" applyBorder="1" applyAlignment="1">
      <alignment horizontal="center" vertical="center" wrapText="1"/>
    </xf>
    <xf numFmtId="0" fontId="8" fillId="0" borderId="0" xfId="1" applyFont="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9"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0" xfId="1" applyFont="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0" xfId="1" applyFont="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27" fillId="0" borderId="17" xfId="1" applyFont="1" applyBorder="1" applyAlignment="1">
      <alignment horizontal="center" vertical="center"/>
    </xf>
    <xf numFmtId="0" fontId="27" fillId="0" borderId="18" xfId="1" applyFont="1" applyBorder="1" applyAlignment="1">
      <alignment horizontal="center" vertical="center"/>
    </xf>
    <xf numFmtId="0" fontId="27" fillId="0" borderId="0" xfId="1" applyFont="1" applyAlignment="1">
      <alignment horizontal="center" vertical="center"/>
    </xf>
    <xf numFmtId="0" fontId="27" fillId="0" borderId="6" xfId="1" applyFont="1" applyBorder="1" applyAlignment="1">
      <alignment horizontal="center" vertical="center"/>
    </xf>
    <xf numFmtId="0" fontId="27" fillId="0" borderId="8" xfId="1" applyFont="1" applyBorder="1" applyAlignment="1">
      <alignment horizontal="center" vertical="center"/>
    </xf>
    <xf numFmtId="0" fontId="27" fillId="0" borderId="9" xfId="1" applyFont="1" applyBorder="1" applyAlignment="1">
      <alignment horizontal="center" vertical="center"/>
    </xf>
    <xf numFmtId="0" fontId="8" fillId="0" borderId="2" xfId="1" applyFont="1" applyBorder="1" applyAlignment="1">
      <alignment horizontal="distributed" vertical="center"/>
    </xf>
    <xf numFmtId="0" fontId="8" fillId="0" borderId="3" xfId="1" applyFont="1" applyBorder="1" applyAlignment="1">
      <alignment horizontal="distributed" vertical="center"/>
    </xf>
    <xf numFmtId="0" fontId="8" fillId="0" borderId="4" xfId="1" applyFont="1" applyBorder="1" applyAlignment="1">
      <alignment horizontal="distributed" vertical="center"/>
    </xf>
    <xf numFmtId="0" fontId="8" fillId="0" borderId="5" xfId="1" applyFont="1" applyBorder="1" applyAlignment="1">
      <alignment horizontal="distributed" vertical="center"/>
    </xf>
    <xf numFmtId="0" fontId="8" fillId="0" borderId="0" xfId="1" applyFont="1" applyAlignment="1">
      <alignment horizontal="distributed" vertical="center"/>
    </xf>
    <xf numFmtId="0" fontId="8" fillId="0" borderId="6" xfId="1" applyFont="1" applyBorder="1" applyAlignment="1">
      <alignment horizontal="distributed" vertical="center"/>
    </xf>
    <xf numFmtId="0" fontId="8" fillId="0" borderId="7" xfId="1" applyFont="1" applyBorder="1" applyAlignment="1">
      <alignment horizontal="distributed" vertical="center"/>
    </xf>
    <xf numFmtId="0" fontId="8" fillId="0" borderId="8" xfId="1" applyFont="1" applyBorder="1" applyAlignment="1">
      <alignment horizontal="distributed" vertical="center"/>
    </xf>
    <xf numFmtId="0" fontId="8" fillId="0" borderId="9" xfId="1" applyFont="1" applyBorder="1" applyAlignment="1">
      <alignment horizontal="distributed"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0" xfId="1" applyFont="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19" xfId="1" applyFont="1" applyBorder="1" applyAlignment="1">
      <alignment horizontal="center" vertical="center"/>
    </xf>
    <xf numFmtId="0" fontId="28" fillId="0" borderId="5" xfId="1" applyFont="1" applyBorder="1" applyAlignment="1">
      <alignment horizontal="center" vertical="center"/>
    </xf>
    <xf numFmtId="0" fontId="28" fillId="0" borderId="0" xfId="1" applyFont="1" applyAlignment="1">
      <alignment horizontal="center" vertical="center"/>
    </xf>
    <xf numFmtId="0" fontId="28" fillId="0" borderId="21" xfId="1" applyFont="1" applyBorder="1" applyAlignment="1">
      <alignment horizontal="center" vertical="center"/>
    </xf>
    <xf numFmtId="0" fontId="28" fillId="0" borderId="7" xfId="1" applyFont="1" applyBorder="1" applyAlignment="1">
      <alignment horizontal="center" vertical="center"/>
    </xf>
    <xf numFmtId="0" fontId="28" fillId="0" borderId="8" xfId="1" applyFont="1" applyBorder="1" applyAlignment="1">
      <alignment horizontal="center" vertical="center"/>
    </xf>
    <xf numFmtId="0" fontId="28" fillId="0" borderId="23" xfId="1" applyFont="1" applyBorder="1" applyAlignment="1">
      <alignment horizontal="center" vertical="center"/>
    </xf>
    <xf numFmtId="0" fontId="28" fillId="0" borderId="20" xfId="1" applyFont="1" applyBorder="1" applyAlignment="1">
      <alignment horizontal="center" vertical="center"/>
    </xf>
    <xf numFmtId="0" fontId="28" fillId="0" borderId="22" xfId="1" applyFont="1" applyBorder="1" applyAlignment="1">
      <alignment horizontal="center" vertical="center"/>
    </xf>
    <xf numFmtId="0" fontId="28" fillId="0" borderId="24"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9" xfId="1" applyFont="1" applyBorder="1" applyAlignment="1">
      <alignment horizontal="center"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5"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0" xfId="1" applyFont="1" applyAlignment="1">
      <alignment horizontal="center"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22" fillId="0" borderId="0" xfId="1" applyFont="1" applyAlignment="1">
      <alignment horizontal="center" vertical="center" shrinkToFit="1"/>
    </xf>
    <xf numFmtId="0" fontId="13" fillId="0" borderId="0" xfId="1" applyFont="1" applyAlignment="1">
      <alignment horizontal="left" vertical="top" wrapText="1"/>
    </xf>
    <xf numFmtId="6" fontId="24" fillId="0" borderId="0" xfId="2" applyNumberFormat="1" applyFont="1" applyBorder="1" applyAlignment="1">
      <alignment horizontal="right"/>
    </xf>
    <xf numFmtId="6" fontId="24" fillId="0" borderId="13" xfId="2" applyNumberFormat="1" applyFont="1" applyBorder="1" applyAlignment="1">
      <alignment horizontal="right"/>
    </xf>
    <xf numFmtId="0" fontId="25" fillId="0" borderId="0" xfId="1" applyFont="1" applyAlignment="1">
      <alignment horizontal="center"/>
    </xf>
    <xf numFmtId="0" fontId="25" fillId="0" borderId="13" xfId="1" applyFont="1" applyBorder="1" applyAlignment="1">
      <alignment horizontal="center"/>
    </xf>
    <xf numFmtId="0" fontId="30" fillId="0" borderId="2" xfId="1" applyFont="1" applyBorder="1" applyAlignment="1">
      <alignment horizontal="center" vertical="center" shrinkToFit="1"/>
    </xf>
    <xf numFmtId="0" fontId="30" fillId="0" borderId="3" xfId="1" applyFont="1" applyBorder="1" applyAlignment="1">
      <alignment horizontal="center" vertical="center" shrinkToFit="1"/>
    </xf>
    <xf numFmtId="0" fontId="30" fillId="0" borderId="4" xfId="1" applyFont="1" applyBorder="1" applyAlignment="1">
      <alignment horizontal="center" vertical="center" shrinkToFit="1"/>
    </xf>
    <xf numFmtId="0" fontId="30" fillId="0" borderId="7" xfId="1" applyFont="1" applyBorder="1" applyAlignment="1">
      <alignment horizontal="center" vertical="center" shrinkToFit="1"/>
    </xf>
    <xf numFmtId="0" fontId="30" fillId="0" borderId="8" xfId="1" applyFont="1" applyBorder="1" applyAlignment="1">
      <alignment horizontal="center" vertical="center" shrinkToFit="1"/>
    </xf>
    <xf numFmtId="0" fontId="30" fillId="0" borderId="9" xfId="1" applyFont="1" applyBorder="1" applyAlignment="1">
      <alignment horizontal="center" vertical="center" shrinkToFit="1"/>
    </xf>
    <xf numFmtId="0" fontId="21" fillId="0" borderId="2" xfId="1" applyFont="1" applyBorder="1" applyAlignment="1">
      <alignment horizontal="center" vertical="center" shrinkToFit="1"/>
    </xf>
    <xf numFmtId="0" fontId="21" fillId="0" borderId="3"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7"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9" xfId="1" applyFont="1" applyBorder="1" applyAlignment="1">
      <alignment horizontal="center" vertical="center" shrinkToFit="1"/>
    </xf>
    <xf numFmtId="49" fontId="30" fillId="0" borderId="2" xfId="1" applyNumberFormat="1" applyFont="1" applyBorder="1" applyAlignment="1">
      <alignment horizontal="center" vertical="center" shrinkToFit="1"/>
    </xf>
    <xf numFmtId="0" fontId="30" fillId="0" borderId="2" xfId="1" applyFont="1" applyBorder="1" applyAlignment="1">
      <alignment horizontal="left" vertical="center" shrinkToFit="1"/>
    </xf>
    <xf numFmtId="0" fontId="30" fillId="0" borderId="3" xfId="1" applyFont="1" applyBorder="1" applyAlignment="1">
      <alignment horizontal="left" vertical="center" shrinkToFit="1"/>
    </xf>
    <xf numFmtId="0" fontId="30" fillId="0" borderId="4" xfId="1" applyFont="1" applyBorder="1" applyAlignment="1">
      <alignment horizontal="left" vertical="center" shrinkToFit="1"/>
    </xf>
    <xf numFmtId="0" fontId="30" fillId="0" borderId="7" xfId="1" applyFont="1" applyBorder="1" applyAlignment="1">
      <alignment horizontal="left" vertical="center" shrinkToFit="1"/>
    </xf>
    <xf numFmtId="0" fontId="30" fillId="0" borderId="8" xfId="1" applyFont="1" applyBorder="1" applyAlignment="1">
      <alignment horizontal="left" vertical="center" shrinkToFit="1"/>
    </xf>
    <xf numFmtId="0" fontId="30" fillId="0" borderId="9" xfId="1" applyFont="1" applyBorder="1" applyAlignment="1">
      <alignment horizontal="left" vertical="center" shrinkToFit="1"/>
    </xf>
    <xf numFmtId="0" fontId="14" fillId="0" borderId="10" xfId="1" applyFont="1" applyBorder="1" applyAlignment="1">
      <alignment horizontal="center"/>
    </xf>
    <xf numFmtId="0" fontId="14" fillId="0" borderId="11" xfId="1" applyFont="1" applyBorder="1" applyAlignment="1">
      <alignment horizontal="center"/>
    </xf>
    <xf numFmtId="0" fontId="15" fillId="0" borderId="10" xfId="1" applyFont="1" applyBorder="1" applyAlignment="1">
      <alignment horizontal="left" shrinkToFit="1"/>
    </xf>
    <xf numFmtId="0" fontId="15" fillId="0" borderId="11" xfId="1" applyFont="1" applyBorder="1" applyAlignment="1">
      <alignment horizontal="left" shrinkToFit="1"/>
    </xf>
    <xf numFmtId="0" fontId="15" fillId="0" borderId="12" xfId="1" applyFont="1" applyBorder="1" applyAlignment="1">
      <alignment horizontal="left" shrinkToFi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0" xfId="1" applyFont="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12" xfId="1" applyFont="1" applyBorder="1" applyAlignment="1">
      <alignment horizontal="center" vertical="center" shrinkToFit="1"/>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8" fillId="0" borderId="2" xfId="1" applyFont="1" applyBorder="1" applyAlignment="1">
      <alignment horizontal="left" vertical="center" shrinkToFit="1"/>
    </xf>
    <xf numFmtId="0" fontId="18" fillId="0" borderId="3" xfId="1" applyFont="1" applyBorder="1" applyAlignment="1">
      <alignment horizontal="left" vertical="center" shrinkToFit="1"/>
    </xf>
    <xf numFmtId="0" fontId="18" fillId="0" borderId="4" xfId="1" applyFont="1" applyBorder="1" applyAlignment="1">
      <alignment horizontal="left" vertical="center" shrinkToFit="1"/>
    </xf>
    <xf numFmtId="0" fontId="18" fillId="0" borderId="7" xfId="1" applyFont="1" applyBorder="1" applyAlignment="1">
      <alignment horizontal="left" vertical="center" shrinkToFit="1"/>
    </xf>
    <xf numFmtId="0" fontId="18" fillId="0" borderId="8" xfId="1" applyFont="1" applyBorder="1" applyAlignment="1">
      <alignment horizontal="left" vertical="center" shrinkToFit="1"/>
    </xf>
    <xf numFmtId="0" fontId="18" fillId="0" borderId="9" xfId="1" applyFont="1" applyBorder="1" applyAlignment="1">
      <alignment horizontal="left" vertical="center" shrinkToFit="1"/>
    </xf>
    <xf numFmtId="0" fontId="17" fillId="0" borderId="2" xfId="1" applyFont="1" applyBorder="1" applyAlignment="1">
      <alignment horizontal="center" vertical="center" wrapText="1"/>
    </xf>
    <xf numFmtId="0" fontId="17" fillId="0" borderId="4" xfId="1" applyFont="1" applyBorder="1" applyAlignment="1">
      <alignment horizontal="center" vertical="center"/>
    </xf>
    <xf numFmtId="0" fontId="17" fillId="0" borderId="9" xfId="1" applyFont="1" applyBorder="1" applyAlignment="1">
      <alignment horizontal="center" vertical="center"/>
    </xf>
    <xf numFmtId="0" fontId="18" fillId="0" borderId="2"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4" xfId="1" applyFont="1" applyBorder="1" applyAlignment="1">
      <alignment horizontal="center" vertical="center" shrinkToFit="1"/>
    </xf>
    <xf numFmtId="0" fontId="18" fillId="0" borderId="7"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9" xfId="1" applyFont="1" applyBorder="1" applyAlignment="1">
      <alignment horizontal="center" vertical="center" shrinkToFit="1"/>
    </xf>
    <xf numFmtId="0" fontId="13" fillId="0" borderId="0" xfId="1" applyFont="1" applyAlignment="1">
      <alignment horizontal="distributed" vertical="center"/>
    </xf>
    <xf numFmtId="0" fontId="15" fillId="0" borderId="3"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9" fillId="0" borderId="0" xfId="1" applyFont="1" applyAlignment="1">
      <alignment horizontal="right"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6" fillId="0" borderId="7" xfId="1" applyFont="1" applyBorder="1" applyAlignment="1">
      <alignment horizontal="left" vertical="center" shrinkToFit="1"/>
    </xf>
    <xf numFmtId="0" fontId="16" fillId="0" borderId="8" xfId="1" applyFont="1" applyBorder="1" applyAlignment="1">
      <alignment horizontal="left" vertical="center" shrinkToFit="1"/>
    </xf>
    <xf numFmtId="0" fontId="16" fillId="0" borderId="9" xfId="1" applyFont="1" applyBorder="1" applyAlignment="1">
      <alignment horizontal="left" vertical="center" shrinkToFit="1"/>
    </xf>
  </cellXfs>
  <cellStyles count="3">
    <cellStyle name="桁区切り 2" xfId="2" xr:uid="{442089DB-0938-4890-8D09-4045E5DD5B86}"/>
    <cellStyle name="標準" xfId="0" builtinId="0"/>
    <cellStyle name="標準 2" xfId="1" xr:uid="{93009AB2-C901-4805-9575-52240A3CA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95250</xdr:colOff>
      <xdr:row>9</xdr:row>
      <xdr:rowOff>95250</xdr:rowOff>
    </xdr:from>
    <xdr:to>
      <xdr:col>4</xdr:col>
      <xdr:colOff>791686</xdr:colOff>
      <xdr:row>9</xdr:row>
      <xdr:rowOff>923250</xdr:rowOff>
    </xdr:to>
    <xdr:sp macro="" textlink="">
      <xdr:nvSpPr>
        <xdr:cNvPr id="27" name="AutoShape 26">
          <a:extLst>
            <a:ext uri="{FF2B5EF4-FFF2-40B4-BE49-F238E27FC236}">
              <a16:creationId xmlns:a16="http://schemas.microsoft.com/office/drawing/2014/main" id="{6CE38912-458C-4032-9919-40A676E79C05}"/>
            </a:ext>
          </a:extLst>
        </xdr:cNvPr>
        <xdr:cNvSpPr>
          <a:spLocks noChangeArrowheads="1"/>
        </xdr:cNvSpPr>
      </xdr:nvSpPr>
      <xdr:spPr bwMode="auto">
        <a:xfrm>
          <a:off x="333375" y="8439150"/>
          <a:ext cx="6068536" cy="82800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xdr:spPr>
      <xdr:txBody>
        <a:bodyPr wrap="square" lIns="36000" tIns="36000" rIns="36000" bIns="36000" anchor="ctr" upright="1">
          <a:noAutofit/>
        </a:bodyPr>
        <a:lstStyle>
          <a:defPPr>
            <a:defRPr lang="ja-JP"/>
          </a:defPPr>
          <a:lvl1pPr marL="0" algn="l" defTabSz="914284" rtl="0" eaLnBrk="1" latinLnBrk="0" hangingPunct="1">
            <a:defRPr kumimoji="1" sz="1800" kern="1200">
              <a:solidFill>
                <a:schemeClr val="tx1"/>
              </a:solidFill>
              <a:latin typeface="+mn-lt"/>
              <a:ea typeface="+mn-ea"/>
              <a:cs typeface="+mn-cs"/>
            </a:defRPr>
          </a:lvl1pPr>
          <a:lvl2pPr marL="457143" algn="l" defTabSz="914284" rtl="0" eaLnBrk="1" latinLnBrk="0" hangingPunct="1">
            <a:defRPr kumimoji="1" sz="1800" kern="1200">
              <a:solidFill>
                <a:schemeClr val="tx1"/>
              </a:solidFill>
              <a:latin typeface="+mn-lt"/>
              <a:ea typeface="+mn-ea"/>
              <a:cs typeface="+mn-cs"/>
            </a:defRPr>
          </a:lvl2pPr>
          <a:lvl3pPr marL="914284" algn="l" defTabSz="914284" rtl="0" eaLnBrk="1" latinLnBrk="0" hangingPunct="1">
            <a:defRPr kumimoji="1" sz="1800" kern="1200">
              <a:solidFill>
                <a:schemeClr val="tx1"/>
              </a:solidFill>
              <a:latin typeface="+mn-lt"/>
              <a:ea typeface="+mn-ea"/>
              <a:cs typeface="+mn-cs"/>
            </a:defRPr>
          </a:lvl3pPr>
          <a:lvl4pPr marL="1371427" algn="l" defTabSz="914284" rtl="0" eaLnBrk="1" latinLnBrk="0" hangingPunct="1">
            <a:defRPr kumimoji="1" sz="1800" kern="1200">
              <a:solidFill>
                <a:schemeClr val="tx1"/>
              </a:solidFill>
              <a:latin typeface="+mn-lt"/>
              <a:ea typeface="+mn-ea"/>
              <a:cs typeface="+mn-cs"/>
            </a:defRPr>
          </a:lvl4pPr>
          <a:lvl5pPr marL="1828569" algn="l" defTabSz="914284" rtl="0" eaLnBrk="1" latinLnBrk="0" hangingPunct="1">
            <a:defRPr kumimoji="1" sz="1800" kern="1200">
              <a:solidFill>
                <a:schemeClr val="tx1"/>
              </a:solidFill>
              <a:latin typeface="+mn-lt"/>
              <a:ea typeface="+mn-ea"/>
              <a:cs typeface="+mn-cs"/>
            </a:defRPr>
          </a:lvl5pPr>
          <a:lvl6pPr marL="2285711" algn="l" defTabSz="914284" rtl="0" eaLnBrk="1" latinLnBrk="0" hangingPunct="1">
            <a:defRPr kumimoji="1" sz="1800" kern="1200">
              <a:solidFill>
                <a:schemeClr val="tx1"/>
              </a:solidFill>
              <a:latin typeface="+mn-lt"/>
              <a:ea typeface="+mn-ea"/>
              <a:cs typeface="+mn-cs"/>
            </a:defRPr>
          </a:lvl6pPr>
          <a:lvl7pPr marL="2742853" algn="l" defTabSz="914284" rtl="0" eaLnBrk="1" latinLnBrk="0" hangingPunct="1">
            <a:defRPr kumimoji="1" sz="1800" kern="1200">
              <a:solidFill>
                <a:schemeClr val="tx1"/>
              </a:solidFill>
              <a:latin typeface="+mn-lt"/>
              <a:ea typeface="+mn-ea"/>
              <a:cs typeface="+mn-cs"/>
            </a:defRPr>
          </a:lvl7pPr>
          <a:lvl8pPr marL="3199996" algn="l" defTabSz="914284" rtl="0" eaLnBrk="1" latinLnBrk="0" hangingPunct="1">
            <a:defRPr kumimoji="1" sz="1800" kern="1200">
              <a:solidFill>
                <a:schemeClr val="tx1"/>
              </a:solidFill>
              <a:latin typeface="+mn-lt"/>
              <a:ea typeface="+mn-ea"/>
              <a:cs typeface="+mn-cs"/>
            </a:defRPr>
          </a:lvl8pPr>
          <a:lvl9pPr marL="3657138" algn="l" defTabSz="914284" rtl="0" eaLnBrk="1" latinLnBrk="0" hangingPunct="1">
            <a:defRPr kumimoji="1" sz="1800" kern="1200">
              <a:solidFill>
                <a:schemeClr val="tx1"/>
              </a:solidFill>
              <a:latin typeface="+mn-lt"/>
              <a:ea typeface="+mn-ea"/>
              <a:cs typeface="+mn-cs"/>
            </a:defRPr>
          </a:lvl9pPr>
        </a:lstStyle>
        <a:p>
          <a:pPr>
            <a:defRPr sz="1000"/>
          </a:pPr>
          <a:r>
            <a:rPr lang="ja-JP" altLang="en-US" sz="1400" b="1">
              <a:solidFill>
                <a:srgbClr val="000000"/>
              </a:solidFill>
              <a:latin typeface="+mn-ea"/>
            </a:rPr>
            <a:t>※請求書は、</a:t>
          </a:r>
          <a:r>
            <a:rPr lang="ja-JP" altLang="en-US" sz="1400" b="1" u="sng">
              <a:solidFill>
                <a:srgbClr val="FF0000"/>
              </a:solidFill>
              <a:latin typeface="+mn-ea"/>
            </a:rPr>
            <a:t>令和６年</a:t>
          </a:r>
          <a:r>
            <a:rPr lang="en-US" altLang="ja-JP" sz="1400" b="1" u="sng">
              <a:solidFill>
                <a:srgbClr val="FF0000"/>
              </a:solidFill>
              <a:latin typeface="+mn-ea"/>
            </a:rPr>
            <a:t>10</a:t>
          </a:r>
          <a:r>
            <a:rPr lang="ja-JP" altLang="en-US" sz="1400" b="1" u="sng">
              <a:solidFill>
                <a:srgbClr val="FF0000"/>
              </a:solidFill>
              <a:latin typeface="+mn-ea"/>
            </a:rPr>
            <a:t>月</a:t>
          </a:r>
          <a:r>
            <a:rPr lang="en-US" altLang="ja-JP" sz="1400" b="1" u="sng">
              <a:solidFill>
                <a:srgbClr val="FF0000"/>
              </a:solidFill>
              <a:latin typeface="+mn-ea"/>
            </a:rPr>
            <a:t>18</a:t>
          </a:r>
          <a:r>
            <a:rPr lang="ja-JP" altLang="en-US" sz="1400" b="1" u="sng">
              <a:solidFill>
                <a:srgbClr val="FF0000"/>
              </a:solidFill>
              <a:latin typeface="+mn-ea"/>
            </a:rPr>
            <a:t>日（金）まで（必着）</a:t>
          </a:r>
          <a:r>
            <a:rPr lang="ja-JP" altLang="en-US" sz="1400" b="1">
              <a:solidFill>
                <a:srgbClr val="000000"/>
              </a:solidFill>
              <a:latin typeface="+mn-ea"/>
            </a:rPr>
            <a:t>に送付してください。</a:t>
          </a:r>
        </a:p>
        <a:p>
          <a:pPr>
            <a:defRPr sz="1000"/>
          </a:pPr>
          <a:r>
            <a:rPr lang="ja-JP" altLang="en-US" sz="1400" b="1">
              <a:solidFill>
                <a:srgbClr val="000000"/>
              </a:solidFill>
              <a:latin typeface="+mn-ea"/>
            </a:rPr>
            <a:t>　</a:t>
          </a:r>
          <a:r>
            <a:rPr lang="ja-JP" altLang="en-US" sz="1400">
              <a:solidFill>
                <a:srgbClr val="000000"/>
              </a:solidFill>
              <a:latin typeface="+mn-ea"/>
            </a:rPr>
            <a:t> （裏面の「不在者投票者数内訳」を必ず記載してください。）</a:t>
          </a:r>
          <a:endParaRPr lang="ja-JP" altLang="en-US" sz="1400">
            <a:latin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22</xdr:row>
      <xdr:rowOff>124070</xdr:rowOff>
    </xdr:from>
    <xdr:to>
      <xdr:col>32</xdr:col>
      <xdr:colOff>123825</xdr:colOff>
      <xdr:row>25</xdr:row>
      <xdr:rowOff>38100</xdr:rowOff>
    </xdr:to>
    <xdr:sp macro="" textlink="">
      <xdr:nvSpPr>
        <xdr:cNvPr id="2" name="角丸四角形 8">
          <a:extLst>
            <a:ext uri="{FF2B5EF4-FFF2-40B4-BE49-F238E27FC236}">
              <a16:creationId xmlns:a16="http://schemas.microsoft.com/office/drawing/2014/main" id="{0EFAC1C6-4F7D-410E-BE43-B83867237542}"/>
            </a:ext>
          </a:extLst>
        </xdr:cNvPr>
        <xdr:cNvSpPr/>
      </xdr:nvSpPr>
      <xdr:spPr>
        <a:xfrm>
          <a:off x="190500" y="3362570"/>
          <a:ext cx="4200525" cy="31408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51232</xdr:colOff>
      <xdr:row>30</xdr:row>
      <xdr:rowOff>89974</xdr:rowOff>
    </xdr:from>
    <xdr:to>
      <xdr:col>35</xdr:col>
      <xdr:colOff>14094</xdr:colOff>
      <xdr:row>32</xdr:row>
      <xdr:rowOff>129536</xdr:rowOff>
    </xdr:to>
    <xdr:sp macro="" textlink="">
      <xdr:nvSpPr>
        <xdr:cNvPr id="4" name="角丸四角形 10">
          <a:extLst>
            <a:ext uri="{FF2B5EF4-FFF2-40B4-BE49-F238E27FC236}">
              <a16:creationId xmlns:a16="http://schemas.microsoft.com/office/drawing/2014/main" id="{4BF096EF-9DEB-4864-B329-C93A128BBD0A}"/>
            </a:ext>
          </a:extLst>
        </xdr:cNvPr>
        <xdr:cNvSpPr/>
      </xdr:nvSpPr>
      <xdr:spPr>
        <a:xfrm flipV="1">
          <a:off x="4318432" y="4395274"/>
          <a:ext cx="362912" cy="30626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37292</xdr:colOff>
      <xdr:row>9</xdr:row>
      <xdr:rowOff>144735</xdr:rowOff>
    </xdr:from>
    <xdr:to>
      <xdr:col>48</xdr:col>
      <xdr:colOff>45441</xdr:colOff>
      <xdr:row>11</xdr:row>
      <xdr:rowOff>159559</xdr:rowOff>
    </xdr:to>
    <xdr:sp macro="" textlink="">
      <xdr:nvSpPr>
        <xdr:cNvPr id="7" name="テキスト ボックス 6">
          <a:extLst>
            <a:ext uri="{FF2B5EF4-FFF2-40B4-BE49-F238E27FC236}">
              <a16:creationId xmlns:a16="http://schemas.microsoft.com/office/drawing/2014/main" id="{34B9C6D6-0058-48F3-B579-EC2313BB040F}"/>
            </a:ext>
          </a:extLst>
        </xdr:cNvPr>
        <xdr:cNvSpPr txBox="1"/>
      </xdr:nvSpPr>
      <xdr:spPr>
        <a:xfrm>
          <a:off x="6171392" y="1497285"/>
          <a:ext cx="274849" cy="310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②</a:t>
          </a:r>
        </a:p>
      </xdr:txBody>
    </xdr:sp>
    <xdr:clientData/>
  </xdr:twoCellAnchor>
  <xdr:twoCellAnchor>
    <xdr:from>
      <xdr:col>46</xdr:col>
      <xdr:colOff>47624</xdr:colOff>
      <xdr:row>11</xdr:row>
      <xdr:rowOff>112939</xdr:rowOff>
    </xdr:from>
    <xdr:to>
      <xdr:col>49</xdr:col>
      <xdr:colOff>67975</xdr:colOff>
      <xdr:row>14</xdr:row>
      <xdr:rowOff>113373</xdr:rowOff>
    </xdr:to>
    <xdr:sp macro="" textlink="">
      <xdr:nvSpPr>
        <xdr:cNvPr id="8" name="角丸四角形 5">
          <a:extLst>
            <a:ext uri="{FF2B5EF4-FFF2-40B4-BE49-F238E27FC236}">
              <a16:creationId xmlns:a16="http://schemas.microsoft.com/office/drawing/2014/main" id="{8A7949FF-EE97-4965-AFF0-AACB9512FE54}"/>
            </a:ext>
          </a:extLst>
        </xdr:cNvPr>
        <xdr:cNvSpPr/>
      </xdr:nvSpPr>
      <xdr:spPr>
        <a:xfrm>
          <a:off x="6181724" y="1760764"/>
          <a:ext cx="420401" cy="48620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109619</xdr:colOff>
      <xdr:row>28</xdr:row>
      <xdr:rowOff>51891</xdr:rowOff>
    </xdr:from>
    <xdr:to>
      <xdr:col>33</xdr:col>
      <xdr:colOff>81079</xdr:colOff>
      <xdr:row>30</xdr:row>
      <xdr:rowOff>97690</xdr:rowOff>
    </xdr:to>
    <xdr:sp macro="" textlink="">
      <xdr:nvSpPr>
        <xdr:cNvPr id="11" name="テキスト ボックス 10">
          <a:extLst>
            <a:ext uri="{FF2B5EF4-FFF2-40B4-BE49-F238E27FC236}">
              <a16:creationId xmlns:a16="http://schemas.microsoft.com/office/drawing/2014/main" id="{59EDD540-69EF-4AE4-B724-2555B1812D00}"/>
            </a:ext>
          </a:extLst>
        </xdr:cNvPr>
        <xdr:cNvSpPr txBox="1"/>
      </xdr:nvSpPr>
      <xdr:spPr>
        <a:xfrm>
          <a:off x="4243469" y="4090491"/>
          <a:ext cx="238160" cy="312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④</a:t>
          </a:r>
        </a:p>
      </xdr:txBody>
    </xdr:sp>
    <xdr:clientData/>
  </xdr:twoCellAnchor>
  <xdr:twoCellAnchor>
    <xdr:from>
      <xdr:col>3</xdr:col>
      <xdr:colOff>16864</xdr:colOff>
      <xdr:row>20</xdr:row>
      <xdr:rowOff>70165</xdr:rowOff>
    </xdr:from>
    <xdr:to>
      <xdr:col>5</xdr:col>
      <xdr:colOff>14911</xdr:colOff>
      <xdr:row>22</xdr:row>
      <xdr:rowOff>113561</xdr:rowOff>
    </xdr:to>
    <xdr:sp macro="" textlink="">
      <xdr:nvSpPr>
        <xdr:cNvPr id="13" name="テキスト ボックス 12">
          <a:extLst>
            <a:ext uri="{FF2B5EF4-FFF2-40B4-BE49-F238E27FC236}">
              <a16:creationId xmlns:a16="http://schemas.microsoft.com/office/drawing/2014/main" id="{4173B3D3-5AF6-4466-8AC0-DBCB9B2084FE}"/>
            </a:ext>
          </a:extLst>
        </xdr:cNvPr>
        <xdr:cNvSpPr txBox="1"/>
      </xdr:nvSpPr>
      <xdr:spPr>
        <a:xfrm>
          <a:off x="416914" y="3041965"/>
          <a:ext cx="264747" cy="310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③</a:t>
          </a:r>
        </a:p>
      </xdr:txBody>
    </xdr:sp>
    <xdr:clientData/>
  </xdr:twoCellAnchor>
  <xdr:twoCellAnchor>
    <xdr:from>
      <xdr:col>2</xdr:col>
      <xdr:colOff>129421</xdr:colOff>
      <xdr:row>52</xdr:row>
      <xdr:rowOff>87251</xdr:rowOff>
    </xdr:from>
    <xdr:to>
      <xdr:col>4</xdr:col>
      <xdr:colOff>127469</xdr:colOff>
      <xdr:row>54</xdr:row>
      <xdr:rowOff>130648</xdr:rowOff>
    </xdr:to>
    <xdr:sp macro="" textlink="">
      <xdr:nvSpPr>
        <xdr:cNvPr id="15" name="テキスト ボックス 14">
          <a:extLst>
            <a:ext uri="{FF2B5EF4-FFF2-40B4-BE49-F238E27FC236}">
              <a16:creationId xmlns:a16="http://schemas.microsoft.com/office/drawing/2014/main" id="{4D6197FD-6071-4383-B0DD-5B6044C7A847}"/>
            </a:ext>
          </a:extLst>
        </xdr:cNvPr>
        <xdr:cNvSpPr txBox="1"/>
      </xdr:nvSpPr>
      <xdr:spPr>
        <a:xfrm>
          <a:off x="396121" y="7364351"/>
          <a:ext cx="264748" cy="31009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⑦</a:t>
          </a:r>
        </a:p>
      </xdr:txBody>
    </xdr:sp>
    <xdr:clientData/>
  </xdr:twoCellAnchor>
  <xdr:oneCellAnchor>
    <xdr:from>
      <xdr:col>0</xdr:col>
      <xdr:colOff>50347</xdr:colOff>
      <xdr:row>0</xdr:row>
      <xdr:rowOff>139137</xdr:rowOff>
    </xdr:from>
    <xdr:ext cx="4254953" cy="606140"/>
    <xdr:sp macro="" textlink="">
      <xdr:nvSpPr>
        <xdr:cNvPr id="20" name="テキスト ボックス 19">
          <a:extLst>
            <a:ext uri="{FF2B5EF4-FFF2-40B4-BE49-F238E27FC236}">
              <a16:creationId xmlns:a16="http://schemas.microsoft.com/office/drawing/2014/main" id="{9D1240D9-7BEB-4A3F-9AEF-9115E0ACB7FD}"/>
            </a:ext>
          </a:extLst>
        </xdr:cNvPr>
        <xdr:cNvSpPr txBox="1"/>
      </xdr:nvSpPr>
      <xdr:spPr>
        <a:xfrm>
          <a:off x="50347" y="139137"/>
          <a:ext cx="4254953" cy="606140"/>
        </a:xfrm>
        <a:prstGeom prst="rect">
          <a:avLst/>
        </a:prstGeom>
        <a:solidFill>
          <a:schemeClr val="bg1"/>
        </a:solid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a:t>①この文書に添付している様式または大阪府選挙管理委員会事務局のホームページに掲載している様式を必ずご利用ください。</a:t>
          </a:r>
        </a:p>
      </xdr:txBody>
    </xdr:sp>
    <xdr:clientData/>
  </xdr:oneCellAnchor>
  <xdr:twoCellAnchor>
    <xdr:from>
      <xdr:col>9</xdr:col>
      <xdr:colOff>117907</xdr:colOff>
      <xdr:row>41</xdr:row>
      <xdr:rowOff>32824</xdr:rowOff>
    </xdr:from>
    <xdr:to>
      <xdr:col>19</xdr:col>
      <xdr:colOff>9525</xdr:colOff>
      <xdr:row>44</xdr:row>
      <xdr:rowOff>19050</xdr:rowOff>
    </xdr:to>
    <xdr:sp macro="" textlink="">
      <xdr:nvSpPr>
        <xdr:cNvPr id="28" name="角丸四角形 10">
          <a:extLst>
            <a:ext uri="{FF2B5EF4-FFF2-40B4-BE49-F238E27FC236}">
              <a16:creationId xmlns:a16="http://schemas.microsoft.com/office/drawing/2014/main" id="{BF6C8CBA-091F-4343-8720-EA7BB5F6369E}"/>
            </a:ext>
          </a:extLst>
        </xdr:cNvPr>
        <xdr:cNvSpPr/>
      </xdr:nvSpPr>
      <xdr:spPr>
        <a:xfrm flipV="1">
          <a:off x="1318057" y="5843074"/>
          <a:ext cx="1225118" cy="386276"/>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39</xdr:row>
      <xdr:rowOff>104775</xdr:rowOff>
    </xdr:from>
    <xdr:to>
      <xdr:col>9</xdr:col>
      <xdr:colOff>113667</xdr:colOff>
      <xdr:row>41</xdr:row>
      <xdr:rowOff>126234</xdr:rowOff>
    </xdr:to>
    <xdr:sp macro="" textlink="">
      <xdr:nvSpPr>
        <xdr:cNvPr id="29" name="テキスト ボックス 28">
          <a:extLst>
            <a:ext uri="{FF2B5EF4-FFF2-40B4-BE49-F238E27FC236}">
              <a16:creationId xmlns:a16="http://schemas.microsoft.com/office/drawing/2014/main" id="{84F8E09A-2484-412C-874F-D017191129D5}"/>
            </a:ext>
          </a:extLst>
        </xdr:cNvPr>
        <xdr:cNvSpPr txBox="1"/>
      </xdr:nvSpPr>
      <xdr:spPr>
        <a:xfrm>
          <a:off x="1104900" y="5648325"/>
          <a:ext cx="208917" cy="288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⑤</a:t>
          </a:r>
        </a:p>
      </xdr:txBody>
    </xdr:sp>
    <xdr:clientData/>
  </xdr:twoCellAnchor>
  <xdr:twoCellAnchor>
    <xdr:from>
      <xdr:col>15</xdr:col>
      <xdr:colOff>85725</xdr:colOff>
      <xdr:row>44</xdr:row>
      <xdr:rowOff>114300</xdr:rowOff>
    </xdr:from>
    <xdr:to>
      <xdr:col>41</xdr:col>
      <xdr:colOff>95250</xdr:colOff>
      <xdr:row>51</xdr:row>
      <xdr:rowOff>55145</xdr:rowOff>
    </xdr:to>
    <xdr:sp macro="" textlink="">
      <xdr:nvSpPr>
        <xdr:cNvPr id="30" name="角丸四角形 12">
          <a:extLst>
            <a:ext uri="{FF2B5EF4-FFF2-40B4-BE49-F238E27FC236}">
              <a16:creationId xmlns:a16="http://schemas.microsoft.com/office/drawing/2014/main" id="{B105D527-DD88-476F-B88A-B1596703D0D2}"/>
            </a:ext>
          </a:extLst>
        </xdr:cNvPr>
        <xdr:cNvSpPr/>
      </xdr:nvSpPr>
      <xdr:spPr>
        <a:xfrm>
          <a:off x="2085975" y="6324600"/>
          <a:ext cx="3476625" cy="87429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44</xdr:row>
      <xdr:rowOff>95250</xdr:rowOff>
    </xdr:from>
    <xdr:to>
      <xdr:col>15</xdr:col>
      <xdr:colOff>62357</xdr:colOff>
      <xdr:row>47</xdr:row>
      <xdr:rowOff>5296</xdr:rowOff>
    </xdr:to>
    <xdr:sp macro="" textlink="">
      <xdr:nvSpPr>
        <xdr:cNvPr id="31" name="テキスト ボックス 30">
          <a:extLst>
            <a:ext uri="{FF2B5EF4-FFF2-40B4-BE49-F238E27FC236}">
              <a16:creationId xmlns:a16="http://schemas.microsoft.com/office/drawing/2014/main" id="{07F40381-7BC1-4C7B-9711-26BC2A793DCA}"/>
            </a:ext>
          </a:extLst>
        </xdr:cNvPr>
        <xdr:cNvSpPr txBox="1"/>
      </xdr:nvSpPr>
      <xdr:spPr>
        <a:xfrm>
          <a:off x="1800225" y="6305550"/>
          <a:ext cx="262382" cy="310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⑥</a:t>
          </a:r>
        </a:p>
      </xdr:txBody>
    </xdr:sp>
    <xdr:clientData/>
  </xdr:twoCellAnchor>
  <xdr:twoCellAnchor>
    <xdr:from>
      <xdr:col>0</xdr:col>
      <xdr:colOff>104775</xdr:colOff>
      <xdr:row>54</xdr:row>
      <xdr:rowOff>104775</xdr:rowOff>
    </xdr:from>
    <xdr:to>
      <xdr:col>49</xdr:col>
      <xdr:colOff>47625</xdr:colOff>
      <xdr:row>77</xdr:row>
      <xdr:rowOff>95250</xdr:rowOff>
    </xdr:to>
    <xdr:sp macro="" textlink="">
      <xdr:nvSpPr>
        <xdr:cNvPr id="32" name="角丸四角形 12">
          <a:extLst>
            <a:ext uri="{FF2B5EF4-FFF2-40B4-BE49-F238E27FC236}">
              <a16:creationId xmlns:a16="http://schemas.microsoft.com/office/drawing/2014/main" id="{E1C1FA9F-D4B6-4CFC-A064-96B3467AA421}"/>
            </a:ext>
          </a:extLst>
        </xdr:cNvPr>
        <xdr:cNvSpPr/>
      </xdr:nvSpPr>
      <xdr:spPr>
        <a:xfrm>
          <a:off x="104775" y="7648575"/>
          <a:ext cx="6477000" cy="3095625"/>
        </a:xfrm>
        <a:prstGeom prst="roundRect">
          <a:avLst>
            <a:gd name="adj" fmla="val 8052"/>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6&#9733;&#65306;1030&#35531;&#27714;&#26360;&#20837;&#21147;&#20107;&#20363;&#93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市区町村別内訳シート"/>
      <sheetName val="請求書"/>
    </sheetNames>
    <sheetDataSet>
      <sheetData sheetId="0">
        <row r="2">
          <cell r="I2" t="str">
            <v>選挙　一郎</v>
          </cell>
        </row>
        <row r="4">
          <cell r="I4" t="str">
            <v>06‐6944‐9118</v>
          </cell>
        </row>
        <row r="6">
          <cell r="I6" t="str">
            <v>senkyo××××＠××.××</v>
          </cell>
        </row>
        <row r="8">
          <cell r="L8" t="str">
            <v>××</v>
          </cell>
          <cell r="O8" t="str">
            <v>××</v>
          </cell>
          <cell r="R8" t="str">
            <v>××</v>
          </cell>
        </row>
        <row r="13">
          <cell r="R13" t="str">
            <v>３</v>
          </cell>
        </row>
        <row r="30">
          <cell r="I30">
            <v>540</v>
          </cell>
          <cell r="M30">
            <v>8570</v>
          </cell>
        </row>
        <row r="32">
          <cell r="I32" t="str">
            <v>大阪府大阪市中央区大手前２丁目１番２２号</v>
          </cell>
        </row>
        <row r="34">
          <cell r="I34" t="str">
            <v>ｲﾘｮｳﾎｳｼﾞﾝ ﾏﾙﾏﾙｶｲ ﾍﾟｹﾍﾟｹﾋﾞｮｳｲﾝ</v>
          </cell>
        </row>
        <row r="36">
          <cell r="I36" t="str">
            <v>医療法人　○○会　××病院</v>
          </cell>
        </row>
        <row r="38">
          <cell r="I38" t="str">
            <v>院長</v>
          </cell>
        </row>
        <row r="40">
          <cell r="I40" t="str">
            <v>大阪　太郎</v>
          </cell>
        </row>
        <row r="46">
          <cell r="I46" t="str">
            <v>マルマル</v>
          </cell>
        </row>
        <row r="47">
          <cell r="I47" t="str">
            <v>○○</v>
          </cell>
          <cell r="X47" t="str">
            <v>銀行</v>
          </cell>
        </row>
        <row r="49">
          <cell r="I49" t="str">
            <v>カクカク</v>
          </cell>
        </row>
        <row r="50">
          <cell r="I50" t="str">
            <v>□□</v>
          </cell>
          <cell r="X50" t="str">
            <v>支店</v>
          </cell>
        </row>
        <row r="52">
          <cell r="I52" t="str">
            <v>普通預金</v>
          </cell>
        </row>
        <row r="54">
          <cell r="I54" t="str">
            <v>0054321</v>
          </cell>
        </row>
        <row r="56">
          <cell r="I56" t="str">
            <v>ｲﾘｮｳﾎｳｼﾞﾝ ﾏﾙﾏﾙｶｲ ﾘｼﾞﾁｮｳ ﾅﾆﾜｼﾞﾛｳ</v>
          </cell>
        </row>
        <row r="58">
          <cell r="I58" t="str">
            <v>医療法人　○○会　理事長　浪速　次郎</v>
          </cell>
        </row>
        <row r="74">
          <cell r="I74" t="str">
            <v>大阪府大阪市中央区大手前２丁目１番２２号</v>
          </cell>
        </row>
        <row r="76">
          <cell r="I76" t="str">
            <v>医療法人　○○会</v>
          </cell>
        </row>
        <row r="78">
          <cell r="I78" t="str">
            <v>理事長</v>
          </cell>
        </row>
        <row r="80">
          <cell r="I80" t="str">
            <v>浪速　次郎</v>
          </cell>
        </row>
      </sheetData>
      <sheetData sheetId="1">
        <row r="31">
          <cell r="L31">
            <v>10</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tabSelected="1" view="pageBreakPreview" zoomScaleNormal="75" zoomScaleSheetLayoutView="100" workbookViewId="0">
      <selection activeCell="D4" sqref="D4"/>
    </sheetView>
  </sheetViews>
  <sheetFormatPr defaultRowHeight="18" x14ac:dyDescent="0.45"/>
  <cols>
    <col min="1" max="1" width="3.09765625" customWidth="1"/>
    <col min="2" max="2" width="5.69921875" customWidth="1"/>
    <col min="3" max="3" width="11.69921875" customWidth="1"/>
    <col min="4" max="4" width="53" customWidth="1"/>
    <col min="5" max="5" width="11.19921875" customWidth="1"/>
  </cols>
  <sheetData>
    <row r="1" spans="1:5" ht="66.75" customHeight="1" x14ac:dyDescent="0.45">
      <c r="B1" s="8" t="s">
        <v>15</v>
      </c>
      <c r="C1" s="1"/>
      <c r="D1" s="3"/>
      <c r="E1" s="3"/>
    </row>
    <row r="2" spans="1:5" ht="23.25" customHeight="1" x14ac:dyDescent="0.45">
      <c r="A2" s="2"/>
      <c r="B2" s="29" t="s">
        <v>6</v>
      </c>
      <c r="C2" s="29"/>
      <c r="D2" s="9" t="s">
        <v>7</v>
      </c>
      <c r="E2" s="9" t="s">
        <v>8</v>
      </c>
    </row>
    <row r="3" spans="1:5" ht="94.5" customHeight="1" x14ac:dyDescent="0.45">
      <c r="B3" s="4" t="s">
        <v>0</v>
      </c>
      <c r="C3" s="5" t="s">
        <v>21</v>
      </c>
      <c r="D3" s="6" t="s">
        <v>24</v>
      </c>
      <c r="E3" s="7" t="s">
        <v>22</v>
      </c>
    </row>
    <row r="4" spans="1:5" ht="94.5" customHeight="1" x14ac:dyDescent="0.45">
      <c r="B4" s="4" t="s">
        <v>1</v>
      </c>
      <c r="C4" s="5" t="s">
        <v>10</v>
      </c>
      <c r="D4" s="6" t="s">
        <v>18</v>
      </c>
      <c r="E4" s="7" t="s">
        <v>16</v>
      </c>
    </row>
    <row r="5" spans="1:5" ht="94.5" customHeight="1" x14ac:dyDescent="0.45">
      <c r="B5" s="4" t="s">
        <v>2</v>
      </c>
      <c r="C5" s="5" t="s">
        <v>11</v>
      </c>
      <c r="D5" s="6" t="s">
        <v>19</v>
      </c>
      <c r="E5" s="7" t="s">
        <v>16</v>
      </c>
    </row>
    <row r="6" spans="1:5" ht="94.5" customHeight="1" x14ac:dyDescent="0.45">
      <c r="B6" s="4" t="s">
        <v>3</v>
      </c>
      <c r="C6" s="5" t="s">
        <v>12</v>
      </c>
      <c r="D6" s="6" t="s">
        <v>61</v>
      </c>
      <c r="E6" s="7" t="s">
        <v>16</v>
      </c>
    </row>
    <row r="7" spans="1:5" ht="94.5" customHeight="1" x14ac:dyDescent="0.45">
      <c r="B7" s="4" t="s">
        <v>4</v>
      </c>
      <c r="C7" s="5" t="s">
        <v>9</v>
      </c>
      <c r="D7" s="6" t="s">
        <v>17</v>
      </c>
      <c r="E7" s="7" t="s">
        <v>16</v>
      </c>
    </row>
    <row r="8" spans="1:5" ht="94.5" customHeight="1" x14ac:dyDescent="0.45">
      <c r="B8" s="4" t="s">
        <v>5</v>
      </c>
      <c r="C8" s="5" t="s">
        <v>13</v>
      </c>
      <c r="D8" s="6" t="s">
        <v>20</v>
      </c>
      <c r="E8" s="7" t="s">
        <v>16</v>
      </c>
    </row>
    <row r="9" spans="1:5" ht="94.5" customHeight="1" x14ac:dyDescent="0.45">
      <c r="B9" s="4" t="s">
        <v>23</v>
      </c>
      <c r="C9" s="5" t="s">
        <v>14</v>
      </c>
      <c r="D9" s="6" t="s">
        <v>59</v>
      </c>
      <c r="E9" s="7" t="s">
        <v>16</v>
      </c>
    </row>
    <row r="10" spans="1:5" ht="81" customHeight="1" x14ac:dyDescent="0.45"/>
    <row r="11" spans="1:5" ht="48" customHeight="1" x14ac:dyDescent="0.45"/>
  </sheetData>
  <mergeCells count="1">
    <mergeCell ref="B2:C2"/>
  </mergeCells>
  <phoneticPr fontId="1"/>
  <pageMargins left="0.70866141732283472" right="0.70866141732283472" top="0.74803149606299213" bottom="0.74803149606299213" header="0.31496062992125984" footer="0.31496062992125984"/>
  <pageSetup paperSize="9" scale="84"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6147A-DF09-44F3-8D01-A69B2F67860D}">
  <sheetPr>
    <tabColor rgb="FFFF0000"/>
  </sheetPr>
  <dimension ref="A1:AX316"/>
  <sheetViews>
    <sheetView showGridLines="0" view="pageBreakPreview" zoomScale="80" zoomScaleNormal="100" zoomScaleSheetLayoutView="80" workbookViewId="0">
      <selection activeCell="BD30" sqref="BD30"/>
    </sheetView>
  </sheetViews>
  <sheetFormatPr defaultColWidth="1.796875" defaultRowHeight="13.2" x14ac:dyDescent="0.45"/>
  <cols>
    <col min="1" max="16384" width="1.796875" style="10"/>
  </cols>
  <sheetData>
    <row r="1" spans="1:50" ht="13.5" customHeight="1" x14ac:dyDescent="0.4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row>
    <row r="2" spans="1:50" ht="13.5" customHeight="1" x14ac:dyDescent="0.4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row>
    <row r="3" spans="1:50" ht="10.5" customHeight="1" x14ac:dyDescent="0.45">
      <c r="A3" s="87" t="s">
        <v>25</v>
      </c>
      <c r="B3" s="88"/>
      <c r="C3" s="88"/>
      <c r="D3" s="88"/>
      <c r="E3" s="88"/>
      <c r="F3" s="89"/>
      <c r="G3" s="11" t="str">
        <f>[1]入力シート!R13</f>
        <v>３</v>
      </c>
      <c r="H3" s="196" t="s">
        <v>26</v>
      </c>
      <c r="I3" s="196"/>
      <c r="J3" s="196"/>
      <c r="K3" s="196"/>
      <c r="L3" s="196"/>
      <c r="M3" s="196"/>
      <c r="N3" s="196"/>
      <c r="O3" s="197"/>
    </row>
    <row r="4" spans="1:50" ht="10.5" customHeight="1" x14ac:dyDescent="0.45">
      <c r="A4" s="90"/>
      <c r="B4" s="91"/>
      <c r="C4" s="91"/>
      <c r="D4" s="91"/>
      <c r="E4" s="91"/>
      <c r="F4" s="92"/>
      <c r="H4" s="198"/>
      <c r="I4" s="198"/>
      <c r="J4" s="198"/>
      <c r="K4" s="198"/>
      <c r="L4" s="198"/>
      <c r="M4" s="198"/>
      <c r="N4" s="198"/>
      <c r="O4" s="199"/>
      <c r="AG4" s="35" t="s">
        <v>27</v>
      </c>
      <c r="AH4" s="35"/>
      <c r="AI4" s="35"/>
      <c r="AJ4" s="100" t="str">
        <f>[1]入力シート!L8</f>
        <v>××</v>
      </c>
      <c r="AK4" s="100"/>
      <c r="AL4" s="100"/>
      <c r="AM4" s="35" t="s">
        <v>28</v>
      </c>
      <c r="AN4" s="35"/>
      <c r="AO4" s="100" t="str">
        <f>[1]入力シート!O8</f>
        <v>××</v>
      </c>
      <c r="AP4" s="100"/>
      <c r="AQ4" s="100"/>
      <c r="AR4" s="35" t="s">
        <v>29</v>
      </c>
      <c r="AS4" s="35"/>
      <c r="AT4" s="100" t="str">
        <f>[1]入力シート!R8</f>
        <v>××</v>
      </c>
      <c r="AU4" s="100"/>
      <c r="AV4" s="100"/>
      <c r="AW4" s="35" t="s">
        <v>30</v>
      </c>
      <c r="AX4" s="35"/>
    </row>
    <row r="5" spans="1:50" ht="10.5" customHeight="1" x14ac:dyDescent="0.45">
      <c r="A5" s="93"/>
      <c r="B5" s="94"/>
      <c r="C5" s="94"/>
      <c r="D5" s="94"/>
      <c r="E5" s="94"/>
      <c r="F5" s="95"/>
      <c r="G5" s="12"/>
      <c r="H5" s="200"/>
      <c r="I5" s="200"/>
      <c r="J5" s="200"/>
      <c r="K5" s="200"/>
      <c r="L5" s="200"/>
      <c r="M5" s="200"/>
      <c r="N5" s="200"/>
      <c r="O5" s="201"/>
      <c r="AG5" s="35"/>
      <c r="AH5" s="35"/>
      <c r="AI5" s="35"/>
      <c r="AJ5" s="100"/>
      <c r="AK5" s="100"/>
      <c r="AL5" s="100"/>
      <c r="AM5" s="35"/>
      <c r="AN5" s="35"/>
      <c r="AO5" s="100"/>
      <c r="AP5" s="100"/>
      <c r="AQ5" s="100"/>
      <c r="AR5" s="35"/>
      <c r="AS5" s="35"/>
      <c r="AT5" s="100"/>
      <c r="AU5" s="100"/>
      <c r="AV5" s="100"/>
      <c r="AW5" s="35"/>
      <c r="AX5" s="35"/>
    </row>
    <row r="6" spans="1:50" ht="10.5" customHeight="1" x14ac:dyDescent="0.45"/>
    <row r="7" spans="1:50" ht="10.5" customHeight="1" x14ac:dyDescent="0.45">
      <c r="B7" s="191" t="s">
        <v>31</v>
      </c>
      <c r="C7" s="191"/>
      <c r="D7" s="191"/>
      <c r="E7" s="191"/>
      <c r="F7" s="191"/>
      <c r="G7" s="191"/>
      <c r="H7" s="191"/>
      <c r="I7" s="191"/>
      <c r="J7" s="191"/>
      <c r="K7" s="191"/>
      <c r="L7" s="191"/>
      <c r="M7" s="13"/>
      <c r="N7" s="35" t="s">
        <v>32</v>
      </c>
    </row>
    <row r="8" spans="1:50" ht="10.5" customHeight="1" x14ac:dyDescent="0.45">
      <c r="B8" s="191"/>
      <c r="C8" s="191"/>
      <c r="D8" s="191"/>
      <c r="E8" s="191"/>
      <c r="F8" s="191"/>
      <c r="G8" s="191"/>
      <c r="H8" s="191"/>
      <c r="I8" s="191"/>
      <c r="J8" s="191"/>
      <c r="K8" s="191"/>
      <c r="L8" s="191"/>
      <c r="M8" s="13"/>
      <c r="N8" s="35"/>
      <c r="Q8" s="14"/>
      <c r="R8" s="11"/>
      <c r="S8" s="11"/>
      <c r="T8" s="11"/>
      <c r="U8" s="11"/>
      <c r="V8" s="11"/>
      <c r="W8" s="11"/>
      <c r="X8" s="11"/>
      <c r="Y8" s="11"/>
      <c r="Z8" s="11"/>
      <c r="AA8" s="11"/>
      <c r="AB8" s="14"/>
      <c r="AC8" s="15" t="s">
        <v>33</v>
      </c>
      <c r="AD8" s="15"/>
      <c r="AE8" s="192" t="str">
        <f>[1]入力シート!I30&amp;"-"&amp;[1]入力シート!M30</f>
        <v>540-8570</v>
      </c>
      <c r="AF8" s="192"/>
      <c r="AG8" s="192"/>
      <c r="AH8" s="192"/>
      <c r="AI8" s="192"/>
      <c r="AJ8" s="192"/>
      <c r="AK8" s="15" t="s">
        <v>34</v>
      </c>
      <c r="AL8" s="11"/>
      <c r="AM8" s="11"/>
      <c r="AN8" s="11"/>
      <c r="AO8" s="11"/>
      <c r="AP8" s="11"/>
      <c r="AQ8" s="11"/>
      <c r="AR8" s="11"/>
      <c r="AS8" s="11"/>
      <c r="AT8" s="11"/>
      <c r="AU8" s="11"/>
      <c r="AV8" s="11"/>
      <c r="AW8" s="11"/>
      <c r="AX8" s="16"/>
    </row>
    <row r="9" spans="1:50" ht="17.25" customHeight="1" x14ac:dyDescent="0.45">
      <c r="Q9" s="193" t="s">
        <v>35</v>
      </c>
      <c r="R9" s="194"/>
      <c r="S9" s="194"/>
      <c r="T9" s="194"/>
      <c r="U9" s="194"/>
      <c r="V9" s="194"/>
      <c r="W9" s="194"/>
      <c r="X9" s="194"/>
      <c r="Y9" s="194"/>
      <c r="Z9" s="194"/>
      <c r="AA9" s="194"/>
      <c r="AB9" s="202" t="str">
        <f>[1]入力シート!I32</f>
        <v>大阪府大阪市中央区大手前２丁目１番２２号</v>
      </c>
      <c r="AC9" s="203"/>
      <c r="AD9" s="203"/>
      <c r="AE9" s="203"/>
      <c r="AF9" s="203"/>
      <c r="AG9" s="203"/>
      <c r="AH9" s="203"/>
      <c r="AI9" s="203"/>
      <c r="AJ9" s="203"/>
      <c r="AK9" s="203"/>
      <c r="AL9" s="203"/>
      <c r="AM9" s="203"/>
      <c r="AN9" s="203"/>
      <c r="AO9" s="203"/>
      <c r="AP9" s="203"/>
      <c r="AQ9" s="203"/>
      <c r="AR9" s="203"/>
      <c r="AS9" s="203"/>
      <c r="AT9" s="203"/>
      <c r="AU9" s="203"/>
      <c r="AV9" s="203"/>
      <c r="AW9" s="203"/>
      <c r="AX9" s="204"/>
    </row>
    <row r="10" spans="1:50" ht="12.75" customHeight="1" x14ac:dyDescent="0.15">
      <c r="Q10" s="156" t="s">
        <v>36</v>
      </c>
      <c r="R10" s="157"/>
      <c r="S10" s="157"/>
      <c r="T10" s="157"/>
      <c r="U10" s="157"/>
      <c r="V10" s="157"/>
      <c r="W10" s="157"/>
      <c r="X10" s="157"/>
      <c r="Y10" s="157"/>
      <c r="Z10" s="157"/>
      <c r="AA10" s="157"/>
      <c r="AB10" s="158" t="str">
        <f>[1]入力シート!I34</f>
        <v>ｲﾘｮｳﾎｳｼﾞﾝ ﾏﾙﾏﾙｶｲ ﾍﾟｹﾍﾟｹﾋﾞｮｳｲﾝ</v>
      </c>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60"/>
    </row>
    <row r="11" spans="1:50" ht="10.5" customHeight="1" x14ac:dyDescent="0.45">
      <c r="Q11" s="172" t="s">
        <v>37</v>
      </c>
      <c r="R11" s="173"/>
      <c r="S11" s="173"/>
      <c r="T11" s="173"/>
      <c r="U11" s="173"/>
      <c r="V11" s="173"/>
      <c r="W11" s="173"/>
      <c r="X11" s="173"/>
      <c r="Y11" s="173"/>
      <c r="Z11" s="173"/>
      <c r="AA11" s="173"/>
      <c r="AB11" s="176" t="str">
        <f>[1]入力シート!I36</f>
        <v>医療法人　○○会　××病院</v>
      </c>
      <c r="AC11" s="177"/>
      <c r="AD11" s="177"/>
      <c r="AE11" s="177"/>
      <c r="AF11" s="177"/>
      <c r="AG11" s="177"/>
      <c r="AH11" s="177"/>
      <c r="AI11" s="177"/>
      <c r="AJ11" s="177"/>
      <c r="AK11" s="177"/>
      <c r="AL11" s="177"/>
      <c r="AM11" s="177"/>
      <c r="AN11" s="177"/>
      <c r="AO11" s="177"/>
      <c r="AP11" s="177"/>
      <c r="AQ11" s="177"/>
      <c r="AR11" s="177"/>
      <c r="AS11" s="177"/>
      <c r="AT11" s="177"/>
      <c r="AU11" s="177"/>
      <c r="AV11" s="177"/>
      <c r="AW11" s="177"/>
      <c r="AX11" s="178"/>
    </row>
    <row r="12" spans="1:50" ht="12.75" customHeight="1" x14ac:dyDescent="0.45">
      <c r="Q12" s="174"/>
      <c r="R12" s="175"/>
      <c r="S12" s="175"/>
      <c r="T12" s="175"/>
      <c r="U12" s="175"/>
      <c r="V12" s="175"/>
      <c r="W12" s="175"/>
      <c r="X12" s="175"/>
      <c r="Y12" s="175"/>
      <c r="Z12" s="175"/>
      <c r="AA12" s="175"/>
      <c r="AB12" s="179"/>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1"/>
    </row>
    <row r="13" spans="1:50" ht="12.75" customHeight="1" x14ac:dyDescent="0.45">
      <c r="Q13" s="182" t="s">
        <v>38</v>
      </c>
      <c r="R13" s="173"/>
      <c r="S13" s="173"/>
      <c r="T13" s="173"/>
      <c r="U13" s="173"/>
      <c r="V13" s="173"/>
      <c r="W13" s="173"/>
      <c r="X13" s="173"/>
      <c r="Y13" s="173"/>
      <c r="Z13" s="173"/>
      <c r="AA13" s="183"/>
      <c r="AB13" s="32" t="s">
        <v>39</v>
      </c>
      <c r="AC13" s="33"/>
      <c r="AD13" s="185" t="str">
        <f>[1]入力シート!I38</f>
        <v>院長</v>
      </c>
      <c r="AE13" s="186"/>
      <c r="AF13" s="186"/>
      <c r="AG13" s="186"/>
      <c r="AH13" s="187"/>
      <c r="AI13" s="32" t="s">
        <v>40</v>
      </c>
      <c r="AJ13" s="33"/>
      <c r="AK13" s="60"/>
      <c r="AL13" s="186" t="str">
        <f>[1]入力シート!I40</f>
        <v>大阪　太郎</v>
      </c>
      <c r="AM13" s="186"/>
      <c r="AN13" s="186"/>
      <c r="AO13" s="186"/>
      <c r="AP13" s="186"/>
      <c r="AQ13" s="186"/>
      <c r="AR13" s="186"/>
      <c r="AS13" s="186"/>
      <c r="AT13" s="186"/>
      <c r="AU13" s="186"/>
      <c r="AV13" s="35" t="s">
        <v>41</v>
      </c>
      <c r="AW13" s="35"/>
      <c r="AX13" s="17"/>
    </row>
    <row r="14" spans="1:50" ht="12.75" customHeight="1" x14ac:dyDescent="0.45">
      <c r="Q14" s="174"/>
      <c r="R14" s="175"/>
      <c r="S14" s="175"/>
      <c r="T14" s="175"/>
      <c r="U14" s="175"/>
      <c r="V14" s="175"/>
      <c r="W14" s="175"/>
      <c r="X14" s="175"/>
      <c r="Y14" s="175"/>
      <c r="Z14" s="175"/>
      <c r="AA14" s="184"/>
      <c r="AB14" s="36"/>
      <c r="AC14" s="37"/>
      <c r="AD14" s="188"/>
      <c r="AE14" s="189"/>
      <c r="AF14" s="189"/>
      <c r="AG14" s="189"/>
      <c r="AH14" s="190"/>
      <c r="AI14" s="36"/>
      <c r="AJ14" s="37"/>
      <c r="AK14" s="62"/>
      <c r="AL14" s="189"/>
      <c r="AM14" s="189"/>
      <c r="AN14" s="189"/>
      <c r="AO14" s="189"/>
      <c r="AP14" s="189"/>
      <c r="AQ14" s="189"/>
      <c r="AR14" s="189"/>
      <c r="AS14" s="189"/>
      <c r="AT14" s="189"/>
      <c r="AU14" s="189"/>
      <c r="AV14" s="37"/>
      <c r="AW14" s="37"/>
      <c r="AX14" s="18"/>
    </row>
    <row r="15" spans="1:50" ht="10.5" customHeight="1" x14ac:dyDescent="0.45">
      <c r="Q15" s="54" t="s">
        <v>42</v>
      </c>
      <c r="R15" s="161"/>
      <c r="S15" s="161"/>
      <c r="T15" s="161"/>
      <c r="U15" s="161"/>
      <c r="V15" s="161"/>
      <c r="W15" s="161"/>
      <c r="X15" s="161"/>
      <c r="Y15" s="161"/>
      <c r="Z15" s="161"/>
      <c r="AA15" s="162"/>
      <c r="AB15" s="169" t="s">
        <v>43</v>
      </c>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1"/>
    </row>
    <row r="16" spans="1:50" ht="12" customHeight="1" x14ac:dyDescent="0.45">
      <c r="Q16" s="163"/>
      <c r="R16" s="164"/>
      <c r="S16" s="164"/>
      <c r="T16" s="164"/>
      <c r="U16" s="164"/>
      <c r="V16" s="164"/>
      <c r="W16" s="164"/>
      <c r="X16" s="164"/>
      <c r="Y16" s="164"/>
      <c r="Z16" s="164"/>
      <c r="AA16" s="165"/>
      <c r="AB16" s="32" t="s">
        <v>39</v>
      </c>
      <c r="AC16" s="60"/>
      <c r="AD16" s="63" t="str">
        <f>IF(OR(G3="１",G3="２",G3="1",G3="2"),"",IF(OR(G3="３",G3="3"),[1]入力シート!I78,""))</f>
        <v>理事長</v>
      </c>
      <c r="AE16" s="64"/>
      <c r="AF16" s="64"/>
      <c r="AG16" s="64"/>
      <c r="AH16" s="64"/>
      <c r="AI16" s="30" t="s">
        <v>40</v>
      </c>
      <c r="AJ16" s="30"/>
      <c r="AK16" s="30"/>
      <c r="AL16" s="64" t="str">
        <f>IF(OR(G3="１",G3="２",G3="1",G3="2"),"",IF(OR(G3="３",G3="3"),[1]入力シート!I80))</f>
        <v>浪速　次郎</v>
      </c>
      <c r="AM16" s="64"/>
      <c r="AN16" s="64"/>
      <c r="AO16" s="64"/>
      <c r="AP16" s="64"/>
      <c r="AQ16" s="64"/>
      <c r="AR16" s="64"/>
      <c r="AS16" s="64"/>
      <c r="AT16" s="64"/>
      <c r="AU16" s="64"/>
      <c r="AX16" s="19"/>
    </row>
    <row r="17" spans="1:50" ht="12" customHeight="1" x14ac:dyDescent="0.45">
      <c r="Q17" s="166"/>
      <c r="R17" s="167"/>
      <c r="S17" s="167"/>
      <c r="T17" s="167"/>
      <c r="U17" s="167"/>
      <c r="V17" s="167"/>
      <c r="W17" s="167"/>
      <c r="X17" s="167"/>
      <c r="Y17" s="167"/>
      <c r="Z17" s="167"/>
      <c r="AA17" s="168"/>
      <c r="AB17" s="36"/>
      <c r="AC17" s="62"/>
      <c r="AD17" s="69"/>
      <c r="AE17" s="70"/>
      <c r="AF17" s="70"/>
      <c r="AG17" s="70"/>
      <c r="AH17" s="70"/>
      <c r="AI17" s="30"/>
      <c r="AJ17" s="30"/>
      <c r="AK17" s="30"/>
      <c r="AL17" s="70"/>
      <c r="AM17" s="70"/>
      <c r="AN17" s="70"/>
      <c r="AO17" s="70"/>
      <c r="AP17" s="70"/>
      <c r="AQ17" s="70"/>
      <c r="AR17" s="70"/>
      <c r="AS17" s="70"/>
      <c r="AT17" s="70"/>
      <c r="AU17" s="70"/>
      <c r="AV17" s="12"/>
      <c r="AW17" s="12"/>
      <c r="AX17" s="20"/>
    </row>
    <row r="18" spans="1:50" ht="10.5" customHeight="1" x14ac:dyDescent="0.45">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row>
    <row r="19" spans="1:50" ht="10.5" customHeight="1" x14ac:dyDescent="0.45">
      <c r="Q19" s="32" t="s">
        <v>44</v>
      </c>
      <c r="R19" s="33"/>
      <c r="S19" s="33"/>
      <c r="T19" s="33"/>
      <c r="U19" s="33"/>
      <c r="V19" s="33"/>
      <c r="W19" s="33"/>
      <c r="X19" s="33"/>
      <c r="Y19" s="33"/>
      <c r="Z19" s="33"/>
      <c r="AA19" s="60"/>
      <c r="AB19" s="137" t="str">
        <f>[1]入力シート!I2</f>
        <v>選挙　一郎</v>
      </c>
      <c r="AC19" s="138"/>
      <c r="AD19" s="138"/>
      <c r="AE19" s="138"/>
      <c r="AF19" s="138"/>
      <c r="AG19" s="138"/>
      <c r="AH19" s="139"/>
      <c r="AI19" s="143" t="s">
        <v>45</v>
      </c>
      <c r="AJ19" s="144"/>
      <c r="AK19" s="144"/>
      <c r="AL19" s="144"/>
      <c r="AM19" s="145"/>
      <c r="AN19" s="149" t="str">
        <f>[1]入力シート!I4</f>
        <v>06‐6944‐9118</v>
      </c>
      <c r="AO19" s="138"/>
      <c r="AP19" s="138"/>
      <c r="AQ19" s="138"/>
      <c r="AR19" s="138"/>
      <c r="AS19" s="138"/>
      <c r="AT19" s="138"/>
      <c r="AU19" s="138"/>
      <c r="AV19" s="138"/>
      <c r="AW19" s="138"/>
      <c r="AX19" s="139"/>
    </row>
    <row r="20" spans="1:50" ht="10.5" customHeight="1" x14ac:dyDescent="0.45">
      <c r="Q20" s="36"/>
      <c r="R20" s="37"/>
      <c r="S20" s="37"/>
      <c r="T20" s="37"/>
      <c r="U20" s="37"/>
      <c r="V20" s="37"/>
      <c r="W20" s="37"/>
      <c r="X20" s="37"/>
      <c r="Y20" s="37"/>
      <c r="Z20" s="37"/>
      <c r="AA20" s="62"/>
      <c r="AB20" s="140"/>
      <c r="AC20" s="141"/>
      <c r="AD20" s="141"/>
      <c r="AE20" s="141"/>
      <c r="AF20" s="141"/>
      <c r="AG20" s="141"/>
      <c r="AH20" s="142"/>
      <c r="AI20" s="146"/>
      <c r="AJ20" s="147"/>
      <c r="AK20" s="147"/>
      <c r="AL20" s="147"/>
      <c r="AM20" s="148"/>
      <c r="AN20" s="140"/>
      <c r="AO20" s="141"/>
      <c r="AP20" s="141"/>
      <c r="AQ20" s="141"/>
      <c r="AR20" s="141"/>
      <c r="AS20" s="141"/>
      <c r="AT20" s="141"/>
      <c r="AU20" s="141"/>
      <c r="AV20" s="141"/>
      <c r="AW20" s="141"/>
      <c r="AX20" s="142"/>
    </row>
    <row r="21" spans="1:50" ht="10.5" customHeight="1" x14ac:dyDescent="0.45">
      <c r="Q21" s="32" t="s">
        <v>46</v>
      </c>
      <c r="R21" s="33"/>
      <c r="S21" s="33"/>
      <c r="T21" s="33"/>
      <c r="U21" s="33"/>
      <c r="V21" s="33"/>
      <c r="W21" s="33"/>
      <c r="X21" s="33"/>
      <c r="Y21" s="33"/>
      <c r="Z21" s="33"/>
      <c r="AA21" s="60"/>
      <c r="AB21" s="150" t="str">
        <f>[1]入力シート!I6</f>
        <v>senkyo××××＠××.××</v>
      </c>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2"/>
    </row>
    <row r="22" spans="1:50" ht="10.5" customHeight="1" x14ac:dyDescent="0.45">
      <c r="Q22" s="36"/>
      <c r="R22" s="37"/>
      <c r="S22" s="37"/>
      <c r="T22" s="37"/>
      <c r="U22" s="37"/>
      <c r="V22" s="37"/>
      <c r="W22" s="37"/>
      <c r="X22" s="37"/>
      <c r="Y22" s="37"/>
      <c r="Z22" s="37"/>
      <c r="AA22" s="62"/>
      <c r="AB22" s="153"/>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5"/>
    </row>
    <row r="23" spans="1:50" ht="10.5" customHeight="1" x14ac:dyDescent="0.45"/>
    <row r="24" spans="1:50" ht="10.5" customHeight="1" x14ac:dyDescent="0.45">
      <c r="B24" s="131" t="s">
        <v>60</v>
      </c>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row>
    <row r="25" spans="1:50" ht="10.5" customHeight="1" x14ac:dyDescent="0.45">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row>
    <row r="26" spans="1:50" ht="10.5" customHeight="1" x14ac:dyDescent="0.45"/>
    <row r="27" spans="1:50" ht="10.5" customHeight="1" x14ac:dyDescent="0.45">
      <c r="A27" s="132" t="s">
        <v>47</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row>
    <row r="28" spans="1:50" ht="10.5" customHeight="1" x14ac:dyDescent="0.45">
      <c r="A28" s="132"/>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row>
    <row r="29" spans="1:50" ht="10.5" customHeight="1" x14ac:dyDescent="0.45">
      <c r="A29" s="132"/>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row>
    <row r="30" spans="1:50" ht="10.5" customHeight="1" x14ac:dyDescent="0.45"/>
    <row r="31" spans="1:50" ht="10.5" customHeight="1" x14ac:dyDescent="0.45">
      <c r="I31" s="133">
        <f>AF31*1073</f>
        <v>10730</v>
      </c>
      <c r="J31" s="133"/>
      <c r="K31" s="133"/>
      <c r="L31" s="133"/>
      <c r="M31" s="133"/>
      <c r="N31" s="133"/>
      <c r="O31" s="133"/>
      <c r="P31" s="133"/>
      <c r="Q31" s="133"/>
      <c r="R31" s="133"/>
      <c r="S31" s="133"/>
      <c r="T31" s="133"/>
      <c r="AF31" s="135">
        <f>[1]市区町村別内訳シート!L31</f>
        <v>10</v>
      </c>
      <c r="AG31" s="135"/>
      <c r="AH31" s="135"/>
      <c r="AI31" s="135"/>
      <c r="AJ31" s="135"/>
    </row>
    <row r="32" spans="1:50" ht="10.5" customHeight="1" x14ac:dyDescent="0.45">
      <c r="A32" s="53" t="s">
        <v>48</v>
      </c>
      <c r="B32" s="53"/>
      <c r="C32" s="53"/>
      <c r="D32" s="53"/>
      <c r="E32" s="53"/>
      <c r="F32" s="53"/>
      <c r="G32" s="53"/>
      <c r="H32" s="53"/>
      <c r="I32" s="133"/>
      <c r="J32" s="133"/>
      <c r="K32" s="133"/>
      <c r="L32" s="133"/>
      <c r="M32" s="133"/>
      <c r="N32" s="133"/>
      <c r="O32" s="133"/>
      <c r="P32" s="133"/>
      <c r="Q32" s="133"/>
      <c r="R32" s="133"/>
      <c r="S32" s="133"/>
      <c r="T32" s="133"/>
      <c r="U32" s="52" t="s">
        <v>49</v>
      </c>
      <c r="V32" s="52"/>
      <c r="W32" s="53" t="s">
        <v>50</v>
      </c>
      <c r="X32" s="53"/>
      <c r="Y32" s="53"/>
      <c r="Z32" s="53"/>
      <c r="AA32" s="53"/>
      <c r="AB32" s="53"/>
      <c r="AC32" s="53"/>
      <c r="AD32" s="53"/>
      <c r="AE32" s="53"/>
      <c r="AF32" s="135"/>
      <c r="AG32" s="135"/>
      <c r="AH32" s="135"/>
      <c r="AI32" s="135"/>
      <c r="AJ32" s="135"/>
      <c r="AK32" s="53" t="s">
        <v>51</v>
      </c>
      <c r="AL32" s="53"/>
      <c r="AM32" s="53"/>
      <c r="AN32" s="53"/>
    </row>
    <row r="33" spans="1:49" ht="10.5" customHeight="1" thickBot="1" x14ac:dyDescent="0.5">
      <c r="A33" s="53"/>
      <c r="B33" s="53"/>
      <c r="C33" s="53"/>
      <c r="D33" s="53"/>
      <c r="E33" s="53"/>
      <c r="F33" s="53"/>
      <c r="G33" s="53"/>
      <c r="H33" s="53"/>
      <c r="I33" s="134"/>
      <c r="J33" s="134"/>
      <c r="K33" s="134"/>
      <c r="L33" s="134"/>
      <c r="M33" s="134"/>
      <c r="N33" s="134"/>
      <c r="O33" s="134"/>
      <c r="P33" s="134"/>
      <c r="Q33" s="134"/>
      <c r="R33" s="134"/>
      <c r="S33" s="134"/>
      <c r="T33" s="134"/>
      <c r="U33" s="52"/>
      <c r="V33" s="52"/>
      <c r="W33" s="53"/>
      <c r="X33" s="53"/>
      <c r="Y33" s="53"/>
      <c r="Z33" s="53"/>
      <c r="AA33" s="53"/>
      <c r="AB33" s="53"/>
      <c r="AC33" s="53"/>
      <c r="AD33" s="53"/>
      <c r="AE33" s="53"/>
      <c r="AF33" s="136"/>
      <c r="AG33" s="136"/>
      <c r="AH33" s="136"/>
      <c r="AI33" s="136"/>
      <c r="AJ33" s="136"/>
      <c r="AK33" s="53"/>
      <c r="AL33" s="53"/>
      <c r="AM33" s="53"/>
      <c r="AN33" s="53"/>
    </row>
    <row r="34" spans="1:49" ht="10.5" customHeight="1" x14ac:dyDescent="0.45"/>
    <row r="35" spans="1:49" ht="10.5" customHeight="1" x14ac:dyDescent="0.45"/>
    <row r="36" spans="1:49" ht="10.5" customHeight="1" x14ac:dyDescent="0.45">
      <c r="A36" s="53" t="s">
        <v>52</v>
      </c>
      <c r="B36" s="53"/>
      <c r="C36" s="53"/>
      <c r="D36" s="53"/>
      <c r="E36" s="53"/>
      <c r="F36" s="53"/>
      <c r="G36" s="53"/>
      <c r="H36" s="53"/>
      <c r="I36" s="53"/>
    </row>
    <row r="37" spans="1:49" ht="10.5" customHeight="1" x14ac:dyDescent="0.45">
      <c r="A37" s="53"/>
      <c r="B37" s="53"/>
      <c r="C37" s="53"/>
      <c r="D37" s="53"/>
      <c r="E37" s="53"/>
      <c r="F37" s="53"/>
      <c r="G37" s="53"/>
      <c r="H37" s="53"/>
      <c r="I37" s="53"/>
    </row>
    <row r="38" spans="1:49" ht="13.5" customHeight="1" x14ac:dyDescent="0.45">
      <c r="B38" s="14"/>
      <c r="C38" s="11"/>
      <c r="D38" s="11"/>
      <c r="E38" s="11"/>
      <c r="F38" s="11"/>
      <c r="G38" s="11"/>
      <c r="H38" s="16"/>
      <c r="I38" s="120" t="str">
        <f>[1]入力シート!I46</f>
        <v>マルマル</v>
      </c>
      <c r="J38" s="121"/>
      <c r="K38" s="121"/>
      <c r="L38" s="121"/>
      <c r="M38" s="121"/>
      <c r="N38" s="121"/>
      <c r="O38" s="121"/>
      <c r="P38" s="121"/>
      <c r="Q38" s="121"/>
      <c r="R38" s="121"/>
      <c r="S38" s="121"/>
      <c r="T38" s="121"/>
      <c r="U38" s="121"/>
      <c r="V38" s="11"/>
      <c r="W38" s="11"/>
      <c r="X38" s="11"/>
      <c r="Y38" s="11"/>
      <c r="Z38" s="11"/>
      <c r="AA38" s="11"/>
      <c r="AB38" s="11"/>
      <c r="AC38" s="11"/>
      <c r="AD38" s="11"/>
      <c r="AE38" s="11"/>
      <c r="AF38" s="122" t="str">
        <f>[1]入力シート!I49</f>
        <v>カクカク</v>
      </c>
      <c r="AG38" s="122"/>
      <c r="AH38" s="122"/>
      <c r="AI38" s="122"/>
      <c r="AJ38" s="122"/>
      <c r="AK38" s="122"/>
      <c r="AL38" s="122"/>
      <c r="AM38" s="122"/>
      <c r="AN38" s="122"/>
      <c r="AO38" s="122"/>
      <c r="AP38" s="122"/>
      <c r="AQ38" s="122"/>
      <c r="AR38" s="11"/>
      <c r="AS38" s="11"/>
      <c r="AT38" s="11"/>
      <c r="AU38" s="11"/>
      <c r="AV38" s="11"/>
      <c r="AW38" s="16"/>
    </row>
    <row r="39" spans="1:49" ht="10.5" customHeight="1" x14ac:dyDescent="0.45">
      <c r="B39" s="123" t="s">
        <v>53</v>
      </c>
      <c r="C39" s="124"/>
      <c r="D39" s="124"/>
      <c r="E39" s="124"/>
      <c r="F39" s="124"/>
      <c r="G39" s="124"/>
      <c r="H39" s="125"/>
      <c r="I39" s="129" t="str">
        <f>[1]入力シート!I47</f>
        <v>○○</v>
      </c>
      <c r="J39" s="130"/>
      <c r="K39" s="130"/>
      <c r="L39" s="130"/>
      <c r="M39" s="130"/>
      <c r="N39" s="130"/>
      <c r="O39" s="130"/>
      <c r="P39" s="130"/>
      <c r="Q39" s="130"/>
      <c r="R39" s="130"/>
      <c r="S39" s="130"/>
      <c r="T39" s="130"/>
      <c r="U39" s="130"/>
      <c r="V39" s="81" t="str">
        <f>[1]入力シート!X47</f>
        <v>銀行</v>
      </c>
      <c r="W39" s="81"/>
      <c r="X39" s="81"/>
      <c r="Y39" s="81"/>
      <c r="Z39" s="81"/>
      <c r="AA39" s="81"/>
      <c r="AB39" s="81"/>
      <c r="AC39" s="81"/>
      <c r="AD39" s="81"/>
      <c r="AE39" s="81"/>
      <c r="AF39" s="130" t="str">
        <f>[1]入力シート!I50</f>
        <v>□□</v>
      </c>
      <c r="AG39" s="130"/>
      <c r="AH39" s="130"/>
      <c r="AI39" s="130"/>
      <c r="AJ39" s="130"/>
      <c r="AK39" s="130"/>
      <c r="AL39" s="130"/>
      <c r="AM39" s="130"/>
      <c r="AN39" s="130"/>
      <c r="AO39" s="130"/>
      <c r="AP39" s="130"/>
      <c r="AQ39" s="130"/>
      <c r="AR39" s="81" t="str">
        <f>[1]入力シート!X50</f>
        <v>支店</v>
      </c>
      <c r="AS39" s="81"/>
      <c r="AT39" s="81"/>
      <c r="AU39" s="81"/>
      <c r="AV39" s="81"/>
      <c r="AW39" s="82"/>
    </row>
    <row r="40" spans="1:49" ht="10.5" customHeight="1" x14ac:dyDescent="0.45">
      <c r="B40" s="123"/>
      <c r="C40" s="124"/>
      <c r="D40" s="124"/>
      <c r="E40" s="124"/>
      <c r="F40" s="124"/>
      <c r="G40" s="124"/>
      <c r="H40" s="125"/>
      <c r="I40" s="99"/>
      <c r="J40" s="100"/>
      <c r="K40" s="100"/>
      <c r="L40" s="100"/>
      <c r="M40" s="100"/>
      <c r="N40" s="100"/>
      <c r="O40" s="100"/>
      <c r="P40" s="100"/>
      <c r="Q40" s="100"/>
      <c r="R40" s="100"/>
      <c r="S40" s="100"/>
      <c r="T40" s="100"/>
      <c r="U40" s="100"/>
      <c r="V40" s="83"/>
      <c r="W40" s="83"/>
      <c r="X40" s="83"/>
      <c r="Y40" s="83"/>
      <c r="Z40" s="83"/>
      <c r="AA40" s="83"/>
      <c r="AB40" s="83"/>
      <c r="AC40" s="83"/>
      <c r="AD40" s="83"/>
      <c r="AE40" s="83"/>
      <c r="AF40" s="100"/>
      <c r="AG40" s="100"/>
      <c r="AH40" s="100"/>
      <c r="AI40" s="100"/>
      <c r="AJ40" s="100"/>
      <c r="AK40" s="100"/>
      <c r="AL40" s="100"/>
      <c r="AM40" s="100"/>
      <c r="AN40" s="100"/>
      <c r="AO40" s="100"/>
      <c r="AP40" s="100"/>
      <c r="AQ40" s="100"/>
      <c r="AR40" s="83"/>
      <c r="AS40" s="83"/>
      <c r="AT40" s="83"/>
      <c r="AU40" s="83"/>
      <c r="AV40" s="83"/>
      <c r="AW40" s="84"/>
    </row>
    <row r="41" spans="1:49" ht="10.5" customHeight="1" x14ac:dyDescent="0.45">
      <c r="B41" s="126"/>
      <c r="C41" s="127"/>
      <c r="D41" s="127"/>
      <c r="E41" s="127"/>
      <c r="F41" s="127"/>
      <c r="G41" s="127"/>
      <c r="H41" s="128"/>
      <c r="I41" s="102"/>
      <c r="J41" s="103"/>
      <c r="K41" s="103"/>
      <c r="L41" s="103"/>
      <c r="M41" s="103"/>
      <c r="N41" s="103"/>
      <c r="O41" s="103"/>
      <c r="P41" s="103"/>
      <c r="Q41" s="103"/>
      <c r="R41" s="103"/>
      <c r="S41" s="103"/>
      <c r="T41" s="103"/>
      <c r="U41" s="103"/>
      <c r="V41" s="85"/>
      <c r="W41" s="85"/>
      <c r="X41" s="85"/>
      <c r="Y41" s="85"/>
      <c r="Z41" s="85"/>
      <c r="AA41" s="85"/>
      <c r="AB41" s="85"/>
      <c r="AC41" s="85"/>
      <c r="AD41" s="85"/>
      <c r="AE41" s="85"/>
      <c r="AF41" s="103"/>
      <c r="AG41" s="103"/>
      <c r="AH41" s="103"/>
      <c r="AI41" s="103"/>
      <c r="AJ41" s="103"/>
      <c r="AK41" s="103"/>
      <c r="AL41" s="103"/>
      <c r="AM41" s="103"/>
      <c r="AN41" s="103"/>
      <c r="AO41" s="103"/>
      <c r="AP41" s="103"/>
      <c r="AQ41" s="103"/>
      <c r="AR41" s="85"/>
      <c r="AS41" s="85"/>
      <c r="AT41" s="85"/>
      <c r="AU41" s="85"/>
      <c r="AV41" s="85"/>
      <c r="AW41" s="86"/>
    </row>
    <row r="42" spans="1:49" ht="10.5" customHeight="1" x14ac:dyDescent="0.45">
      <c r="B42" s="87" t="s">
        <v>54</v>
      </c>
      <c r="C42" s="88"/>
      <c r="D42" s="88"/>
      <c r="E42" s="88"/>
      <c r="F42" s="88"/>
      <c r="G42" s="88"/>
      <c r="H42" s="89"/>
      <c r="I42" s="96" t="str">
        <f>[1]入力シート!I52</f>
        <v>普通預金</v>
      </c>
      <c r="J42" s="97"/>
      <c r="K42" s="97"/>
      <c r="L42" s="97"/>
      <c r="M42" s="97"/>
      <c r="N42" s="97"/>
      <c r="O42" s="97"/>
      <c r="P42" s="97"/>
      <c r="Q42" s="97"/>
      <c r="R42" s="97"/>
      <c r="S42" s="97"/>
      <c r="T42" s="97"/>
      <c r="U42" s="98"/>
      <c r="V42" s="87" t="s">
        <v>55</v>
      </c>
      <c r="W42" s="88"/>
      <c r="X42" s="88"/>
      <c r="Y42" s="88"/>
      <c r="Z42" s="88"/>
      <c r="AA42" s="88"/>
      <c r="AB42" s="89"/>
      <c r="AC42" s="105" t="str">
        <f>IF(ISERROR(MID([1]入力シート!$I$54,LENB([1]入力シート!$I$54)-6,1)),"0",MID([1]入力シート!$I$54,LENB([1]入力シート!$I$54)-6,1))</f>
        <v>0</v>
      </c>
      <c r="AD42" s="106"/>
      <c r="AE42" s="107"/>
      <c r="AF42" s="114" t="str">
        <f>IF(ISERROR(MID([1]入力シート!$I$54,LENB([1]入力シート!$I$54)-5,1)),"0",MID([1]入力シート!$I$54,LENB([1]入力シート!$I$54)-5,1))</f>
        <v>0</v>
      </c>
      <c r="AG42" s="106"/>
      <c r="AH42" s="107"/>
      <c r="AI42" s="114" t="str">
        <f>IF(ISERROR(MID([1]入力シート!$I$54,LENB([1]入力シート!$I$54)-4,1)),"0",MID([1]入力シート!$I$54,LENB([1]入力シート!$I$54)-4,1))</f>
        <v>5</v>
      </c>
      <c r="AJ42" s="106"/>
      <c r="AK42" s="107"/>
      <c r="AL42" s="114" t="str">
        <f>IF(ISERROR(MID([1]入力シート!$I$54,LENB([1]入力シート!$I$54)-3,1)),"0",MID([1]入力シート!$I$54,LENB([1]入力シート!$I$54)-3,1))</f>
        <v>4</v>
      </c>
      <c r="AM42" s="106"/>
      <c r="AN42" s="107"/>
      <c r="AO42" s="114" t="str">
        <f>IF(ISERROR(MID([1]入力シート!$I$54,LENB([1]入力シート!$I$54)-2,1)),"0",MID([1]入力シート!$I$54,LENB([1]入力シート!$I$54)-2,1))</f>
        <v>3</v>
      </c>
      <c r="AP42" s="106"/>
      <c r="AQ42" s="107"/>
      <c r="AR42" s="114" t="str">
        <f>IF(ISERROR(MID([1]入力シート!$I$54,LENB([1]入力シート!$I$54)-1,1)),"0",MID([1]入力シート!$I$54,LENB([1]入力シート!$I$54)-1,1))</f>
        <v>2</v>
      </c>
      <c r="AS42" s="106"/>
      <c r="AT42" s="107"/>
      <c r="AU42" s="114" t="str">
        <f>IF(ISERROR(MID([1]入力シート!$I$54,LENB([1]入力シート!$I$54),1)),"0",MID([1]入力シート!$I$54,LENB([1]入力シート!$I$54),1))</f>
        <v>1</v>
      </c>
      <c r="AV42" s="106"/>
      <c r="AW42" s="117"/>
    </row>
    <row r="43" spans="1:49" ht="10.5" customHeight="1" x14ac:dyDescent="0.45">
      <c r="B43" s="90"/>
      <c r="C43" s="91"/>
      <c r="D43" s="91"/>
      <c r="E43" s="91"/>
      <c r="F43" s="91"/>
      <c r="G43" s="91"/>
      <c r="H43" s="92"/>
      <c r="I43" s="99"/>
      <c r="J43" s="100"/>
      <c r="K43" s="100"/>
      <c r="L43" s="100"/>
      <c r="M43" s="100"/>
      <c r="N43" s="100"/>
      <c r="O43" s="100"/>
      <c r="P43" s="100"/>
      <c r="Q43" s="100"/>
      <c r="R43" s="100"/>
      <c r="S43" s="100"/>
      <c r="T43" s="100"/>
      <c r="U43" s="101"/>
      <c r="V43" s="90"/>
      <c r="W43" s="91"/>
      <c r="X43" s="91"/>
      <c r="Y43" s="91"/>
      <c r="Z43" s="91"/>
      <c r="AA43" s="91"/>
      <c r="AB43" s="92"/>
      <c r="AC43" s="108"/>
      <c r="AD43" s="109"/>
      <c r="AE43" s="110"/>
      <c r="AF43" s="115"/>
      <c r="AG43" s="109"/>
      <c r="AH43" s="110"/>
      <c r="AI43" s="115"/>
      <c r="AJ43" s="109"/>
      <c r="AK43" s="110"/>
      <c r="AL43" s="115"/>
      <c r="AM43" s="109"/>
      <c r="AN43" s="110"/>
      <c r="AO43" s="115"/>
      <c r="AP43" s="109"/>
      <c r="AQ43" s="110"/>
      <c r="AR43" s="115"/>
      <c r="AS43" s="109"/>
      <c r="AT43" s="110"/>
      <c r="AU43" s="115"/>
      <c r="AV43" s="109"/>
      <c r="AW43" s="118"/>
    </row>
    <row r="44" spans="1:49" ht="10.5" customHeight="1" x14ac:dyDescent="0.45">
      <c r="B44" s="93"/>
      <c r="C44" s="94"/>
      <c r="D44" s="94"/>
      <c r="E44" s="94"/>
      <c r="F44" s="94"/>
      <c r="G44" s="94"/>
      <c r="H44" s="95"/>
      <c r="I44" s="102"/>
      <c r="J44" s="103"/>
      <c r="K44" s="103"/>
      <c r="L44" s="103"/>
      <c r="M44" s="103"/>
      <c r="N44" s="103"/>
      <c r="O44" s="103"/>
      <c r="P44" s="103"/>
      <c r="Q44" s="103"/>
      <c r="R44" s="103"/>
      <c r="S44" s="103"/>
      <c r="T44" s="103"/>
      <c r="U44" s="104"/>
      <c r="V44" s="93"/>
      <c r="W44" s="94"/>
      <c r="X44" s="94"/>
      <c r="Y44" s="94"/>
      <c r="Z44" s="94"/>
      <c r="AA44" s="94"/>
      <c r="AB44" s="95"/>
      <c r="AC44" s="111"/>
      <c r="AD44" s="112"/>
      <c r="AE44" s="113"/>
      <c r="AF44" s="116"/>
      <c r="AG44" s="112"/>
      <c r="AH44" s="113"/>
      <c r="AI44" s="116"/>
      <c r="AJ44" s="112"/>
      <c r="AK44" s="113"/>
      <c r="AL44" s="116"/>
      <c r="AM44" s="112"/>
      <c r="AN44" s="113"/>
      <c r="AO44" s="116"/>
      <c r="AP44" s="112"/>
      <c r="AQ44" s="113"/>
      <c r="AR44" s="116"/>
      <c r="AS44" s="112"/>
      <c r="AT44" s="113"/>
      <c r="AU44" s="116"/>
      <c r="AV44" s="112"/>
      <c r="AW44" s="119"/>
    </row>
    <row r="45" spans="1:49" ht="10.5" customHeight="1" x14ac:dyDescent="0.45">
      <c r="B45" s="54" t="s">
        <v>56</v>
      </c>
      <c r="C45" s="55"/>
      <c r="D45" s="55"/>
      <c r="E45" s="55"/>
      <c r="F45" s="32" t="s">
        <v>57</v>
      </c>
      <c r="G45" s="33"/>
      <c r="H45" s="60"/>
      <c r="I45" s="63" t="str">
        <f>[1]入力シート!I56</f>
        <v>ｲﾘｮｳﾎｳｼﾞﾝ ﾏﾙﾏﾙｶｲ ﾘｼﾞﾁｮｳ ﾅﾆﾜｼﾞﾛｳ</v>
      </c>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5"/>
    </row>
    <row r="46" spans="1:49" ht="10.5" customHeight="1" x14ac:dyDescent="0.45">
      <c r="B46" s="56"/>
      <c r="C46" s="57"/>
      <c r="D46" s="57"/>
      <c r="E46" s="57"/>
      <c r="F46" s="34"/>
      <c r="G46" s="35"/>
      <c r="H46" s="61"/>
      <c r="I46" s="66"/>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8"/>
    </row>
    <row r="47" spans="1:49" ht="10.5" customHeight="1" x14ac:dyDescent="0.45">
      <c r="B47" s="56"/>
      <c r="C47" s="57"/>
      <c r="D47" s="57"/>
      <c r="E47" s="57"/>
      <c r="F47" s="34"/>
      <c r="G47" s="35"/>
      <c r="H47" s="61"/>
      <c r="I47" s="66"/>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8"/>
    </row>
    <row r="48" spans="1:49" ht="10.5" customHeight="1" x14ac:dyDescent="0.45">
      <c r="B48" s="56"/>
      <c r="C48" s="57"/>
      <c r="D48" s="57"/>
      <c r="E48" s="57"/>
      <c r="F48" s="36"/>
      <c r="G48" s="37"/>
      <c r="H48" s="62"/>
      <c r="I48" s="69"/>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1"/>
    </row>
    <row r="49" spans="2:50" ht="10.5" customHeight="1" x14ac:dyDescent="0.45">
      <c r="B49" s="56"/>
      <c r="C49" s="57"/>
      <c r="D49" s="57"/>
      <c r="E49" s="57"/>
      <c r="F49" s="32" t="s">
        <v>58</v>
      </c>
      <c r="G49" s="33"/>
      <c r="H49" s="60"/>
      <c r="I49" s="72" t="str">
        <f>[1]入力シート!I58</f>
        <v>医療法人　○○会　理事長　浪速　次郎</v>
      </c>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4"/>
    </row>
    <row r="50" spans="2:50" ht="10.5" customHeight="1" x14ac:dyDescent="0.45">
      <c r="B50" s="56"/>
      <c r="C50" s="57"/>
      <c r="D50" s="57"/>
      <c r="E50" s="57"/>
      <c r="F50" s="34"/>
      <c r="G50" s="35"/>
      <c r="H50" s="61"/>
      <c r="I50" s="75"/>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7"/>
    </row>
    <row r="51" spans="2:50" ht="10.5" customHeight="1" x14ac:dyDescent="0.45">
      <c r="B51" s="56"/>
      <c r="C51" s="57"/>
      <c r="D51" s="57"/>
      <c r="E51" s="57"/>
      <c r="F51" s="34"/>
      <c r="G51" s="35"/>
      <c r="H51" s="61"/>
      <c r="I51" s="75"/>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7"/>
    </row>
    <row r="52" spans="2:50" ht="10.5" customHeight="1" x14ac:dyDescent="0.45">
      <c r="B52" s="58"/>
      <c r="C52" s="59"/>
      <c r="D52" s="59"/>
      <c r="E52" s="59"/>
      <c r="F52" s="36"/>
      <c r="G52" s="37"/>
      <c r="H52" s="62"/>
      <c r="I52" s="78"/>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80"/>
    </row>
    <row r="53" spans="2:50" ht="10.5" customHeight="1" x14ac:dyDescent="0.45"/>
    <row r="54" spans="2:50" ht="10.5" customHeight="1" x14ac:dyDescent="0.45"/>
    <row r="55" spans="2:50" ht="10.5" customHeight="1" x14ac:dyDescent="0.45"/>
    <row r="56" spans="2:50" ht="10.5" customHeight="1" x14ac:dyDescent="0.45">
      <c r="B56" s="50" t="str">
        <f>IF(OR(G3="１",G3="1"),"","（委任欄)")</f>
        <v>（委任欄)</v>
      </c>
      <c r="C56" s="50"/>
      <c r="D56" s="50"/>
      <c r="E56" s="50"/>
      <c r="F56" s="50"/>
      <c r="R56" s="22"/>
      <c r="S56" s="22"/>
      <c r="T56" s="22"/>
      <c r="U56" s="22"/>
      <c r="V56" s="22"/>
      <c r="W56" s="22"/>
      <c r="X56" s="22"/>
      <c r="Y56" s="22"/>
      <c r="Z56" s="22"/>
      <c r="AA56" s="22"/>
      <c r="AB56" s="22"/>
      <c r="AC56" s="22"/>
      <c r="AD56" s="22"/>
      <c r="AE56" s="22"/>
    </row>
    <row r="57" spans="2:50" ht="10.5" customHeight="1" x14ac:dyDescent="0.45">
      <c r="B57" s="50"/>
      <c r="C57" s="50"/>
      <c r="D57" s="50"/>
      <c r="E57" s="50"/>
      <c r="F57" s="50"/>
      <c r="Q57" s="22"/>
      <c r="R57" s="22"/>
      <c r="S57" s="22"/>
      <c r="T57" s="22"/>
      <c r="U57" s="22"/>
      <c r="V57" s="22"/>
      <c r="W57" s="22"/>
      <c r="X57" s="22"/>
      <c r="Y57" s="22"/>
      <c r="Z57" s="22"/>
      <c r="AA57" s="22"/>
      <c r="AB57" s="22"/>
      <c r="AC57" s="22"/>
      <c r="AD57" s="22"/>
      <c r="AE57" s="22"/>
    </row>
    <row r="58" spans="2:50" ht="10.5" customHeight="1" x14ac:dyDescent="0.45">
      <c r="AJ58" s="23"/>
      <c r="AK58" s="23"/>
      <c r="AL58" s="23"/>
      <c r="AO58" s="23"/>
      <c r="AP58" s="23"/>
      <c r="AQ58" s="23"/>
      <c r="AT58" s="23"/>
      <c r="AU58" s="23"/>
      <c r="AV58" s="23"/>
    </row>
    <row r="59" spans="2:50" ht="10.5" customHeight="1" x14ac:dyDescent="0.45">
      <c r="B59" s="51" t="str">
        <f>IF(OR(G3="１",G3="1"),"","　なお、不在者投票管理者は、上記選挙における不在者投票管理経費の")</f>
        <v>　なお、不在者投票管理者は、上記選挙における不在者投票管理経費の</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row>
    <row r="60" spans="2:50" ht="10.5" customHeight="1" x14ac:dyDescent="0.45">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row>
    <row r="61" spans="2:50" ht="14.25" customHeight="1" x14ac:dyDescent="0.45">
      <c r="B61" s="52" t="str">
        <f>IF(OR(G3="２",G3="2"),"受　　　領",IF(OR(G3="３",G3="3"),"請求及び受領",""))</f>
        <v>請求及び受領</v>
      </c>
      <c r="C61" s="52"/>
      <c r="D61" s="52"/>
      <c r="E61" s="52"/>
      <c r="F61" s="52"/>
      <c r="G61" s="52"/>
      <c r="H61" s="52"/>
      <c r="I61" s="52"/>
      <c r="J61" s="52"/>
      <c r="K61" s="52"/>
      <c r="L61" s="52"/>
      <c r="M61" s="52"/>
      <c r="N61" s="52"/>
      <c r="O61" s="52"/>
      <c r="P61" s="53" t="str">
        <f>IF(OR(G3="１",G3="1"),"","について、下記の者に委任します。")</f>
        <v>について、下記の者に委任します。</v>
      </c>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24"/>
    </row>
    <row r="62" spans="2:50" ht="10.5" customHeight="1" x14ac:dyDescent="0.15">
      <c r="B62" s="52"/>
      <c r="C62" s="52"/>
      <c r="D62" s="52"/>
      <c r="E62" s="52"/>
      <c r="F62" s="52"/>
      <c r="G62" s="52"/>
      <c r="H62" s="52"/>
      <c r="I62" s="52"/>
      <c r="J62" s="52"/>
      <c r="K62" s="52"/>
      <c r="L62" s="52"/>
      <c r="M62" s="52"/>
      <c r="N62" s="52"/>
      <c r="O62" s="52"/>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25"/>
    </row>
    <row r="63" spans="2:50" ht="10.5" customHeight="1" x14ac:dyDescent="0.45">
      <c r="AB63" s="26"/>
      <c r="AC63" s="26"/>
      <c r="AD63" s="26"/>
      <c r="AE63" s="26"/>
      <c r="AF63" s="26"/>
      <c r="AG63" s="26"/>
      <c r="AH63" s="26"/>
      <c r="AI63" s="26"/>
      <c r="AJ63" s="26"/>
      <c r="AK63" s="26"/>
      <c r="AL63" s="26"/>
      <c r="AM63" s="26"/>
      <c r="AN63" s="26"/>
      <c r="AO63" s="26"/>
      <c r="AP63" s="26"/>
      <c r="AQ63" s="26"/>
      <c r="AR63" s="26"/>
      <c r="AS63" s="26"/>
      <c r="AT63" s="26"/>
      <c r="AU63" s="26"/>
      <c r="AV63" s="26"/>
      <c r="AW63" s="26"/>
      <c r="AX63" s="26"/>
    </row>
    <row r="64" spans="2:50" ht="10.5" customHeight="1" x14ac:dyDescent="0.45">
      <c r="AB64" s="26"/>
      <c r="AC64" s="26"/>
      <c r="AD64" s="26"/>
      <c r="AE64" s="26"/>
      <c r="AF64" s="26"/>
      <c r="AG64" s="26"/>
      <c r="AH64" s="26"/>
      <c r="AI64" s="26"/>
      <c r="AJ64" s="26"/>
      <c r="AK64" s="26"/>
      <c r="AL64" s="26"/>
      <c r="AM64" s="26"/>
      <c r="AN64" s="26"/>
      <c r="AO64" s="26"/>
      <c r="AP64" s="26"/>
      <c r="AQ64" s="26"/>
      <c r="AR64" s="26"/>
      <c r="AS64" s="26"/>
      <c r="AT64" s="26"/>
      <c r="AU64" s="26"/>
      <c r="AV64" s="26"/>
      <c r="AW64" s="26"/>
      <c r="AX64" s="26"/>
    </row>
    <row r="65" spans="1:50" ht="10.5" customHeight="1" x14ac:dyDescent="0.45">
      <c r="B65" s="30" t="str">
        <f>IF(G3="１","","所在地（住所）")</f>
        <v>所在地（住所）</v>
      </c>
      <c r="C65" s="30"/>
      <c r="D65" s="30"/>
      <c r="E65" s="30"/>
      <c r="F65" s="30"/>
      <c r="G65" s="30"/>
      <c r="H65" s="30"/>
      <c r="I65" s="31" t="str">
        <f>IF(OR(G3="２",G3="３",G3="2",G3="3"),[1]入力シート!I74,"")</f>
        <v>大阪府大阪市中央区大手前２丁目１番２２号</v>
      </c>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row>
    <row r="66" spans="1:50" ht="10.5" customHeight="1" x14ac:dyDescent="0.45">
      <c r="B66" s="30"/>
      <c r="C66" s="30"/>
      <c r="D66" s="30"/>
      <c r="E66" s="30"/>
      <c r="F66" s="30"/>
      <c r="G66" s="30"/>
      <c r="H66" s="30"/>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row>
    <row r="67" spans="1:50" ht="10.5" customHeight="1" x14ac:dyDescent="0.45">
      <c r="B67" s="30"/>
      <c r="C67" s="30"/>
      <c r="D67" s="30"/>
      <c r="E67" s="30"/>
      <c r="F67" s="30"/>
      <c r="G67" s="30"/>
      <c r="H67" s="30"/>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row>
    <row r="68" spans="1:50" ht="10.5" customHeight="1" x14ac:dyDescent="0.45">
      <c r="B68" s="30"/>
      <c r="C68" s="30"/>
      <c r="D68" s="30"/>
      <c r="E68" s="30"/>
      <c r="F68" s="30"/>
      <c r="G68" s="30"/>
      <c r="H68" s="30"/>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row>
    <row r="69" spans="1:50" ht="10.5" customHeight="1" x14ac:dyDescent="0.45">
      <c r="B69" s="30" t="str">
        <f>IF(G3="１","","法人の名称")</f>
        <v>法人の名称</v>
      </c>
      <c r="C69" s="30"/>
      <c r="D69" s="30"/>
      <c r="E69" s="30"/>
      <c r="F69" s="30"/>
      <c r="G69" s="30"/>
      <c r="H69" s="30"/>
      <c r="I69" s="31" t="str">
        <f>IF(OR(G3="２",G3="３",G3="2",G3="3"),[1]入力シート!I76,"")</f>
        <v>医療法人　○○会</v>
      </c>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row>
    <row r="70" spans="1:50" ht="10.5" customHeight="1" x14ac:dyDescent="0.45">
      <c r="B70" s="30"/>
      <c r="C70" s="30"/>
      <c r="D70" s="30"/>
      <c r="E70" s="30"/>
      <c r="F70" s="30"/>
      <c r="G70" s="30"/>
      <c r="H70" s="30"/>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row>
    <row r="71" spans="1:50" ht="10.5" customHeight="1" x14ac:dyDescent="0.45">
      <c r="B71" s="30"/>
      <c r="C71" s="30"/>
      <c r="D71" s="30"/>
      <c r="E71" s="30"/>
      <c r="F71" s="30"/>
      <c r="G71" s="30"/>
      <c r="H71" s="30"/>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row>
    <row r="72" spans="1:50" ht="10.5" customHeight="1" x14ac:dyDescent="0.45">
      <c r="B72" s="30"/>
      <c r="C72" s="30"/>
      <c r="D72" s="30"/>
      <c r="E72" s="30"/>
      <c r="F72" s="30"/>
      <c r="G72" s="30"/>
      <c r="H72" s="30"/>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row>
    <row r="73" spans="1:50" ht="10.5" customHeight="1" x14ac:dyDescent="0.45">
      <c r="B73" s="30" t="str">
        <f>IF(G3="１","","受任者")</f>
        <v>受任者</v>
      </c>
      <c r="C73" s="30"/>
      <c r="D73" s="30"/>
      <c r="E73" s="30"/>
      <c r="F73" s="30"/>
      <c r="G73" s="30"/>
      <c r="H73" s="30"/>
      <c r="I73" s="32" t="str">
        <f>IF(G3="１","","職")</f>
        <v>職</v>
      </c>
      <c r="J73" s="33"/>
      <c r="K73" s="33"/>
      <c r="L73" s="38" t="str">
        <f>IF(OR(G3="２",G3="３",G3="2",G3="3"),[1]入力シート!I78,"")</f>
        <v>理事長</v>
      </c>
      <c r="M73" s="39"/>
      <c r="N73" s="39"/>
      <c r="O73" s="39"/>
      <c r="P73" s="39"/>
      <c r="Q73" s="39"/>
      <c r="R73" s="39"/>
      <c r="S73" s="39"/>
      <c r="T73" s="39"/>
      <c r="U73" s="39"/>
      <c r="V73" s="39"/>
      <c r="W73" s="39"/>
      <c r="X73" s="39"/>
      <c r="Y73" s="39"/>
      <c r="Z73" s="32" t="str">
        <f>IF(G3="１","","氏名")</f>
        <v>氏名</v>
      </c>
      <c r="AA73" s="33"/>
      <c r="AB73" s="33"/>
      <c r="AC73" s="33"/>
      <c r="AD73" s="44"/>
      <c r="AE73" s="38" t="str">
        <f>IF(OR(G3="２",G3="３",G3="2",G3="3"),[1]入力シート!I80,"")</f>
        <v>浪速　次郎</v>
      </c>
      <c r="AF73" s="39"/>
      <c r="AG73" s="39"/>
      <c r="AH73" s="39"/>
      <c r="AI73" s="39"/>
      <c r="AJ73" s="39"/>
      <c r="AK73" s="39"/>
      <c r="AL73" s="39"/>
      <c r="AM73" s="39"/>
      <c r="AN73" s="39"/>
      <c r="AO73" s="39"/>
      <c r="AP73" s="39"/>
      <c r="AQ73" s="39"/>
      <c r="AR73" s="39"/>
      <c r="AS73" s="39"/>
      <c r="AT73" s="39"/>
      <c r="AU73" s="39"/>
      <c r="AV73" s="39"/>
      <c r="AW73" s="47"/>
    </row>
    <row r="74" spans="1:50" ht="10.5" customHeight="1" x14ac:dyDescent="0.45">
      <c r="B74" s="30"/>
      <c r="C74" s="30"/>
      <c r="D74" s="30"/>
      <c r="E74" s="30"/>
      <c r="F74" s="30"/>
      <c r="G74" s="30"/>
      <c r="H74" s="30"/>
      <c r="I74" s="34"/>
      <c r="J74" s="35"/>
      <c r="K74" s="35"/>
      <c r="L74" s="40"/>
      <c r="M74" s="41"/>
      <c r="N74" s="41"/>
      <c r="O74" s="41"/>
      <c r="P74" s="41"/>
      <c r="Q74" s="41"/>
      <c r="R74" s="41"/>
      <c r="S74" s="41"/>
      <c r="T74" s="41"/>
      <c r="U74" s="41"/>
      <c r="V74" s="41"/>
      <c r="W74" s="41"/>
      <c r="X74" s="41"/>
      <c r="Y74" s="41"/>
      <c r="Z74" s="34"/>
      <c r="AA74" s="35"/>
      <c r="AB74" s="35"/>
      <c r="AC74" s="35"/>
      <c r="AD74" s="45"/>
      <c r="AE74" s="40"/>
      <c r="AF74" s="41"/>
      <c r="AG74" s="41"/>
      <c r="AH74" s="41"/>
      <c r="AI74" s="41"/>
      <c r="AJ74" s="41"/>
      <c r="AK74" s="41"/>
      <c r="AL74" s="41"/>
      <c r="AM74" s="41"/>
      <c r="AN74" s="41"/>
      <c r="AO74" s="41"/>
      <c r="AP74" s="41"/>
      <c r="AQ74" s="41"/>
      <c r="AR74" s="41"/>
      <c r="AS74" s="41"/>
      <c r="AT74" s="41"/>
      <c r="AU74" s="41"/>
      <c r="AV74" s="41"/>
      <c r="AW74" s="48"/>
    </row>
    <row r="75" spans="1:50" ht="10.5" customHeight="1" x14ac:dyDescent="0.45">
      <c r="B75" s="30"/>
      <c r="C75" s="30"/>
      <c r="D75" s="30"/>
      <c r="E75" s="30"/>
      <c r="F75" s="30"/>
      <c r="G75" s="30"/>
      <c r="H75" s="30"/>
      <c r="I75" s="34"/>
      <c r="J75" s="35"/>
      <c r="K75" s="35"/>
      <c r="L75" s="40"/>
      <c r="M75" s="41"/>
      <c r="N75" s="41"/>
      <c r="O75" s="41"/>
      <c r="P75" s="41"/>
      <c r="Q75" s="41"/>
      <c r="R75" s="41"/>
      <c r="S75" s="41"/>
      <c r="T75" s="41"/>
      <c r="U75" s="41"/>
      <c r="V75" s="41"/>
      <c r="W75" s="41"/>
      <c r="X75" s="41"/>
      <c r="Y75" s="41"/>
      <c r="Z75" s="34"/>
      <c r="AA75" s="35"/>
      <c r="AB75" s="35"/>
      <c r="AC75" s="35"/>
      <c r="AD75" s="45"/>
      <c r="AE75" s="40"/>
      <c r="AF75" s="41"/>
      <c r="AG75" s="41"/>
      <c r="AH75" s="41"/>
      <c r="AI75" s="41"/>
      <c r="AJ75" s="41"/>
      <c r="AK75" s="41"/>
      <c r="AL75" s="41"/>
      <c r="AM75" s="41"/>
      <c r="AN75" s="41"/>
      <c r="AO75" s="41"/>
      <c r="AP75" s="41"/>
      <c r="AQ75" s="41"/>
      <c r="AR75" s="41"/>
      <c r="AS75" s="41"/>
      <c r="AT75" s="41"/>
      <c r="AU75" s="41"/>
      <c r="AV75" s="41"/>
      <c r="AW75" s="48"/>
    </row>
    <row r="76" spans="1:50" ht="10.5" customHeight="1" x14ac:dyDescent="0.45">
      <c r="A76" s="27"/>
      <c r="B76" s="30"/>
      <c r="C76" s="30"/>
      <c r="D76" s="30"/>
      <c r="E76" s="30"/>
      <c r="F76" s="30"/>
      <c r="G76" s="30"/>
      <c r="H76" s="30"/>
      <c r="I76" s="36"/>
      <c r="J76" s="37"/>
      <c r="K76" s="37"/>
      <c r="L76" s="42"/>
      <c r="M76" s="43"/>
      <c r="N76" s="43"/>
      <c r="O76" s="43"/>
      <c r="P76" s="43"/>
      <c r="Q76" s="43"/>
      <c r="R76" s="43"/>
      <c r="S76" s="43"/>
      <c r="T76" s="43"/>
      <c r="U76" s="43"/>
      <c r="V76" s="43"/>
      <c r="W76" s="43"/>
      <c r="X76" s="43"/>
      <c r="Y76" s="43"/>
      <c r="Z76" s="36"/>
      <c r="AA76" s="37"/>
      <c r="AB76" s="37"/>
      <c r="AC76" s="37"/>
      <c r="AD76" s="46"/>
      <c r="AE76" s="42"/>
      <c r="AF76" s="43"/>
      <c r="AG76" s="43"/>
      <c r="AH76" s="43"/>
      <c r="AI76" s="43"/>
      <c r="AJ76" s="43"/>
      <c r="AK76" s="43"/>
      <c r="AL76" s="43"/>
      <c r="AM76" s="43"/>
      <c r="AN76" s="43"/>
      <c r="AO76" s="43"/>
      <c r="AP76" s="43"/>
      <c r="AQ76" s="43"/>
      <c r="AR76" s="43"/>
      <c r="AS76" s="43"/>
      <c r="AT76" s="43"/>
      <c r="AU76" s="43"/>
      <c r="AV76" s="43"/>
      <c r="AW76" s="49"/>
      <c r="AX76" s="27"/>
    </row>
    <row r="77" spans="1:50" ht="10.5" customHeight="1" x14ac:dyDescent="0.4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row>
    <row r="78" spans="1:50" ht="10.5" customHeight="1" x14ac:dyDescent="0.45">
      <c r="N78" s="24"/>
      <c r="O78" s="24"/>
      <c r="P78" s="24"/>
      <c r="Q78" s="24"/>
      <c r="R78" s="24"/>
      <c r="S78" s="26"/>
      <c r="T78" s="26"/>
      <c r="U78" s="26"/>
      <c r="V78" s="26"/>
      <c r="W78" s="26"/>
      <c r="X78" s="26"/>
      <c r="Y78" s="26"/>
      <c r="Z78" s="26"/>
      <c r="AA78" s="26"/>
      <c r="AB78" s="26"/>
      <c r="AC78" s="26"/>
      <c r="AD78" s="28"/>
      <c r="AE78" s="28"/>
      <c r="AF78" s="28"/>
      <c r="AG78" s="28"/>
      <c r="AH78" s="28"/>
    </row>
    <row r="79" spans="1:50" ht="10.5" customHeight="1" x14ac:dyDescent="0.45">
      <c r="N79" s="24"/>
      <c r="O79" s="24"/>
      <c r="P79" s="24"/>
      <c r="Q79" s="24"/>
      <c r="R79" s="24"/>
      <c r="S79" s="26"/>
      <c r="T79" s="26"/>
      <c r="U79" s="26"/>
      <c r="V79" s="26"/>
      <c r="W79" s="26"/>
      <c r="X79" s="26"/>
      <c r="Y79" s="26"/>
      <c r="Z79" s="26"/>
      <c r="AA79" s="26"/>
      <c r="AB79" s="26"/>
      <c r="AC79" s="26"/>
      <c r="AD79" s="28"/>
      <c r="AE79" s="28"/>
      <c r="AF79" s="28"/>
      <c r="AG79" s="28"/>
      <c r="AH79" s="28"/>
    </row>
    <row r="80" spans="1:50" ht="7.5" customHeight="1" x14ac:dyDescent="0.45"/>
    <row r="81" ht="10.5" customHeight="1" x14ac:dyDescent="0.45"/>
    <row r="82" ht="10.5" customHeight="1" x14ac:dyDescent="0.45"/>
    <row r="83" ht="10.5" customHeight="1" x14ac:dyDescent="0.45"/>
    <row r="84" ht="10.5" customHeight="1" x14ac:dyDescent="0.45"/>
    <row r="85" ht="10.5" customHeight="1" x14ac:dyDescent="0.45"/>
    <row r="86" ht="10.5" customHeight="1" x14ac:dyDescent="0.45"/>
    <row r="87" ht="10.5" customHeight="1" x14ac:dyDescent="0.45"/>
    <row r="88" ht="10.5" customHeight="1" x14ac:dyDescent="0.45"/>
    <row r="89" ht="10.5" customHeight="1" x14ac:dyDescent="0.45"/>
    <row r="90" ht="10.5" customHeight="1" x14ac:dyDescent="0.45"/>
    <row r="91" ht="10.5" customHeight="1" x14ac:dyDescent="0.45"/>
    <row r="92" ht="10.5" customHeight="1" x14ac:dyDescent="0.45"/>
    <row r="93" ht="10.5" customHeight="1" x14ac:dyDescent="0.45"/>
    <row r="94" ht="10.5" customHeight="1" x14ac:dyDescent="0.45"/>
    <row r="95" ht="10.5" customHeight="1" x14ac:dyDescent="0.45"/>
    <row r="96" ht="10.5" customHeight="1" x14ac:dyDescent="0.45"/>
    <row r="97" ht="10.5" customHeight="1" x14ac:dyDescent="0.45"/>
    <row r="98" ht="10.5" customHeight="1" x14ac:dyDescent="0.45"/>
    <row r="99" ht="10.5" customHeight="1" x14ac:dyDescent="0.45"/>
    <row r="100" ht="10.5" customHeight="1" x14ac:dyDescent="0.45"/>
    <row r="101" ht="10.5" customHeight="1" x14ac:dyDescent="0.45"/>
    <row r="102" ht="10.5" customHeight="1" x14ac:dyDescent="0.45"/>
    <row r="103" ht="10.5" customHeight="1" x14ac:dyDescent="0.45"/>
    <row r="104" ht="10.5" customHeight="1" x14ac:dyDescent="0.45"/>
    <row r="105" ht="10.5" customHeight="1" x14ac:dyDescent="0.45"/>
    <row r="106" ht="10.5" customHeight="1" x14ac:dyDescent="0.45"/>
    <row r="107" ht="10.5" customHeight="1" x14ac:dyDescent="0.45"/>
    <row r="108" ht="10.5" customHeight="1" x14ac:dyDescent="0.45"/>
    <row r="109" ht="10.5" customHeight="1" x14ac:dyDescent="0.45"/>
    <row r="110" ht="10.5" customHeight="1" x14ac:dyDescent="0.45"/>
    <row r="111" ht="10.5" customHeight="1" x14ac:dyDescent="0.45"/>
    <row r="112" ht="10.5" customHeight="1" x14ac:dyDescent="0.45"/>
    <row r="113" ht="10.5" customHeight="1" x14ac:dyDescent="0.45"/>
    <row r="114" ht="10.5" customHeight="1" x14ac:dyDescent="0.45"/>
    <row r="115" ht="10.5" customHeight="1" x14ac:dyDescent="0.45"/>
    <row r="116" ht="10.5" customHeight="1" x14ac:dyDescent="0.45"/>
    <row r="117" ht="10.5" customHeight="1" x14ac:dyDescent="0.45"/>
    <row r="118" ht="10.5" customHeight="1" x14ac:dyDescent="0.45"/>
    <row r="119" ht="10.5" customHeight="1" x14ac:dyDescent="0.45"/>
    <row r="120" ht="10.5" customHeight="1" x14ac:dyDescent="0.45"/>
    <row r="121" ht="10.5" customHeight="1" x14ac:dyDescent="0.45"/>
    <row r="122" ht="10.5" customHeight="1" x14ac:dyDescent="0.45"/>
    <row r="123" ht="10.5" customHeight="1" x14ac:dyDescent="0.45"/>
    <row r="124" ht="10.5" customHeight="1" x14ac:dyDescent="0.45"/>
    <row r="125" ht="10.5" customHeight="1" x14ac:dyDescent="0.45"/>
    <row r="126" ht="10.5" customHeight="1" x14ac:dyDescent="0.45"/>
    <row r="127" ht="10.5" customHeight="1" x14ac:dyDescent="0.45"/>
    <row r="128" ht="10.5" customHeight="1" x14ac:dyDescent="0.45"/>
    <row r="129" ht="10.5" customHeight="1" x14ac:dyDescent="0.45"/>
    <row r="130" ht="10.5" customHeight="1" x14ac:dyDescent="0.45"/>
    <row r="131" ht="10.5" customHeight="1" x14ac:dyDescent="0.45"/>
    <row r="132" ht="10.5" customHeight="1" x14ac:dyDescent="0.45"/>
    <row r="133" ht="10.5" customHeight="1" x14ac:dyDescent="0.45"/>
    <row r="134" ht="10.5" customHeight="1" x14ac:dyDescent="0.45"/>
    <row r="135" ht="10.5" customHeight="1" x14ac:dyDescent="0.45"/>
    <row r="136" ht="10.5" customHeight="1" x14ac:dyDescent="0.45"/>
    <row r="137" ht="10.5" customHeight="1" x14ac:dyDescent="0.45"/>
    <row r="138" ht="10.5" customHeight="1" x14ac:dyDescent="0.45"/>
    <row r="139" ht="10.5" customHeight="1" x14ac:dyDescent="0.45"/>
    <row r="140" ht="10.5" customHeight="1" x14ac:dyDescent="0.45"/>
    <row r="141" ht="10.5" customHeight="1" x14ac:dyDescent="0.45"/>
    <row r="142" ht="10.5" customHeight="1" x14ac:dyDescent="0.45"/>
    <row r="143" ht="10.5" customHeight="1" x14ac:dyDescent="0.45"/>
    <row r="144" ht="10.5" customHeight="1" x14ac:dyDescent="0.45"/>
    <row r="145" ht="10.5" customHeight="1" x14ac:dyDescent="0.45"/>
    <row r="146" ht="10.5" customHeight="1" x14ac:dyDescent="0.45"/>
    <row r="147" ht="10.5" customHeight="1" x14ac:dyDescent="0.45"/>
    <row r="148" ht="10.5" customHeight="1" x14ac:dyDescent="0.45"/>
    <row r="149" ht="10.5" customHeight="1" x14ac:dyDescent="0.45"/>
    <row r="150" ht="10.5" customHeight="1" x14ac:dyDescent="0.45"/>
    <row r="151" ht="10.5" customHeight="1" x14ac:dyDescent="0.45"/>
    <row r="152" ht="10.5" customHeight="1" x14ac:dyDescent="0.45"/>
    <row r="153" ht="10.5" customHeight="1" x14ac:dyDescent="0.45"/>
    <row r="154" ht="10.5" customHeight="1" x14ac:dyDescent="0.45"/>
    <row r="155" ht="10.5" customHeight="1" x14ac:dyDescent="0.45"/>
    <row r="156" ht="10.5" customHeight="1" x14ac:dyDescent="0.45"/>
    <row r="157" ht="10.5" customHeight="1" x14ac:dyDescent="0.45"/>
    <row r="158" ht="10.5" customHeight="1" x14ac:dyDescent="0.45"/>
    <row r="159" ht="10.5" customHeight="1" x14ac:dyDescent="0.45"/>
    <row r="160" ht="10.5" customHeight="1" x14ac:dyDescent="0.45"/>
    <row r="161" ht="10.5" customHeight="1" x14ac:dyDescent="0.45"/>
    <row r="162" ht="10.5" customHeight="1" x14ac:dyDescent="0.45"/>
    <row r="163" ht="10.5" customHeight="1" x14ac:dyDescent="0.45"/>
    <row r="164" ht="10.5" customHeight="1" x14ac:dyDescent="0.45"/>
    <row r="165" ht="10.5" customHeight="1" x14ac:dyDescent="0.45"/>
    <row r="166" ht="10.5" customHeight="1" x14ac:dyDescent="0.45"/>
    <row r="167" ht="10.5" customHeight="1" x14ac:dyDescent="0.45"/>
    <row r="168" ht="10.5" customHeight="1" x14ac:dyDescent="0.45"/>
    <row r="169" ht="10.5" customHeight="1" x14ac:dyDescent="0.45"/>
    <row r="170" ht="10.5" customHeight="1" x14ac:dyDescent="0.45"/>
    <row r="171" ht="10.5" customHeight="1" x14ac:dyDescent="0.45"/>
    <row r="172" ht="10.5" customHeight="1" x14ac:dyDescent="0.45"/>
    <row r="173" ht="10.5" customHeight="1" x14ac:dyDescent="0.45"/>
    <row r="174" ht="10.5" customHeight="1" x14ac:dyDescent="0.45"/>
    <row r="175" ht="10.5" customHeight="1" x14ac:dyDescent="0.45"/>
    <row r="176" ht="10.5" customHeight="1" x14ac:dyDescent="0.45"/>
    <row r="177" ht="10.5" customHeight="1" x14ac:dyDescent="0.45"/>
    <row r="178" ht="10.5" customHeight="1" x14ac:dyDescent="0.45"/>
    <row r="179" ht="10.5" customHeight="1" x14ac:dyDescent="0.45"/>
    <row r="180" ht="10.5" customHeight="1" x14ac:dyDescent="0.45"/>
    <row r="181" ht="10.5" customHeight="1" x14ac:dyDescent="0.45"/>
    <row r="182" ht="10.5" customHeight="1" x14ac:dyDescent="0.45"/>
    <row r="183" ht="10.5" customHeight="1" x14ac:dyDescent="0.45"/>
    <row r="184" ht="10.5" customHeight="1" x14ac:dyDescent="0.45"/>
    <row r="185" ht="10.5" customHeight="1" x14ac:dyDescent="0.45"/>
    <row r="186" ht="10.5" customHeight="1" x14ac:dyDescent="0.45"/>
    <row r="187" ht="10.5" customHeight="1" x14ac:dyDescent="0.45"/>
    <row r="188" ht="10.5" customHeight="1" x14ac:dyDescent="0.45"/>
    <row r="189" ht="10.5" customHeight="1" x14ac:dyDescent="0.45"/>
    <row r="190" ht="10.5" customHeight="1" x14ac:dyDescent="0.45"/>
    <row r="191" ht="10.5" customHeight="1" x14ac:dyDescent="0.45"/>
    <row r="192" ht="10.5" customHeight="1" x14ac:dyDescent="0.45"/>
    <row r="193" ht="10.5" customHeight="1" x14ac:dyDescent="0.45"/>
    <row r="194" ht="10.5" customHeight="1" x14ac:dyDescent="0.45"/>
    <row r="195" ht="10.5" customHeight="1" x14ac:dyDescent="0.45"/>
    <row r="196" ht="10.5" customHeight="1" x14ac:dyDescent="0.45"/>
    <row r="197" ht="10.5" customHeight="1" x14ac:dyDescent="0.45"/>
    <row r="198" ht="10.5" customHeight="1" x14ac:dyDescent="0.45"/>
    <row r="199" ht="10.5" customHeight="1" x14ac:dyDescent="0.45"/>
    <row r="200" ht="10.5" customHeight="1" x14ac:dyDescent="0.45"/>
    <row r="201" ht="10.5" customHeight="1" x14ac:dyDescent="0.45"/>
    <row r="202" ht="10.5" customHeight="1" x14ac:dyDescent="0.45"/>
    <row r="203" ht="10.5" customHeight="1" x14ac:dyDescent="0.45"/>
    <row r="204" ht="10.5" customHeight="1" x14ac:dyDescent="0.45"/>
    <row r="205" ht="10.5" customHeight="1" x14ac:dyDescent="0.45"/>
    <row r="206" ht="10.5" customHeight="1" x14ac:dyDescent="0.45"/>
    <row r="207" ht="10.5" customHeight="1" x14ac:dyDescent="0.45"/>
    <row r="208" ht="10.5" customHeight="1" x14ac:dyDescent="0.45"/>
    <row r="209" ht="10.5" customHeight="1" x14ac:dyDescent="0.45"/>
    <row r="210" ht="10.5" customHeight="1" x14ac:dyDescent="0.45"/>
    <row r="211" ht="10.5" customHeight="1" x14ac:dyDescent="0.45"/>
    <row r="212" ht="10.5" customHeight="1" x14ac:dyDescent="0.45"/>
    <row r="213" ht="10.5" customHeight="1" x14ac:dyDescent="0.45"/>
    <row r="214" ht="10.5" customHeight="1" x14ac:dyDescent="0.45"/>
    <row r="215" ht="10.5" customHeight="1" x14ac:dyDescent="0.45"/>
    <row r="216" ht="10.5" customHeight="1" x14ac:dyDescent="0.45"/>
    <row r="217" ht="10.5" customHeight="1" x14ac:dyDescent="0.45"/>
    <row r="218" ht="10.5" customHeight="1" x14ac:dyDescent="0.45"/>
    <row r="219" ht="10.5" customHeight="1" x14ac:dyDescent="0.45"/>
    <row r="220" ht="10.5" customHeight="1" x14ac:dyDescent="0.45"/>
    <row r="221" ht="10.5" customHeight="1" x14ac:dyDescent="0.45"/>
    <row r="222" ht="10.5" customHeight="1" x14ac:dyDescent="0.45"/>
    <row r="223" ht="10.5" customHeight="1" x14ac:dyDescent="0.45"/>
    <row r="224" ht="10.5" customHeight="1" x14ac:dyDescent="0.45"/>
    <row r="225" ht="10.5" customHeight="1" x14ac:dyDescent="0.45"/>
    <row r="226" ht="10.5" customHeight="1" x14ac:dyDescent="0.45"/>
    <row r="227" ht="10.5" customHeight="1" x14ac:dyDescent="0.45"/>
    <row r="228" ht="10.5" customHeight="1" x14ac:dyDescent="0.45"/>
    <row r="229" ht="10.5" customHeight="1" x14ac:dyDescent="0.45"/>
    <row r="230" ht="10.5" customHeight="1" x14ac:dyDescent="0.45"/>
    <row r="231" ht="10.5" customHeight="1" x14ac:dyDescent="0.45"/>
    <row r="232" ht="10.5" customHeight="1" x14ac:dyDescent="0.45"/>
    <row r="233" ht="10.5" customHeight="1" x14ac:dyDescent="0.45"/>
    <row r="234" ht="10.5" customHeight="1" x14ac:dyDescent="0.45"/>
    <row r="235" ht="10.5" customHeight="1" x14ac:dyDescent="0.45"/>
    <row r="236" ht="10.5" customHeight="1" x14ac:dyDescent="0.45"/>
    <row r="237" ht="10.5" customHeight="1" x14ac:dyDescent="0.45"/>
    <row r="238" ht="10.5" customHeight="1" x14ac:dyDescent="0.45"/>
    <row r="239" ht="10.5" customHeight="1" x14ac:dyDescent="0.45"/>
    <row r="240" ht="10.5" customHeight="1" x14ac:dyDescent="0.45"/>
    <row r="241" ht="10.5" customHeight="1" x14ac:dyDescent="0.45"/>
    <row r="242" ht="10.5" customHeight="1" x14ac:dyDescent="0.45"/>
    <row r="243" ht="10.5" customHeight="1" x14ac:dyDescent="0.45"/>
    <row r="244" ht="10.5" customHeight="1" x14ac:dyDescent="0.45"/>
    <row r="245" ht="10.5" customHeight="1" x14ac:dyDescent="0.45"/>
    <row r="246" ht="10.5" customHeight="1" x14ac:dyDescent="0.45"/>
    <row r="247" ht="10.5" customHeight="1" x14ac:dyDescent="0.45"/>
    <row r="248" ht="10.5" customHeight="1" x14ac:dyDescent="0.45"/>
    <row r="249" ht="10.5" customHeight="1" x14ac:dyDescent="0.45"/>
    <row r="250" ht="10.5" customHeight="1" x14ac:dyDescent="0.45"/>
    <row r="251" ht="10.5" customHeight="1" x14ac:dyDescent="0.45"/>
    <row r="252" ht="10.5" customHeight="1" x14ac:dyDescent="0.45"/>
    <row r="253" ht="10.5" customHeight="1" x14ac:dyDescent="0.45"/>
    <row r="254" ht="10.5" customHeight="1" x14ac:dyDescent="0.45"/>
    <row r="255" ht="10.5" customHeight="1" x14ac:dyDescent="0.45"/>
    <row r="256" ht="10.5" customHeight="1" x14ac:dyDescent="0.45"/>
    <row r="257" ht="10.5" customHeight="1" x14ac:dyDescent="0.45"/>
    <row r="258" ht="10.5" customHeight="1" x14ac:dyDescent="0.45"/>
    <row r="259" ht="10.5" customHeight="1" x14ac:dyDescent="0.45"/>
    <row r="260" ht="10.5" customHeight="1" x14ac:dyDescent="0.45"/>
    <row r="261" ht="10.5" customHeight="1" x14ac:dyDescent="0.45"/>
    <row r="262" ht="10.5" customHeight="1" x14ac:dyDescent="0.45"/>
    <row r="263" ht="10.5" customHeight="1" x14ac:dyDescent="0.45"/>
    <row r="264" ht="10.5" customHeight="1" x14ac:dyDescent="0.45"/>
    <row r="265" ht="10.5" customHeight="1" x14ac:dyDescent="0.45"/>
    <row r="266" ht="10.5" customHeight="1" x14ac:dyDescent="0.45"/>
    <row r="267" ht="10.5" customHeight="1" x14ac:dyDescent="0.45"/>
    <row r="268" ht="10.5" customHeight="1" x14ac:dyDescent="0.45"/>
    <row r="269" ht="10.5" customHeight="1" x14ac:dyDescent="0.45"/>
    <row r="270" ht="10.5" customHeight="1" x14ac:dyDescent="0.45"/>
    <row r="271" ht="10.5" customHeight="1" x14ac:dyDescent="0.45"/>
    <row r="272" ht="10.5" customHeight="1" x14ac:dyDescent="0.45"/>
    <row r="273" ht="10.5" customHeight="1" x14ac:dyDescent="0.45"/>
    <row r="274" ht="10.5" customHeight="1" x14ac:dyDescent="0.45"/>
    <row r="275" ht="10.5" customHeight="1" x14ac:dyDescent="0.45"/>
    <row r="276" ht="10.5" customHeight="1" x14ac:dyDescent="0.45"/>
    <row r="277" ht="10.5" customHeight="1" x14ac:dyDescent="0.45"/>
    <row r="278" ht="10.5" customHeight="1" x14ac:dyDescent="0.45"/>
    <row r="279" ht="10.5" customHeight="1" x14ac:dyDescent="0.45"/>
    <row r="280" ht="10.5" customHeight="1" x14ac:dyDescent="0.45"/>
    <row r="281" ht="10.5" customHeight="1" x14ac:dyDescent="0.45"/>
    <row r="282" ht="10.5" customHeight="1" x14ac:dyDescent="0.45"/>
    <row r="283" ht="10.5" customHeight="1" x14ac:dyDescent="0.45"/>
    <row r="284" ht="10.5" customHeight="1" x14ac:dyDescent="0.45"/>
    <row r="285" ht="10.5" customHeight="1" x14ac:dyDescent="0.45"/>
    <row r="286" ht="10.5" customHeight="1" x14ac:dyDescent="0.45"/>
    <row r="287" ht="10.5" customHeight="1" x14ac:dyDescent="0.45"/>
    <row r="288" ht="10.5" customHeight="1" x14ac:dyDescent="0.45"/>
    <row r="289" ht="10.5" customHeight="1" x14ac:dyDescent="0.45"/>
    <row r="290" ht="10.5" customHeight="1" x14ac:dyDescent="0.45"/>
    <row r="291" ht="10.5" customHeight="1" x14ac:dyDescent="0.45"/>
    <row r="292" ht="10.5" customHeight="1" x14ac:dyDescent="0.45"/>
    <row r="293" ht="10.5" customHeight="1" x14ac:dyDescent="0.45"/>
    <row r="294" ht="10.5" customHeight="1" x14ac:dyDescent="0.45"/>
    <row r="295" ht="10.5" customHeight="1" x14ac:dyDescent="0.45"/>
    <row r="296" ht="10.5" customHeight="1" x14ac:dyDescent="0.45"/>
    <row r="297" ht="10.5" customHeight="1" x14ac:dyDescent="0.45"/>
    <row r="298" ht="10.5" customHeight="1" x14ac:dyDescent="0.45"/>
    <row r="299" ht="10.5" customHeight="1" x14ac:dyDescent="0.45"/>
    <row r="300" ht="10.5" customHeight="1" x14ac:dyDescent="0.45"/>
    <row r="301" ht="10.5" customHeight="1" x14ac:dyDescent="0.45"/>
    <row r="302" ht="10.5" customHeight="1" x14ac:dyDescent="0.45"/>
    <row r="303" ht="10.5" customHeight="1" x14ac:dyDescent="0.45"/>
    <row r="304" ht="10.5" customHeight="1" x14ac:dyDescent="0.45"/>
    <row r="305" ht="10.5" customHeight="1" x14ac:dyDescent="0.45"/>
    <row r="306" ht="10.5" customHeight="1" x14ac:dyDescent="0.45"/>
    <row r="307" ht="10.5" customHeight="1" x14ac:dyDescent="0.45"/>
    <row r="308" ht="10.5" customHeight="1" x14ac:dyDescent="0.45"/>
    <row r="309" ht="10.5" customHeight="1" x14ac:dyDescent="0.45"/>
    <row r="310" ht="10.5" customHeight="1" x14ac:dyDescent="0.45"/>
    <row r="311" ht="10.5" customHeight="1" x14ac:dyDescent="0.45"/>
    <row r="312" ht="10.5" customHeight="1" x14ac:dyDescent="0.45"/>
    <row r="313" ht="10.5" customHeight="1" x14ac:dyDescent="0.45"/>
    <row r="314" ht="10.5" customHeight="1" x14ac:dyDescent="0.45"/>
    <row r="315" ht="10.5" customHeight="1" x14ac:dyDescent="0.45"/>
    <row r="316" ht="10.5" customHeight="1" x14ac:dyDescent="0.45"/>
  </sheetData>
  <sheetProtection selectLockedCells="1"/>
  <mergeCells count="81">
    <mergeCell ref="B7:L8"/>
    <mergeCell ref="N7:N8"/>
    <mergeCell ref="AE8:AJ8"/>
    <mergeCell ref="Q9:AA9"/>
    <mergeCell ref="Z1:AX2"/>
    <mergeCell ref="A3:F5"/>
    <mergeCell ref="H3:O5"/>
    <mergeCell ref="AG4:AI5"/>
    <mergeCell ref="AJ4:AL5"/>
    <mergeCell ref="AM4:AN5"/>
    <mergeCell ref="AO4:AQ5"/>
    <mergeCell ref="AR4:AS5"/>
    <mergeCell ref="AT4:AV5"/>
    <mergeCell ref="AW4:AX5"/>
    <mergeCell ref="AB9:AX9"/>
    <mergeCell ref="Q10:AA10"/>
    <mergeCell ref="AB10:AX10"/>
    <mergeCell ref="Q15:AA17"/>
    <mergeCell ref="AB15:AX15"/>
    <mergeCell ref="AB16:AC17"/>
    <mergeCell ref="AD16:AH17"/>
    <mergeCell ref="AI16:AK17"/>
    <mergeCell ref="AL16:AU17"/>
    <mergeCell ref="Q11:AA12"/>
    <mergeCell ref="AB11:AX12"/>
    <mergeCell ref="Q13:AA14"/>
    <mergeCell ref="AB13:AC14"/>
    <mergeCell ref="AD13:AH14"/>
    <mergeCell ref="AI13:AK14"/>
    <mergeCell ref="AL13:AU14"/>
    <mergeCell ref="AV13:AW14"/>
    <mergeCell ref="Q19:AA20"/>
    <mergeCell ref="AB19:AH20"/>
    <mergeCell ref="AI19:AM20"/>
    <mergeCell ref="AN19:AX20"/>
    <mergeCell ref="Q21:AA22"/>
    <mergeCell ref="AB21:AX22"/>
    <mergeCell ref="B24:AW25"/>
    <mergeCell ref="A27:AX29"/>
    <mergeCell ref="I31:T33"/>
    <mergeCell ref="AF31:AJ33"/>
    <mergeCell ref="A32:H33"/>
    <mergeCell ref="U32:V33"/>
    <mergeCell ref="W32:AE33"/>
    <mergeCell ref="AK32:AN33"/>
    <mergeCell ref="A36:I37"/>
    <mergeCell ref="I38:U38"/>
    <mergeCell ref="AF38:AQ38"/>
    <mergeCell ref="B39:H41"/>
    <mergeCell ref="I39:U41"/>
    <mergeCell ref="V39:AE41"/>
    <mergeCell ref="AF39:AQ41"/>
    <mergeCell ref="AR39:AW41"/>
    <mergeCell ref="B42:H44"/>
    <mergeCell ref="I42:U44"/>
    <mergeCell ref="V42:AB44"/>
    <mergeCell ref="AC42:AE44"/>
    <mergeCell ref="AF42:AH44"/>
    <mergeCell ref="AI42:AK44"/>
    <mergeCell ref="AL42:AN44"/>
    <mergeCell ref="AO42:AQ44"/>
    <mergeCell ref="AR42:AT44"/>
    <mergeCell ref="AU42:AW44"/>
    <mergeCell ref="B45:E52"/>
    <mergeCell ref="F45:H48"/>
    <mergeCell ref="I45:AW48"/>
    <mergeCell ref="F49:H52"/>
    <mergeCell ref="I49:AW52"/>
    <mergeCell ref="B56:F57"/>
    <mergeCell ref="B59:AW60"/>
    <mergeCell ref="B61:O62"/>
    <mergeCell ref="P61:AW62"/>
    <mergeCell ref="B65:H68"/>
    <mergeCell ref="I65:AW68"/>
    <mergeCell ref="B69:H72"/>
    <mergeCell ref="I69:AW72"/>
    <mergeCell ref="B73:H76"/>
    <mergeCell ref="I73:K76"/>
    <mergeCell ref="L73:Y76"/>
    <mergeCell ref="Z73:AD76"/>
    <mergeCell ref="AE73:AW76"/>
  </mergeCells>
  <phoneticPr fontId="1"/>
  <pageMargins left="0.59055118110236227" right="0.39370078740157483" top="0.39370078740157483" bottom="0.3937007874015748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チェックリスト【例】</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2024-08-27T10:55:59Z</dcterms:modified>
</cp:coreProperties>
</file>