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87" documentId="13_ncr:1_{F5771922-8347-41F3-A0CD-FA919836DC0D}" xr6:coauthVersionLast="47" xr6:coauthVersionMax="47" xr10:uidLastSave="{70BFA4FD-0398-4D35-B8FD-02AEC5CA66A7}"/>
  <bookViews>
    <workbookView xWindow="-120" yWindow="-120" windowWidth="29040" windowHeight="15720" xr2:uid="{00000000-000D-0000-FFFF-FFFF00000000}"/>
  </bookViews>
  <sheets>
    <sheet name="府営公園の利用状況" sheetId="10" r:id="rId1"/>
    <sheet name="駐車場の利用状況" sheetId="11" r:id="rId2"/>
  </sheets>
  <definedNames>
    <definedName name="_xlnm.Print_Area" localSheetId="0">府営公園の利用状況!$A$1:$J$23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25" i="11" l="1"/>
  <c r="AA25" i="11"/>
  <c r="Z26" i="11"/>
  <c r="AA26" i="11"/>
  <c r="Z27" i="11"/>
  <c r="AA27" i="11"/>
  <c r="J20" i="10" l="1"/>
  <c r="C20" i="10"/>
  <c r="H20" i="10"/>
  <c r="E20" i="10"/>
  <c r="B20" i="10"/>
  <c r="B10" i="11"/>
  <c r="AC28" i="11" l="1"/>
  <c r="AB28" i="11"/>
  <c r="Y28" i="11"/>
  <c r="X28" i="11"/>
  <c r="W28" i="11"/>
  <c r="V28" i="11"/>
  <c r="U28" i="11"/>
  <c r="T28" i="11"/>
  <c r="S28" i="11"/>
  <c r="R28" i="11"/>
  <c r="Q28" i="11"/>
  <c r="P28" i="11"/>
  <c r="O28" i="11"/>
  <c r="N28" i="11"/>
  <c r="M28" i="11"/>
  <c r="L28" i="11"/>
  <c r="K28" i="11"/>
  <c r="J28" i="11"/>
  <c r="I28" i="11"/>
  <c r="H28" i="11"/>
  <c r="G28" i="11"/>
  <c r="F28" i="11"/>
  <c r="E28" i="11"/>
  <c r="D28" i="11"/>
  <c r="C28" i="11"/>
  <c r="B28" i="11"/>
  <c r="AA28" i="11"/>
  <c r="Z28" i="11" l="1"/>
  <c r="AC19" i="11"/>
  <c r="AB19" i="11"/>
  <c r="Y19" i="11"/>
  <c r="X19" i="11"/>
  <c r="W19" i="11"/>
  <c r="V19" i="11"/>
  <c r="U19" i="11"/>
  <c r="T19" i="11"/>
  <c r="S19" i="11"/>
  <c r="R19" i="11"/>
  <c r="Q19" i="11"/>
  <c r="P19" i="11"/>
  <c r="O19" i="11"/>
  <c r="N19" i="11"/>
  <c r="M19" i="11"/>
  <c r="L19" i="11"/>
  <c r="K19" i="11"/>
  <c r="J19" i="11"/>
  <c r="I19" i="11"/>
  <c r="H19" i="11"/>
  <c r="G19" i="11"/>
  <c r="F19" i="11"/>
  <c r="E19" i="11"/>
  <c r="D19" i="11"/>
  <c r="C19" i="11"/>
  <c r="B19" i="11"/>
  <c r="AA18" i="11"/>
  <c r="Z18" i="11"/>
  <c r="AA17" i="11"/>
  <c r="Z17" i="11"/>
  <c r="AA16" i="11"/>
  <c r="AA19" i="11" s="1"/>
  <c r="Z16" i="11"/>
  <c r="Z19" i="11" l="1"/>
  <c r="D20" i="10"/>
  <c r="C10" i="11" l="1"/>
  <c r="D10" i="11"/>
  <c r="E10" i="11"/>
  <c r="F10" i="11"/>
  <c r="G10" i="11"/>
  <c r="H10" i="11"/>
  <c r="I10" i="11"/>
  <c r="J10" i="11"/>
  <c r="K10" i="11"/>
  <c r="L10" i="11"/>
  <c r="M10" i="11"/>
  <c r="N10" i="11"/>
  <c r="O10" i="11"/>
  <c r="P10" i="11"/>
  <c r="Q10" i="11"/>
  <c r="R10" i="11"/>
  <c r="S10" i="11"/>
  <c r="T10" i="11"/>
  <c r="U10" i="11"/>
  <c r="V10" i="11"/>
  <c r="W10" i="11"/>
  <c r="X10" i="11"/>
  <c r="Y10" i="11"/>
  <c r="AB10" i="11"/>
  <c r="AC10" i="11"/>
  <c r="AA9" i="11"/>
  <c r="Z9" i="11"/>
  <c r="Z8" i="11"/>
  <c r="AA8" i="11"/>
  <c r="AA7" i="11"/>
  <c r="Z7" i="11"/>
  <c r="Z10" i="11" l="1"/>
  <c r="AA10" i="11"/>
  <c r="I20" i="10"/>
  <c r="G20" i="10"/>
  <c r="F20" i="10"/>
</calcChain>
</file>

<file path=xl/sharedStrings.xml><?xml version="1.0" encoding="utf-8"?>
<sst xmlns="http://schemas.openxmlformats.org/spreadsheetml/2006/main" count="180" uniqueCount="52">
  <si>
    <t>府営公園の利用状況（来園者数）</t>
    <rPh sb="10" eb="13">
      <t>ライエンシャ</t>
    </rPh>
    <rPh sb="13" eb="14">
      <t>スウ</t>
    </rPh>
    <phoneticPr fontId="1"/>
  </si>
  <si>
    <t>※駐車場利用台数等からの推定値</t>
    <phoneticPr fontId="1"/>
  </si>
  <si>
    <t>令和５年度～令和７年度　月別年間来園者数</t>
    <rPh sb="0" eb="2">
      <t>レイワ</t>
    </rPh>
    <rPh sb="3" eb="5">
      <t>ネンド</t>
    </rPh>
    <rPh sb="6" eb="8">
      <t>レイワ</t>
    </rPh>
    <rPh sb="9" eb="11">
      <t>ネンド</t>
    </rPh>
    <rPh sb="12" eb="14">
      <t>ツキベツ</t>
    </rPh>
    <phoneticPr fontId="1"/>
  </si>
  <si>
    <t>（単位：人）</t>
    <phoneticPr fontId="1"/>
  </si>
  <si>
    <t>大泉緑地</t>
    <rPh sb="0" eb="4">
      <t>オオイズミリョクチ</t>
    </rPh>
    <phoneticPr fontId="1"/>
  </si>
  <si>
    <t>蜻蛉池公園</t>
    <rPh sb="0" eb="5">
      <t>トンボイケコウエン</t>
    </rPh>
    <phoneticPr fontId="1"/>
  </si>
  <si>
    <t>りんくう公園</t>
    <rPh sb="4" eb="6">
      <t>コウエン</t>
    </rPh>
    <phoneticPr fontId="1"/>
  </si>
  <si>
    <t>R5</t>
    <phoneticPr fontId="1"/>
  </si>
  <si>
    <t>R6</t>
    <phoneticPr fontId="1"/>
  </si>
  <si>
    <t>R7</t>
    <phoneticPr fontId="1"/>
  </si>
  <si>
    <t>４月</t>
    <rPh sb="1" eb="2">
      <t>ガツ</t>
    </rPh>
    <phoneticPr fontId="2"/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</si>
  <si>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</si>
  <si>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</si>
  <si>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</si>
  <si>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</si>
  <si>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</si>
  <si>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</si>
  <si>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</si>
  <si>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</si>
  <si>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</si>
  <si>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</si>
  <si>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３月</t>
  </si>
  <si>
    <t>計</t>
    <rPh sb="0" eb="1">
      <t>ケイ</t>
    </rPh>
    <phoneticPr fontId="2"/>
  </si>
  <si>
    <t>駐車場の利用状況</t>
    <rPh sb="0" eb="3">
      <t>チュウシャジョウ</t>
    </rPh>
    <phoneticPr fontId="1"/>
  </si>
  <si>
    <t>【大泉緑地】</t>
    <rPh sb="1" eb="5">
      <t>オオイズミリョクチ</t>
    </rPh>
    <phoneticPr fontId="1"/>
  </si>
  <si>
    <t>（単位：台）</t>
    <rPh sb="1" eb="3">
      <t>タンイ</t>
    </rPh>
    <rPh sb="4" eb="5">
      <t>ダイ</t>
    </rPh>
    <phoneticPr fontId="1"/>
  </si>
  <si>
    <t>（単位：千円）</t>
    <rPh sb="1" eb="3">
      <t>タンイ</t>
    </rPh>
    <rPh sb="4" eb="6">
      <t>センエン</t>
    </rPh>
    <phoneticPr fontId="1"/>
  </si>
  <si>
    <t>４月</t>
    <rPh sb="1" eb="2">
      <t>ガツ</t>
    </rPh>
    <phoneticPr fontId="1"/>
  </si>
  <si>
    <t>５月</t>
    <rPh sb="1" eb="2">
      <t>ガツ</t>
    </rPh>
    <phoneticPr fontId="1"/>
  </si>
  <si>
    <t>６月</t>
    <rPh sb="1" eb="2">
      <t>ガツ</t>
    </rPh>
    <phoneticPr fontId="1"/>
  </si>
  <si>
    <t>７月</t>
    <rPh sb="1" eb="2">
      <t>ガツ</t>
    </rPh>
    <phoneticPr fontId="1"/>
  </si>
  <si>
    <t>８月</t>
    <rPh sb="1" eb="2">
      <t>ガツ</t>
    </rPh>
    <phoneticPr fontId="1"/>
  </si>
  <si>
    <t>９月</t>
    <rPh sb="1" eb="2">
      <t>ガツ</t>
    </rPh>
    <phoneticPr fontId="1"/>
  </si>
  <si>
    <t>１０月</t>
    <rPh sb="2" eb="3">
      <t>ガツ</t>
    </rPh>
    <phoneticPr fontId="1"/>
  </si>
  <si>
    <t>１１月</t>
    <rPh sb="2" eb="3">
      <t>ガツ</t>
    </rPh>
    <phoneticPr fontId="1"/>
  </si>
  <si>
    <t>１２月</t>
    <rPh sb="2" eb="3">
      <t>ガツ</t>
    </rPh>
    <phoneticPr fontId="1"/>
  </si>
  <si>
    <t>１月</t>
    <rPh sb="1" eb="2">
      <t>ガツ</t>
    </rPh>
    <phoneticPr fontId="1"/>
  </si>
  <si>
    <t>２月</t>
    <rPh sb="1" eb="2">
      <t>ガツ</t>
    </rPh>
    <phoneticPr fontId="1"/>
  </si>
  <si>
    <t>３月</t>
    <rPh sb="1" eb="2">
      <t>ガツ</t>
    </rPh>
    <phoneticPr fontId="1"/>
  </si>
  <si>
    <t>合計</t>
    <rPh sb="0" eb="2">
      <t>ゴウケイ</t>
    </rPh>
    <phoneticPr fontId="1"/>
  </si>
  <si>
    <t>収入</t>
    <rPh sb="0" eb="2">
      <t>シュウニュウ</t>
    </rPh>
    <phoneticPr fontId="1"/>
  </si>
  <si>
    <t>平日</t>
    <rPh sb="0" eb="2">
      <t>ヘイジツ</t>
    </rPh>
    <phoneticPr fontId="1"/>
  </si>
  <si>
    <t>休日</t>
    <rPh sb="0" eb="2">
      <t>キュウジツ</t>
    </rPh>
    <phoneticPr fontId="1"/>
  </si>
  <si>
    <t>令和５年度</t>
    <rPh sb="0" eb="2">
      <t>レイワ</t>
    </rPh>
    <rPh sb="3" eb="4">
      <t>ネン</t>
    </rPh>
    <rPh sb="4" eb="5">
      <t>ド</t>
    </rPh>
    <phoneticPr fontId="1"/>
  </si>
  <si>
    <t>令和６年度</t>
    <rPh sb="0" eb="2">
      <t>レイワ</t>
    </rPh>
    <rPh sb="3" eb="5">
      <t>ネンド</t>
    </rPh>
    <phoneticPr fontId="1"/>
  </si>
  <si>
    <t>令和７年度</t>
    <rPh sb="0" eb="2">
      <t>レイワ</t>
    </rPh>
    <rPh sb="3" eb="5">
      <t>ネンド</t>
    </rPh>
    <phoneticPr fontId="1"/>
  </si>
  <si>
    <t>平均</t>
    <rPh sb="0" eb="2">
      <t>ヘイキン</t>
    </rPh>
    <phoneticPr fontId="1"/>
  </si>
  <si>
    <t>※本表には大型車等の利用実績は含まれておりません</t>
    <phoneticPr fontId="1"/>
  </si>
  <si>
    <t>【蜻蛉池公園】</t>
    <rPh sb="1" eb="4">
      <t>トンボイケ</t>
    </rPh>
    <rPh sb="4" eb="6">
      <t>コウエン</t>
    </rPh>
    <phoneticPr fontId="1"/>
  </si>
  <si>
    <t>※本表には大型車等の利用実績は含まれておりません</t>
    <rPh sb="1" eb="2">
      <t>ホン</t>
    </rPh>
    <rPh sb="2" eb="3">
      <t>ヒョウ</t>
    </rPh>
    <rPh sb="5" eb="8">
      <t>オオガタシャ</t>
    </rPh>
    <rPh sb="8" eb="9">
      <t>トウ</t>
    </rPh>
    <rPh sb="10" eb="12">
      <t>リヨウ</t>
    </rPh>
    <rPh sb="12" eb="14">
      <t>ジッセキ</t>
    </rPh>
    <rPh sb="15" eb="16">
      <t>フク</t>
    </rPh>
    <phoneticPr fontId="1"/>
  </si>
  <si>
    <t>【りんくう公園】</t>
    <rPh sb="5" eb="7">
      <t>コウエン</t>
    </rPh>
    <phoneticPr fontId="1"/>
  </si>
  <si>
    <t>※本表には大型車等の利用実績は含まれております。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</si>
</sst>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.000_);[Red]\(0.000\)"/>
    <numFmt numFmtId="178" formatCode="#,##0,"/>
    <numFmt numFmtId="183" formatCode="#,##0_);[Red]\(#,##0\)"/>
  </numFmts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22"/>
      <name val="ＭＳ Ｐゴシック"/>
      <family val="3"/>
      <charset val="128"/>
      <scheme val="minor"/>
    </font>
    <font>
      <b/>
      <sz val="22"/>
      <name val="ＭＳ Ｐゴシック"/>
      <family val="3"/>
      <charset val="128"/>
      <scheme val="minor"/>
    </font>
    <font>
      <b/>
      <sz val="24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ash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132">
    <xf numFmtId="0" fontId="0" fillId="0" borderId="0" xfId="0">
      <alignment vertical="center"/>
    </xf>
    <xf numFmtId="0" fontId="6" fillId="0" borderId="0" xfId="0" applyFont="1">
      <alignment vertical="center"/>
    </xf>
    <xf numFmtId="38" fontId="7" fillId="0" borderId="0" xfId="1" applyFont="1" applyFill="1" applyAlignment="1">
      <alignment vertical="center" shrinkToFit="1"/>
    </xf>
    <xf numFmtId="38" fontId="6" fillId="2" borderId="0" xfId="1" applyFont="1" applyFill="1">
      <alignment vertical="center"/>
    </xf>
    <xf numFmtId="38" fontId="6" fillId="0" borderId="0" xfId="0" applyNumberFormat="1" applyFont="1">
      <alignment vertical="center"/>
    </xf>
    <xf numFmtId="38" fontId="6" fillId="2" borderId="0" xfId="1" applyFont="1" applyFill="1" applyBorder="1">
      <alignment vertical="center"/>
    </xf>
    <xf numFmtId="38" fontId="7" fillId="0" borderId="0" xfId="1" applyFont="1" applyFill="1" applyBorder="1" applyAlignment="1">
      <alignment vertical="center" shrinkToFit="1"/>
    </xf>
    <xf numFmtId="0" fontId="11" fillId="4" borderId="0" xfId="0" applyFont="1" applyFill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38" fontId="7" fillId="0" borderId="0" xfId="1" applyFont="1" applyFill="1" applyBorder="1" applyAlignment="1">
      <alignment horizontal="center" vertical="center" shrinkToFit="1"/>
    </xf>
    <xf numFmtId="176" fontId="0" fillId="3" borderId="0" xfId="1" applyNumberFormat="1" applyFont="1" applyFill="1" applyBorder="1" applyAlignment="1">
      <alignment horizontal="center" vertical="center"/>
    </xf>
    <xf numFmtId="176" fontId="0" fillId="2" borderId="0" xfId="1" applyNumberFormat="1" applyFont="1" applyFill="1" applyBorder="1" applyAlignment="1">
      <alignment horizontal="center" vertical="center"/>
    </xf>
    <xf numFmtId="38" fontId="0" fillId="0" borderId="0" xfId="1" applyFont="1" applyFill="1" applyBorder="1" applyAlignment="1">
      <alignment horizontal="center" vertical="center"/>
    </xf>
    <xf numFmtId="0" fontId="11" fillId="0" borderId="0" xfId="0" applyFont="1">
      <alignment vertical="center"/>
    </xf>
    <xf numFmtId="176" fontId="0" fillId="0" borderId="0" xfId="1" applyNumberFormat="1" applyFont="1" applyFill="1" applyBorder="1" applyAlignment="1">
      <alignment horizontal="center" vertical="center"/>
    </xf>
    <xf numFmtId="177" fontId="6" fillId="0" borderId="0" xfId="0" applyNumberFormat="1" applyFont="1">
      <alignment vertical="center"/>
    </xf>
    <xf numFmtId="177" fontId="11" fillId="0" borderId="0" xfId="0" applyNumberFormat="1" applyFont="1">
      <alignment vertical="center"/>
    </xf>
    <xf numFmtId="177" fontId="5" fillId="0" borderId="0" xfId="0" applyNumberFormat="1" applyFont="1" applyAlignment="1">
      <alignment horizontal="right" vertical="center"/>
    </xf>
    <xf numFmtId="177" fontId="5" fillId="0" borderId="0" xfId="0" applyNumberFormat="1" applyFont="1" applyAlignment="1">
      <alignment horizontal="center" vertical="center"/>
    </xf>
    <xf numFmtId="177" fontId="0" fillId="0" borderId="0" xfId="1" applyNumberFormat="1" applyFont="1" applyFill="1" applyBorder="1" applyAlignment="1">
      <alignment horizontal="center" vertical="center"/>
    </xf>
    <xf numFmtId="177" fontId="7" fillId="0" borderId="0" xfId="1" applyNumberFormat="1" applyFont="1" applyFill="1" applyBorder="1" applyAlignment="1">
      <alignment horizontal="center" vertical="center" shrinkToFit="1"/>
    </xf>
    <xf numFmtId="0" fontId="10" fillId="4" borderId="0" xfId="0" applyFont="1" applyFill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38" fontId="13" fillId="0" borderId="0" xfId="1" applyFont="1" applyFill="1" applyBorder="1" applyAlignment="1">
      <alignment horizontal="center" vertical="center"/>
    </xf>
    <xf numFmtId="177" fontId="13" fillId="0" borderId="0" xfId="1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38" fontId="8" fillId="0" borderId="0" xfId="1" applyFont="1" applyFill="1" applyBorder="1" applyAlignment="1">
      <alignment horizontal="center" vertical="center" shrinkToFit="1"/>
    </xf>
    <xf numFmtId="0" fontId="8" fillId="0" borderId="11" xfId="0" applyFont="1" applyBorder="1">
      <alignment vertical="center"/>
    </xf>
    <xf numFmtId="0" fontId="8" fillId="0" borderId="12" xfId="0" applyFont="1" applyBorder="1" applyAlignment="1">
      <alignment horizontal="center" vertical="center"/>
    </xf>
    <xf numFmtId="38" fontId="8" fillId="0" borderId="13" xfId="1" applyFont="1" applyFill="1" applyBorder="1" applyAlignment="1">
      <alignment horizontal="center" vertical="center"/>
    </xf>
    <xf numFmtId="38" fontId="8" fillId="2" borderId="14" xfId="1" applyFont="1" applyFill="1" applyBorder="1" applyAlignment="1">
      <alignment horizontal="center" vertical="center"/>
    </xf>
    <xf numFmtId="38" fontId="8" fillId="2" borderId="16" xfId="1" applyFont="1" applyFill="1" applyBorder="1" applyAlignment="1">
      <alignment horizontal="center" vertical="center"/>
    </xf>
    <xf numFmtId="38" fontId="8" fillId="2" borderId="18" xfId="1" applyFont="1" applyFill="1" applyBorder="1" applyAlignment="1">
      <alignment horizontal="center" vertical="center"/>
    </xf>
    <xf numFmtId="0" fontId="15" fillId="0" borderId="0" xfId="0" applyFont="1">
      <alignment vertical="center"/>
    </xf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21" xfId="0" applyFill="1" applyBorder="1" applyAlignment="1">
      <alignment horizontal="center" vertical="center"/>
    </xf>
    <xf numFmtId="0" fontId="0" fillId="5" borderId="22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12" fillId="4" borderId="0" xfId="0" applyFont="1" applyFill="1">
      <alignment vertical="center"/>
    </xf>
    <xf numFmtId="0" fontId="10" fillId="0" borderId="0" xfId="0" applyFont="1" applyAlignment="1">
      <alignment horizontal="right" vertical="center"/>
    </xf>
    <xf numFmtId="38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38" fontId="8" fillId="0" borderId="7" xfId="1" applyFont="1" applyFill="1" applyBorder="1" applyAlignment="1">
      <alignment horizontal="center" vertical="center"/>
    </xf>
    <xf numFmtId="38" fontId="8" fillId="0" borderId="38" xfId="1" applyFont="1" applyFill="1" applyBorder="1" applyAlignment="1">
      <alignment horizontal="center" vertical="center"/>
    </xf>
    <xf numFmtId="38" fontId="8" fillId="0" borderId="7" xfId="1" applyFont="1" applyFill="1" applyBorder="1" applyAlignment="1">
      <alignment vertical="center" shrinkToFit="1"/>
    </xf>
    <xf numFmtId="38" fontId="8" fillId="0" borderId="38" xfId="1" applyFont="1" applyFill="1" applyBorder="1" applyAlignment="1">
      <alignment vertical="center" shrinkToFit="1"/>
    </xf>
    <xf numFmtId="38" fontId="8" fillId="0" borderId="13" xfId="1" applyFont="1" applyFill="1" applyBorder="1" applyAlignment="1">
      <alignment vertical="center" shrinkToFit="1"/>
    </xf>
    <xf numFmtId="38" fontId="8" fillId="0" borderId="42" xfId="1" applyFont="1" applyFill="1" applyBorder="1" applyAlignment="1">
      <alignment vertical="center" shrinkToFit="1"/>
    </xf>
    <xf numFmtId="0" fontId="0" fillId="5" borderId="7" xfId="0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>
      <alignment vertical="center"/>
    </xf>
    <xf numFmtId="0" fontId="11" fillId="2" borderId="0" xfId="0" applyFont="1" applyFill="1">
      <alignment vertical="center"/>
    </xf>
    <xf numFmtId="0" fontId="10" fillId="2" borderId="0" xfId="0" applyFont="1" applyFill="1" applyAlignment="1">
      <alignment horizontal="right" vertical="center"/>
    </xf>
    <xf numFmtId="177" fontId="11" fillId="2" borderId="0" xfId="0" applyNumberFormat="1" applyFont="1" applyFill="1">
      <alignment vertical="center"/>
    </xf>
    <xf numFmtId="0" fontId="0" fillId="5" borderId="11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18" fillId="4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8" fillId="0" borderId="7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38" fontId="19" fillId="0" borderId="51" xfId="1" applyFont="1" applyFill="1" applyBorder="1">
      <alignment vertical="center"/>
    </xf>
    <xf numFmtId="38" fontId="19" fillId="0" borderId="24" xfId="1" applyFont="1" applyFill="1" applyBorder="1">
      <alignment vertical="center"/>
    </xf>
    <xf numFmtId="38" fontId="19" fillId="0" borderId="46" xfId="1" applyFont="1" applyFill="1" applyBorder="1">
      <alignment vertical="center"/>
    </xf>
    <xf numFmtId="38" fontId="19" fillId="0" borderId="49" xfId="1" applyFont="1" applyFill="1" applyBorder="1">
      <alignment vertical="center"/>
    </xf>
    <xf numFmtId="183" fontId="19" fillId="0" borderId="26" xfId="1" applyNumberFormat="1" applyFont="1" applyFill="1" applyBorder="1">
      <alignment vertical="center"/>
    </xf>
    <xf numFmtId="183" fontId="19" fillId="0" borderId="24" xfId="1" applyNumberFormat="1" applyFont="1" applyFill="1" applyBorder="1">
      <alignment vertical="center"/>
    </xf>
    <xf numFmtId="38" fontId="19" fillId="0" borderId="47" xfId="1" applyFont="1" applyFill="1" applyBorder="1">
      <alignment vertical="center"/>
    </xf>
    <xf numFmtId="38" fontId="19" fillId="0" borderId="28" xfId="1" applyFont="1" applyFill="1" applyBorder="1">
      <alignment vertical="center"/>
    </xf>
    <xf numFmtId="38" fontId="19" fillId="0" borderId="29" xfId="1" applyFont="1" applyFill="1" applyBorder="1">
      <alignment vertical="center"/>
    </xf>
    <xf numFmtId="183" fontId="19" fillId="0" borderId="30" xfId="1" applyNumberFormat="1" applyFont="1" applyFill="1" applyBorder="1">
      <alignment vertical="center"/>
    </xf>
    <xf numFmtId="183" fontId="19" fillId="0" borderId="28" xfId="1" applyNumberFormat="1" applyFont="1" applyFill="1" applyBorder="1">
      <alignment vertical="center"/>
    </xf>
    <xf numFmtId="38" fontId="19" fillId="0" borderId="52" xfId="1" applyFont="1" applyFill="1" applyBorder="1">
      <alignment vertical="center"/>
    </xf>
    <xf numFmtId="38" fontId="19" fillId="0" borderId="32" xfId="1" applyFont="1" applyFill="1" applyBorder="1">
      <alignment vertical="center"/>
    </xf>
    <xf numFmtId="38" fontId="19" fillId="0" borderId="48" xfId="1" applyFont="1" applyFill="1" applyBorder="1">
      <alignment vertical="center"/>
    </xf>
    <xf numFmtId="38" fontId="19" fillId="0" borderId="50" xfId="1" applyFont="1" applyFill="1" applyBorder="1">
      <alignment vertical="center"/>
    </xf>
    <xf numFmtId="183" fontId="19" fillId="0" borderId="33" xfId="1" applyNumberFormat="1" applyFont="1" applyFill="1" applyBorder="1">
      <alignment vertical="center"/>
    </xf>
    <xf numFmtId="183" fontId="19" fillId="0" borderId="32" xfId="1" applyNumberFormat="1" applyFont="1" applyFill="1" applyBorder="1">
      <alignment vertical="center"/>
    </xf>
    <xf numFmtId="38" fontId="16" fillId="0" borderId="7" xfId="1" applyFont="1" applyFill="1" applyBorder="1">
      <alignment vertical="center"/>
    </xf>
    <xf numFmtId="38" fontId="16" fillId="0" borderId="3" xfId="1" applyFont="1" applyFill="1" applyBorder="1">
      <alignment vertical="center"/>
    </xf>
    <xf numFmtId="38" fontId="16" fillId="0" borderId="21" xfId="1" applyFont="1" applyFill="1" applyBorder="1">
      <alignment vertical="center"/>
    </xf>
    <xf numFmtId="183" fontId="16" fillId="0" borderId="22" xfId="1" applyNumberFormat="1" applyFont="1" applyFill="1" applyBorder="1">
      <alignment vertical="center"/>
    </xf>
    <xf numFmtId="183" fontId="16" fillId="0" borderId="2" xfId="1" applyNumberFormat="1" applyFont="1" applyFill="1" applyBorder="1">
      <alignment vertical="center"/>
    </xf>
    <xf numFmtId="38" fontId="0" fillId="0" borderId="51" xfId="1" applyFont="1" applyFill="1" applyBorder="1">
      <alignment vertical="center"/>
    </xf>
    <xf numFmtId="38" fontId="0" fillId="0" borderId="24" xfId="1" applyFont="1" applyFill="1" applyBorder="1">
      <alignment vertical="center"/>
    </xf>
    <xf numFmtId="38" fontId="0" fillId="0" borderId="23" xfId="1" applyFont="1" applyFill="1" applyBorder="1">
      <alignment vertical="center"/>
    </xf>
    <xf numFmtId="38" fontId="0" fillId="0" borderId="25" xfId="1" applyFont="1" applyFill="1" applyBorder="1">
      <alignment vertical="center"/>
    </xf>
    <xf numFmtId="178" fontId="0" fillId="0" borderId="23" xfId="1" applyNumberFormat="1" applyFont="1" applyFill="1" applyBorder="1">
      <alignment vertical="center"/>
    </xf>
    <xf numFmtId="178" fontId="0" fillId="0" borderId="24" xfId="1" applyNumberFormat="1" applyFont="1" applyFill="1" applyBorder="1">
      <alignment vertical="center"/>
    </xf>
    <xf numFmtId="0" fontId="0" fillId="0" borderId="0" xfId="0" applyFill="1">
      <alignment vertical="center"/>
    </xf>
    <xf numFmtId="38" fontId="0" fillId="0" borderId="47" xfId="1" applyFont="1" applyFill="1" applyBorder="1">
      <alignment vertical="center"/>
    </xf>
    <xf numFmtId="38" fontId="0" fillId="0" borderId="28" xfId="1" applyFont="1" applyFill="1" applyBorder="1">
      <alignment vertical="center"/>
    </xf>
    <xf numFmtId="38" fontId="0" fillId="0" borderId="27" xfId="1" applyFont="1" applyFill="1" applyBorder="1">
      <alignment vertical="center"/>
    </xf>
    <xf numFmtId="38" fontId="0" fillId="0" borderId="29" xfId="1" applyFont="1" applyFill="1" applyBorder="1">
      <alignment vertical="center"/>
    </xf>
    <xf numFmtId="178" fontId="0" fillId="0" borderId="27" xfId="1" applyNumberFormat="1" applyFont="1" applyFill="1" applyBorder="1">
      <alignment vertical="center"/>
    </xf>
    <xf numFmtId="178" fontId="0" fillId="0" borderId="28" xfId="1" applyNumberFormat="1" applyFont="1" applyFill="1" applyBorder="1">
      <alignment vertical="center"/>
    </xf>
    <xf numFmtId="38" fontId="0" fillId="0" borderId="52" xfId="1" applyFont="1" applyFill="1" applyBorder="1">
      <alignment vertical="center"/>
    </xf>
    <xf numFmtId="38" fontId="0" fillId="0" borderId="32" xfId="1" applyFont="1" applyFill="1" applyBorder="1">
      <alignment vertical="center"/>
    </xf>
    <xf numFmtId="178" fontId="0" fillId="0" borderId="31" xfId="1" applyNumberFormat="1" applyFont="1" applyFill="1" applyBorder="1">
      <alignment vertical="center"/>
    </xf>
    <xf numFmtId="178" fontId="0" fillId="0" borderId="32" xfId="1" applyNumberFormat="1" applyFont="1" applyFill="1" applyBorder="1">
      <alignment vertical="center"/>
    </xf>
    <xf numFmtId="38" fontId="16" fillId="0" borderId="2" xfId="1" applyFont="1" applyFill="1" applyBorder="1">
      <alignment vertical="center"/>
    </xf>
    <xf numFmtId="178" fontId="16" fillId="0" borderId="22" xfId="1" applyNumberFormat="1" applyFont="1" applyFill="1" applyBorder="1">
      <alignment vertical="center"/>
    </xf>
    <xf numFmtId="178" fontId="16" fillId="0" borderId="3" xfId="1" applyNumberFormat="1" applyFont="1" applyFill="1" applyBorder="1">
      <alignment vertical="center"/>
    </xf>
    <xf numFmtId="38" fontId="14" fillId="0" borderId="35" xfId="1" applyFont="1" applyFill="1" applyBorder="1" applyAlignment="1">
      <alignment horizontal="right" vertical="center" shrinkToFit="1"/>
    </xf>
    <xf numFmtId="38" fontId="14" fillId="0" borderId="39" xfId="1" applyFont="1" applyFill="1" applyBorder="1" applyAlignment="1">
      <alignment horizontal="right" vertical="center" shrinkToFit="1"/>
    </xf>
    <xf numFmtId="38" fontId="14" fillId="0" borderId="15" xfId="1" applyFont="1" applyFill="1" applyBorder="1" applyAlignment="1">
      <alignment horizontal="right" vertical="center" shrinkToFit="1"/>
    </xf>
    <xf numFmtId="38" fontId="14" fillId="0" borderId="43" xfId="1" applyFont="1" applyFill="1" applyBorder="1" applyAlignment="1">
      <alignment horizontal="right" vertical="center" shrinkToFit="1"/>
    </xf>
    <xf numFmtId="38" fontId="14" fillId="0" borderId="36" xfId="1" applyFont="1" applyFill="1" applyBorder="1" applyAlignment="1">
      <alignment horizontal="right" vertical="center" shrinkToFit="1"/>
    </xf>
    <xf numFmtId="38" fontId="14" fillId="0" borderId="40" xfId="1" applyFont="1" applyFill="1" applyBorder="1" applyAlignment="1">
      <alignment horizontal="right" vertical="center" shrinkToFit="1"/>
    </xf>
    <xf numFmtId="38" fontId="14" fillId="0" borderId="17" xfId="1" applyFont="1" applyFill="1" applyBorder="1" applyAlignment="1">
      <alignment horizontal="right" vertical="center" shrinkToFit="1"/>
    </xf>
    <xf numFmtId="38" fontId="14" fillId="0" borderId="44" xfId="1" applyFont="1" applyFill="1" applyBorder="1" applyAlignment="1">
      <alignment horizontal="right" vertical="center" shrinkToFit="1"/>
    </xf>
    <xf numFmtId="38" fontId="14" fillId="0" borderId="37" xfId="1" applyFont="1" applyFill="1" applyBorder="1" applyAlignment="1">
      <alignment horizontal="right" vertical="center" shrinkToFit="1"/>
    </xf>
    <xf numFmtId="38" fontId="14" fillId="0" borderId="41" xfId="1" applyFont="1" applyFill="1" applyBorder="1" applyAlignment="1">
      <alignment horizontal="right" vertical="center" shrinkToFit="1"/>
    </xf>
    <xf numFmtId="38" fontId="14" fillId="0" borderId="34" xfId="1" applyFont="1" applyFill="1" applyBorder="1" applyAlignment="1">
      <alignment horizontal="right" vertical="center" shrinkToFit="1"/>
    </xf>
    <xf numFmtId="38" fontId="14" fillId="0" borderId="45" xfId="1" applyFont="1" applyFill="1" applyBorder="1" applyAlignment="1">
      <alignment horizontal="right" vertical="center" shrinkToFit="1"/>
    </xf>
  </cellXfs>
  <cellStyles count="4">
    <cellStyle name="桁区切り" xfId="1" builtinId="6"/>
    <cellStyle name="桁区切り 2" xfId="3" xr:uid="{00000000-0005-0000-0000-000001000000}"/>
    <cellStyle name="標準" xfId="0" builtinId="0"/>
    <cellStyle name="標準 2" xfId="2" xr:uid="{00000000-0005-0000-0000-000003000000}"/>
  </cellStyles>
  <dxfs count="0"/>
  <tableStyles count="0" defaultTableStyle="TableStyleMedium2" defaultPivotStyle="PivotStyleLight16"/>
  <colors>
    <mruColors>
      <color rgb="FFFF6699"/>
      <color rgb="FF00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AZ58"/>
  <sheetViews>
    <sheetView tabSelected="1" view="pageBreakPreview" zoomScale="85" zoomScaleNormal="25" zoomScaleSheetLayoutView="85" zoomScalePageLayoutView="25" workbookViewId="0">
      <selection activeCell="C12" sqref="C12"/>
    </sheetView>
  </sheetViews>
  <sheetFormatPr defaultRowHeight="13.5" x14ac:dyDescent="0.15"/>
  <cols>
    <col min="1" max="1" width="21.75" style="1" customWidth="1"/>
    <col min="2" max="10" width="25" style="1" customWidth="1"/>
    <col min="11" max="11" width="15.75" style="1" customWidth="1"/>
    <col min="12" max="26" width="9" style="1" customWidth="1"/>
    <col min="27" max="27" width="9.125" style="1" customWidth="1"/>
    <col min="28" max="28" width="9.125" style="16" customWidth="1"/>
    <col min="29" max="30" width="9.125" style="1" customWidth="1"/>
    <col min="31" max="31" width="9" style="1"/>
    <col min="32" max="32" width="10.25" style="1" bestFit="1" customWidth="1"/>
    <col min="33" max="33" width="9.75" style="1" bestFit="1" customWidth="1"/>
    <col min="34" max="34" width="9" style="1"/>
    <col min="35" max="41" width="9.125" style="1" bestFit="1" customWidth="1"/>
    <col min="42" max="233" width="9" style="1"/>
    <col min="234" max="234" width="13" style="1" customWidth="1"/>
    <col min="235" max="235" width="16.375" style="1" customWidth="1"/>
    <col min="236" max="489" width="9" style="1"/>
    <col min="490" max="490" width="13" style="1" customWidth="1"/>
    <col min="491" max="491" width="16.375" style="1" customWidth="1"/>
    <col min="492" max="745" width="9" style="1"/>
    <col min="746" max="746" width="13" style="1" customWidth="1"/>
    <col min="747" max="747" width="16.375" style="1" customWidth="1"/>
    <col min="748" max="1001" width="9" style="1"/>
    <col min="1002" max="1002" width="13" style="1" customWidth="1"/>
    <col min="1003" max="1003" width="16.375" style="1" customWidth="1"/>
    <col min="1004" max="1257" width="9" style="1"/>
    <col min="1258" max="1258" width="13" style="1" customWidth="1"/>
    <col min="1259" max="1259" width="16.375" style="1" customWidth="1"/>
    <col min="1260" max="1513" width="9" style="1"/>
    <col min="1514" max="1514" width="13" style="1" customWidth="1"/>
    <col min="1515" max="1515" width="16.375" style="1" customWidth="1"/>
    <col min="1516" max="1769" width="9" style="1"/>
    <col min="1770" max="1770" width="13" style="1" customWidth="1"/>
    <col min="1771" max="1771" width="16.375" style="1" customWidth="1"/>
    <col min="1772" max="2025" width="9" style="1"/>
    <col min="2026" max="2026" width="13" style="1" customWidth="1"/>
    <col min="2027" max="2027" width="16.375" style="1" customWidth="1"/>
    <col min="2028" max="2281" width="9" style="1"/>
    <col min="2282" max="2282" width="13" style="1" customWidth="1"/>
    <col min="2283" max="2283" width="16.375" style="1" customWidth="1"/>
    <col min="2284" max="2537" width="9" style="1"/>
    <col min="2538" max="2538" width="13" style="1" customWidth="1"/>
    <col min="2539" max="2539" width="16.375" style="1" customWidth="1"/>
    <col min="2540" max="2793" width="9" style="1"/>
    <col min="2794" max="2794" width="13" style="1" customWidth="1"/>
    <col min="2795" max="2795" width="16.375" style="1" customWidth="1"/>
    <col min="2796" max="3049" width="9" style="1"/>
    <col min="3050" max="3050" width="13" style="1" customWidth="1"/>
    <col min="3051" max="3051" width="16.375" style="1" customWidth="1"/>
    <col min="3052" max="3305" width="9" style="1"/>
    <col min="3306" max="3306" width="13" style="1" customWidth="1"/>
    <col min="3307" max="3307" width="16.375" style="1" customWidth="1"/>
    <col min="3308" max="3561" width="9" style="1"/>
    <col min="3562" max="3562" width="13" style="1" customWidth="1"/>
    <col min="3563" max="3563" width="16.375" style="1" customWidth="1"/>
    <col min="3564" max="3817" width="9" style="1"/>
    <col min="3818" max="3818" width="13" style="1" customWidth="1"/>
    <col min="3819" max="3819" width="16.375" style="1" customWidth="1"/>
    <col min="3820" max="4073" width="9" style="1"/>
    <col min="4074" max="4074" width="13" style="1" customWidth="1"/>
    <col min="4075" max="4075" width="16.375" style="1" customWidth="1"/>
    <col min="4076" max="4329" width="9" style="1"/>
    <col min="4330" max="4330" width="13" style="1" customWidth="1"/>
    <col min="4331" max="4331" width="16.375" style="1" customWidth="1"/>
    <col min="4332" max="4585" width="9" style="1"/>
    <col min="4586" max="4586" width="13" style="1" customWidth="1"/>
    <col min="4587" max="4587" width="16.375" style="1" customWidth="1"/>
    <col min="4588" max="4841" width="9" style="1"/>
    <col min="4842" max="4842" width="13" style="1" customWidth="1"/>
    <col min="4843" max="4843" width="16.375" style="1" customWidth="1"/>
    <col min="4844" max="5097" width="9" style="1"/>
    <col min="5098" max="5098" width="13" style="1" customWidth="1"/>
    <col min="5099" max="5099" width="16.375" style="1" customWidth="1"/>
    <col min="5100" max="5353" width="9" style="1"/>
    <col min="5354" max="5354" width="13" style="1" customWidth="1"/>
    <col min="5355" max="5355" width="16.375" style="1" customWidth="1"/>
    <col min="5356" max="5609" width="9" style="1"/>
    <col min="5610" max="5610" width="13" style="1" customWidth="1"/>
    <col min="5611" max="5611" width="16.375" style="1" customWidth="1"/>
    <col min="5612" max="5865" width="9" style="1"/>
    <col min="5866" max="5866" width="13" style="1" customWidth="1"/>
    <col min="5867" max="5867" width="16.375" style="1" customWidth="1"/>
    <col min="5868" max="6121" width="9" style="1"/>
    <col min="6122" max="6122" width="13" style="1" customWidth="1"/>
    <col min="6123" max="6123" width="16.375" style="1" customWidth="1"/>
    <col min="6124" max="6377" width="9" style="1"/>
    <col min="6378" max="6378" width="13" style="1" customWidth="1"/>
    <col min="6379" max="6379" width="16.375" style="1" customWidth="1"/>
    <col min="6380" max="6633" width="9" style="1"/>
    <col min="6634" max="6634" width="13" style="1" customWidth="1"/>
    <col min="6635" max="6635" width="16.375" style="1" customWidth="1"/>
    <col min="6636" max="6889" width="9" style="1"/>
    <col min="6890" max="6890" width="13" style="1" customWidth="1"/>
    <col min="6891" max="6891" width="16.375" style="1" customWidth="1"/>
    <col min="6892" max="7145" width="9" style="1"/>
    <col min="7146" max="7146" width="13" style="1" customWidth="1"/>
    <col min="7147" max="7147" width="16.375" style="1" customWidth="1"/>
    <col min="7148" max="7401" width="9" style="1"/>
    <col min="7402" max="7402" width="13" style="1" customWidth="1"/>
    <col min="7403" max="7403" width="16.375" style="1" customWidth="1"/>
    <col min="7404" max="7657" width="9" style="1"/>
    <col min="7658" max="7658" width="13" style="1" customWidth="1"/>
    <col min="7659" max="7659" width="16.375" style="1" customWidth="1"/>
    <col min="7660" max="7913" width="9" style="1"/>
    <col min="7914" max="7914" width="13" style="1" customWidth="1"/>
    <col min="7915" max="7915" width="16.375" style="1" customWidth="1"/>
    <col min="7916" max="8169" width="9" style="1"/>
    <col min="8170" max="8170" width="13" style="1" customWidth="1"/>
    <col min="8171" max="8171" width="16.375" style="1" customWidth="1"/>
    <col min="8172" max="8425" width="9" style="1"/>
    <col min="8426" max="8426" width="13" style="1" customWidth="1"/>
    <col min="8427" max="8427" width="16.375" style="1" customWidth="1"/>
    <col min="8428" max="8681" width="9" style="1"/>
    <col min="8682" max="8682" width="13" style="1" customWidth="1"/>
    <col min="8683" max="8683" width="16.375" style="1" customWidth="1"/>
    <col min="8684" max="8937" width="9" style="1"/>
    <col min="8938" max="8938" width="13" style="1" customWidth="1"/>
    <col min="8939" max="8939" width="16.375" style="1" customWidth="1"/>
    <col min="8940" max="9193" width="9" style="1"/>
    <col min="9194" max="9194" width="13" style="1" customWidth="1"/>
    <col min="9195" max="9195" width="16.375" style="1" customWidth="1"/>
    <col min="9196" max="9449" width="9" style="1"/>
    <col min="9450" max="9450" width="13" style="1" customWidth="1"/>
    <col min="9451" max="9451" width="16.375" style="1" customWidth="1"/>
    <col min="9452" max="9705" width="9" style="1"/>
    <col min="9706" max="9706" width="13" style="1" customWidth="1"/>
    <col min="9707" max="9707" width="16.375" style="1" customWidth="1"/>
    <col min="9708" max="9961" width="9" style="1"/>
    <col min="9962" max="9962" width="13" style="1" customWidth="1"/>
    <col min="9963" max="9963" width="16.375" style="1" customWidth="1"/>
    <col min="9964" max="10217" width="9" style="1"/>
    <col min="10218" max="10218" width="13" style="1" customWidth="1"/>
    <col min="10219" max="10219" width="16.375" style="1" customWidth="1"/>
    <col min="10220" max="10473" width="9" style="1"/>
    <col min="10474" max="10474" width="13" style="1" customWidth="1"/>
    <col min="10475" max="10475" width="16.375" style="1" customWidth="1"/>
    <col min="10476" max="10729" width="9" style="1"/>
    <col min="10730" max="10730" width="13" style="1" customWidth="1"/>
    <col min="10731" max="10731" width="16.375" style="1" customWidth="1"/>
    <col min="10732" max="10985" width="9" style="1"/>
    <col min="10986" max="10986" width="13" style="1" customWidth="1"/>
    <col min="10987" max="10987" width="16.375" style="1" customWidth="1"/>
    <col min="10988" max="11241" width="9" style="1"/>
    <col min="11242" max="11242" width="13" style="1" customWidth="1"/>
    <col min="11243" max="11243" width="16.375" style="1" customWidth="1"/>
    <col min="11244" max="11497" width="9" style="1"/>
    <col min="11498" max="11498" width="13" style="1" customWidth="1"/>
    <col min="11499" max="11499" width="16.375" style="1" customWidth="1"/>
    <col min="11500" max="11753" width="9" style="1"/>
    <col min="11754" max="11754" width="13" style="1" customWidth="1"/>
    <col min="11755" max="11755" width="16.375" style="1" customWidth="1"/>
    <col min="11756" max="12009" width="9" style="1"/>
    <col min="12010" max="12010" width="13" style="1" customWidth="1"/>
    <col min="12011" max="12011" width="16.375" style="1" customWidth="1"/>
    <col min="12012" max="12265" width="9" style="1"/>
    <col min="12266" max="12266" width="13" style="1" customWidth="1"/>
    <col min="12267" max="12267" width="16.375" style="1" customWidth="1"/>
    <col min="12268" max="12521" width="9" style="1"/>
    <col min="12522" max="12522" width="13" style="1" customWidth="1"/>
    <col min="12523" max="12523" width="16.375" style="1" customWidth="1"/>
    <col min="12524" max="12777" width="9" style="1"/>
    <col min="12778" max="12778" width="13" style="1" customWidth="1"/>
    <col min="12779" max="12779" width="16.375" style="1" customWidth="1"/>
    <col min="12780" max="13033" width="9" style="1"/>
    <col min="13034" max="13034" width="13" style="1" customWidth="1"/>
    <col min="13035" max="13035" width="16.375" style="1" customWidth="1"/>
    <col min="13036" max="13289" width="9" style="1"/>
    <col min="13290" max="13290" width="13" style="1" customWidth="1"/>
    <col min="13291" max="13291" width="16.375" style="1" customWidth="1"/>
    <col min="13292" max="13545" width="9" style="1"/>
    <col min="13546" max="13546" width="13" style="1" customWidth="1"/>
    <col min="13547" max="13547" width="16.375" style="1" customWidth="1"/>
    <col min="13548" max="13801" width="9" style="1"/>
    <col min="13802" max="13802" width="13" style="1" customWidth="1"/>
    <col min="13803" max="13803" width="16.375" style="1" customWidth="1"/>
    <col min="13804" max="14057" width="9" style="1"/>
    <col min="14058" max="14058" width="13" style="1" customWidth="1"/>
    <col min="14059" max="14059" width="16.375" style="1" customWidth="1"/>
    <col min="14060" max="14313" width="9" style="1"/>
    <col min="14314" max="14314" width="13" style="1" customWidth="1"/>
    <col min="14315" max="14315" width="16.375" style="1" customWidth="1"/>
    <col min="14316" max="14569" width="9" style="1"/>
    <col min="14570" max="14570" width="13" style="1" customWidth="1"/>
    <col min="14571" max="14571" width="16.375" style="1" customWidth="1"/>
    <col min="14572" max="14825" width="9" style="1"/>
    <col min="14826" max="14826" width="13" style="1" customWidth="1"/>
    <col min="14827" max="14827" width="16.375" style="1" customWidth="1"/>
    <col min="14828" max="15081" width="9" style="1"/>
    <col min="15082" max="15082" width="13" style="1" customWidth="1"/>
    <col min="15083" max="15083" width="16.375" style="1" customWidth="1"/>
    <col min="15084" max="15337" width="9" style="1"/>
    <col min="15338" max="15338" width="13" style="1" customWidth="1"/>
    <col min="15339" max="15339" width="16.375" style="1" customWidth="1"/>
    <col min="15340" max="15593" width="9" style="1"/>
    <col min="15594" max="15594" width="13" style="1" customWidth="1"/>
    <col min="15595" max="15595" width="16.375" style="1" customWidth="1"/>
    <col min="15596" max="15849" width="9" style="1"/>
    <col min="15850" max="15850" width="13" style="1" customWidth="1"/>
    <col min="15851" max="15851" width="16.375" style="1" customWidth="1"/>
    <col min="15852" max="16105" width="9" style="1"/>
    <col min="16106" max="16106" width="13" style="1" customWidth="1"/>
    <col min="16107" max="16107" width="16.375" style="1" customWidth="1"/>
    <col min="16108" max="16384" width="9" style="1"/>
  </cols>
  <sheetData>
    <row r="1" spans="1:51" ht="35.25" customHeight="1" x14ac:dyDescent="0.15"/>
    <row r="2" spans="1:51" ht="28.5" customHeight="1" x14ac:dyDescent="0.15">
      <c r="A2" s="71" t="s">
        <v>0</v>
      </c>
      <c r="B2" s="71"/>
      <c r="C2" s="71"/>
      <c r="D2" s="71"/>
      <c r="E2" s="71"/>
      <c r="F2" s="71"/>
      <c r="G2" s="71"/>
      <c r="H2" s="71"/>
      <c r="I2" s="71"/>
      <c r="J2" s="71"/>
      <c r="K2" s="47"/>
      <c r="L2" s="7"/>
      <c r="M2" s="7"/>
      <c r="N2" s="7"/>
      <c r="O2" s="7"/>
      <c r="P2" s="7"/>
      <c r="Q2" s="7"/>
      <c r="R2" s="7"/>
      <c r="S2" s="7"/>
      <c r="T2" s="7"/>
      <c r="U2" s="7"/>
      <c r="V2" s="22"/>
      <c r="W2" s="22"/>
      <c r="X2" s="7"/>
      <c r="Y2" s="7"/>
      <c r="Z2" s="22"/>
      <c r="AA2" s="14"/>
      <c r="AB2" s="17"/>
      <c r="AC2" s="14"/>
      <c r="AD2" s="7"/>
    </row>
    <row r="3" spans="1:51" ht="28.5" customHeight="1" x14ac:dyDescent="0.15">
      <c r="A3" s="71"/>
      <c r="B3" s="71"/>
      <c r="C3" s="71"/>
      <c r="D3" s="71"/>
      <c r="E3" s="71"/>
      <c r="F3" s="71"/>
      <c r="G3" s="71"/>
      <c r="H3" s="71"/>
      <c r="I3" s="71"/>
      <c r="J3" s="71"/>
      <c r="K3" s="47"/>
      <c r="L3" s="7"/>
      <c r="M3" s="7"/>
      <c r="N3" s="7"/>
      <c r="O3" s="7"/>
      <c r="P3" s="7"/>
      <c r="Q3" s="7"/>
      <c r="R3" s="7"/>
      <c r="S3" s="7"/>
      <c r="T3" s="7"/>
      <c r="U3" s="7"/>
      <c r="V3" s="22"/>
      <c r="W3" s="22"/>
      <c r="X3" s="7"/>
      <c r="Y3" s="7"/>
      <c r="Z3" s="22"/>
      <c r="AA3" s="14"/>
      <c r="AB3" s="17"/>
      <c r="AC3" s="14"/>
      <c r="AD3" s="7"/>
    </row>
    <row r="4" spans="1:51" ht="28.5" customHeight="1" x14ac:dyDescent="0.15">
      <c r="A4" s="25"/>
      <c r="B4" s="25"/>
      <c r="C4" s="25"/>
      <c r="D4" s="25"/>
      <c r="E4" s="25"/>
      <c r="F4" s="25"/>
      <c r="G4" s="25"/>
      <c r="H4" s="77" t="s">
        <v>1</v>
      </c>
      <c r="I4" s="77"/>
      <c r="J4" s="77"/>
      <c r="K4" s="25"/>
      <c r="L4" s="14"/>
      <c r="M4" s="14"/>
      <c r="N4" s="14"/>
      <c r="O4" s="14"/>
      <c r="P4" s="14"/>
      <c r="Q4" s="14"/>
      <c r="R4" s="14"/>
      <c r="S4" s="14"/>
      <c r="T4" s="14"/>
      <c r="U4" s="14"/>
      <c r="V4" s="48"/>
      <c r="W4" s="48"/>
      <c r="X4" s="14"/>
      <c r="Y4" s="14"/>
      <c r="Z4" s="48"/>
      <c r="AA4" s="14"/>
      <c r="AB4" s="17"/>
      <c r="AC4" s="14"/>
      <c r="AD4" s="14"/>
    </row>
    <row r="5" spans="1:51" ht="24" x14ac:dyDescent="0.2">
      <c r="A5" s="23" t="s">
        <v>2</v>
      </c>
      <c r="J5" s="50" t="s">
        <v>3</v>
      </c>
      <c r="U5" s="72"/>
      <c r="V5" s="72"/>
      <c r="W5" s="72"/>
      <c r="X5" s="72"/>
      <c r="Y5" s="73"/>
      <c r="Z5" s="73"/>
      <c r="AA5" s="8"/>
      <c r="AB5" s="18"/>
      <c r="AC5" s="8"/>
      <c r="AD5" s="8"/>
    </row>
    <row r="6" spans="1:51" ht="37.5" customHeight="1" x14ac:dyDescent="0.15">
      <c r="A6" s="31"/>
      <c r="B6" s="74" t="s">
        <v>4</v>
      </c>
      <c r="C6" s="75"/>
      <c r="D6" s="76"/>
      <c r="E6" s="74" t="s">
        <v>5</v>
      </c>
      <c r="F6" s="75"/>
      <c r="G6" s="76"/>
      <c r="H6" s="74" t="s">
        <v>6</v>
      </c>
      <c r="I6" s="75"/>
      <c r="J6" s="76"/>
      <c r="K6" s="2"/>
      <c r="L6" s="2"/>
      <c r="M6" s="2"/>
      <c r="N6" s="2"/>
      <c r="O6" s="2"/>
      <c r="P6" s="6"/>
      <c r="Q6" s="6"/>
      <c r="R6" s="6"/>
      <c r="S6" s="9"/>
      <c r="T6" s="19"/>
      <c r="U6" s="9"/>
      <c r="V6" s="9"/>
      <c r="AB6" s="1"/>
    </row>
    <row r="7" spans="1:51" s="26" customFormat="1" ht="37.5" customHeight="1" x14ac:dyDescent="0.15">
      <c r="A7" s="32"/>
      <c r="B7" s="51" t="s">
        <v>7</v>
      </c>
      <c r="C7" s="52" t="s">
        <v>8</v>
      </c>
      <c r="D7" s="33" t="s">
        <v>9</v>
      </c>
      <c r="E7" s="51" t="s">
        <v>7</v>
      </c>
      <c r="F7" s="52" t="s">
        <v>8</v>
      </c>
      <c r="G7" s="33" t="s">
        <v>9</v>
      </c>
      <c r="H7" s="51" t="s">
        <v>7</v>
      </c>
      <c r="I7" s="52" t="s">
        <v>8</v>
      </c>
      <c r="J7" s="33" t="s">
        <v>9</v>
      </c>
      <c r="S7" s="27"/>
      <c r="T7" s="28"/>
      <c r="U7" s="27"/>
      <c r="V7" s="27"/>
      <c r="X7" s="27"/>
      <c r="Y7" s="27"/>
      <c r="Z7" s="27"/>
    </row>
    <row r="8" spans="1:51" s="3" customFormat="1" ht="37.5" customHeight="1" x14ac:dyDescent="0.15">
      <c r="A8" s="34" t="s">
        <v>10</v>
      </c>
      <c r="B8" s="120">
        <v>350376</v>
      </c>
      <c r="C8" s="121">
        <v>414949</v>
      </c>
      <c r="D8" s="122">
        <v>368620</v>
      </c>
      <c r="E8" s="120">
        <v>122508</v>
      </c>
      <c r="F8" s="121">
        <v>141421</v>
      </c>
      <c r="G8" s="122">
        <v>160628</v>
      </c>
      <c r="H8" s="120">
        <v>44424</v>
      </c>
      <c r="I8" s="123">
        <v>50765</v>
      </c>
      <c r="J8" s="122">
        <v>97147</v>
      </c>
      <c r="K8" s="1"/>
      <c r="L8" s="1"/>
      <c r="M8" s="1"/>
      <c r="N8" s="1"/>
      <c r="O8" s="1"/>
      <c r="P8" s="1"/>
      <c r="Q8" s="1"/>
      <c r="R8" s="1"/>
      <c r="S8" s="15"/>
      <c r="T8" s="20"/>
      <c r="U8" s="15"/>
      <c r="V8" s="11"/>
      <c r="W8" s="1"/>
      <c r="X8" s="4"/>
      <c r="Y8" s="4"/>
      <c r="Z8" s="4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5"/>
      <c r="AN8" s="5"/>
      <c r="AO8" s="5"/>
    </row>
    <row r="9" spans="1:51" s="3" customFormat="1" ht="37.5" customHeight="1" x14ac:dyDescent="0.15">
      <c r="A9" s="35" t="s">
        <v>11</v>
      </c>
      <c r="B9" s="124">
        <v>340709</v>
      </c>
      <c r="C9" s="125">
        <v>377681</v>
      </c>
      <c r="D9" s="126">
        <v>322910</v>
      </c>
      <c r="E9" s="124">
        <v>146120</v>
      </c>
      <c r="F9" s="125">
        <v>170239</v>
      </c>
      <c r="G9" s="126">
        <v>160117</v>
      </c>
      <c r="H9" s="124">
        <v>74789</v>
      </c>
      <c r="I9" s="127">
        <v>53371</v>
      </c>
      <c r="J9" s="126">
        <v>55094</v>
      </c>
      <c r="K9" s="1"/>
      <c r="L9" s="1"/>
      <c r="M9" s="1"/>
      <c r="N9" s="1"/>
      <c r="O9" s="1"/>
      <c r="P9" s="1"/>
      <c r="Q9" s="1"/>
      <c r="R9" s="1"/>
      <c r="S9" s="15"/>
      <c r="T9" s="20"/>
      <c r="U9" s="15"/>
      <c r="V9" s="12"/>
      <c r="W9" s="1"/>
      <c r="X9" s="4"/>
      <c r="Y9" s="4"/>
      <c r="Z9" s="4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5"/>
      <c r="AN9" s="5"/>
      <c r="AO9" s="5"/>
    </row>
    <row r="10" spans="1:51" s="3" customFormat="1" ht="37.5" customHeight="1" x14ac:dyDescent="0.15">
      <c r="A10" s="35" t="s">
        <v>12</v>
      </c>
      <c r="B10" s="124">
        <v>247619</v>
      </c>
      <c r="C10" s="125">
        <v>249351</v>
      </c>
      <c r="D10" s="126">
        <v>230643</v>
      </c>
      <c r="E10" s="124">
        <v>120598</v>
      </c>
      <c r="F10" s="125">
        <v>137267</v>
      </c>
      <c r="G10" s="126">
        <v>135046</v>
      </c>
      <c r="H10" s="124">
        <v>44508</v>
      </c>
      <c r="I10" s="127">
        <v>46939</v>
      </c>
      <c r="J10" s="126">
        <v>45981</v>
      </c>
      <c r="K10" s="1"/>
      <c r="L10" s="1"/>
      <c r="M10" s="1"/>
      <c r="N10" s="1"/>
      <c r="O10" s="1"/>
      <c r="P10" s="1"/>
      <c r="Q10" s="1"/>
      <c r="R10" s="1"/>
      <c r="S10" s="15"/>
      <c r="T10" s="20"/>
      <c r="U10" s="15"/>
      <c r="V10" s="12"/>
      <c r="W10" s="1"/>
      <c r="X10" s="4"/>
      <c r="Y10" s="4"/>
      <c r="Z10" s="49"/>
      <c r="AA10" s="1"/>
      <c r="AB10" s="1"/>
      <c r="AC10" s="1"/>
      <c r="AD10" s="1"/>
      <c r="AE10" s="1"/>
      <c r="AF10" s="1"/>
      <c r="AG10" s="1"/>
      <c r="AH10" s="6"/>
      <c r="AI10" s="1"/>
      <c r="AJ10" s="1"/>
      <c r="AK10" s="1"/>
      <c r="AL10" s="1"/>
      <c r="AM10" s="5"/>
      <c r="AN10" s="5"/>
      <c r="AO10" s="5"/>
    </row>
    <row r="11" spans="1:51" s="3" customFormat="1" ht="37.5" customHeight="1" x14ac:dyDescent="0.15">
      <c r="A11" s="35" t="s">
        <v>13</v>
      </c>
      <c r="B11" s="124">
        <v>200751</v>
      </c>
      <c r="C11" s="125">
        <v>215505</v>
      </c>
      <c r="D11" s="126">
        <v>171823</v>
      </c>
      <c r="E11" s="124">
        <v>45246</v>
      </c>
      <c r="F11" s="125">
        <v>49163</v>
      </c>
      <c r="G11" s="126">
        <v>59632</v>
      </c>
      <c r="H11" s="124">
        <v>48936</v>
      </c>
      <c r="I11" s="127">
        <v>41659</v>
      </c>
      <c r="J11" s="126">
        <v>48420</v>
      </c>
      <c r="K11" s="1"/>
      <c r="L11" s="1"/>
      <c r="M11" s="1"/>
      <c r="N11" s="1"/>
      <c r="O11" s="1"/>
      <c r="P11" s="1"/>
      <c r="Q11" s="1"/>
      <c r="R11" s="1"/>
      <c r="S11" s="15"/>
      <c r="T11" s="20"/>
      <c r="U11" s="15"/>
      <c r="V11" s="12"/>
      <c r="W11" s="1"/>
      <c r="X11" s="4"/>
      <c r="Y11" s="4"/>
      <c r="Z11" s="49"/>
      <c r="AA11" s="1"/>
      <c r="AB11" s="1"/>
      <c r="AC11" s="1"/>
      <c r="AD11" s="1"/>
      <c r="AE11" s="1"/>
      <c r="AF11" s="1"/>
      <c r="AG11" s="1"/>
      <c r="AH11" s="6"/>
      <c r="AI11" s="1"/>
      <c r="AJ11" s="1"/>
      <c r="AK11" s="1"/>
      <c r="AL11" s="1"/>
      <c r="AM11" s="5"/>
      <c r="AN11" s="5"/>
      <c r="AO11" s="5"/>
    </row>
    <row r="12" spans="1:51" s="3" customFormat="1" ht="37.5" customHeight="1" x14ac:dyDescent="0.15">
      <c r="A12" s="35" t="s">
        <v>14</v>
      </c>
      <c r="B12" s="124">
        <v>168219</v>
      </c>
      <c r="C12" s="125">
        <v>185445</v>
      </c>
      <c r="D12" s="126">
        <v>174895</v>
      </c>
      <c r="E12" s="124">
        <v>35510</v>
      </c>
      <c r="F12" s="125">
        <v>35105</v>
      </c>
      <c r="G12" s="126">
        <v>43035</v>
      </c>
      <c r="H12" s="124">
        <v>47829</v>
      </c>
      <c r="I12" s="127">
        <v>45685</v>
      </c>
      <c r="J12" s="126">
        <v>48033</v>
      </c>
      <c r="K12" s="1"/>
      <c r="L12" s="1"/>
      <c r="M12" s="1"/>
      <c r="N12" s="1"/>
      <c r="O12" s="1"/>
      <c r="P12" s="1"/>
      <c r="Q12" s="1"/>
      <c r="R12" s="1"/>
      <c r="S12" s="15"/>
      <c r="T12" s="20"/>
      <c r="U12" s="15"/>
      <c r="V12" s="12"/>
      <c r="W12" s="1"/>
      <c r="X12" s="4"/>
      <c r="Y12" s="4"/>
      <c r="Z12" s="4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5"/>
      <c r="AN12" s="5"/>
      <c r="AO12" s="5"/>
    </row>
    <row r="13" spans="1:51" s="3" customFormat="1" ht="37.5" customHeight="1" x14ac:dyDescent="0.15">
      <c r="A13" s="35" t="s">
        <v>15</v>
      </c>
      <c r="B13" s="124">
        <v>213558</v>
      </c>
      <c r="C13" s="125">
        <v>252214</v>
      </c>
      <c r="D13" s="126">
        <v>206639</v>
      </c>
      <c r="E13" s="124">
        <v>51103</v>
      </c>
      <c r="F13" s="125">
        <v>75711</v>
      </c>
      <c r="G13" s="126">
        <v>65351</v>
      </c>
      <c r="H13" s="124">
        <v>42799</v>
      </c>
      <c r="I13" s="127">
        <v>43555</v>
      </c>
      <c r="J13" s="126">
        <v>44470</v>
      </c>
      <c r="K13" s="1"/>
      <c r="L13" s="1"/>
      <c r="M13" s="1"/>
      <c r="N13" s="1"/>
      <c r="O13" s="1"/>
      <c r="P13" s="1"/>
      <c r="Q13" s="1"/>
      <c r="R13" s="1"/>
      <c r="S13" s="15"/>
      <c r="T13" s="20"/>
      <c r="U13" s="15"/>
      <c r="V13" s="12"/>
      <c r="W13" s="1"/>
      <c r="X13" s="4"/>
      <c r="Y13" s="4"/>
      <c r="Z13" s="4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5"/>
      <c r="AN13" s="5"/>
      <c r="AO13" s="5"/>
      <c r="AP13" s="5"/>
      <c r="AQ13" s="5"/>
      <c r="AR13" s="5"/>
    </row>
    <row r="14" spans="1:51" s="3" customFormat="1" ht="37.5" customHeight="1" x14ac:dyDescent="0.15">
      <c r="A14" s="35" t="s">
        <v>16</v>
      </c>
      <c r="B14" s="124">
        <v>281149</v>
      </c>
      <c r="C14" s="125">
        <v>302848</v>
      </c>
      <c r="D14" s="126">
        <v>212527</v>
      </c>
      <c r="E14" s="124">
        <v>100149</v>
      </c>
      <c r="F14" s="125">
        <v>94901</v>
      </c>
      <c r="G14" s="126">
        <v>85257</v>
      </c>
      <c r="H14" s="124">
        <v>51081</v>
      </c>
      <c r="I14" s="127">
        <v>48363</v>
      </c>
      <c r="J14" s="126">
        <v>47242</v>
      </c>
      <c r="K14" s="1"/>
      <c r="L14" s="1"/>
      <c r="M14" s="1"/>
      <c r="N14" s="1"/>
      <c r="O14" s="1"/>
      <c r="P14" s="1"/>
      <c r="Q14" s="1"/>
      <c r="R14" s="1"/>
      <c r="S14" s="15"/>
      <c r="T14" s="20"/>
      <c r="U14" s="15"/>
      <c r="V14" s="11"/>
      <c r="W14" s="1"/>
      <c r="X14" s="4"/>
      <c r="Y14" s="4"/>
      <c r="Z14" s="4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5"/>
      <c r="AR14" s="5"/>
    </row>
    <row r="15" spans="1:51" s="3" customFormat="1" ht="37.5" customHeight="1" x14ac:dyDescent="0.15">
      <c r="A15" s="35" t="s">
        <v>17</v>
      </c>
      <c r="B15" s="124">
        <v>308170</v>
      </c>
      <c r="C15" s="125">
        <v>304674</v>
      </c>
      <c r="D15" s="126">
        <v>357241</v>
      </c>
      <c r="E15" s="124">
        <v>102056</v>
      </c>
      <c r="F15" s="125">
        <v>114391</v>
      </c>
      <c r="G15" s="126">
        <v>136671</v>
      </c>
      <c r="H15" s="124">
        <v>58226</v>
      </c>
      <c r="I15" s="127">
        <v>41427</v>
      </c>
      <c r="J15" s="126">
        <v>70166</v>
      </c>
      <c r="K15" s="1"/>
      <c r="L15" s="1"/>
      <c r="M15" s="1"/>
      <c r="N15" s="1"/>
      <c r="O15" s="1"/>
      <c r="P15" s="1"/>
      <c r="Q15" s="1"/>
      <c r="R15" s="1"/>
      <c r="S15" s="15"/>
      <c r="T15" s="20"/>
      <c r="U15" s="15"/>
      <c r="V15" s="12"/>
      <c r="W15" s="1"/>
      <c r="X15" s="4"/>
      <c r="Y15" s="4"/>
      <c r="Z15" s="4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5"/>
      <c r="AR15" s="5"/>
    </row>
    <row r="16" spans="1:51" s="3" customFormat="1" ht="37.5" customHeight="1" x14ac:dyDescent="0.15">
      <c r="A16" s="35" t="s">
        <v>18</v>
      </c>
      <c r="B16" s="124">
        <v>209448</v>
      </c>
      <c r="C16" s="125">
        <v>187493</v>
      </c>
      <c r="D16" s="126">
        <v>235897</v>
      </c>
      <c r="E16" s="124">
        <v>80721</v>
      </c>
      <c r="F16" s="125">
        <v>85458</v>
      </c>
      <c r="G16" s="126">
        <v>74593</v>
      </c>
      <c r="H16" s="124">
        <v>23798</v>
      </c>
      <c r="I16" s="127">
        <v>20806</v>
      </c>
      <c r="J16" s="126">
        <v>29446</v>
      </c>
      <c r="K16" s="1"/>
      <c r="L16" s="1"/>
      <c r="M16" s="1"/>
      <c r="N16" s="1"/>
      <c r="O16" s="1"/>
      <c r="P16" s="1"/>
      <c r="Q16" s="1"/>
      <c r="R16" s="1"/>
      <c r="S16" s="15"/>
      <c r="T16" s="20"/>
      <c r="U16" s="15"/>
      <c r="V16" s="12"/>
      <c r="W16" s="1"/>
      <c r="X16" s="4"/>
      <c r="Y16" s="4"/>
      <c r="Z16" s="4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</row>
    <row r="17" spans="1:52" s="3" customFormat="1" ht="37.5" customHeight="1" x14ac:dyDescent="0.15">
      <c r="A17" s="35" t="s">
        <v>19</v>
      </c>
      <c r="B17" s="124">
        <v>185566</v>
      </c>
      <c r="C17" s="125">
        <v>209590</v>
      </c>
      <c r="D17" s="126">
        <v>245544</v>
      </c>
      <c r="E17" s="124">
        <v>74507</v>
      </c>
      <c r="F17" s="125">
        <v>115854</v>
      </c>
      <c r="G17" s="126">
        <v>99225</v>
      </c>
      <c r="H17" s="124">
        <v>29087</v>
      </c>
      <c r="I17" s="127">
        <v>31347</v>
      </c>
      <c r="J17" s="126">
        <v>27876</v>
      </c>
      <c r="K17" s="1"/>
      <c r="L17" s="1"/>
      <c r="M17" s="1"/>
      <c r="N17" s="1"/>
      <c r="O17" s="1"/>
      <c r="P17" s="1"/>
      <c r="Q17" s="1"/>
      <c r="R17" s="1"/>
      <c r="S17" s="15"/>
      <c r="T17" s="20"/>
      <c r="U17" s="15"/>
      <c r="V17" s="12"/>
      <c r="W17" s="1"/>
      <c r="X17" s="4"/>
      <c r="Y17" s="4"/>
      <c r="Z17" s="4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2" s="3" customFormat="1" ht="37.5" customHeight="1" x14ac:dyDescent="0.15">
      <c r="A18" s="35" t="s">
        <v>20</v>
      </c>
      <c r="B18" s="124">
        <v>219446</v>
      </c>
      <c r="C18" s="125">
        <v>192283</v>
      </c>
      <c r="D18" s="126">
        <v>242082</v>
      </c>
      <c r="E18" s="124">
        <v>75800</v>
      </c>
      <c r="F18" s="125">
        <v>102570</v>
      </c>
      <c r="G18" s="126">
        <v>121602</v>
      </c>
      <c r="H18" s="124">
        <v>28853</v>
      </c>
      <c r="I18" s="127">
        <v>23976</v>
      </c>
      <c r="J18" s="126">
        <v>35059</v>
      </c>
      <c r="K18" s="1"/>
      <c r="L18" s="1"/>
      <c r="M18" s="1"/>
      <c r="N18" s="1"/>
      <c r="O18" s="1"/>
      <c r="P18" s="1"/>
      <c r="Q18" s="1"/>
      <c r="R18" s="1"/>
      <c r="S18" s="15"/>
      <c r="T18" s="20"/>
      <c r="U18" s="15"/>
      <c r="V18" s="11"/>
      <c r="W18" s="1"/>
      <c r="X18" s="4"/>
      <c r="Y18" s="4"/>
      <c r="Z18" s="4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2" s="3" customFormat="1" ht="37.5" customHeight="1" x14ac:dyDescent="0.15">
      <c r="A19" s="36" t="s">
        <v>21</v>
      </c>
      <c r="B19" s="128">
        <v>279013</v>
      </c>
      <c r="C19" s="129">
        <v>285925</v>
      </c>
      <c r="D19" s="130">
        <v>323079</v>
      </c>
      <c r="E19" s="128">
        <v>90843</v>
      </c>
      <c r="F19" s="129">
        <v>132892</v>
      </c>
      <c r="G19" s="130">
        <v>136769</v>
      </c>
      <c r="H19" s="128">
        <v>41036</v>
      </c>
      <c r="I19" s="131">
        <v>43249</v>
      </c>
      <c r="J19" s="130">
        <v>48697</v>
      </c>
      <c r="K19" s="1"/>
      <c r="L19" s="1"/>
      <c r="M19" s="1"/>
      <c r="N19" s="1"/>
      <c r="O19" s="1"/>
      <c r="P19" s="1"/>
      <c r="Q19" s="1"/>
      <c r="R19" s="1"/>
      <c r="S19" s="13"/>
      <c r="T19" s="20"/>
      <c r="U19" s="13"/>
      <c r="V19" s="13"/>
      <c r="W19" s="1"/>
      <c r="X19" s="4"/>
      <c r="Y19" s="4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</row>
    <row r="20" spans="1:52" ht="37.5" customHeight="1" x14ac:dyDescent="0.15">
      <c r="A20" s="24" t="s">
        <v>22</v>
      </c>
      <c r="B20" s="53">
        <f t="shared" ref="B20" si="0">SUM(B8:B19)</f>
        <v>3004024</v>
      </c>
      <c r="C20" s="54">
        <f>SUM(C8:C19)</f>
        <v>3177958</v>
      </c>
      <c r="D20" s="55">
        <f t="shared" ref="D20" si="1">SUM(D8:D19)</f>
        <v>3091900</v>
      </c>
      <c r="E20" s="53">
        <f t="shared" ref="E20" si="2">SUM(E8:E19)</f>
        <v>1045161</v>
      </c>
      <c r="F20" s="54">
        <f t="shared" ref="F20:I20" si="3">SUM(F8:F19)</f>
        <v>1254972</v>
      </c>
      <c r="G20" s="55">
        <f t="shared" si="3"/>
        <v>1277926</v>
      </c>
      <c r="H20" s="53">
        <f t="shared" ref="H20" si="4">SUM(H8:H19)</f>
        <v>535366</v>
      </c>
      <c r="I20" s="56">
        <f t="shared" si="3"/>
        <v>491142</v>
      </c>
      <c r="J20" s="55">
        <f>SUM(J8:J19)</f>
        <v>597631</v>
      </c>
      <c r="S20" s="10"/>
      <c r="T20" s="21"/>
      <c r="U20" s="10"/>
      <c r="V20" s="10"/>
      <c r="AB20" s="1"/>
    </row>
    <row r="21" spans="1:52" ht="45" customHeight="1" x14ac:dyDescent="0.15">
      <c r="A21" s="29"/>
      <c r="B21" s="30"/>
      <c r="C21" s="30"/>
      <c r="D21" s="30"/>
      <c r="E21" s="30"/>
      <c r="F21" s="30"/>
      <c r="G21" s="30"/>
      <c r="H21" s="30"/>
      <c r="I21" s="30"/>
      <c r="J21" s="30"/>
      <c r="K21" s="30"/>
      <c r="Y21" s="10"/>
      <c r="Z21" s="21"/>
      <c r="AA21" s="10"/>
      <c r="AB21" s="10"/>
    </row>
    <row r="22" spans="1:52" ht="20.25" customHeight="1" x14ac:dyDescent="0.15"/>
    <row r="23" spans="1:52" ht="20.25" customHeight="1" x14ac:dyDescent="0.15"/>
    <row r="24" spans="1:52" ht="20.25" customHeight="1" x14ac:dyDescent="0.15"/>
    <row r="25" spans="1:52" ht="20.25" customHeight="1" x14ac:dyDescent="0.15"/>
    <row r="26" spans="1:52" ht="20.25" customHeight="1" x14ac:dyDescent="0.15"/>
    <row r="27" spans="1:52" ht="27.75" customHeight="1" x14ac:dyDescent="0.15"/>
    <row r="28" spans="1:52" ht="27.75" customHeight="1" x14ac:dyDescent="0.15">
      <c r="AU28" s="4"/>
    </row>
    <row r="29" spans="1:52" ht="27.75" customHeight="1" x14ac:dyDescent="0.15">
      <c r="AU29" s="4"/>
    </row>
    <row r="30" spans="1:52" ht="27.75" customHeight="1" x14ac:dyDescent="0.15"/>
    <row r="31" spans="1:52" ht="27.75" customHeight="1" x14ac:dyDescent="0.15"/>
    <row r="32" spans="1:52" ht="27.75" customHeight="1" x14ac:dyDescent="0.15"/>
    <row r="33" spans="31:46" ht="27.75" customHeight="1" x14ac:dyDescent="0.15"/>
    <row r="34" spans="31:46" ht="27.75" customHeight="1" x14ac:dyDescent="0.15"/>
    <row r="35" spans="31:46" ht="27.75" customHeight="1" x14ac:dyDescent="0.15"/>
    <row r="36" spans="31:46" ht="27.75" customHeight="1" x14ac:dyDescent="0.15"/>
    <row r="37" spans="31:46" ht="27.75" customHeight="1" x14ac:dyDescent="0.15"/>
    <row r="38" spans="31:46" ht="27.75" customHeight="1" x14ac:dyDescent="0.15"/>
    <row r="42" spans="31:46" x14ac:dyDescent="0.15">
      <c r="AH42" s="5"/>
    </row>
    <row r="43" spans="31:46" x14ac:dyDescent="0.15"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3"/>
      <c r="AQ43" s="3"/>
      <c r="AR43" s="3"/>
      <c r="AS43" s="3"/>
      <c r="AT43" s="3"/>
    </row>
    <row r="44" spans="31:46" x14ac:dyDescent="0.15"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3"/>
      <c r="AQ44" s="3"/>
      <c r="AR44" s="3"/>
      <c r="AS44" s="3"/>
      <c r="AT44" s="3"/>
    </row>
    <row r="45" spans="31:46" x14ac:dyDescent="0.15"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3"/>
      <c r="AQ45" s="3"/>
      <c r="AR45" s="3"/>
      <c r="AS45" s="3"/>
      <c r="AT45" s="3"/>
    </row>
    <row r="46" spans="31:46" x14ac:dyDescent="0.15"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3"/>
      <c r="AQ46" s="3"/>
      <c r="AR46" s="3"/>
      <c r="AS46" s="3"/>
      <c r="AT46" s="3"/>
    </row>
    <row r="47" spans="31:46" x14ac:dyDescent="0.15"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3"/>
      <c r="AQ47" s="3"/>
      <c r="AR47" s="3"/>
      <c r="AS47" s="3"/>
      <c r="AT47" s="3"/>
    </row>
    <row r="48" spans="31:46" x14ac:dyDescent="0.15"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</row>
    <row r="49" spans="28:46" x14ac:dyDescent="0.15"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</row>
    <row r="50" spans="28:46" x14ac:dyDescent="0.15"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</row>
    <row r="51" spans="28:46" x14ac:dyDescent="0.15"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</row>
    <row r="52" spans="28:46" x14ac:dyDescent="0.15"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</row>
    <row r="53" spans="28:46" x14ac:dyDescent="0.15"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</row>
    <row r="54" spans="28:46" x14ac:dyDescent="0.15">
      <c r="AE54" s="3"/>
      <c r="AF54" s="3"/>
      <c r="AG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</row>
    <row r="55" spans="28:46" x14ac:dyDescent="0.15">
      <c r="AE55" s="3"/>
    </row>
    <row r="57" spans="28:46" ht="9.75" customHeight="1" x14ac:dyDescent="0.15"/>
    <row r="58" spans="28:46" x14ac:dyDescent="0.15">
      <c r="AB58" s="1"/>
    </row>
  </sheetData>
  <mergeCells count="8">
    <mergeCell ref="A2:J3"/>
    <mergeCell ref="U5:V5"/>
    <mergeCell ref="W5:X5"/>
    <mergeCell ref="Y5:Z5"/>
    <mergeCell ref="B6:D6"/>
    <mergeCell ref="E6:G6"/>
    <mergeCell ref="H6:J6"/>
    <mergeCell ref="H4:J4"/>
  </mergeCells>
  <phoneticPr fontId="1"/>
  <printOptions horizontalCentered="1"/>
  <pageMargins left="0.7" right="0.7" top="0.75" bottom="0.75" header="0.3" footer="0.3"/>
  <pageSetup paperSize="9" scale="54" orientation="landscape" r:id="rId1"/>
  <rowBreaks count="1" manualBreakCount="1">
    <brk id="23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AD29"/>
  <sheetViews>
    <sheetView zoomScale="85" zoomScaleNormal="85" zoomScalePageLayoutView="115" workbookViewId="0">
      <selection activeCell="H25" sqref="H25"/>
    </sheetView>
  </sheetViews>
  <sheetFormatPr defaultRowHeight="13.5" x14ac:dyDescent="0.15"/>
  <cols>
    <col min="1" max="1" width="10.375" customWidth="1"/>
    <col min="2" max="2" width="10" bestFit="1" customWidth="1"/>
    <col min="28" max="29" width="8.875" customWidth="1"/>
  </cols>
  <sheetData>
    <row r="1" spans="1:30" s="1" customFormat="1" ht="35.25" customHeight="1" x14ac:dyDescent="0.15">
      <c r="AB1" s="16"/>
    </row>
    <row r="2" spans="1:30" s="1" customFormat="1" ht="18.75" x14ac:dyDescent="0.15">
      <c r="A2" s="70" t="s">
        <v>23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</row>
    <row r="3" spans="1:30" s="1" customFormat="1" ht="28.5" customHeight="1" x14ac:dyDescent="0.15">
      <c r="A3" s="58"/>
      <c r="B3" s="58"/>
      <c r="C3" s="58"/>
      <c r="D3" s="58"/>
      <c r="E3" s="58"/>
      <c r="F3" s="58"/>
      <c r="G3" s="58"/>
      <c r="H3" s="58"/>
      <c r="I3" s="58"/>
      <c r="J3" s="58"/>
      <c r="K3" s="59"/>
      <c r="L3" s="60"/>
      <c r="M3" s="60"/>
      <c r="N3" s="60"/>
      <c r="O3" s="60"/>
      <c r="P3" s="60"/>
      <c r="Q3" s="60"/>
      <c r="R3" s="60"/>
      <c r="S3" s="60"/>
      <c r="T3" s="60"/>
      <c r="U3" s="60"/>
      <c r="V3" s="61"/>
      <c r="W3" s="61"/>
      <c r="X3" s="60"/>
      <c r="Y3" s="60"/>
      <c r="Z3" s="61"/>
      <c r="AA3" s="60"/>
      <c r="AB3" s="62"/>
      <c r="AC3" s="60"/>
    </row>
    <row r="4" spans="1:30" ht="14.25" x14ac:dyDescent="0.15">
      <c r="A4" s="37" t="s">
        <v>24</v>
      </c>
      <c r="Z4" s="69" t="s">
        <v>25</v>
      </c>
      <c r="AA4" s="69"/>
      <c r="AB4" s="69" t="s">
        <v>26</v>
      </c>
      <c r="AC4" s="69"/>
    </row>
    <row r="5" spans="1:30" x14ac:dyDescent="0.15">
      <c r="A5" s="63"/>
      <c r="B5" s="65" t="s">
        <v>27</v>
      </c>
      <c r="C5" s="66"/>
      <c r="D5" s="65" t="s">
        <v>28</v>
      </c>
      <c r="E5" s="66"/>
      <c r="F5" s="65" t="s">
        <v>29</v>
      </c>
      <c r="G5" s="66"/>
      <c r="H5" s="65" t="s">
        <v>30</v>
      </c>
      <c r="I5" s="66"/>
      <c r="J5" s="65" t="s">
        <v>31</v>
      </c>
      <c r="K5" s="66"/>
      <c r="L5" s="65" t="s">
        <v>32</v>
      </c>
      <c r="M5" s="66"/>
      <c r="N5" s="65" t="s">
        <v>33</v>
      </c>
      <c r="O5" s="66"/>
      <c r="P5" s="65" t="s">
        <v>34</v>
      </c>
      <c r="Q5" s="66"/>
      <c r="R5" s="65" t="s">
        <v>35</v>
      </c>
      <c r="S5" s="66"/>
      <c r="T5" s="65" t="s">
        <v>36</v>
      </c>
      <c r="U5" s="66"/>
      <c r="V5" s="65" t="s">
        <v>37</v>
      </c>
      <c r="W5" s="66"/>
      <c r="X5" s="65" t="s">
        <v>38</v>
      </c>
      <c r="Y5" s="66"/>
      <c r="Z5" s="65" t="s">
        <v>39</v>
      </c>
      <c r="AA5" s="68"/>
      <c r="AB5" s="67" t="s">
        <v>40</v>
      </c>
      <c r="AC5" s="66"/>
    </row>
    <row r="6" spans="1:30" x14ac:dyDescent="0.15">
      <c r="A6" s="64"/>
      <c r="B6" s="57" t="s">
        <v>41</v>
      </c>
      <c r="C6" s="39" t="s">
        <v>42</v>
      </c>
      <c r="D6" s="57" t="s">
        <v>41</v>
      </c>
      <c r="E6" s="39" t="s">
        <v>42</v>
      </c>
      <c r="F6" s="57" t="s">
        <v>41</v>
      </c>
      <c r="G6" s="39" t="s">
        <v>42</v>
      </c>
      <c r="H6" s="57" t="s">
        <v>41</v>
      </c>
      <c r="I6" s="39" t="s">
        <v>42</v>
      </c>
      <c r="J6" s="57" t="s">
        <v>41</v>
      </c>
      <c r="K6" s="39" t="s">
        <v>42</v>
      </c>
      <c r="L6" s="57" t="s">
        <v>41</v>
      </c>
      <c r="M6" s="39" t="s">
        <v>42</v>
      </c>
      <c r="N6" s="57" t="s">
        <v>41</v>
      </c>
      <c r="O6" s="39" t="s">
        <v>42</v>
      </c>
      <c r="P6" s="57" t="s">
        <v>41</v>
      </c>
      <c r="Q6" s="39" t="s">
        <v>42</v>
      </c>
      <c r="R6" s="57" t="s">
        <v>41</v>
      </c>
      <c r="S6" s="39" t="s">
        <v>42</v>
      </c>
      <c r="T6" s="57" t="s">
        <v>41</v>
      </c>
      <c r="U6" s="39" t="s">
        <v>42</v>
      </c>
      <c r="V6" s="57" t="s">
        <v>41</v>
      </c>
      <c r="W6" s="39" t="s">
        <v>42</v>
      </c>
      <c r="X6" s="57" t="s">
        <v>41</v>
      </c>
      <c r="Y6" s="39" t="s">
        <v>42</v>
      </c>
      <c r="Z6" s="57" t="s">
        <v>41</v>
      </c>
      <c r="AA6" s="40" t="s">
        <v>42</v>
      </c>
      <c r="AB6" s="41" t="s">
        <v>41</v>
      </c>
      <c r="AC6" s="39" t="s">
        <v>42</v>
      </c>
    </row>
    <row r="7" spans="1:30" x14ac:dyDescent="0.15">
      <c r="A7" s="42" t="s">
        <v>43</v>
      </c>
      <c r="B7" s="78">
        <v>8667</v>
      </c>
      <c r="C7" s="79">
        <v>15670</v>
      </c>
      <c r="D7" s="78">
        <v>6999</v>
      </c>
      <c r="E7" s="79">
        <v>16335</v>
      </c>
      <c r="F7" s="78">
        <v>6655</v>
      </c>
      <c r="G7" s="79">
        <v>10293</v>
      </c>
      <c r="H7" s="78">
        <v>5673</v>
      </c>
      <c r="I7" s="79">
        <v>7783</v>
      </c>
      <c r="J7" s="78">
        <v>5921</v>
      </c>
      <c r="K7" s="79">
        <v>5180</v>
      </c>
      <c r="L7" s="78">
        <v>5277</v>
      </c>
      <c r="M7" s="79">
        <v>8909</v>
      </c>
      <c r="N7" s="78">
        <v>8018</v>
      </c>
      <c r="O7" s="79">
        <v>10653</v>
      </c>
      <c r="P7" s="78">
        <v>6934</v>
      </c>
      <c r="Q7" s="79">
        <v>13791</v>
      </c>
      <c r="R7" s="78">
        <v>5662</v>
      </c>
      <c r="S7" s="79">
        <v>8469</v>
      </c>
      <c r="T7" s="78">
        <v>5277</v>
      </c>
      <c r="U7" s="79">
        <v>7261</v>
      </c>
      <c r="V7" s="78">
        <v>5462</v>
      </c>
      <c r="W7" s="79">
        <v>9315</v>
      </c>
      <c r="X7" s="78">
        <v>6840</v>
      </c>
      <c r="Y7" s="79">
        <v>11152</v>
      </c>
      <c r="Z7" s="80">
        <f>B7+D7+F7+H7+J7+L7+N7+P7+R7+T7+V7+X7</f>
        <v>77385</v>
      </c>
      <c r="AA7" s="81">
        <f>C7+E7+G7+I7+K7+M7+O7+Q7+S7+U7+W7+Y7</f>
        <v>124811</v>
      </c>
      <c r="AB7" s="82">
        <v>37470</v>
      </c>
      <c r="AC7" s="83">
        <v>77985</v>
      </c>
    </row>
    <row r="8" spans="1:30" x14ac:dyDescent="0.15">
      <c r="A8" s="43" t="s">
        <v>44</v>
      </c>
      <c r="B8" s="84">
        <v>10873</v>
      </c>
      <c r="C8" s="85">
        <v>17766</v>
      </c>
      <c r="D8" s="84">
        <v>7502</v>
      </c>
      <c r="E8" s="85">
        <v>17807</v>
      </c>
      <c r="F8" s="84">
        <v>6846</v>
      </c>
      <c r="G8" s="85">
        <v>9461</v>
      </c>
      <c r="H8" s="84">
        <v>6856</v>
      </c>
      <c r="I8" s="85">
        <v>6978</v>
      </c>
      <c r="J8" s="84">
        <v>6663</v>
      </c>
      <c r="K8" s="85">
        <v>5061</v>
      </c>
      <c r="L8" s="84">
        <v>6310</v>
      </c>
      <c r="M8" s="85">
        <v>10128</v>
      </c>
      <c r="N8" s="84">
        <v>8046</v>
      </c>
      <c r="O8" s="85">
        <v>12163</v>
      </c>
      <c r="P8" s="84">
        <v>7182</v>
      </c>
      <c r="Q8" s="85">
        <v>13676</v>
      </c>
      <c r="R8" s="84">
        <v>6718</v>
      </c>
      <c r="S8" s="85">
        <v>6163</v>
      </c>
      <c r="T8" s="84">
        <v>5099</v>
      </c>
      <c r="U8" s="85">
        <v>9163</v>
      </c>
      <c r="V8" s="84">
        <v>5046</v>
      </c>
      <c r="W8" s="85">
        <v>7974</v>
      </c>
      <c r="X8" s="84">
        <v>7523</v>
      </c>
      <c r="Y8" s="85">
        <v>11253</v>
      </c>
      <c r="Z8" s="84">
        <f t="shared" ref="Z8:Z9" si="0">B8+D8+F8+H8+J8+L8+N8+P8+R8+T8+V8+X8</f>
        <v>84664</v>
      </c>
      <c r="AA8" s="86">
        <f t="shared" ref="AA8:AA9" si="1">C8+E8+G8+I8+K8+M8+O8+Q8+S8+U8+W8+Y8</f>
        <v>127593</v>
      </c>
      <c r="AB8" s="87">
        <v>40771</v>
      </c>
      <c r="AC8" s="88">
        <v>79205</v>
      </c>
    </row>
    <row r="9" spans="1:30" x14ac:dyDescent="0.15">
      <c r="A9" s="44" t="s">
        <v>45</v>
      </c>
      <c r="B9" s="89">
        <v>11700</v>
      </c>
      <c r="C9" s="90">
        <v>14276</v>
      </c>
      <c r="D9" s="89">
        <v>7331</v>
      </c>
      <c r="E9" s="90">
        <v>14867</v>
      </c>
      <c r="F9" s="89">
        <v>5841</v>
      </c>
      <c r="G9" s="90">
        <v>9767</v>
      </c>
      <c r="H9" s="89">
        <v>5346</v>
      </c>
      <c r="I9" s="90">
        <v>6224</v>
      </c>
      <c r="J9" s="89">
        <v>5807</v>
      </c>
      <c r="K9" s="90">
        <v>5867</v>
      </c>
      <c r="L9" s="89">
        <v>5052</v>
      </c>
      <c r="M9" s="90">
        <v>8994</v>
      </c>
      <c r="N9" s="89">
        <v>7175</v>
      </c>
      <c r="O9" s="90">
        <v>7075</v>
      </c>
      <c r="P9" s="89">
        <v>6495</v>
      </c>
      <c r="Q9" s="90">
        <v>15595</v>
      </c>
      <c r="R9" s="89">
        <v>8140</v>
      </c>
      <c r="S9" s="90">
        <v>8088</v>
      </c>
      <c r="T9" s="89">
        <v>5638</v>
      </c>
      <c r="U9" s="90">
        <v>11207</v>
      </c>
      <c r="V9" s="89">
        <v>5546</v>
      </c>
      <c r="W9" s="90">
        <v>11180</v>
      </c>
      <c r="X9" s="89">
        <v>8691</v>
      </c>
      <c r="Y9" s="90">
        <v>13814</v>
      </c>
      <c r="Z9" s="91">
        <f t="shared" si="0"/>
        <v>82762</v>
      </c>
      <c r="AA9" s="92">
        <f t="shared" si="1"/>
        <v>126954</v>
      </c>
      <c r="AB9" s="93">
        <v>36948</v>
      </c>
      <c r="AC9" s="94">
        <v>77373</v>
      </c>
    </row>
    <row r="10" spans="1:30" x14ac:dyDescent="0.15">
      <c r="A10" s="45" t="s">
        <v>46</v>
      </c>
      <c r="B10" s="95">
        <f>AVERAGE(B7:B9)</f>
        <v>10413.333333333334</v>
      </c>
      <c r="C10" s="96">
        <f t="shared" ref="C10:AC10" si="2">AVERAGE(C7:C9)</f>
        <v>15904</v>
      </c>
      <c r="D10" s="95">
        <f t="shared" si="2"/>
        <v>7277.333333333333</v>
      </c>
      <c r="E10" s="96">
        <f t="shared" si="2"/>
        <v>16336.333333333334</v>
      </c>
      <c r="F10" s="95">
        <f t="shared" si="2"/>
        <v>6447.333333333333</v>
      </c>
      <c r="G10" s="96">
        <f t="shared" si="2"/>
        <v>9840.3333333333339</v>
      </c>
      <c r="H10" s="95">
        <f t="shared" si="2"/>
        <v>5958.333333333333</v>
      </c>
      <c r="I10" s="96">
        <f t="shared" si="2"/>
        <v>6995</v>
      </c>
      <c r="J10" s="95">
        <f t="shared" si="2"/>
        <v>6130.333333333333</v>
      </c>
      <c r="K10" s="96">
        <f t="shared" si="2"/>
        <v>5369.333333333333</v>
      </c>
      <c r="L10" s="95">
        <f t="shared" si="2"/>
        <v>5546.333333333333</v>
      </c>
      <c r="M10" s="96">
        <f t="shared" si="2"/>
        <v>9343.6666666666661</v>
      </c>
      <c r="N10" s="95">
        <f t="shared" si="2"/>
        <v>7746.333333333333</v>
      </c>
      <c r="O10" s="96">
        <f t="shared" si="2"/>
        <v>9963.6666666666661</v>
      </c>
      <c r="P10" s="95">
        <f t="shared" si="2"/>
        <v>6870.333333333333</v>
      </c>
      <c r="Q10" s="96">
        <f t="shared" si="2"/>
        <v>14354</v>
      </c>
      <c r="R10" s="95">
        <f t="shared" si="2"/>
        <v>6840</v>
      </c>
      <c r="S10" s="96">
        <f t="shared" si="2"/>
        <v>7573.333333333333</v>
      </c>
      <c r="T10" s="95">
        <f t="shared" si="2"/>
        <v>5338</v>
      </c>
      <c r="U10" s="96">
        <f t="shared" si="2"/>
        <v>9210.3333333333339</v>
      </c>
      <c r="V10" s="95">
        <f t="shared" si="2"/>
        <v>5351.333333333333</v>
      </c>
      <c r="W10" s="96">
        <f t="shared" si="2"/>
        <v>9489.6666666666661</v>
      </c>
      <c r="X10" s="95">
        <f t="shared" si="2"/>
        <v>7684.666666666667</v>
      </c>
      <c r="Y10" s="96">
        <f t="shared" si="2"/>
        <v>12073</v>
      </c>
      <c r="Z10" s="95">
        <f t="shared" si="2"/>
        <v>81603.666666666672</v>
      </c>
      <c r="AA10" s="97">
        <f t="shared" si="2"/>
        <v>126452.66666666667</v>
      </c>
      <c r="AB10" s="98">
        <f t="shared" si="2"/>
        <v>38396.333333333336</v>
      </c>
      <c r="AC10" s="99">
        <f t="shared" si="2"/>
        <v>78187.666666666672</v>
      </c>
    </row>
    <row r="11" spans="1:30" x14ac:dyDescent="0.15">
      <c r="A11" s="46" t="s">
        <v>47</v>
      </c>
    </row>
    <row r="13" spans="1:30" ht="14.25" x14ac:dyDescent="0.15">
      <c r="A13" s="37" t="s">
        <v>48</v>
      </c>
      <c r="Z13" s="69" t="s">
        <v>25</v>
      </c>
      <c r="AA13" s="69"/>
      <c r="AB13" s="69" t="s">
        <v>26</v>
      </c>
      <c r="AC13" s="69"/>
    </row>
    <row r="14" spans="1:30" ht="13.5" customHeight="1" x14ac:dyDescent="0.15">
      <c r="A14" s="63"/>
      <c r="B14" s="65" t="s">
        <v>27</v>
      </c>
      <c r="C14" s="66"/>
      <c r="D14" s="65" t="s">
        <v>28</v>
      </c>
      <c r="E14" s="66"/>
      <c r="F14" s="65" t="s">
        <v>29</v>
      </c>
      <c r="G14" s="66"/>
      <c r="H14" s="65" t="s">
        <v>30</v>
      </c>
      <c r="I14" s="66"/>
      <c r="J14" s="65" t="s">
        <v>31</v>
      </c>
      <c r="K14" s="66"/>
      <c r="L14" s="65" t="s">
        <v>32</v>
      </c>
      <c r="M14" s="66"/>
      <c r="N14" s="65" t="s">
        <v>33</v>
      </c>
      <c r="O14" s="66"/>
      <c r="P14" s="65" t="s">
        <v>34</v>
      </c>
      <c r="Q14" s="66"/>
      <c r="R14" s="65" t="s">
        <v>35</v>
      </c>
      <c r="S14" s="66"/>
      <c r="T14" s="65" t="s">
        <v>36</v>
      </c>
      <c r="U14" s="66"/>
      <c r="V14" s="65" t="s">
        <v>37</v>
      </c>
      <c r="W14" s="66"/>
      <c r="X14" s="65" t="s">
        <v>38</v>
      </c>
      <c r="Y14" s="66"/>
      <c r="Z14" s="65" t="s">
        <v>39</v>
      </c>
      <c r="AA14" s="68"/>
      <c r="AB14" s="67" t="s">
        <v>40</v>
      </c>
      <c r="AC14" s="66"/>
    </row>
    <row r="15" spans="1:30" x14ac:dyDescent="0.15">
      <c r="A15" s="64"/>
      <c r="B15" s="38" t="s">
        <v>41</v>
      </c>
      <c r="C15" s="39" t="s">
        <v>42</v>
      </c>
      <c r="D15" s="38" t="s">
        <v>41</v>
      </c>
      <c r="E15" s="39" t="s">
        <v>42</v>
      </c>
      <c r="F15" s="38" t="s">
        <v>41</v>
      </c>
      <c r="G15" s="39" t="s">
        <v>42</v>
      </c>
      <c r="H15" s="38" t="s">
        <v>41</v>
      </c>
      <c r="I15" s="39" t="s">
        <v>42</v>
      </c>
      <c r="J15" s="38" t="s">
        <v>41</v>
      </c>
      <c r="K15" s="39" t="s">
        <v>42</v>
      </c>
      <c r="L15" s="38" t="s">
        <v>41</v>
      </c>
      <c r="M15" s="39" t="s">
        <v>42</v>
      </c>
      <c r="N15" s="38" t="s">
        <v>41</v>
      </c>
      <c r="O15" s="39" t="s">
        <v>42</v>
      </c>
      <c r="P15" s="38" t="s">
        <v>41</v>
      </c>
      <c r="Q15" s="39" t="s">
        <v>42</v>
      </c>
      <c r="R15" s="38" t="s">
        <v>41</v>
      </c>
      <c r="S15" s="39" t="s">
        <v>42</v>
      </c>
      <c r="T15" s="38" t="s">
        <v>41</v>
      </c>
      <c r="U15" s="39" t="s">
        <v>42</v>
      </c>
      <c r="V15" s="38" t="s">
        <v>41</v>
      </c>
      <c r="W15" s="39" t="s">
        <v>42</v>
      </c>
      <c r="X15" s="38" t="s">
        <v>41</v>
      </c>
      <c r="Y15" s="39" t="s">
        <v>42</v>
      </c>
      <c r="Z15" s="38" t="s">
        <v>41</v>
      </c>
      <c r="AA15" s="40" t="s">
        <v>42</v>
      </c>
      <c r="AB15" s="41" t="s">
        <v>41</v>
      </c>
      <c r="AC15" s="39" t="s">
        <v>42</v>
      </c>
    </row>
    <row r="16" spans="1:30" x14ac:dyDescent="0.15">
      <c r="A16" s="42" t="s">
        <v>43</v>
      </c>
      <c r="B16" s="100">
        <v>4017</v>
      </c>
      <c r="C16" s="101">
        <v>9437</v>
      </c>
      <c r="D16" s="100">
        <v>3384</v>
      </c>
      <c r="E16" s="101">
        <v>13462</v>
      </c>
      <c r="F16" s="100">
        <v>4168</v>
      </c>
      <c r="G16" s="101">
        <v>9209</v>
      </c>
      <c r="H16" s="100">
        <v>1971</v>
      </c>
      <c r="I16" s="101">
        <v>3058</v>
      </c>
      <c r="J16" s="100">
        <v>1800</v>
      </c>
      <c r="K16" s="101">
        <v>2141</v>
      </c>
      <c r="L16" s="100">
        <v>1667</v>
      </c>
      <c r="M16" s="101">
        <v>4002</v>
      </c>
      <c r="N16" s="100">
        <v>4853</v>
      </c>
      <c r="O16" s="101">
        <v>6184</v>
      </c>
      <c r="P16" s="100">
        <v>2992</v>
      </c>
      <c r="Q16" s="101">
        <v>8170</v>
      </c>
      <c r="R16" s="100">
        <v>4120</v>
      </c>
      <c r="S16" s="101">
        <v>4807</v>
      </c>
      <c r="T16" s="100">
        <v>3937</v>
      </c>
      <c r="U16" s="101">
        <v>4339</v>
      </c>
      <c r="V16" s="100">
        <v>2951</v>
      </c>
      <c r="W16" s="101">
        <v>5402</v>
      </c>
      <c r="X16" s="100">
        <v>3778</v>
      </c>
      <c r="Y16" s="101">
        <v>6279</v>
      </c>
      <c r="Z16" s="102">
        <f>SUMIF(B15:Y15,"平日",B16:Y16)</f>
        <v>39638</v>
      </c>
      <c r="AA16" s="103">
        <f>SUMIF(B15:Y15,"休日",B16:Y16)</f>
        <v>76490</v>
      </c>
      <c r="AB16" s="104">
        <v>11516950</v>
      </c>
      <c r="AC16" s="105">
        <v>43648150</v>
      </c>
      <c r="AD16" s="106"/>
    </row>
    <row r="17" spans="1:30" x14ac:dyDescent="0.15">
      <c r="A17" s="43" t="s">
        <v>44</v>
      </c>
      <c r="B17" s="107">
        <v>5748</v>
      </c>
      <c r="C17" s="108">
        <v>9847</v>
      </c>
      <c r="D17" s="107">
        <v>7159</v>
      </c>
      <c r="E17" s="108">
        <v>10901</v>
      </c>
      <c r="F17" s="107">
        <v>7011</v>
      </c>
      <c r="G17" s="108">
        <v>8214</v>
      </c>
      <c r="H17" s="107">
        <v>2621</v>
      </c>
      <c r="I17" s="108">
        <v>2859</v>
      </c>
      <c r="J17" s="107">
        <v>2209</v>
      </c>
      <c r="K17" s="108">
        <v>1900</v>
      </c>
      <c r="L17" s="107">
        <v>2154</v>
      </c>
      <c r="M17" s="108">
        <v>6249</v>
      </c>
      <c r="N17" s="107">
        <v>3644</v>
      </c>
      <c r="O17" s="108">
        <v>6816</v>
      </c>
      <c r="P17" s="107">
        <v>4484</v>
      </c>
      <c r="Q17" s="108">
        <v>7965</v>
      </c>
      <c r="R17" s="107">
        <v>5082</v>
      </c>
      <c r="S17" s="108">
        <v>4386</v>
      </c>
      <c r="T17" s="107">
        <v>6046</v>
      </c>
      <c r="U17" s="108">
        <v>7180</v>
      </c>
      <c r="V17" s="107">
        <v>4879</v>
      </c>
      <c r="W17" s="108">
        <v>6422</v>
      </c>
      <c r="X17" s="107">
        <v>6082</v>
      </c>
      <c r="Y17" s="108">
        <v>8579</v>
      </c>
      <c r="Z17" s="109">
        <f>SUMIF(B15:Y15,"平日",B17:Y17)</f>
        <v>57119</v>
      </c>
      <c r="AA17" s="110">
        <f>SUMIF(B15:Y15,"休日",B17:Y18)</f>
        <v>81318</v>
      </c>
      <c r="AB17" s="111">
        <v>17727290</v>
      </c>
      <c r="AC17" s="112">
        <v>45721450</v>
      </c>
      <c r="AD17" s="106"/>
    </row>
    <row r="18" spans="1:30" x14ac:dyDescent="0.15">
      <c r="A18" s="44" t="s">
        <v>45</v>
      </c>
      <c r="B18" s="113">
        <v>7093</v>
      </c>
      <c r="C18" s="114">
        <v>9849</v>
      </c>
      <c r="D18" s="113">
        <v>6581</v>
      </c>
      <c r="E18" s="114">
        <v>11023</v>
      </c>
      <c r="F18" s="113">
        <v>6593</v>
      </c>
      <c r="G18" s="114">
        <v>8403</v>
      </c>
      <c r="H18" s="113">
        <v>3024</v>
      </c>
      <c r="I18" s="114">
        <v>3579</v>
      </c>
      <c r="J18" s="113">
        <v>2662</v>
      </c>
      <c r="K18" s="114">
        <v>2106</v>
      </c>
      <c r="L18" s="113">
        <v>2481</v>
      </c>
      <c r="M18" s="114">
        <v>4762</v>
      </c>
      <c r="N18" s="113">
        <v>4331</v>
      </c>
      <c r="O18" s="114">
        <v>5186</v>
      </c>
      <c r="P18" s="113">
        <v>4178</v>
      </c>
      <c r="Q18" s="114">
        <v>10707</v>
      </c>
      <c r="R18" s="113">
        <v>4474</v>
      </c>
      <c r="S18" s="114">
        <v>3805</v>
      </c>
      <c r="T18" s="113">
        <v>5068</v>
      </c>
      <c r="U18" s="114">
        <v>5643</v>
      </c>
      <c r="V18" s="113">
        <v>4856</v>
      </c>
      <c r="W18" s="114">
        <v>8628</v>
      </c>
      <c r="X18" s="113">
        <v>5745</v>
      </c>
      <c r="Y18" s="114">
        <v>9324</v>
      </c>
      <c r="Z18" s="109">
        <f>SUMIF(B15:Y15,"平日",B18:Y18)</f>
        <v>57086</v>
      </c>
      <c r="AA18" s="110">
        <f>SUMIF(B15:Y15,"休日",B18:Y19)</f>
        <v>83015</v>
      </c>
      <c r="AB18" s="115">
        <v>17243640</v>
      </c>
      <c r="AC18" s="116">
        <v>45126600</v>
      </c>
      <c r="AD18" s="106"/>
    </row>
    <row r="19" spans="1:30" x14ac:dyDescent="0.15">
      <c r="A19" s="45" t="s">
        <v>46</v>
      </c>
      <c r="B19" s="117">
        <f t="shared" ref="B19:AA19" si="3">AVERAGE(B16:B18)</f>
        <v>5619.333333333333</v>
      </c>
      <c r="C19" s="96">
        <f t="shared" si="3"/>
        <v>9711</v>
      </c>
      <c r="D19" s="117">
        <f t="shared" si="3"/>
        <v>5708</v>
      </c>
      <c r="E19" s="96">
        <f t="shared" si="3"/>
        <v>11795.333333333334</v>
      </c>
      <c r="F19" s="117">
        <f t="shared" si="3"/>
        <v>5924</v>
      </c>
      <c r="G19" s="96">
        <f t="shared" si="3"/>
        <v>8608.6666666666661</v>
      </c>
      <c r="H19" s="117">
        <f t="shared" si="3"/>
        <v>2538.6666666666665</v>
      </c>
      <c r="I19" s="96">
        <f t="shared" si="3"/>
        <v>3165.3333333333335</v>
      </c>
      <c r="J19" s="117">
        <f t="shared" si="3"/>
        <v>2223.6666666666665</v>
      </c>
      <c r="K19" s="96">
        <f t="shared" si="3"/>
        <v>2049</v>
      </c>
      <c r="L19" s="117">
        <f t="shared" si="3"/>
        <v>2100.6666666666665</v>
      </c>
      <c r="M19" s="96">
        <f t="shared" si="3"/>
        <v>5004.333333333333</v>
      </c>
      <c r="N19" s="117">
        <f t="shared" si="3"/>
        <v>4276</v>
      </c>
      <c r="O19" s="96">
        <f t="shared" si="3"/>
        <v>6062</v>
      </c>
      <c r="P19" s="117">
        <f t="shared" si="3"/>
        <v>3884.6666666666665</v>
      </c>
      <c r="Q19" s="96">
        <f t="shared" si="3"/>
        <v>8947.3333333333339</v>
      </c>
      <c r="R19" s="117">
        <f t="shared" si="3"/>
        <v>4558.666666666667</v>
      </c>
      <c r="S19" s="96">
        <f t="shared" si="3"/>
        <v>4332.666666666667</v>
      </c>
      <c r="T19" s="117">
        <f t="shared" si="3"/>
        <v>5017</v>
      </c>
      <c r="U19" s="96">
        <f t="shared" si="3"/>
        <v>5720.666666666667</v>
      </c>
      <c r="V19" s="117">
        <f t="shared" si="3"/>
        <v>4228.666666666667</v>
      </c>
      <c r="W19" s="96">
        <f t="shared" si="3"/>
        <v>6817.333333333333</v>
      </c>
      <c r="X19" s="117">
        <f t="shared" si="3"/>
        <v>5201.666666666667</v>
      </c>
      <c r="Y19" s="96">
        <f t="shared" si="3"/>
        <v>8060.666666666667</v>
      </c>
      <c r="Z19" s="117">
        <f t="shared" si="3"/>
        <v>51281</v>
      </c>
      <c r="AA19" s="97">
        <f t="shared" si="3"/>
        <v>80274.333333333328</v>
      </c>
      <c r="AB19" s="118">
        <f>AVERAGE(AB16:AB18)</f>
        <v>15495960</v>
      </c>
      <c r="AC19" s="119">
        <f>AVERAGE(AC16:AC18)</f>
        <v>44832066.666666664</v>
      </c>
      <c r="AD19" s="106"/>
    </row>
    <row r="20" spans="1:30" x14ac:dyDescent="0.15">
      <c r="A20" s="46" t="s">
        <v>49</v>
      </c>
    </row>
    <row r="22" spans="1:30" ht="14.25" x14ac:dyDescent="0.15">
      <c r="A22" s="37" t="s">
        <v>50</v>
      </c>
      <c r="Z22" s="69" t="s">
        <v>25</v>
      </c>
      <c r="AA22" s="69"/>
      <c r="AB22" s="69" t="s">
        <v>26</v>
      </c>
      <c r="AC22" s="69"/>
    </row>
    <row r="23" spans="1:30" ht="13.5" customHeight="1" x14ac:dyDescent="0.15">
      <c r="A23" s="63"/>
      <c r="B23" s="65" t="s">
        <v>27</v>
      </c>
      <c r="C23" s="66"/>
      <c r="D23" s="65" t="s">
        <v>28</v>
      </c>
      <c r="E23" s="66"/>
      <c r="F23" s="65" t="s">
        <v>29</v>
      </c>
      <c r="G23" s="66"/>
      <c r="H23" s="65" t="s">
        <v>30</v>
      </c>
      <c r="I23" s="66"/>
      <c r="J23" s="65" t="s">
        <v>31</v>
      </c>
      <c r="K23" s="66"/>
      <c r="L23" s="65" t="s">
        <v>32</v>
      </c>
      <c r="M23" s="66"/>
      <c r="N23" s="65" t="s">
        <v>33</v>
      </c>
      <c r="O23" s="66"/>
      <c r="P23" s="65" t="s">
        <v>34</v>
      </c>
      <c r="Q23" s="66"/>
      <c r="R23" s="65" t="s">
        <v>35</v>
      </c>
      <c r="S23" s="66"/>
      <c r="T23" s="65" t="s">
        <v>36</v>
      </c>
      <c r="U23" s="66"/>
      <c r="V23" s="65" t="s">
        <v>37</v>
      </c>
      <c r="W23" s="66"/>
      <c r="X23" s="65" t="s">
        <v>38</v>
      </c>
      <c r="Y23" s="66"/>
      <c r="Z23" s="65" t="s">
        <v>39</v>
      </c>
      <c r="AA23" s="68"/>
      <c r="AB23" s="67" t="s">
        <v>40</v>
      </c>
      <c r="AC23" s="66"/>
    </row>
    <row r="24" spans="1:30" x14ac:dyDescent="0.15">
      <c r="A24" s="64"/>
      <c r="B24" s="38" t="s">
        <v>41</v>
      </c>
      <c r="C24" s="39" t="s">
        <v>42</v>
      </c>
      <c r="D24" s="38" t="s">
        <v>41</v>
      </c>
      <c r="E24" s="39" t="s">
        <v>42</v>
      </c>
      <c r="F24" s="38" t="s">
        <v>41</v>
      </c>
      <c r="G24" s="39" t="s">
        <v>42</v>
      </c>
      <c r="H24" s="38" t="s">
        <v>41</v>
      </c>
      <c r="I24" s="39" t="s">
        <v>42</v>
      </c>
      <c r="J24" s="38" t="s">
        <v>41</v>
      </c>
      <c r="K24" s="39" t="s">
        <v>42</v>
      </c>
      <c r="L24" s="38" t="s">
        <v>41</v>
      </c>
      <c r="M24" s="39" t="s">
        <v>42</v>
      </c>
      <c r="N24" s="38" t="s">
        <v>41</v>
      </c>
      <c r="O24" s="39" t="s">
        <v>42</v>
      </c>
      <c r="P24" s="38" t="s">
        <v>41</v>
      </c>
      <c r="Q24" s="39" t="s">
        <v>42</v>
      </c>
      <c r="R24" s="38" t="s">
        <v>41</v>
      </c>
      <c r="S24" s="39" t="s">
        <v>42</v>
      </c>
      <c r="T24" s="38" t="s">
        <v>41</v>
      </c>
      <c r="U24" s="39" t="s">
        <v>42</v>
      </c>
      <c r="V24" s="38" t="s">
        <v>41</v>
      </c>
      <c r="W24" s="39" t="s">
        <v>42</v>
      </c>
      <c r="X24" s="38" t="s">
        <v>41</v>
      </c>
      <c r="Y24" s="39" t="s">
        <v>42</v>
      </c>
      <c r="Z24" s="38" t="s">
        <v>41</v>
      </c>
      <c r="AA24" s="40" t="s">
        <v>42</v>
      </c>
      <c r="AB24" s="41" t="s">
        <v>41</v>
      </c>
      <c r="AC24" s="39" t="s">
        <v>42</v>
      </c>
    </row>
    <row r="25" spans="1:30" x14ac:dyDescent="0.15">
      <c r="A25" s="42" t="s">
        <v>43</v>
      </c>
      <c r="B25" s="100">
        <v>1017</v>
      </c>
      <c r="C25" s="101">
        <v>3903</v>
      </c>
      <c r="D25" s="100">
        <v>1842</v>
      </c>
      <c r="E25" s="101">
        <v>4617</v>
      </c>
      <c r="F25" s="100">
        <v>1654</v>
      </c>
      <c r="G25" s="101">
        <v>4317</v>
      </c>
      <c r="H25" s="100">
        <v>1722</v>
      </c>
      <c r="I25" s="101">
        <v>6129</v>
      </c>
      <c r="J25" s="100">
        <v>2166</v>
      </c>
      <c r="K25" s="101">
        <v>5991</v>
      </c>
      <c r="L25" s="100">
        <v>545</v>
      </c>
      <c r="M25" s="101">
        <v>6181</v>
      </c>
      <c r="N25" s="100">
        <v>1515</v>
      </c>
      <c r="O25" s="101">
        <v>4648</v>
      </c>
      <c r="P25" s="100">
        <v>939</v>
      </c>
      <c r="Q25" s="101">
        <v>3167</v>
      </c>
      <c r="R25" s="100">
        <v>797</v>
      </c>
      <c r="S25" s="101">
        <v>2158</v>
      </c>
      <c r="T25" s="100">
        <v>1952</v>
      </c>
      <c r="U25" s="101">
        <v>2160</v>
      </c>
      <c r="V25" s="100">
        <v>699</v>
      </c>
      <c r="W25" s="101">
        <v>2988</v>
      </c>
      <c r="X25" s="100">
        <v>587</v>
      </c>
      <c r="Y25" s="101">
        <v>4232</v>
      </c>
      <c r="Z25" s="102">
        <f t="shared" ref="Z25:AA27" si="4">B25+D25+F25+H25+J25+L25+N25+P25+R25+T25+V25+X25</f>
        <v>15435</v>
      </c>
      <c r="AA25" s="103">
        <f t="shared" si="4"/>
        <v>50491</v>
      </c>
      <c r="AB25" s="104">
        <v>6603650</v>
      </c>
      <c r="AC25" s="105">
        <v>17464620</v>
      </c>
      <c r="AD25" s="106"/>
    </row>
    <row r="26" spans="1:30" x14ac:dyDescent="0.15">
      <c r="A26" s="43" t="s">
        <v>44</v>
      </c>
      <c r="B26" s="107">
        <v>1059</v>
      </c>
      <c r="C26" s="108">
        <v>4849</v>
      </c>
      <c r="D26" s="107">
        <v>1293</v>
      </c>
      <c r="E26" s="108">
        <v>6067</v>
      </c>
      <c r="F26" s="107">
        <v>923</v>
      </c>
      <c r="G26" s="108">
        <v>5323</v>
      </c>
      <c r="H26" s="107">
        <v>1654</v>
      </c>
      <c r="I26" s="108">
        <v>5108</v>
      </c>
      <c r="J26" s="107">
        <v>2974</v>
      </c>
      <c r="K26" s="108">
        <v>4973</v>
      </c>
      <c r="L26" s="107">
        <v>1203</v>
      </c>
      <c r="M26" s="108">
        <v>5350</v>
      </c>
      <c r="N26" s="107">
        <v>857</v>
      </c>
      <c r="O26" s="108">
        <v>5114</v>
      </c>
      <c r="P26" s="107">
        <v>803</v>
      </c>
      <c r="Q26" s="108">
        <v>4685</v>
      </c>
      <c r="R26" s="107">
        <v>590</v>
      </c>
      <c r="S26" s="108">
        <v>2342</v>
      </c>
      <c r="T26" s="107">
        <v>604</v>
      </c>
      <c r="U26" s="108">
        <v>3948</v>
      </c>
      <c r="V26" s="107">
        <v>760</v>
      </c>
      <c r="W26" s="108">
        <v>2044</v>
      </c>
      <c r="X26" s="107">
        <v>504</v>
      </c>
      <c r="Y26" s="108">
        <v>4452</v>
      </c>
      <c r="Z26" s="109">
        <f t="shared" si="4"/>
        <v>13224</v>
      </c>
      <c r="AA26" s="110">
        <f t="shared" si="4"/>
        <v>54255</v>
      </c>
      <c r="AB26" s="111">
        <v>5347780</v>
      </c>
      <c r="AC26" s="112">
        <v>18545570</v>
      </c>
      <c r="AD26" s="106"/>
    </row>
    <row r="27" spans="1:30" x14ac:dyDescent="0.15">
      <c r="A27" s="44" t="s">
        <v>45</v>
      </c>
      <c r="B27" s="113">
        <v>1629</v>
      </c>
      <c r="C27" s="114">
        <v>3925</v>
      </c>
      <c r="D27" s="113">
        <v>1242</v>
      </c>
      <c r="E27" s="114">
        <v>5558</v>
      </c>
      <c r="F27" s="113">
        <v>2465</v>
      </c>
      <c r="G27" s="114">
        <v>4346</v>
      </c>
      <c r="H27" s="113">
        <v>1967</v>
      </c>
      <c r="I27" s="114">
        <v>6495</v>
      </c>
      <c r="J27" s="113">
        <v>2427</v>
      </c>
      <c r="K27" s="114">
        <v>6571</v>
      </c>
      <c r="L27" s="113">
        <v>1410</v>
      </c>
      <c r="M27" s="114">
        <v>5507</v>
      </c>
      <c r="N27" s="113">
        <v>1144</v>
      </c>
      <c r="O27" s="114">
        <v>5036</v>
      </c>
      <c r="P27" s="113">
        <v>628</v>
      </c>
      <c r="Q27" s="114">
        <v>4990</v>
      </c>
      <c r="R27" s="113">
        <v>480</v>
      </c>
      <c r="S27" s="114">
        <v>2981</v>
      </c>
      <c r="T27" s="113">
        <v>6</v>
      </c>
      <c r="U27" s="114">
        <v>3996</v>
      </c>
      <c r="V27" s="113">
        <v>293</v>
      </c>
      <c r="W27" s="114">
        <v>3690</v>
      </c>
      <c r="X27" s="113">
        <v>616</v>
      </c>
      <c r="Y27" s="114">
        <v>4893</v>
      </c>
      <c r="Z27" s="109">
        <f>B27+D27+F27+H27+J27+L27+N27+P27+R27+T27+V27+X27</f>
        <v>14307</v>
      </c>
      <c r="AA27" s="110">
        <f t="shared" si="4"/>
        <v>57988</v>
      </c>
      <c r="AB27" s="115">
        <v>5566020</v>
      </c>
      <c r="AC27" s="116">
        <v>20262670</v>
      </c>
      <c r="AD27" s="106"/>
    </row>
    <row r="28" spans="1:30" x14ac:dyDescent="0.15">
      <c r="A28" s="45" t="s">
        <v>46</v>
      </c>
      <c r="B28" s="117">
        <f t="shared" ref="B28:AA28" si="5">(B25+B26+B27)/3</f>
        <v>1235</v>
      </c>
      <c r="C28" s="96">
        <f t="shared" si="5"/>
        <v>4225.666666666667</v>
      </c>
      <c r="D28" s="117">
        <f t="shared" si="5"/>
        <v>1459</v>
      </c>
      <c r="E28" s="96">
        <f t="shared" si="5"/>
        <v>5414</v>
      </c>
      <c r="F28" s="117">
        <f t="shared" si="5"/>
        <v>1680.6666666666667</v>
      </c>
      <c r="G28" s="96">
        <f t="shared" si="5"/>
        <v>4662</v>
      </c>
      <c r="H28" s="117">
        <f t="shared" si="5"/>
        <v>1781</v>
      </c>
      <c r="I28" s="96">
        <f t="shared" si="5"/>
        <v>5910.666666666667</v>
      </c>
      <c r="J28" s="117">
        <f t="shared" si="5"/>
        <v>2522.3333333333335</v>
      </c>
      <c r="K28" s="96">
        <f t="shared" si="5"/>
        <v>5845</v>
      </c>
      <c r="L28" s="117">
        <f t="shared" si="5"/>
        <v>1052.6666666666667</v>
      </c>
      <c r="M28" s="96">
        <f t="shared" si="5"/>
        <v>5679.333333333333</v>
      </c>
      <c r="N28" s="117">
        <f t="shared" si="5"/>
        <v>1172</v>
      </c>
      <c r="O28" s="96">
        <f t="shared" si="5"/>
        <v>4932.666666666667</v>
      </c>
      <c r="P28" s="117">
        <f t="shared" si="5"/>
        <v>790</v>
      </c>
      <c r="Q28" s="96">
        <f t="shared" si="5"/>
        <v>4280.666666666667</v>
      </c>
      <c r="R28" s="117">
        <f t="shared" si="5"/>
        <v>622.33333333333337</v>
      </c>
      <c r="S28" s="96">
        <f t="shared" si="5"/>
        <v>2493.6666666666665</v>
      </c>
      <c r="T28" s="117">
        <f t="shared" si="5"/>
        <v>854</v>
      </c>
      <c r="U28" s="96">
        <f t="shared" si="5"/>
        <v>3368</v>
      </c>
      <c r="V28" s="117">
        <f t="shared" si="5"/>
        <v>584</v>
      </c>
      <c r="W28" s="96">
        <f t="shared" si="5"/>
        <v>2907.3333333333335</v>
      </c>
      <c r="X28" s="117">
        <f t="shared" si="5"/>
        <v>569</v>
      </c>
      <c r="Y28" s="96">
        <f t="shared" si="5"/>
        <v>4525.666666666667</v>
      </c>
      <c r="Z28" s="117">
        <f t="shared" si="5"/>
        <v>14322</v>
      </c>
      <c r="AA28" s="97">
        <f t="shared" si="5"/>
        <v>54244.666666666664</v>
      </c>
      <c r="AB28" s="118">
        <f>(AB25+AB26+AB27)/3</f>
        <v>5839150</v>
      </c>
      <c r="AC28" s="119">
        <f>(AC25+AC26+AC27)/3</f>
        <v>18757620</v>
      </c>
      <c r="AD28" s="106"/>
    </row>
    <row r="29" spans="1:30" x14ac:dyDescent="0.15">
      <c r="A29" s="46" t="s">
        <v>51</v>
      </c>
    </row>
  </sheetData>
  <mergeCells count="52">
    <mergeCell ref="A2:AC2"/>
    <mergeCell ref="Z4:AA4"/>
    <mergeCell ref="AB4:AC4"/>
    <mergeCell ref="Z13:AA13"/>
    <mergeCell ref="AB13:AC13"/>
    <mergeCell ref="L5:M5"/>
    <mergeCell ref="N5:O5"/>
    <mergeCell ref="P5:Q5"/>
    <mergeCell ref="J5:K5"/>
    <mergeCell ref="A5:A6"/>
    <mergeCell ref="B5:C5"/>
    <mergeCell ref="D5:E5"/>
    <mergeCell ref="F5:G5"/>
    <mergeCell ref="H5:I5"/>
    <mergeCell ref="Z22:AA22"/>
    <mergeCell ref="AB22:AC22"/>
    <mergeCell ref="Z14:AA14"/>
    <mergeCell ref="AB14:AC14"/>
    <mergeCell ref="Z5:AA5"/>
    <mergeCell ref="AB5:AC5"/>
    <mergeCell ref="AB23:AC23"/>
    <mergeCell ref="P23:Q23"/>
    <mergeCell ref="R23:S23"/>
    <mergeCell ref="T23:U23"/>
    <mergeCell ref="V23:W23"/>
    <mergeCell ref="X23:Y23"/>
    <mergeCell ref="Z23:AA23"/>
    <mergeCell ref="A23:A24"/>
    <mergeCell ref="B23:C23"/>
    <mergeCell ref="D23:E23"/>
    <mergeCell ref="F23:G23"/>
    <mergeCell ref="H23:I23"/>
    <mergeCell ref="J23:K23"/>
    <mergeCell ref="L23:M23"/>
    <mergeCell ref="N23:O23"/>
    <mergeCell ref="N14:O14"/>
    <mergeCell ref="P14:Q14"/>
    <mergeCell ref="J14:K14"/>
    <mergeCell ref="L14:M14"/>
    <mergeCell ref="R14:S14"/>
    <mergeCell ref="T14:U14"/>
    <mergeCell ref="V14:W14"/>
    <mergeCell ref="X14:Y14"/>
    <mergeCell ref="X5:Y5"/>
    <mergeCell ref="V5:W5"/>
    <mergeCell ref="R5:S5"/>
    <mergeCell ref="T5:U5"/>
    <mergeCell ref="A14:A15"/>
    <mergeCell ref="B14:C14"/>
    <mergeCell ref="D14:E14"/>
    <mergeCell ref="F14:G14"/>
    <mergeCell ref="H14:I14"/>
  </mergeCells>
  <phoneticPr fontId="1"/>
  <pageMargins left="0.7" right="0.7" top="0.75" bottom="0.75" header="0.3" footer="0.3"/>
  <pageSetup paperSize="8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府営公園の利用状況</vt:lpstr>
      <vt:lpstr>駐車場の利用状況</vt:lpstr>
      <vt:lpstr>府営公園の利用状況!Print_Area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2021-07-05T09:28:06Z</dcterms:created>
  <dcterms:modified xsi:type="dcterms:W3CDTF">2026-10-15T09:31:03Z</dcterms:modified>
  <cp:category/>
  <cp:contentStatus/>
</cp:coreProperties>
</file>