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305" tabRatio="760"/>
  </bookViews>
  <sheets>
    <sheet name="総括表及び内訳" sheetId="52" r:id="rId1"/>
    <sheet name="1 新採採用前" sheetId="51" r:id="rId2"/>
    <sheet name="2 新採採用時" sheetId="25" r:id="rId3"/>
    <sheet name="3 新採特別" sheetId="27" r:id="rId4"/>
    <sheet name="4 主事技師Ⅱ公民" sheetId="3" r:id="rId5"/>
    <sheet name="5 主事技師Ⅱ全体" sheetId="50" r:id="rId6"/>
    <sheet name="6 主事技師Ⅲ全体" sheetId="5" r:id="rId7"/>
    <sheet name="7 主事技師Ⅲ政策" sheetId="15" r:id="rId8"/>
    <sheet name="8 主事技師Ⅲ福祉体験" sheetId="28" r:id="rId9"/>
    <sheet name="9 新任副主査" sheetId="42" r:id="rId10"/>
    <sheet name="10 新任主査" sheetId="1" r:id="rId11"/>
    <sheet name="11 新任課長補佐" sheetId="30" r:id="rId12"/>
    <sheet name="12 人権問題" sheetId="17" r:id="rId13"/>
    <sheet name="13 新任課長" sheetId="29" r:id="rId14"/>
    <sheet name="14 管理職" sheetId="16" r:id="rId15"/>
    <sheet name="15 評価制度" sheetId="4" r:id="rId16"/>
    <sheet name="16 評価事例" sheetId="7" r:id="rId17"/>
    <sheet name="17 評価面談" sheetId="8" r:id="rId18"/>
    <sheet name="18 評価傾向診断" sheetId="24" r:id="rId19"/>
    <sheet name="19 評価開示面談" sheetId="22" r:id="rId20"/>
    <sheet name="20 再任用" sheetId="23" r:id="rId21"/>
    <sheet name="21 キャリア1" sheetId="40" r:id="rId22"/>
    <sheet name="22 キャリア4" sheetId="37" r:id="rId23"/>
    <sheet name="23 キャリア10" sheetId="33" r:id="rId24"/>
    <sheet name="24 女性活躍" sheetId="36" r:id="rId25"/>
    <sheet name="25 キャリアデザイン" sheetId="20" r:id="rId26"/>
    <sheet name="26 民法" sheetId="41" r:id="rId27"/>
    <sheet name="27 行政法" sheetId="45" r:id="rId28"/>
    <sheet name="28 地方自治法" sheetId="46" r:id="rId29"/>
    <sheet name="29 自治体法務" sheetId="48" r:id="rId30"/>
    <sheet name="30 CS接遇" sheetId="44" r:id="rId31"/>
    <sheet name="31 プレゼン" sheetId="19" r:id="rId32"/>
    <sheet name="32 簿記" sheetId="31" r:id="rId33"/>
    <sheet name="33 視覚障がい者理解" sheetId="38" r:id="rId34"/>
    <sheet name="34 聴覚障がい者理解" sheetId="39" r:id="rId35"/>
    <sheet name="35 効果の上がる会議" sheetId="49" r:id="rId36"/>
    <sheet name="36 主査級必須 戦略" sheetId="10" r:id="rId37"/>
    <sheet name="37 主査級必須 リスク" sheetId="11" r:id="rId38"/>
    <sheet name="38 主査級必須 コーチング" sheetId="18" r:id="rId39"/>
    <sheet name="39 主査級必須 折衝交渉" sheetId="43" r:id="rId40"/>
    <sheet name="40 主査級必須 簿記財務" sheetId="13" r:id="rId41"/>
    <sheet name="41 戦略上級" sheetId="47" r:id="rId42"/>
    <sheet name="42 リスク上級" sheetId="34" r:id="rId43"/>
    <sheet name="43 コーチング応用" sheetId="35" r:id="rId44"/>
    <sheet name="44 部下職員指導" sheetId="2" r:id="rId45"/>
    <sheet name="45 仕事力・コンプラⅠ・Ⅱ" sheetId="6" r:id="rId46"/>
    <sheet name="46 コミュ・折衝調整・CSⅠ・Ⅱ" sheetId="9" r:id="rId47"/>
    <sheet name="47 チームワークⅠ・Ⅱ" sheetId="12" r:id="rId48"/>
    <sheet name="48 業務改善改革力Ⅰ・Ⅱ" sheetId="14" r:id="rId49"/>
    <sheet name="49 個別能力" sheetId="21" r:id="rId50"/>
    <sheet name="50 ジョブトレーナー" sheetId="32" r:id="rId51"/>
    <sheet name="51 新採職種別" sheetId="26" r:id="rId52"/>
  </sheets>
  <definedNames>
    <definedName name="_xlnm.Print_Area" localSheetId="1">'1 新採採用前'!$A$1:$L$30</definedName>
    <definedName name="_xlnm.Print_Area" localSheetId="10">'10 新任主査'!$A$1:$L$56</definedName>
    <definedName name="_xlnm.Print_Area" localSheetId="11">'11 新任課長補佐'!$A$1:$L$50</definedName>
    <definedName name="_xlnm.Print_Area" localSheetId="12">'12 人権問題'!$A$1:$L$72</definedName>
    <definedName name="_xlnm.Print_Area" localSheetId="13">'13 新任課長'!$A$1:$L$70</definedName>
    <definedName name="_xlnm.Print_Area" localSheetId="14">'14 管理職'!$A$1:$L$31</definedName>
    <definedName name="_xlnm.Print_Area" localSheetId="15">'15 評価制度'!$A$1:$L$29</definedName>
    <definedName name="_xlnm.Print_Area" localSheetId="16">'16 評価事例'!$A$1:$L$28</definedName>
    <definedName name="_xlnm.Print_Area" localSheetId="17">'17 評価面談'!$A$1:$L$25</definedName>
    <definedName name="_xlnm.Print_Area" localSheetId="18">'18 評価傾向診断'!$A$1:$L$22</definedName>
    <definedName name="_xlnm.Print_Area" localSheetId="19">'19 評価開示面談'!$A$1:$L$26</definedName>
    <definedName name="_xlnm.Print_Area" localSheetId="2">'2 新採採用時'!$A$1:$L$166</definedName>
    <definedName name="_xlnm.Print_Area" localSheetId="20">'20 再任用'!$A$1:$L$33</definedName>
    <definedName name="_xlnm.Print_Area" localSheetId="21">'21 キャリア1'!$A$1:$L$35</definedName>
    <definedName name="_xlnm.Print_Area" localSheetId="22">'22 キャリア4'!$A$1:$L$38</definedName>
    <definedName name="_xlnm.Print_Area" localSheetId="23">'23 キャリア10'!$A$1:$L$30</definedName>
    <definedName name="_xlnm.Print_Area" localSheetId="24">'24 女性活躍'!$A$1:$L$50</definedName>
    <definedName name="_xlnm.Print_Area" localSheetId="25">'25 キャリアデザイン'!$A$1:$L$46</definedName>
    <definedName name="_xlnm.Print_Area" localSheetId="26">'26 民法'!$A$1:$L$50</definedName>
    <definedName name="_xlnm.Print_Area" localSheetId="27">'27 行政法'!$A$1:$L$36</definedName>
    <definedName name="_xlnm.Print_Area" localSheetId="28">'28 地方自治法'!$A$1:$L$33</definedName>
    <definedName name="_xlnm.Print_Area" localSheetId="29">'29 自治体法務'!$A$1:$L$34</definedName>
    <definedName name="_xlnm.Print_Area" localSheetId="3">'3 新採特別'!$A$1:$M$42</definedName>
    <definedName name="_xlnm.Print_Area" localSheetId="30">'30 CS接遇'!$A$1:$L$29</definedName>
    <definedName name="_xlnm.Print_Area" localSheetId="31">'31 プレゼン'!$A$1:$L$29</definedName>
    <definedName name="_xlnm.Print_Area" localSheetId="32">'32 簿記'!$A$1:$L$32</definedName>
    <definedName name="_xlnm.Print_Area" localSheetId="33">'33 視覚障がい者理解'!$A$1:$L$46</definedName>
    <definedName name="_xlnm.Print_Area" localSheetId="34">'34 聴覚障がい者理解'!$A$1:$L$39</definedName>
    <definedName name="_xlnm.Print_Area" localSheetId="35">'35 効果の上がる会議'!$A$1:$L$30</definedName>
    <definedName name="_xlnm.Print_Area" localSheetId="36">'36 主査級必須 戦略'!$A$1:$L$30</definedName>
    <definedName name="_xlnm.Print_Area" localSheetId="38">'38 主査級必須 コーチング'!$A$1:$L$35</definedName>
    <definedName name="_xlnm.Print_Area" localSheetId="39">'39 主査級必須 折衝交渉'!$A$1:$L$32</definedName>
    <definedName name="_xlnm.Print_Area" localSheetId="4">'4 主事技師Ⅱ公民'!$A$1:$L$30</definedName>
    <definedName name="_xlnm.Print_Area" localSheetId="40">'40 主査級必須 簿記財務'!$A$1:$L$35</definedName>
    <definedName name="_xlnm.Print_Area" localSheetId="41">'41 戦略上級'!$A$1:$L$41</definedName>
    <definedName name="_xlnm.Print_Area" localSheetId="42">'42 リスク上級'!$A$1:$L$25</definedName>
    <definedName name="_xlnm.Print_Area" localSheetId="43">'43 コーチング応用'!$A$1:$L$27</definedName>
    <definedName name="_xlnm.Print_Area" localSheetId="44">'44 部下職員指導'!$A$1:$L$52</definedName>
    <definedName name="_xlnm.Print_Area" localSheetId="45">'45 仕事力・コンプラⅠ・Ⅱ'!$A$1:$L$50</definedName>
    <definedName name="_xlnm.Print_Area" localSheetId="46">'46 コミュ・折衝調整・CSⅠ・Ⅱ'!$A$1:$L$40</definedName>
    <definedName name="_xlnm.Print_Area" localSheetId="47">'47 チームワークⅠ・Ⅱ'!$A$1:$L$37</definedName>
    <definedName name="_xlnm.Print_Area" localSheetId="48">'48 業務改善改革力Ⅰ・Ⅱ'!$A$1:$L$36</definedName>
    <definedName name="_xlnm.Print_Area" localSheetId="49">'49 個別能力'!$A$1:$L$26</definedName>
    <definedName name="_xlnm.Print_Area" localSheetId="5">'5 主事技師Ⅱ全体'!$A$1:$L$45</definedName>
    <definedName name="_xlnm.Print_Area" localSheetId="50">'50 ジョブトレーナー'!$A$1:$L$34</definedName>
    <definedName name="_xlnm.Print_Area" localSheetId="51">'51 新採職種別'!$A$1:$L$52</definedName>
    <definedName name="_xlnm.Print_Area" localSheetId="6">'6 主事技師Ⅲ全体'!$A$1:$L$48</definedName>
    <definedName name="_xlnm.Print_Area" localSheetId="7">'7 主事技師Ⅲ政策'!$A$1:$L$39</definedName>
    <definedName name="_xlnm.Print_Area" localSheetId="8">'8 主事技師Ⅲ福祉体験'!$A$1:$L$47</definedName>
    <definedName name="_xlnm.Print_Area" localSheetId="9">'9 新任副主査'!$A$1:$L$40</definedName>
    <definedName name="_xlnm.Print_Area" localSheetId="0">総括表及び内訳!$A$1:$R$101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13" l="1"/>
  <c r="J15" i="13"/>
  <c r="J14" i="13"/>
  <c r="Q99" i="52" l="1"/>
  <c r="P99" i="52"/>
  <c r="O99" i="52"/>
  <c r="N99" i="52"/>
  <c r="M99" i="52"/>
  <c r="L99" i="52"/>
  <c r="K99" i="52"/>
  <c r="I99" i="52"/>
  <c r="H99" i="52"/>
  <c r="G99" i="52"/>
  <c r="O90" i="52"/>
  <c r="N90" i="52"/>
  <c r="M90" i="52"/>
  <c r="Q89" i="52"/>
  <c r="P89" i="52"/>
  <c r="N89" i="52"/>
  <c r="I6" i="52" s="1"/>
  <c r="M89" i="52"/>
  <c r="L89" i="52"/>
  <c r="K89" i="52"/>
  <c r="I89" i="52"/>
  <c r="H89" i="52"/>
  <c r="G89" i="52"/>
  <c r="O40" i="52"/>
  <c r="N40" i="52"/>
  <c r="M40" i="52"/>
  <c r="Q39" i="52"/>
  <c r="P39" i="52"/>
  <c r="O39" i="52"/>
  <c r="N39" i="52"/>
  <c r="I5" i="52" s="1"/>
  <c r="I7" i="52" s="1"/>
  <c r="M39" i="52"/>
  <c r="L39" i="52"/>
  <c r="D5" i="52" s="1"/>
  <c r="D7" i="52" s="1"/>
  <c r="K39" i="52"/>
  <c r="C5" i="52" s="1"/>
  <c r="C7" i="52" s="1"/>
  <c r="I39" i="52"/>
  <c r="H39" i="52"/>
  <c r="G39" i="52"/>
  <c r="F7" i="52"/>
  <c r="E7" i="52"/>
  <c r="G6" i="52"/>
  <c r="F6" i="52"/>
  <c r="E6" i="52"/>
  <c r="D6" i="52"/>
  <c r="C6" i="52"/>
  <c r="B6" i="52"/>
  <c r="K5" i="52"/>
  <c r="G5" i="52"/>
  <c r="G7" i="52" s="1"/>
  <c r="F5" i="52"/>
  <c r="E5" i="52"/>
  <c r="B5" i="52"/>
  <c r="K7" i="52" l="1"/>
  <c r="B7" i="52"/>
  <c r="O89" i="52"/>
  <c r="K6" i="52" s="1"/>
  <c r="J14" i="25"/>
  <c r="J13" i="25"/>
  <c r="I11" i="47"/>
  <c r="I10" i="39"/>
  <c r="I10" i="38"/>
  <c r="G10" i="38"/>
  <c r="E10" i="38"/>
  <c r="I10" i="31"/>
  <c r="J10" i="31"/>
  <c r="I10" i="19"/>
  <c r="J10" i="19"/>
  <c r="J15" i="51" l="1"/>
  <c r="J14" i="51"/>
  <c r="J15" i="50"/>
  <c r="J14" i="50"/>
  <c r="I11" i="50"/>
  <c r="H11" i="50"/>
  <c r="G11" i="50"/>
  <c r="E11" i="50"/>
  <c r="I11" i="49"/>
  <c r="E11" i="49"/>
  <c r="J14" i="48"/>
  <c r="J13" i="48"/>
  <c r="J10" i="48"/>
  <c r="I10" i="48"/>
  <c r="G10" i="48"/>
  <c r="E9" i="48"/>
  <c r="E8" i="48"/>
  <c r="J15" i="47"/>
  <c r="J14" i="47"/>
  <c r="G11" i="47"/>
  <c r="E11" i="47"/>
  <c r="J14" i="46"/>
  <c r="J13" i="46"/>
  <c r="J10" i="46"/>
  <c r="I10" i="46"/>
  <c r="G10" i="46"/>
  <c r="E10" i="46"/>
  <c r="J14" i="45"/>
  <c r="J13" i="45"/>
  <c r="J10" i="45"/>
  <c r="I10" i="45"/>
  <c r="G10" i="45"/>
  <c r="J14" i="44"/>
  <c r="J13" i="44"/>
  <c r="J10" i="44"/>
  <c r="I10" i="44"/>
  <c r="E10" i="44"/>
  <c r="J15" i="43"/>
  <c r="J14" i="43"/>
  <c r="H11" i="43"/>
  <c r="G11" i="43"/>
  <c r="E11" i="43"/>
  <c r="J14" i="42"/>
  <c r="J13" i="42"/>
  <c r="I10" i="42"/>
  <c r="H10" i="42"/>
  <c r="G10" i="42"/>
  <c r="J14" i="41"/>
  <c r="J13" i="41"/>
  <c r="I10" i="41"/>
  <c r="H10" i="41"/>
  <c r="G10" i="41"/>
  <c r="E10" i="41"/>
  <c r="J14" i="40"/>
  <c r="J13" i="40"/>
  <c r="G10" i="40"/>
  <c r="E10" i="40"/>
  <c r="J14" i="39"/>
  <c r="J13" i="39"/>
  <c r="G10" i="39"/>
  <c r="E10" i="39"/>
  <c r="J14" i="38"/>
  <c r="J13" i="38"/>
  <c r="J14" i="37"/>
  <c r="J13" i="37"/>
  <c r="I10" i="37"/>
  <c r="H10" i="37"/>
  <c r="G10" i="37"/>
  <c r="J14" i="36"/>
  <c r="J11" i="36"/>
  <c r="I11" i="36"/>
  <c r="H11" i="36"/>
  <c r="G11" i="36"/>
  <c r="E10" i="36"/>
  <c r="E11" i="36" s="1"/>
  <c r="E9" i="36"/>
  <c r="J14" i="35"/>
  <c r="J13" i="35"/>
  <c r="J10" i="35"/>
  <c r="I10" i="35"/>
  <c r="H10" i="35"/>
  <c r="G10" i="35"/>
  <c r="E10" i="35"/>
  <c r="J13" i="34"/>
  <c r="I10" i="34"/>
  <c r="H10" i="34"/>
  <c r="G10" i="34"/>
  <c r="J15" i="33"/>
  <c r="J14" i="33"/>
  <c r="I11" i="33"/>
  <c r="H11" i="33"/>
  <c r="G11" i="33"/>
  <c r="J14" i="32"/>
  <c r="J13" i="32"/>
  <c r="I10" i="32"/>
  <c r="H10" i="32"/>
  <c r="G10" i="32"/>
  <c r="E10" i="32"/>
  <c r="J14" i="31"/>
  <c r="J13" i="31"/>
  <c r="G10" i="31"/>
  <c r="J14" i="30"/>
  <c r="J13" i="30"/>
  <c r="I10" i="30"/>
  <c r="H10" i="30"/>
  <c r="G10" i="30"/>
  <c r="E9" i="30"/>
  <c r="E8" i="30"/>
  <c r="J14" i="29"/>
  <c r="J13" i="29"/>
  <c r="I10" i="29"/>
  <c r="H10" i="29"/>
  <c r="G10" i="29"/>
  <c r="E9" i="29"/>
  <c r="E8" i="29"/>
  <c r="J15" i="28"/>
  <c r="J14" i="28"/>
  <c r="G11" i="28"/>
  <c r="E10" i="28"/>
  <c r="E9" i="28"/>
  <c r="F11" i="27"/>
  <c r="F10" i="27"/>
  <c r="J13" i="26"/>
  <c r="J12" i="26"/>
  <c r="G10" i="25"/>
  <c r="E10" i="25"/>
  <c r="J14" i="23"/>
  <c r="J13" i="23"/>
  <c r="I10" i="23"/>
  <c r="H10" i="23"/>
  <c r="G10" i="23"/>
  <c r="E10" i="23"/>
  <c r="J14" i="22"/>
  <c r="J13" i="22"/>
  <c r="J10" i="22"/>
  <c r="I10" i="22"/>
  <c r="H10" i="22"/>
  <c r="G10" i="22"/>
  <c r="E10" i="22"/>
  <c r="J11" i="20"/>
  <c r="I11" i="20"/>
  <c r="E11" i="20"/>
  <c r="J14" i="19"/>
  <c r="J13" i="19"/>
  <c r="E10" i="19"/>
  <c r="J15" i="18"/>
  <c r="J14" i="18"/>
  <c r="H11" i="18"/>
  <c r="G11" i="18"/>
  <c r="E11" i="18"/>
  <c r="J13" i="17"/>
  <c r="I10" i="17"/>
  <c r="H10" i="17"/>
  <c r="G10" i="17"/>
  <c r="E9" i="17"/>
  <c r="E8" i="17"/>
  <c r="J14" i="16"/>
  <c r="J13" i="16"/>
  <c r="J10" i="16"/>
  <c r="I10" i="16"/>
  <c r="H10" i="16"/>
  <c r="G10" i="16"/>
  <c r="E10" i="16"/>
  <c r="J15" i="15"/>
  <c r="J14" i="15"/>
  <c r="I11" i="15"/>
  <c r="H11" i="15"/>
  <c r="E11" i="15"/>
  <c r="J23" i="14"/>
  <c r="J22" i="14"/>
  <c r="H19" i="14"/>
  <c r="G19" i="14"/>
  <c r="E19" i="14"/>
  <c r="H13" i="14"/>
  <c r="G13" i="14"/>
  <c r="E13" i="14"/>
  <c r="J11" i="13"/>
  <c r="I11" i="13"/>
  <c r="H11" i="13"/>
  <c r="G11" i="13"/>
  <c r="F11" i="13"/>
  <c r="E11" i="13"/>
  <c r="J23" i="12"/>
  <c r="J22" i="12"/>
  <c r="H19" i="12"/>
  <c r="G19" i="12"/>
  <c r="E19" i="12"/>
  <c r="H13" i="12"/>
  <c r="G13" i="12"/>
  <c r="E13" i="12"/>
  <c r="J16" i="11"/>
  <c r="J15" i="11"/>
  <c r="K12" i="11"/>
  <c r="J12" i="11"/>
  <c r="I12" i="11"/>
  <c r="H12" i="11"/>
  <c r="E12" i="11"/>
  <c r="J15" i="10"/>
  <c r="J14" i="10"/>
  <c r="I11" i="10"/>
  <c r="H11" i="10"/>
  <c r="H19" i="9"/>
  <c r="G19" i="9"/>
  <c r="E18" i="9"/>
  <c r="E17" i="9"/>
  <c r="H13" i="9"/>
  <c r="G13" i="9"/>
  <c r="E11" i="9"/>
  <c r="E13" i="9" s="1"/>
  <c r="J15" i="8"/>
  <c r="J14" i="8"/>
  <c r="I11" i="8"/>
  <c r="H11" i="8"/>
  <c r="G11" i="8"/>
  <c r="E11" i="8"/>
  <c r="J18" i="7"/>
  <c r="J17" i="7"/>
  <c r="I14" i="7"/>
  <c r="H14" i="7"/>
  <c r="G14" i="7"/>
  <c r="J23" i="6"/>
  <c r="J22" i="6"/>
  <c r="H19" i="6"/>
  <c r="G19" i="6"/>
  <c r="E19" i="6"/>
  <c r="I13" i="6"/>
  <c r="H13" i="6"/>
  <c r="G13" i="6"/>
  <c r="E13" i="6"/>
  <c r="J15" i="5"/>
  <c r="J14" i="5"/>
  <c r="G11" i="5"/>
  <c r="J14" i="4"/>
  <c r="J13" i="4"/>
  <c r="I10" i="4"/>
  <c r="H10" i="4"/>
  <c r="G10" i="4"/>
  <c r="E10" i="4"/>
  <c r="J14" i="2"/>
  <c r="J13" i="2"/>
  <c r="H10" i="2"/>
  <c r="G10" i="2"/>
  <c r="E10" i="2"/>
  <c r="J16" i="1"/>
  <c r="J15" i="1"/>
  <c r="I12" i="1"/>
  <c r="H12" i="1"/>
  <c r="E12" i="1"/>
  <c r="E19" i="9" l="1"/>
  <c r="E10" i="34"/>
  <c r="E10" i="31"/>
  <c r="E10" i="48"/>
  <c r="E10" i="45"/>
  <c r="E11" i="33"/>
  <c r="E10" i="37"/>
  <c r="E14" i="7"/>
  <c r="E10" i="29"/>
  <c r="E10" i="17"/>
  <c r="E10" i="30"/>
  <c r="E10" i="42"/>
  <c r="E11" i="28"/>
</calcChain>
</file>

<file path=xl/sharedStrings.xml><?xml version="1.0" encoding="utf-8"?>
<sst xmlns="http://schemas.openxmlformats.org/spreadsheetml/2006/main" count="3727" uniqueCount="1682">
  <si>
    <t>研修名（科目名）：新任主査級職員研修（全体講義）</t>
    <rPh sb="0" eb="2">
      <t>ケンシュウ</t>
    </rPh>
    <rPh sb="2" eb="3">
      <t>メイ</t>
    </rPh>
    <rPh sb="4" eb="7">
      <t>カモクメイ</t>
    </rPh>
    <phoneticPr fontId="3"/>
  </si>
  <si>
    <t>1 研修企画</t>
  </si>
  <si>
    <t xml:space="preserve"> (1) ねらい</t>
  </si>
  <si>
    <t>主査級職員としての役割認識と必要な能力の向上を図り、業務の中心的役割を担う職員を育成する。</t>
    <rPh sb="37" eb="38">
      <t>ショク</t>
    </rPh>
    <phoneticPr fontId="3"/>
  </si>
  <si>
    <t>　</t>
  </si>
  <si>
    <t>2 実施状況</t>
  </si>
  <si>
    <t xml:space="preserve"> (1) 対象者</t>
  </si>
  <si>
    <t>（１）平成３１年度主査級昇任者（平成３０年度途中昇任者を含む。）</t>
    <rPh sb="3" eb="5">
      <t>ヘイセイ</t>
    </rPh>
    <rPh sb="7" eb="9">
      <t>ネンド</t>
    </rPh>
    <rPh sb="9" eb="11">
      <t>シュサ</t>
    </rPh>
    <rPh sb="11" eb="12">
      <t>キュウ</t>
    </rPh>
    <rPh sb="12" eb="14">
      <t>ショウニン</t>
    </rPh>
    <rPh sb="14" eb="15">
      <t>シャ</t>
    </rPh>
    <rPh sb="16" eb="18">
      <t>ヘイセイ</t>
    </rPh>
    <rPh sb="20" eb="22">
      <t>ネンド</t>
    </rPh>
    <rPh sb="22" eb="24">
      <t>トチュウ</t>
    </rPh>
    <rPh sb="24" eb="26">
      <t>ショウニン</t>
    </rPh>
    <rPh sb="26" eb="27">
      <t>シャ</t>
    </rPh>
    <rPh sb="28" eb="29">
      <t>フク</t>
    </rPh>
    <phoneticPr fontId="3"/>
  </si>
  <si>
    <t>（２）昇任当時、派遣等で受講・修了できなかった者</t>
  </si>
  <si>
    <t xml:space="preserve"> (2) 研修生</t>
  </si>
  <si>
    <t>合計</t>
  </si>
  <si>
    <t>昨年度</t>
    <rPh sb="0" eb="3">
      <t>サクネンド</t>
    </rPh>
    <phoneticPr fontId="3"/>
  </si>
  <si>
    <t>指名</t>
    <rPh sb="0" eb="2">
      <t>シメイ</t>
    </rPh>
    <phoneticPr fontId="3"/>
  </si>
  <si>
    <t>申込</t>
    <rPh sb="0" eb="2">
      <t>モウシコミ</t>
    </rPh>
    <phoneticPr fontId="3"/>
  </si>
  <si>
    <t>決定者</t>
    <rPh sb="0" eb="2">
      <t>ケッテイ</t>
    </rPh>
    <rPh sb="2" eb="3">
      <t>シャ</t>
    </rPh>
    <phoneticPr fontId="3"/>
  </si>
  <si>
    <t>修了者</t>
    <rPh sb="0" eb="3">
      <t>シュウリョウシャ</t>
    </rPh>
    <phoneticPr fontId="3"/>
  </si>
  <si>
    <t>修了率（％）</t>
    <rPh sb="0" eb="2">
      <t>シュウリョウ</t>
    </rPh>
    <rPh sb="2" eb="3">
      <t>リツ</t>
    </rPh>
    <phoneticPr fontId="3"/>
  </si>
  <si>
    <t>今年度</t>
    <rPh sb="0" eb="3">
      <t>コンネンド</t>
    </rPh>
    <phoneticPr fontId="3"/>
  </si>
  <si>
    <t>比較</t>
    <rPh sb="0" eb="2">
      <t>ヒカク</t>
    </rPh>
    <phoneticPr fontId="3"/>
  </si>
  <si>
    <t>平均目的達成度（％）</t>
    <rPh sb="0" eb="2">
      <t>ヘイキン</t>
    </rPh>
    <rPh sb="2" eb="4">
      <t>モクテキ</t>
    </rPh>
    <rPh sb="4" eb="6">
      <t>タッセイ</t>
    </rPh>
    <rPh sb="6" eb="7">
      <t>ド</t>
    </rPh>
    <phoneticPr fontId="3"/>
  </si>
  <si>
    <t>平均研修内容評価値（５段階評価）</t>
    <rPh sb="0" eb="2">
      <t>ヘイキン</t>
    </rPh>
    <rPh sb="2" eb="4">
      <t>ケンシュウ</t>
    </rPh>
    <rPh sb="4" eb="6">
      <t>ナイヨウ</t>
    </rPh>
    <rPh sb="6" eb="8">
      <t>ヒョウカ</t>
    </rPh>
    <rPh sb="8" eb="9">
      <t>チ</t>
    </rPh>
    <rPh sb="11" eb="13">
      <t>ダンカイ</t>
    </rPh>
    <rPh sb="13" eb="15">
      <t>ヒョウカ</t>
    </rPh>
    <phoneticPr fontId="3"/>
  </si>
  <si>
    <t xml:space="preserve"> (3)実施時期・場所</t>
    <rPh sb="4" eb="6">
      <t>ジッシ</t>
    </rPh>
    <rPh sb="6" eb="8">
      <t>ジキ</t>
    </rPh>
    <rPh sb="9" eb="11">
      <t>バショ</t>
    </rPh>
    <phoneticPr fontId="3"/>
  </si>
  <si>
    <t>時期</t>
    <rPh sb="0" eb="2">
      <t>ジキ</t>
    </rPh>
    <phoneticPr fontId="3"/>
  </si>
  <si>
    <t>令和元年５月２０日（月）、２１日（火）</t>
    <rPh sb="0" eb="1">
      <t>レイ</t>
    </rPh>
    <rPh sb="1" eb="2">
      <t>カズ</t>
    </rPh>
    <rPh sb="2" eb="3">
      <t>モト</t>
    </rPh>
    <rPh sb="3" eb="4">
      <t>ネン</t>
    </rPh>
    <rPh sb="4" eb="5">
      <t>ヘイネン</t>
    </rPh>
    <rPh sb="5" eb="6">
      <t>ガツ</t>
    </rPh>
    <rPh sb="8" eb="9">
      <t>ニチ</t>
    </rPh>
    <rPh sb="10" eb="11">
      <t>ゲツ</t>
    </rPh>
    <rPh sb="17" eb="18">
      <t>ヒ</t>
    </rPh>
    <phoneticPr fontId="3"/>
  </si>
  <si>
    <t>各日とも９時３０分～１７時３０分</t>
    <rPh sb="0" eb="2">
      <t>カクジツ</t>
    </rPh>
    <rPh sb="5" eb="6">
      <t>ジ</t>
    </rPh>
    <rPh sb="8" eb="9">
      <t>フン</t>
    </rPh>
    <rPh sb="12" eb="13">
      <t>ジ</t>
    </rPh>
    <rPh sb="15" eb="16">
      <t>フン</t>
    </rPh>
    <phoneticPr fontId="3"/>
  </si>
  <si>
    <t>場所</t>
    <rPh sb="0" eb="2">
      <t>バショ</t>
    </rPh>
    <phoneticPr fontId="3"/>
  </si>
  <si>
    <t>職員研修センター　研修室大（咲洲庁舎３２階）</t>
    <rPh sb="0" eb="2">
      <t>ショクイン</t>
    </rPh>
    <rPh sb="2" eb="4">
      <t>ケンシュウ</t>
    </rPh>
    <rPh sb="9" eb="11">
      <t>ケンシュウ</t>
    </rPh>
    <rPh sb="11" eb="12">
      <t>シツ</t>
    </rPh>
    <rPh sb="12" eb="13">
      <t>ダイ</t>
    </rPh>
    <rPh sb="14" eb="16">
      <t>サキシマ</t>
    </rPh>
    <rPh sb="16" eb="18">
      <t>チョウシャ</t>
    </rPh>
    <rPh sb="20" eb="21">
      <t>カイ</t>
    </rPh>
    <phoneticPr fontId="3"/>
  </si>
  <si>
    <t xml:space="preserve"> (4) 日数（時間）</t>
  </si>
  <si>
    <t>日数</t>
    <rPh sb="0" eb="2">
      <t>ニッスウ</t>
    </rPh>
    <phoneticPr fontId="3"/>
  </si>
  <si>
    <t>時間数</t>
    <rPh sb="0" eb="3">
      <t>ジカンスウ</t>
    </rPh>
    <phoneticPr fontId="3"/>
  </si>
  <si>
    <t>それぞれ１プログラムあたりの数値</t>
    <rPh sb="14" eb="16">
      <t>スウチ</t>
    </rPh>
    <phoneticPr fontId="3"/>
  </si>
  <si>
    <t xml:space="preserve"> (5) 内容</t>
  </si>
  <si>
    <t>内　容・講　師</t>
  </si>
  <si>
    <t>時間</t>
    <rPh sb="0" eb="2">
      <t>ジカン</t>
    </rPh>
    <phoneticPr fontId="3"/>
  </si>
  <si>
    <t>要　旨</t>
  </si>
  <si>
    <t>○</t>
  </si>
  <si>
    <t>講話</t>
  </si>
  <si>
    <t>・</t>
  </si>
  <si>
    <t>主査級職員に求められるもの</t>
  </si>
  <si>
    <t>15M</t>
  </si>
  <si>
    <t>講義と演習</t>
  </si>
  <si>
    <t>チームのコア人材に</t>
  </si>
  <si>
    <t>４H</t>
    <phoneticPr fontId="3"/>
  </si>
  <si>
    <t>主査級職員の役割</t>
    <phoneticPr fontId="3"/>
  </si>
  <si>
    <t>今求められるリーダー</t>
  </si>
  <si>
    <t>仕事に求められるオーナーシップ</t>
    <phoneticPr fontId="3"/>
  </si>
  <si>
    <t>シップ</t>
  </si>
  <si>
    <t xml:space="preserve">上司とのかかわり方  </t>
    <phoneticPr fontId="3"/>
  </si>
  <si>
    <t>株式会社インソース</t>
    <rPh sb="2" eb="4">
      <t>カイシャ</t>
    </rPh>
    <phoneticPr fontId="3"/>
  </si>
  <si>
    <t>部下・後輩とのかかわり方</t>
    <phoneticPr fontId="3"/>
  </si>
  <si>
    <t>大坪 浩民　講師</t>
  </si>
  <si>
    <t>チームの中での役割</t>
    <phoneticPr fontId="3"/>
  </si>
  <si>
    <t>講義</t>
    <phoneticPr fontId="3"/>
  </si>
  <si>
    <t>ホスピタリティ向上のために</t>
  </si>
  <si>
    <t>20M</t>
    <phoneticPr fontId="3"/>
  </si>
  <si>
    <t>現状</t>
    <rPh sb="0" eb="2">
      <t>ゲンジョウ</t>
    </rPh>
    <phoneticPr fontId="3"/>
  </si>
  <si>
    <t>～接遇マニュアルと府民の声～</t>
  </si>
  <si>
    <t>「府民の声」に寄せられた意見より</t>
    <phoneticPr fontId="3"/>
  </si>
  <si>
    <t>広報広聴課　</t>
  </si>
  <si>
    <t xml:space="preserve">マニュアルの活用について  </t>
    <phoneticPr fontId="3"/>
  </si>
  <si>
    <t>接遇に関するセルフチェックシート</t>
    <phoneticPr fontId="3"/>
  </si>
  <si>
    <t>公務員倫理</t>
  </si>
  <si>
    <t>25M</t>
  </si>
  <si>
    <t>地方公務員法</t>
  </si>
  <si>
    <t>綱紀保持基本指針のあらまし</t>
  </si>
  <si>
    <t>最近の主な懲戒処分等の事例</t>
  </si>
  <si>
    <t>大阪府職員基本条例</t>
    <rPh sb="0" eb="3">
      <t>オオサカフ</t>
    </rPh>
    <rPh sb="3" eb="5">
      <t>ショクイン</t>
    </rPh>
    <rPh sb="5" eb="7">
      <t>キホン</t>
    </rPh>
    <rPh sb="7" eb="9">
      <t>ジョウレイ</t>
    </rPh>
    <phoneticPr fontId="3"/>
  </si>
  <si>
    <t>会計事務・新公会計制度</t>
  </si>
  <si>
    <t>50M</t>
  </si>
  <si>
    <t>正確で効率的な会計事務処理の徹底</t>
  </si>
  <si>
    <t>会計実地検査の結果</t>
  </si>
  <si>
    <t>大阪府の新公会計制度</t>
  </si>
  <si>
    <t>人権施策</t>
  </si>
  <si>
    <t>30M</t>
  </si>
  <si>
    <t>様々な「人権問題」の存在</t>
    <rPh sb="0" eb="2">
      <t>サマザマ</t>
    </rPh>
    <rPh sb="4" eb="6">
      <t>ジンケン</t>
    </rPh>
    <rPh sb="6" eb="8">
      <t>モンダイ</t>
    </rPh>
    <rPh sb="10" eb="12">
      <t>ソンザイ</t>
    </rPh>
    <phoneticPr fontId="3"/>
  </si>
  <si>
    <t>人権企画課　</t>
  </si>
  <si>
    <t>人権とは</t>
    <rPh sb="0" eb="2">
      <t>ジンケン</t>
    </rPh>
    <phoneticPr fontId="3"/>
  </si>
  <si>
    <t>大阪府の取組み</t>
  </si>
  <si>
    <t>障がいを理由とする差別の</t>
  </si>
  <si>
    <t>障害者差別解消法</t>
    <rPh sb="0" eb="3">
      <t>ショウガイシャ</t>
    </rPh>
    <rPh sb="3" eb="5">
      <t>サベツ</t>
    </rPh>
    <rPh sb="5" eb="7">
      <t>カイショウ</t>
    </rPh>
    <rPh sb="7" eb="8">
      <t>ホウ</t>
    </rPh>
    <phoneticPr fontId="3"/>
  </si>
  <si>
    <t>解消に向けて</t>
  </si>
  <si>
    <t>・職員対応要領の概要</t>
    <rPh sb="1" eb="3">
      <t>ショクイン</t>
    </rPh>
    <rPh sb="3" eb="5">
      <t>タイオウ</t>
    </rPh>
    <phoneticPr fontId="3"/>
  </si>
  <si>
    <t>障がい特性について</t>
    <rPh sb="0" eb="1">
      <t>ショウ</t>
    </rPh>
    <rPh sb="3" eb="5">
      <t>トクセイ</t>
    </rPh>
    <phoneticPr fontId="3"/>
  </si>
  <si>
    <t>府職員として求められる対応は？</t>
    <rPh sb="0" eb="1">
      <t>フ</t>
    </rPh>
    <rPh sb="1" eb="3">
      <t>ショクイン</t>
    </rPh>
    <rPh sb="6" eb="7">
      <t>モト</t>
    </rPh>
    <rPh sb="11" eb="13">
      <t>タイオウ</t>
    </rPh>
    <phoneticPr fontId="3"/>
  </si>
  <si>
    <t>・</t>
    <phoneticPr fontId="3"/>
  </si>
  <si>
    <t xml:space="preserve">研修名（科目名）：部下職員指導支援研修   </t>
    <rPh sb="0" eb="2">
      <t>ケンシュウ</t>
    </rPh>
    <rPh sb="2" eb="3">
      <t>メイ</t>
    </rPh>
    <rPh sb="4" eb="7">
      <t>カモクメイ</t>
    </rPh>
    <rPh sb="9" eb="11">
      <t>ブカ</t>
    </rPh>
    <rPh sb="11" eb="13">
      <t>ショクイン</t>
    </rPh>
    <rPh sb="13" eb="15">
      <t>シドウ</t>
    </rPh>
    <rPh sb="15" eb="17">
      <t>シエン</t>
    </rPh>
    <rPh sb="17" eb="19">
      <t>ケンシュウ</t>
    </rPh>
    <phoneticPr fontId="3"/>
  </si>
  <si>
    <t>部局・所属における個別指導研修等の実施にあたり、専門家の助言を通じて適切な指導手法を習得する。</t>
  </si>
  <si>
    <t xml:space="preserve">（１）人事局長が指名する職員
　　（（３）を除く。おおむね課長補佐級以上）
（２）個別指導研修等に関係する主査級以上の職員で所属長が推薦する者
（３）人事局長が指名する職員
　　（個別能力向上研修（集団）対象者の上司のみ）
</t>
  </si>
  <si>
    <t>申込</t>
  </si>
  <si>
    <t>うち（３）のみ（指名）</t>
    <rPh sb="8" eb="10">
      <t>シメイ</t>
    </rPh>
    <phoneticPr fontId="3"/>
  </si>
  <si>
    <t>出席者</t>
    <rPh sb="0" eb="3">
      <t>シュッセキシャ</t>
    </rPh>
    <phoneticPr fontId="3"/>
  </si>
  <si>
    <t>出席率（％）</t>
    <rPh sb="0" eb="2">
      <t>シュッセキ</t>
    </rPh>
    <rPh sb="2" eb="3">
      <t>リツ</t>
    </rPh>
    <phoneticPr fontId="3"/>
  </si>
  <si>
    <t>（３）のみ</t>
  </si>
  <si>
    <t>令和元年５月29日（水）</t>
    <rPh sb="0" eb="2">
      <t>レイワ</t>
    </rPh>
    <rPh sb="2" eb="4">
      <t>ガンネン</t>
    </rPh>
    <rPh sb="3" eb="4">
      <t>ネン</t>
    </rPh>
    <rPh sb="10" eb="11">
      <t>スイ</t>
    </rPh>
    <phoneticPr fontId="3"/>
  </si>
  <si>
    <t>９時３０分～１７時３０分</t>
    <rPh sb="1" eb="2">
      <t>ジ</t>
    </rPh>
    <rPh sb="4" eb="5">
      <t>プン</t>
    </rPh>
    <rPh sb="8" eb="9">
      <t>ジ</t>
    </rPh>
    <rPh sb="11" eb="12">
      <t>フン</t>
    </rPh>
    <phoneticPr fontId="3"/>
  </si>
  <si>
    <t>職員研修センター　研修室大（咲洲庁舎３２階）</t>
  </si>
  <si>
    <t>１日</t>
    <rPh sb="1" eb="2">
      <t>ニチ</t>
    </rPh>
    <phoneticPr fontId="3"/>
  </si>
  <si>
    <t>(1)(2) 5H 
(3)   7H</t>
  </si>
  <si>
    <t>講話</t>
    <rPh sb="0" eb="2">
      <t>コウワ</t>
    </rPh>
    <phoneticPr fontId="3"/>
  </si>
  <si>
    <t>研修実施にあたって</t>
    <rPh sb="0" eb="2">
      <t>ケンシュウ</t>
    </rPh>
    <rPh sb="2" eb="4">
      <t>ジッシ</t>
    </rPh>
    <phoneticPr fontId="3"/>
  </si>
  <si>
    <t>１０M</t>
  </si>
  <si>
    <t>・研修の趣旨、概要</t>
  </si>
  <si>
    <t>講義</t>
    <rPh sb="0" eb="2">
      <t>コウギ</t>
    </rPh>
    <phoneticPr fontId="3"/>
  </si>
  <si>
    <t>分限処分の指針</t>
    <rPh sb="0" eb="2">
      <t>ブンゲン</t>
    </rPh>
    <rPh sb="2" eb="4">
      <t>ショブン</t>
    </rPh>
    <rPh sb="5" eb="7">
      <t>シシン</t>
    </rPh>
    <phoneticPr fontId="3"/>
  </si>
  <si>
    <t>２０M</t>
  </si>
  <si>
    <t>・職員の分限に関する条例</t>
    <rPh sb="1" eb="3">
      <t>ショクイン</t>
    </rPh>
    <rPh sb="4" eb="6">
      <t>ブンゲン</t>
    </rPh>
    <rPh sb="7" eb="8">
      <t>カン</t>
    </rPh>
    <rPh sb="10" eb="12">
      <t>ジョウレイ</t>
    </rPh>
    <phoneticPr fontId="3"/>
  </si>
  <si>
    <t>・大阪府分限処分の指針</t>
    <rPh sb="1" eb="4">
      <t>オオサカフ</t>
    </rPh>
    <rPh sb="4" eb="6">
      <t>ブンゲン</t>
    </rPh>
    <rPh sb="6" eb="8">
      <t>ショブン</t>
    </rPh>
    <rPh sb="9" eb="11">
      <t>シシン</t>
    </rPh>
    <phoneticPr fontId="3"/>
  </si>
  <si>
    <t>・分限対応マニュアル</t>
    <rPh sb="1" eb="3">
      <t>ブンゲン</t>
    </rPh>
    <rPh sb="3" eb="5">
      <t>タイオウ</t>
    </rPh>
    <phoneticPr fontId="3"/>
  </si>
  <si>
    <t>課題を抱える部下職員等の指導・</t>
    <rPh sb="0" eb="2">
      <t>カダイ</t>
    </rPh>
    <rPh sb="3" eb="4">
      <t>カカ</t>
    </rPh>
    <rPh sb="6" eb="8">
      <t>ブカ</t>
    </rPh>
    <rPh sb="8" eb="10">
      <t>ショクイン</t>
    </rPh>
    <rPh sb="10" eb="11">
      <t>トウ</t>
    </rPh>
    <rPh sb="12" eb="14">
      <t>シドウ</t>
    </rPh>
    <phoneticPr fontId="3"/>
  </si>
  <si>
    <t>１H５０M</t>
  </si>
  <si>
    <t>・大阪府における分限処分</t>
  </si>
  <si>
    <t>アドバイス方法等１　</t>
  </si>
  <si>
    <t>・管理職としての対応</t>
  </si>
  <si>
    <t>法的視点での対処方法等</t>
  </si>
  <si>
    <t>・労働法的考え方と対応</t>
  </si>
  <si>
    <t>株式会社インソース</t>
    <rPh sb="0" eb="4">
      <t>カブシキガイシャ</t>
    </rPh>
    <phoneticPr fontId="3"/>
  </si>
  <si>
    <t>・適格性欠如の分限免職事例の検討</t>
    <phoneticPr fontId="3"/>
  </si>
  <si>
    <t>阿部 秀一郎　講師</t>
    <rPh sb="0" eb="2">
      <t>アベ</t>
    </rPh>
    <rPh sb="3" eb="6">
      <t>シュウイチロウ</t>
    </rPh>
    <rPh sb="7" eb="9">
      <t>コウシ</t>
    </rPh>
    <phoneticPr fontId="3"/>
  </si>
  <si>
    <t>・対応策</t>
    <rPh sb="1" eb="3">
      <t>タイオウ</t>
    </rPh>
    <rPh sb="3" eb="4">
      <t>サク</t>
    </rPh>
    <phoneticPr fontId="3"/>
  </si>
  <si>
    <t>・パワハラ・セクハラ・メンタルシック対応</t>
    <rPh sb="18" eb="20">
      <t>タイオウ</t>
    </rPh>
    <phoneticPr fontId="3"/>
  </si>
  <si>
    <t>・働き方改革への対応</t>
    <rPh sb="1" eb="2">
      <t>ハタラ</t>
    </rPh>
    <rPh sb="3" eb="4">
      <t>カタ</t>
    </rPh>
    <rPh sb="4" eb="6">
      <t>カイカク</t>
    </rPh>
    <rPh sb="8" eb="10">
      <t>タイオウ</t>
    </rPh>
    <phoneticPr fontId="3"/>
  </si>
  <si>
    <t>２H２０M</t>
  </si>
  <si>
    <t>・課題のある職員とは</t>
    <rPh sb="1" eb="3">
      <t>カダイ</t>
    </rPh>
    <rPh sb="6" eb="8">
      <t>ショクイン</t>
    </rPh>
    <phoneticPr fontId="3"/>
  </si>
  <si>
    <t>アドバイス方法等２　</t>
  </si>
  <si>
    <t>・自分の「上司タイプ」を知り、適切に</t>
    <rPh sb="1" eb="3">
      <t>ジブン</t>
    </rPh>
    <rPh sb="5" eb="7">
      <t>ジョウシ</t>
    </rPh>
    <rPh sb="12" eb="13">
      <t>シ</t>
    </rPh>
    <rPh sb="15" eb="17">
      <t>テキセツ</t>
    </rPh>
    <phoneticPr fontId="3"/>
  </si>
  <si>
    <t>職場での指導方法等</t>
    <rPh sb="0" eb="2">
      <t>ショクバ</t>
    </rPh>
    <rPh sb="4" eb="6">
      <t>シドウ</t>
    </rPh>
    <rPh sb="6" eb="8">
      <t>ホウホウ</t>
    </rPh>
    <rPh sb="8" eb="9">
      <t>トウ</t>
    </rPh>
    <phoneticPr fontId="3"/>
  </si>
  <si>
    <t>　指導する</t>
  </si>
  <si>
    <t>・部下の特徴に合わせたアドバイスの仕方</t>
    <rPh sb="1" eb="3">
      <t>ブカ</t>
    </rPh>
    <rPh sb="4" eb="6">
      <t>トクチョウ</t>
    </rPh>
    <rPh sb="7" eb="8">
      <t>ア</t>
    </rPh>
    <rPh sb="17" eb="19">
      <t>シカタ</t>
    </rPh>
    <phoneticPr fontId="3"/>
  </si>
  <si>
    <t>羽利 泉　講師</t>
    <rPh sb="0" eb="1">
      <t>ハ</t>
    </rPh>
    <rPh sb="1" eb="2">
      <t>リ</t>
    </rPh>
    <rPh sb="3" eb="4">
      <t>イズミ</t>
    </rPh>
    <rPh sb="5" eb="7">
      <t>コウシ</t>
    </rPh>
    <phoneticPr fontId="3"/>
  </si>
  <si>
    <t>・事例検討</t>
    <rPh sb="1" eb="3">
      <t>ジレイ</t>
    </rPh>
    <rPh sb="3" eb="5">
      <t>ケントウ</t>
    </rPh>
    <phoneticPr fontId="3"/>
  </si>
  <si>
    <t xml:space="preserve"> </t>
  </si>
  <si>
    <t>分限対応の流れ等</t>
    <rPh sb="0" eb="2">
      <t>ブンゲン</t>
    </rPh>
    <rPh sb="2" eb="4">
      <t>タイオウ</t>
    </rPh>
    <rPh sb="5" eb="6">
      <t>ナガ</t>
    </rPh>
    <rPh sb="7" eb="8">
      <t>トウ</t>
    </rPh>
    <phoneticPr fontId="3"/>
  </si>
  <si>
    <t>５０M</t>
  </si>
  <si>
    <t>・分限対応マニュアルより実務フロー</t>
  </si>
  <si>
    <t>・質疑応答</t>
  </si>
  <si>
    <t>講義と演習</t>
    <rPh sb="0" eb="2">
      <t>コウギ</t>
    </rPh>
    <rPh sb="3" eb="5">
      <t>エンシュウ</t>
    </rPh>
    <phoneticPr fontId="3"/>
  </si>
  <si>
    <t>１H１０M</t>
  </si>
  <si>
    <t>・それぞれの課題のある職員への</t>
    <rPh sb="6" eb="8">
      <t>カダイ</t>
    </rPh>
    <rPh sb="11" eb="13">
      <t>ショクイン</t>
    </rPh>
    <phoneticPr fontId="3"/>
  </si>
  <si>
    <t>職場での指導方法の実践に向けて</t>
    <rPh sb="0" eb="2">
      <t>ショクバ</t>
    </rPh>
    <rPh sb="4" eb="6">
      <t>シドウ</t>
    </rPh>
    <rPh sb="6" eb="8">
      <t>ホウホウ</t>
    </rPh>
    <rPh sb="9" eb="11">
      <t>ジッセン</t>
    </rPh>
    <rPh sb="12" eb="13">
      <t>ム</t>
    </rPh>
    <phoneticPr fontId="3"/>
  </si>
  <si>
    <t>　対応方法</t>
    <rPh sb="1" eb="3">
      <t>タイオウ</t>
    </rPh>
    <rPh sb="3" eb="5">
      <t>ホウホウ</t>
    </rPh>
    <phoneticPr fontId="3"/>
  </si>
  <si>
    <t>研修名（科目名）：主事・技師級職員研修Ⅱ（公民戦略連携デスク体験実習）</t>
    <rPh sb="0" eb="2">
      <t>ケンシュウ</t>
    </rPh>
    <rPh sb="2" eb="3">
      <t>メイ</t>
    </rPh>
    <rPh sb="4" eb="7">
      <t>カモクメイ</t>
    </rPh>
    <rPh sb="21" eb="23">
      <t>コウミン</t>
    </rPh>
    <rPh sb="23" eb="25">
      <t>センリャク</t>
    </rPh>
    <rPh sb="25" eb="27">
      <t>レンケイ</t>
    </rPh>
    <rPh sb="30" eb="32">
      <t>タイケン</t>
    </rPh>
    <rPh sb="32" eb="34">
      <t>ジッシュウ</t>
    </rPh>
    <phoneticPr fontId="3"/>
  </si>
  <si>
    <t>1 研修企画</t>
    <phoneticPr fontId="3"/>
  </si>
  <si>
    <t xml:space="preserve"> (1) ねらい</t>
    <phoneticPr fontId="3"/>
  </si>
  <si>
    <t xml:space="preserve">これからの公民連携のあり方を学び、さらなる「府民サービスの向上」「地域経済の活性化」等を実現するための力を養う。
</t>
    <phoneticPr fontId="3"/>
  </si>
  <si>
    <t>　</t>
    <phoneticPr fontId="3"/>
  </si>
  <si>
    <t>2 実施状況</t>
    <phoneticPr fontId="3"/>
  </si>
  <si>
    <t xml:space="preserve"> (1) 対象者</t>
    <phoneticPr fontId="3"/>
  </si>
  <si>
    <t xml:space="preserve">平成30年度採用の行政職職員（行政18－21及び22－25区分での採用者に限る。平成29年度中途採用者を含む。）101名の内、参加を希望する者。
研修生は、事前説明会開催後に提出するエントリーシートにより選考のうえ決定。
※民間企業で1年以上の勤務経験（アルバイト等を除く）がある者は対象外。
</t>
    <phoneticPr fontId="3"/>
  </si>
  <si>
    <t xml:space="preserve"> (2) 研修生</t>
    <phoneticPr fontId="3"/>
  </si>
  <si>
    <t>合計</t>
    <rPh sb="0" eb="2">
      <t>ゴウケイ</t>
    </rPh>
    <phoneticPr fontId="3"/>
  </si>
  <si>
    <t>昨年度</t>
    <rPh sb="0" eb="2">
      <t>サクネン</t>
    </rPh>
    <rPh sb="2" eb="3">
      <t>ド</t>
    </rPh>
    <phoneticPr fontId="3"/>
  </si>
  <si>
    <t>事前説明会：令和元年５月３１日（金）９時３０分～１１時００分</t>
    <rPh sb="0" eb="2">
      <t>ジゼン</t>
    </rPh>
    <rPh sb="2" eb="5">
      <t>セツメイカイ</t>
    </rPh>
    <rPh sb="6" eb="8">
      <t>レイワ</t>
    </rPh>
    <rPh sb="8" eb="10">
      <t>ガンネン</t>
    </rPh>
    <rPh sb="16" eb="17">
      <t>キン</t>
    </rPh>
    <rPh sb="19" eb="20">
      <t>ジ</t>
    </rPh>
    <rPh sb="22" eb="23">
      <t>フン</t>
    </rPh>
    <rPh sb="26" eb="27">
      <t>ジ</t>
    </rPh>
    <rPh sb="29" eb="30">
      <t>フン</t>
    </rPh>
    <phoneticPr fontId="3"/>
  </si>
  <si>
    <t>体験実習：令和元年７月２９日（月）～令和２年２月７日（金）</t>
    <rPh sb="0" eb="2">
      <t>タイケン</t>
    </rPh>
    <rPh sb="2" eb="4">
      <t>ジッシュウ</t>
    </rPh>
    <rPh sb="5" eb="7">
      <t>レイワ</t>
    </rPh>
    <rPh sb="7" eb="9">
      <t>ガンネン</t>
    </rPh>
    <rPh sb="10" eb="11">
      <t>ガツ</t>
    </rPh>
    <rPh sb="13" eb="14">
      <t>ニチ</t>
    </rPh>
    <rPh sb="15" eb="16">
      <t>ゲツ</t>
    </rPh>
    <rPh sb="18" eb="20">
      <t>レイワ</t>
    </rPh>
    <rPh sb="21" eb="22">
      <t>ネン</t>
    </rPh>
    <rPh sb="23" eb="24">
      <t>ガツ</t>
    </rPh>
    <rPh sb="25" eb="26">
      <t>ニチ</t>
    </rPh>
    <rPh sb="27" eb="28">
      <t>キン</t>
    </rPh>
    <phoneticPr fontId="3"/>
  </si>
  <si>
    <t>　　　　　各日とも９時００分～１７時３０分</t>
    <phoneticPr fontId="3"/>
  </si>
  <si>
    <t>事前説明会：大研修室（新別館南館８階）</t>
    <phoneticPr fontId="3"/>
  </si>
  <si>
    <t>体験実習：行政経営課公民戦略連携デスク（大手前庁舎　本館４階）</t>
    <rPh sb="0" eb="2">
      <t>タイケン</t>
    </rPh>
    <rPh sb="2" eb="4">
      <t>ジッシュウ</t>
    </rPh>
    <rPh sb="5" eb="7">
      <t>ギョウセイ</t>
    </rPh>
    <rPh sb="7" eb="9">
      <t>ケイエイ</t>
    </rPh>
    <rPh sb="9" eb="10">
      <t>カ</t>
    </rPh>
    <rPh sb="10" eb="12">
      <t>コウミン</t>
    </rPh>
    <rPh sb="12" eb="14">
      <t>センリャク</t>
    </rPh>
    <rPh sb="14" eb="16">
      <t>レンケイ</t>
    </rPh>
    <rPh sb="20" eb="22">
      <t>オオテ</t>
    </rPh>
    <rPh sb="22" eb="23">
      <t>マエ</t>
    </rPh>
    <rPh sb="23" eb="25">
      <t>チョウシャ</t>
    </rPh>
    <rPh sb="26" eb="28">
      <t>ホンカン</t>
    </rPh>
    <rPh sb="29" eb="30">
      <t>カイ</t>
    </rPh>
    <phoneticPr fontId="3"/>
  </si>
  <si>
    <t xml:space="preserve"> (4) 日数（時間）</t>
    <phoneticPr fontId="3"/>
  </si>
  <si>
    <t>1日（事前説明会）</t>
    <rPh sb="1" eb="2">
      <t>ニチ</t>
    </rPh>
    <rPh sb="3" eb="5">
      <t>ジゼン</t>
    </rPh>
    <rPh sb="5" eb="8">
      <t>セツメイカイ</t>
    </rPh>
    <phoneticPr fontId="3"/>
  </si>
  <si>
    <t>1.5H</t>
    <phoneticPr fontId="3"/>
  </si>
  <si>
    <t xml:space="preserve"> (5) 内容</t>
    <phoneticPr fontId="3"/>
  </si>
  <si>
    <t>○</t>
    <phoneticPr fontId="3"/>
  </si>
  <si>
    <t>事前説明会</t>
    <rPh sb="0" eb="2">
      <t>ジゼン</t>
    </rPh>
    <rPh sb="2" eb="5">
      <t>セツメイカイ</t>
    </rPh>
    <phoneticPr fontId="3"/>
  </si>
  <si>
    <t>行政経営課　公民連携グループ</t>
    <rPh sb="0" eb="2">
      <t>ギョウセイ</t>
    </rPh>
    <rPh sb="2" eb="4">
      <t>ケイエイ</t>
    </rPh>
    <rPh sb="4" eb="5">
      <t>カ</t>
    </rPh>
    <rPh sb="6" eb="8">
      <t>コウミン</t>
    </rPh>
    <rPh sb="8" eb="10">
      <t>レンケイ</t>
    </rPh>
    <phoneticPr fontId="3"/>
  </si>
  <si>
    <t>３０M</t>
    <phoneticPr fontId="3"/>
  </si>
  <si>
    <t>・公民戦略連携デスクの概要</t>
    <rPh sb="1" eb="7">
      <t>コウミンセンリャクレンケイ</t>
    </rPh>
    <rPh sb="11" eb="13">
      <t>ガイヨウ</t>
    </rPh>
    <phoneticPr fontId="3"/>
  </si>
  <si>
    <t>一般社団法人</t>
    <rPh sb="0" eb="2">
      <t>イッパン</t>
    </rPh>
    <rPh sb="2" eb="4">
      <t>シャダン</t>
    </rPh>
    <rPh sb="4" eb="6">
      <t>ホウジン</t>
    </rPh>
    <phoneticPr fontId="4"/>
  </si>
  <si>
    <t>２０M</t>
    <phoneticPr fontId="3"/>
  </si>
  <si>
    <t>・民間交流員から見た公民連携</t>
    <rPh sb="1" eb="3">
      <t>ミンカン</t>
    </rPh>
    <rPh sb="3" eb="5">
      <t>コウリュウ</t>
    </rPh>
    <rPh sb="5" eb="6">
      <t>イン</t>
    </rPh>
    <rPh sb="8" eb="9">
      <t>ミ</t>
    </rPh>
    <rPh sb="10" eb="12">
      <t>コウミン</t>
    </rPh>
    <rPh sb="12" eb="14">
      <t>レンケイ</t>
    </rPh>
    <phoneticPr fontId="3"/>
  </si>
  <si>
    <t>2025年日本国際博覧会協会</t>
    <rPh sb="4" eb="5">
      <t>ネン</t>
    </rPh>
    <rPh sb="5" eb="7">
      <t>ニホン</t>
    </rPh>
    <rPh sb="7" eb="9">
      <t>コクサイ</t>
    </rPh>
    <rPh sb="9" eb="12">
      <t>ハクランカイ</t>
    </rPh>
    <rPh sb="12" eb="14">
      <t>キョウカイ</t>
    </rPh>
    <phoneticPr fontId="3"/>
  </si>
  <si>
    <t>企画局 戦略事業部 戦略事業課</t>
    <rPh sb="0" eb="2">
      <t>キカク</t>
    </rPh>
    <rPh sb="2" eb="3">
      <t>キョク</t>
    </rPh>
    <rPh sb="4" eb="6">
      <t>センリャク</t>
    </rPh>
    <rPh sb="6" eb="8">
      <t>ジギョウ</t>
    </rPh>
    <rPh sb="8" eb="9">
      <t>ブ</t>
    </rPh>
    <rPh sb="10" eb="12">
      <t>センリャク</t>
    </rPh>
    <rPh sb="12" eb="14">
      <t>ジギョウ</t>
    </rPh>
    <rPh sb="14" eb="15">
      <t>カ</t>
    </rPh>
    <phoneticPr fontId="3"/>
  </si>
  <si>
    <t>北河内府税事務所</t>
    <rPh sb="0" eb="1">
      <t>キタ</t>
    </rPh>
    <rPh sb="1" eb="3">
      <t>カワチ</t>
    </rPh>
    <rPh sb="3" eb="4">
      <t>フ</t>
    </rPh>
    <rPh sb="4" eb="5">
      <t>ゼイ</t>
    </rPh>
    <rPh sb="5" eb="7">
      <t>ジム</t>
    </rPh>
    <rPh sb="7" eb="8">
      <t>ショ</t>
    </rPh>
    <phoneticPr fontId="3"/>
  </si>
  <si>
    <t>・先輩職員の体験談</t>
    <rPh sb="1" eb="5">
      <t>センパイショクイン</t>
    </rPh>
    <rPh sb="6" eb="9">
      <t>タイケンダン</t>
    </rPh>
    <phoneticPr fontId="3"/>
  </si>
  <si>
    <t>大阪自動車税事務所</t>
    <rPh sb="0" eb="2">
      <t>オオサカ</t>
    </rPh>
    <rPh sb="2" eb="4">
      <t>ジドウ</t>
    </rPh>
    <rPh sb="4" eb="5">
      <t>シャ</t>
    </rPh>
    <rPh sb="5" eb="6">
      <t>ゼイ</t>
    </rPh>
    <rPh sb="6" eb="8">
      <t>ジム</t>
    </rPh>
    <rPh sb="8" eb="9">
      <t>ショ</t>
    </rPh>
    <phoneticPr fontId="3"/>
  </si>
  <si>
    <t xml:space="preserve">研修名（科目名）：評価者研修 （制度説明）  </t>
    <rPh sb="0" eb="2">
      <t>ケンシュウ</t>
    </rPh>
    <rPh sb="2" eb="3">
      <t>メイ</t>
    </rPh>
    <rPh sb="4" eb="7">
      <t>カモクメイ</t>
    </rPh>
    <rPh sb="9" eb="11">
      <t>ヒョウカ</t>
    </rPh>
    <rPh sb="11" eb="12">
      <t>シャ</t>
    </rPh>
    <rPh sb="12" eb="14">
      <t>ケンシュウ</t>
    </rPh>
    <rPh sb="16" eb="18">
      <t>セイド</t>
    </rPh>
    <rPh sb="18" eb="20">
      <t>セツメイ</t>
    </rPh>
    <phoneticPr fontId="3"/>
  </si>
  <si>
    <t>人事評価制度について理解を深めることにより、評価者に必要な能力の向上を図る。</t>
    <rPh sb="0" eb="2">
      <t>ジンジ</t>
    </rPh>
    <rPh sb="2" eb="4">
      <t>ヒョウカ</t>
    </rPh>
    <rPh sb="4" eb="6">
      <t>セイド</t>
    </rPh>
    <rPh sb="10" eb="12">
      <t>リカイ</t>
    </rPh>
    <rPh sb="13" eb="14">
      <t>フカ</t>
    </rPh>
    <rPh sb="22" eb="24">
      <t>ヒョウカ</t>
    </rPh>
    <rPh sb="24" eb="25">
      <t>シャ</t>
    </rPh>
    <rPh sb="26" eb="28">
      <t>ヒツヨウ</t>
    </rPh>
    <rPh sb="29" eb="31">
      <t>ノウリョク</t>
    </rPh>
    <rPh sb="32" eb="34">
      <t>コウジョウ</t>
    </rPh>
    <rPh sb="35" eb="36">
      <t>ハカ</t>
    </rPh>
    <phoneticPr fontId="3"/>
  </si>
  <si>
    <t>①令和元年度新任課長補佐級職員
②令和元年度新一次評価者（平成25年度以降の評価者研修に指名されたことのない職員）
③上記以外の評価者で、受講を希望する職員</t>
    <rPh sb="1" eb="3">
      <t>レイワ</t>
    </rPh>
    <rPh sb="3" eb="4">
      <t>モト</t>
    </rPh>
    <rPh sb="4" eb="6">
      <t>ネンド</t>
    </rPh>
    <rPh sb="6" eb="8">
      <t>シンニン</t>
    </rPh>
    <rPh sb="8" eb="10">
      <t>カチョウ</t>
    </rPh>
    <rPh sb="10" eb="12">
      <t>ホサ</t>
    </rPh>
    <rPh sb="12" eb="13">
      <t>キュウ</t>
    </rPh>
    <rPh sb="13" eb="15">
      <t>ショクイン</t>
    </rPh>
    <rPh sb="17" eb="19">
      <t>レイワ</t>
    </rPh>
    <rPh sb="19" eb="20">
      <t>モト</t>
    </rPh>
    <rPh sb="20" eb="22">
      <t>ネンド</t>
    </rPh>
    <rPh sb="22" eb="23">
      <t>シン</t>
    </rPh>
    <rPh sb="23" eb="25">
      <t>イチジ</t>
    </rPh>
    <rPh sb="25" eb="28">
      <t>ヒョウカシャ</t>
    </rPh>
    <rPh sb="29" eb="31">
      <t>ヘイセイ</t>
    </rPh>
    <rPh sb="33" eb="35">
      <t>ネンド</t>
    </rPh>
    <rPh sb="35" eb="37">
      <t>イコウ</t>
    </rPh>
    <rPh sb="38" eb="40">
      <t>ヒョウカ</t>
    </rPh>
    <rPh sb="40" eb="41">
      <t>シャ</t>
    </rPh>
    <rPh sb="41" eb="43">
      <t>ケンシュウ</t>
    </rPh>
    <rPh sb="44" eb="46">
      <t>シメイ</t>
    </rPh>
    <rPh sb="54" eb="56">
      <t>ショクイン</t>
    </rPh>
    <rPh sb="59" eb="61">
      <t>ジョウキ</t>
    </rPh>
    <rPh sb="61" eb="63">
      <t>イガイ</t>
    </rPh>
    <rPh sb="64" eb="66">
      <t>ヒョウカ</t>
    </rPh>
    <rPh sb="66" eb="67">
      <t>シャ</t>
    </rPh>
    <rPh sb="69" eb="71">
      <t>ジュコウ</t>
    </rPh>
    <rPh sb="72" eb="74">
      <t>キボウ</t>
    </rPh>
    <rPh sb="76" eb="78">
      <t>ショクイン</t>
    </rPh>
    <phoneticPr fontId="3"/>
  </si>
  <si>
    <t>令和元年６月４日（火）、５日（水）</t>
    <rPh sb="0" eb="1">
      <t>レイ</t>
    </rPh>
    <rPh sb="1" eb="2">
      <t>カズ</t>
    </rPh>
    <rPh sb="2" eb="3">
      <t>モト</t>
    </rPh>
    <rPh sb="3" eb="4">
      <t>ネン</t>
    </rPh>
    <rPh sb="5" eb="6">
      <t>ガツ</t>
    </rPh>
    <rPh sb="7" eb="8">
      <t>カ</t>
    </rPh>
    <rPh sb="9" eb="10">
      <t>カ</t>
    </rPh>
    <rPh sb="13" eb="14">
      <t>ニチ</t>
    </rPh>
    <rPh sb="15" eb="16">
      <t>スイ</t>
    </rPh>
    <phoneticPr fontId="3"/>
  </si>
  <si>
    <t>職員研修センター　研修室8（咲洲庁舎３1階）</t>
    <rPh sb="0" eb="2">
      <t>ショクイン</t>
    </rPh>
    <rPh sb="2" eb="4">
      <t>ケンシュウ</t>
    </rPh>
    <rPh sb="9" eb="11">
      <t>ケンシュウ</t>
    </rPh>
    <rPh sb="11" eb="12">
      <t>シツ</t>
    </rPh>
    <rPh sb="14" eb="16">
      <t>サキシマ</t>
    </rPh>
    <rPh sb="16" eb="18">
      <t>チョウシャ</t>
    </rPh>
    <rPh sb="20" eb="21">
      <t>カイ</t>
    </rPh>
    <phoneticPr fontId="3"/>
  </si>
  <si>
    <t>人事評価制度について</t>
    <rPh sb="0" eb="2">
      <t>ジンジ</t>
    </rPh>
    <rPh sb="2" eb="4">
      <t>ヒョウカ</t>
    </rPh>
    <rPh sb="4" eb="6">
      <t>セイド</t>
    </rPh>
    <phoneticPr fontId="3"/>
  </si>
  <si>
    <t>1H</t>
    <phoneticPr fontId="3"/>
  </si>
  <si>
    <t>・制度の概要説明</t>
    <rPh sb="1" eb="3">
      <t>セイド</t>
    </rPh>
    <rPh sb="4" eb="6">
      <t>ガイヨウ</t>
    </rPh>
    <rPh sb="6" eb="8">
      <t>セツメイ</t>
    </rPh>
    <phoneticPr fontId="3"/>
  </si>
  <si>
    <t>3H30M</t>
    <phoneticPr fontId="3"/>
  </si>
  <si>
    <t>・人事評価制度の目的</t>
    <phoneticPr fontId="3"/>
  </si>
  <si>
    <t>・人事評価と部下の指導・育成</t>
    <phoneticPr fontId="3"/>
  </si>
  <si>
    <t>・評価者の役割と責任</t>
    <phoneticPr fontId="3"/>
  </si>
  <si>
    <t>・人事評価の基礎知識</t>
    <phoneticPr fontId="3"/>
  </si>
  <si>
    <t>研修名（科目名）： 主事・技師級職員研修Ⅲ（全体講義）</t>
    <rPh sb="0" eb="2">
      <t>ケンシュウ</t>
    </rPh>
    <rPh sb="2" eb="3">
      <t>メイ</t>
    </rPh>
    <rPh sb="4" eb="7">
      <t>カモクメイ</t>
    </rPh>
    <rPh sb="22" eb="24">
      <t>ゼンタイ</t>
    </rPh>
    <rPh sb="24" eb="26">
      <t>コウギ</t>
    </rPh>
    <phoneticPr fontId="3"/>
  </si>
  <si>
    <t>自治体運営に必要な基礎的能力を養成する。</t>
    <phoneticPr fontId="3"/>
  </si>
  <si>
    <t>（１）</t>
  </si>
  <si>
    <t>採用後３年目（平成２９年４月１日採用）の主事・技師級職員（主査級以上を除く行政職のみ。平成２８年度中途採用者を含む。）</t>
    <phoneticPr fontId="3"/>
  </si>
  <si>
    <t>（２）</t>
  </si>
  <si>
    <t>採用３年目当時、受講・修了できなかった主事・技師級職員</t>
    <phoneticPr fontId="3"/>
  </si>
  <si>
    <t>令和元年６月４日（火）、１１日（火）、７月９日（火）、２２日（月）</t>
    <rPh sb="0" eb="1">
      <t>レイ</t>
    </rPh>
    <rPh sb="1" eb="2">
      <t>カズ</t>
    </rPh>
    <rPh sb="2" eb="3">
      <t>モト</t>
    </rPh>
    <rPh sb="3" eb="4">
      <t>ネン</t>
    </rPh>
    <rPh sb="4" eb="5">
      <t>ヘイネン</t>
    </rPh>
    <rPh sb="5" eb="6">
      <t>ガツ</t>
    </rPh>
    <rPh sb="7" eb="8">
      <t>ニチ</t>
    </rPh>
    <rPh sb="9" eb="10">
      <t>カ</t>
    </rPh>
    <rPh sb="14" eb="15">
      <t>ニチ</t>
    </rPh>
    <rPh sb="16" eb="17">
      <t>カ</t>
    </rPh>
    <rPh sb="20" eb="21">
      <t>ガツ</t>
    </rPh>
    <rPh sb="22" eb="23">
      <t>ニチ</t>
    </rPh>
    <rPh sb="24" eb="25">
      <t>カ</t>
    </rPh>
    <rPh sb="29" eb="30">
      <t>ニチ</t>
    </rPh>
    <rPh sb="31" eb="32">
      <t>ゲツ</t>
    </rPh>
    <phoneticPr fontId="3"/>
  </si>
  <si>
    <t>各日とも９時３０分～１７時３０分</t>
  </si>
  <si>
    <t>職員研修センター　研修室 大（咲洲庁舎３２階）</t>
    <rPh sb="15" eb="17">
      <t>サキシマ</t>
    </rPh>
    <rPh sb="17" eb="19">
      <t>チョウシャ</t>
    </rPh>
    <rPh sb="21" eb="22">
      <t>カイ</t>
    </rPh>
    <phoneticPr fontId="3"/>
  </si>
  <si>
    <t>人権施策</t>
    <rPh sb="0" eb="2">
      <t>ジンケン</t>
    </rPh>
    <rPh sb="2" eb="4">
      <t>シサク</t>
    </rPh>
    <phoneticPr fontId="3"/>
  </si>
  <si>
    <t>30M</t>
    <phoneticPr fontId="3"/>
  </si>
  <si>
    <t>・大阪府の人権施策</t>
    <phoneticPr fontId="3"/>
  </si>
  <si>
    <t>人権企画課</t>
    <rPh sb="0" eb="2">
      <t>ジンケン</t>
    </rPh>
    <rPh sb="2" eb="4">
      <t>キカク</t>
    </rPh>
    <rPh sb="4" eb="5">
      <t>カ</t>
    </rPh>
    <phoneticPr fontId="3"/>
  </si>
  <si>
    <t>・身近な人権のこと</t>
    <rPh sb="1" eb="3">
      <t>ミジカ</t>
    </rPh>
    <rPh sb="4" eb="6">
      <t>ジンケン</t>
    </rPh>
    <phoneticPr fontId="3"/>
  </si>
  <si>
    <t>・ゆまにてなにわ</t>
    <phoneticPr fontId="3"/>
  </si>
  <si>
    <t>会計事務</t>
    <rPh sb="0" eb="2">
      <t>カイケイ</t>
    </rPh>
    <rPh sb="2" eb="4">
      <t>ジム</t>
    </rPh>
    <phoneticPr fontId="3"/>
  </si>
  <si>
    <t>40M</t>
    <phoneticPr fontId="3"/>
  </si>
  <si>
    <t>・会計実地検査の結果</t>
    <phoneticPr fontId="3"/>
  </si>
  <si>
    <t>・支出事務における注意点</t>
    <rPh sb="1" eb="3">
      <t>シシュツ</t>
    </rPh>
    <rPh sb="3" eb="5">
      <t>ジム</t>
    </rPh>
    <rPh sb="9" eb="12">
      <t>チュウイテン</t>
    </rPh>
    <phoneticPr fontId="3"/>
  </si>
  <si>
    <t>政策形成に役立つ統計情報</t>
    <rPh sb="0" eb="2">
      <t>セイサク</t>
    </rPh>
    <rPh sb="2" eb="4">
      <t>ケイセイ</t>
    </rPh>
    <rPh sb="5" eb="7">
      <t>ヤクダ</t>
    </rPh>
    <rPh sb="8" eb="10">
      <t>トウケイ</t>
    </rPh>
    <rPh sb="10" eb="12">
      <t>ジョウホウ</t>
    </rPh>
    <phoneticPr fontId="3"/>
  </si>
  <si>
    <t>・統計情報の必要性・重要性</t>
    <rPh sb="1" eb="3">
      <t>トウケイ</t>
    </rPh>
    <rPh sb="3" eb="5">
      <t>ジョウホウ</t>
    </rPh>
    <rPh sb="6" eb="9">
      <t>ヒツヨウセイ</t>
    </rPh>
    <rPh sb="10" eb="13">
      <t>ジュウヨウセイ</t>
    </rPh>
    <phoneticPr fontId="3"/>
  </si>
  <si>
    <t>政策マーケティング・リサーチ</t>
    <rPh sb="0" eb="2">
      <t>セイサク</t>
    </rPh>
    <phoneticPr fontId="3"/>
  </si>
  <si>
    <t>50M</t>
    <phoneticPr fontId="3"/>
  </si>
  <si>
    <t>・マーケティングリサーチとは</t>
    <phoneticPr fontId="3"/>
  </si>
  <si>
    <t>の基礎</t>
    <phoneticPr fontId="3"/>
  </si>
  <si>
    <t>・政策マーケティングリサーチとは</t>
    <rPh sb="1" eb="3">
      <t>セイサク</t>
    </rPh>
    <phoneticPr fontId="3"/>
  </si>
  <si>
    <t>・検討に用いる主なツール</t>
    <rPh sb="1" eb="3">
      <t>ケントウ</t>
    </rPh>
    <rPh sb="4" eb="5">
      <t>モチ</t>
    </rPh>
    <rPh sb="7" eb="8">
      <t>オモ</t>
    </rPh>
    <phoneticPr fontId="3"/>
  </si>
  <si>
    <t>・まとめ</t>
    <phoneticPr fontId="3"/>
  </si>
  <si>
    <t>・「おおさかＱネット」の活用等</t>
    <rPh sb="12" eb="14">
      <t>カツヨウ</t>
    </rPh>
    <rPh sb="14" eb="15">
      <t>トウ</t>
    </rPh>
    <phoneticPr fontId="3"/>
  </si>
  <si>
    <t>府政の課題</t>
    <rPh sb="0" eb="2">
      <t>フセイ</t>
    </rPh>
    <rPh sb="3" eb="5">
      <t>カダイ</t>
    </rPh>
    <phoneticPr fontId="3"/>
  </si>
  <si>
    <t>・⼤阪の成⻑に向けた取組み</t>
    <rPh sb="2" eb="3">
      <t>サカ</t>
    </rPh>
    <rPh sb="4" eb="5">
      <t>シゲル</t>
    </rPh>
    <rPh sb="7" eb="8">
      <t>ム</t>
    </rPh>
    <rPh sb="10" eb="12">
      <t>トリク</t>
    </rPh>
    <phoneticPr fontId="3"/>
  </si>
  <si>
    <t>・更なる⼤阪・日本の発展に向けて</t>
    <rPh sb="1" eb="2">
      <t>サラ</t>
    </rPh>
    <rPh sb="5" eb="6">
      <t>サカ</t>
    </rPh>
    <rPh sb="7" eb="9">
      <t>ニホン</t>
    </rPh>
    <rPh sb="10" eb="12">
      <t>ハッテン</t>
    </rPh>
    <rPh sb="13" eb="14">
      <t>ム</t>
    </rPh>
    <phoneticPr fontId="3"/>
  </si>
  <si>
    <t>政策法務の基礎</t>
    <rPh sb="0" eb="2">
      <t>セイサク</t>
    </rPh>
    <rPh sb="2" eb="4">
      <t>ホウム</t>
    </rPh>
    <rPh sb="5" eb="7">
      <t>キソ</t>
    </rPh>
    <phoneticPr fontId="3"/>
  </si>
  <si>
    <t>3H20M</t>
    <phoneticPr fontId="3"/>
  </si>
  <si>
    <t>・政策法務が求められる背景</t>
    <rPh sb="1" eb="3">
      <t>セイサク</t>
    </rPh>
    <rPh sb="3" eb="5">
      <t>ホウム</t>
    </rPh>
    <rPh sb="6" eb="7">
      <t>モト</t>
    </rPh>
    <rPh sb="11" eb="13">
      <t>ハイケイ</t>
    </rPh>
    <phoneticPr fontId="3"/>
  </si>
  <si>
    <t>株式会社インソース</t>
    <rPh sb="0" eb="2">
      <t>カブシキ</t>
    </rPh>
    <rPh sb="2" eb="4">
      <t>カイシャ</t>
    </rPh>
    <phoneticPr fontId="3"/>
  </si>
  <si>
    <t>・政策法務とは</t>
    <rPh sb="1" eb="3">
      <t>セイサク</t>
    </rPh>
    <rPh sb="3" eb="5">
      <t>ホウム</t>
    </rPh>
    <phoneticPr fontId="3"/>
  </si>
  <si>
    <t>岩﨑 忠　講師</t>
    <rPh sb="0" eb="2">
      <t>イワサキ</t>
    </rPh>
    <rPh sb="3" eb="4">
      <t>タダシ</t>
    </rPh>
    <rPh sb="5" eb="7">
      <t>コウシ</t>
    </rPh>
    <phoneticPr fontId="3"/>
  </si>
  <si>
    <t>・公共「政策」とは何か</t>
    <rPh sb="1" eb="3">
      <t>コウキョウ</t>
    </rPh>
    <rPh sb="4" eb="6">
      <t>セイサク</t>
    </rPh>
    <rPh sb="9" eb="10">
      <t>ナニ</t>
    </rPh>
    <phoneticPr fontId="3"/>
  </si>
  <si>
    <t>研修名（科目名）：仕事力向上・コンプライアンス研修Ⅰ・Ⅱ</t>
    <rPh sb="0" eb="2">
      <t>ケンシュウ</t>
    </rPh>
    <rPh sb="2" eb="3">
      <t>メイ</t>
    </rPh>
    <rPh sb="4" eb="7">
      <t>カモクメイ</t>
    </rPh>
    <rPh sb="9" eb="14">
      <t>シゴトリョクコウジョウ</t>
    </rPh>
    <rPh sb="23" eb="25">
      <t>ケンシュウ</t>
    </rPh>
    <phoneticPr fontId="3"/>
  </si>
  <si>
    <t>職員の能力の自発的な発展を促すため、自己のキャリアを振り返り、自己理解を深めること等を通じて、意識改革を行い、モチベーションの向上を図るとともに、公務員倫理、コンプライアンスについて、認識を深める。</t>
    <phoneticPr fontId="3"/>
  </si>
  <si>
    <t xml:space="preserve"> (1) 対象者Ⅰ</t>
    <phoneticPr fontId="3"/>
  </si>
  <si>
    <t>（１）人事局長が指名する職員（人事評価制度上、研修の受講が必須となる職員）
（２）所属長等が受講勧奨し推薦する職員（事前に各部局人事担当者を通じ人事局に
　　　申し出のあった者に限る）
（３）その他、人事局長が研修の受講を特に必要と認める職員　等</t>
    <phoneticPr fontId="3"/>
  </si>
  <si>
    <t>　　対象者Ⅱ</t>
    <rPh sb="2" eb="5">
      <t>タイショウシャ</t>
    </rPh>
    <phoneticPr fontId="3"/>
  </si>
  <si>
    <t>人事局長が指名する職員</t>
    <rPh sb="0" eb="2">
      <t>ジンジ</t>
    </rPh>
    <rPh sb="2" eb="4">
      <t>キョクチョウ</t>
    </rPh>
    <rPh sb="5" eb="7">
      <t>シメイ</t>
    </rPh>
    <rPh sb="9" eb="11">
      <t>ショクイン</t>
    </rPh>
    <phoneticPr fontId="3"/>
  </si>
  <si>
    <t>対象者Ⅰ</t>
    <rPh sb="0" eb="3">
      <t>タイショウシャ</t>
    </rPh>
    <phoneticPr fontId="3"/>
  </si>
  <si>
    <t>合計</t>
    <phoneticPr fontId="3"/>
  </si>
  <si>
    <t>小中学校</t>
    <rPh sb="0" eb="4">
      <t>ショウチュウガッコウ</t>
    </rPh>
    <phoneticPr fontId="3"/>
  </si>
  <si>
    <t>対象者Ⅱ</t>
    <rPh sb="0" eb="3">
      <t>タイショウシャ</t>
    </rPh>
    <phoneticPr fontId="3"/>
  </si>
  <si>
    <t>（対象者Ⅱ）アセスメント面談：令和元年５月３０日（木）　</t>
    <rPh sb="1" eb="4">
      <t>タイショウシャ</t>
    </rPh>
    <rPh sb="12" eb="14">
      <t>メンダン</t>
    </rPh>
    <rPh sb="15" eb="19">
      <t>レイワガンネン</t>
    </rPh>
    <rPh sb="20" eb="21">
      <t>ガツ</t>
    </rPh>
    <rPh sb="23" eb="24">
      <t>ニチ</t>
    </rPh>
    <rPh sb="25" eb="26">
      <t>モク</t>
    </rPh>
    <phoneticPr fontId="3"/>
  </si>
  <si>
    <t>指定された時間</t>
    <phoneticPr fontId="3"/>
  </si>
  <si>
    <t>（対象者Ⅰ・Ⅱ）令和元年６月１０日（月）～１２日（水）</t>
    <rPh sb="18" eb="19">
      <t>ゲツ</t>
    </rPh>
    <rPh sb="23" eb="24">
      <t>ニチ</t>
    </rPh>
    <rPh sb="25" eb="26">
      <t>スイ</t>
    </rPh>
    <phoneticPr fontId="3"/>
  </si>
  <si>
    <t>９時３０分　～　１７時３０分</t>
    <phoneticPr fontId="3"/>
  </si>
  <si>
    <t>場所</t>
    <phoneticPr fontId="3"/>
  </si>
  <si>
    <t>令和元年５月３０日（木）　指定された場所</t>
    <rPh sb="13" eb="15">
      <t>シテイ</t>
    </rPh>
    <rPh sb="18" eb="20">
      <t>バショ</t>
    </rPh>
    <phoneticPr fontId="3"/>
  </si>
  <si>
    <t>令和元年６月１０日（月）～１２日（水）　職員研修センター　研修室７（咲洲庁舎３１階）</t>
    <rPh sb="10" eb="11">
      <t>ゲツ</t>
    </rPh>
    <rPh sb="15" eb="16">
      <t>ニチ</t>
    </rPh>
    <rPh sb="17" eb="18">
      <t>スイ</t>
    </rPh>
    <rPh sb="20" eb="22">
      <t>ショクイン</t>
    </rPh>
    <rPh sb="22" eb="24">
      <t>ケンシュウ</t>
    </rPh>
    <rPh sb="29" eb="31">
      <t>ケンシュウ</t>
    </rPh>
    <rPh sb="31" eb="32">
      <t>シツ</t>
    </rPh>
    <rPh sb="34" eb="36">
      <t>サキシマ</t>
    </rPh>
    <rPh sb="36" eb="38">
      <t>チョウシャ</t>
    </rPh>
    <rPh sb="40" eb="41">
      <t>カイ</t>
    </rPh>
    <phoneticPr fontId="3"/>
  </si>
  <si>
    <t>〇</t>
    <phoneticPr fontId="3"/>
  </si>
  <si>
    <t>アセスメント面談</t>
    <rPh sb="6" eb="8">
      <t>メンダン</t>
    </rPh>
    <phoneticPr fontId="3"/>
  </si>
  <si>
    <t>５０M</t>
    <phoneticPr fontId="3"/>
  </si>
  <si>
    <t>・講師による個人面談</t>
  </si>
  <si>
    <t>（対象者Ⅱのみ）</t>
    <phoneticPr fontId="3"/>
  </si>
  <si>
    <t>公務員倫理・服務管理・</t>
    <rPh sb="0" eb="3">
      <t>コウムイン</t>
    </rPh>
    <rPh sb="3" eb="5">
      <t>リンリ</t>
    </rPh>
    <rPh sb="6" eb="8">
      <t>フクム</t>
    </rPh>
    <rPh sb="8" eb="10">
      <t>カンリ</t>
    </rPh>
    <phoneticPr fontId="3"/>
  </si>
  <si>
    <t>４０M</t>
    <phoneticPr fontId="3"/>
  </si>
  <si>
    <t>・府職員の倫理保持のためのルールについて</t>
    <rPh sb="1" eb="2">
      <t>フ</t>
    </rPh>
    <rPh sb="2" eb="4">
      <t>ショクイン</t>
    </rPh>
    <rPh sb="5" eb="7">
      <t>リンリ</t>
    </rPh>
    <rPh sb="7" eb="9">
      <t>ホジ</t>
    </rPh>
    <phoneticPr fontId="3"/>
  </si>
  <si>
    <t>コンプライアンス</t>
    <phoneticPr fontId="3"/>
  </si>
  <si>
    <t>・懲戒処分について</t>
    <rPh sb="1" eb="3">
      <t>チョウカイ</t>
    </rPh>
    <rPh sb="3" eb="5">
      <t>ショブン</t>
    </rPh>
    <phoneticPr fontId="3"/>
  </si>
  <si>
    <t xml:space="preserve">人事課 </t>
    <phoneticPr fontId="3"/>
  </si>
  <si>
    <t>・職員基本条例について</t>
    <rPh sb="1" eb="3">
      <t>ショクイン</t>
    </rPh>
    <rPh sb="3" eb="5">
      <t>キホン</t>
    </rPh>
    <rPh sb="5" eb="7">
      <t>ジョウレイ</t>
    </rPh>
    <phoneticPr fontId="3"/>
  </si>
  <si>
    <t>・服務指導指針について</t>
    <rPh sb="1" eb="3">
      <t>フクム</t>
    </rPh>
    <rPh sb="3" eb="5">
      <t>シドウ</t>
    </rPh>
    <rPh sb="5" eb="7">
      <t>シシン</t>
    </rPh>
    <phoneticPr fontId="3"/>
  </si>
  <si>
    <t>仕事力向上に向けて</t>
    <phoneticPr fontId="3"/>
  </si>
  <si>
    <t>６H２０M</t>
    <phoneticPr fontId="3"/>
  </si>
  <si>
    <t>・働くとは</t>
    <rPh sb="1" eb="2">
      <t>ハタラ</t>
    </rPh>
    <phoneticPr fontId="3"/>
  </si>
  <si>
    <t>・相手の立場で考える</t>
    <rPh sb="1" eb="3">
      <t>アイテ</t>
    </rPh>
    <rPh sb="4" eb="6">
      <t>タチバ</t>
    </rPh>
    <rPh sb="7" eb="8">
      <t>カンガ</t>
    </rPh>
    <phoneticPr fontId="3"/>
  </si>
  <si>
    <t>・自分事として物事を捉える</t>
    <rPh sb="1" eb="4">
      <t>ジブンゴト</t>
    </rPh>
    <rPh sb="7" eb="9">
      <t>モノゴト</t>
    </rPh>
    <rPh sb="10" eb="11">
      <t>トラ</t>
    </rPh>
    <phoneticPr fontId="3"/>
  </si>
  <si>
    <t>・モチベーションをあげるために</t>
  </si>
  <si>
    <t>～主体的に仕事に取り組む</t>
    <rPh sb="1" eb="4">
      <t>シュタイテキ</t>
    </rPh>
    <rPh sb="5" eb="7">
      <t>シゴト</t>
    </rPh>
    <rPh sb="8" eb="9">
      <t>ト</t>
    </rPh>
    <rPh sb="10" eb="11">
      <t>ク</t>
    </rPh>
    <phoneticPr fontId="3"/>
  </si>
  <si>
    <t>・キャリアを仕事に生かす</t>
    <rPh sb="6" eb="8">
      <t>シゴト</t>
    </rPh>
    <rPh sb="9" eb="10">
      <t>イ</t>
    </rPh>
    <phoneticPr fontId="3"/>
  </si>
  <si>
    <t>・受講レポートの作成</t>
  </si>
  <si>
    <t xml:space="preserve">研修名（科目名）：評価者研修 （事例研修）  </t>
    <rPh sb="0" eb="2">
      <t>ケンシュウ</t>
    </rPh>
    <rPh sb="2" eb="3">
      <t>メイ</t>
    </rPh>
    <rPh sb="4" eb="7">
      <t>カモクメイ</t>
    </rPh>
    <rPh sb="9" eb="12">
      <t>ヒョウカシャ</t>
    </rPh>
    <rPh sb="16" eb="18">
      <t>ジレイ</t>
    </rPh>
    <rPh sb="18" eb="20">
      <t>ケンシュウ</t>
    </rPh>
    <phoneticPr fontId="3"/>
  </si>
  <si>
    <t>人事評価制度について、評価者として制度の理解を深めるとともに、事例演習等を通じて適切な評価の内容を学ぶことにより、評価能力の向上を図る。</t>
    <rPh sb="0" eb="2">
      <t>ジンジ</t>
    </rPh>
    <rPh sb="2" eb="4">
      <t>ヒョウカ</t>
    </rPh>
    <rPh sb="4" eb="6">
      <t>セイド</t>
    </rPh>
    <rPh sb="11" eb="14">
      <t>ヒョウカシャ</t>
    </rPh>
    <rPh sb="17" eb="19">
      <t>セイド</t>
    </rPh>
    <rPh sb="20" eb="22">
      <t>リカイ</t>
    </rPh>
    <rPh sb="23" eb="24">
      <t>フカ</t>
    </rPh>
    <rPh sb="31" eb="33">
      <t>ジレイ</t>
    </rPh>
    <rPh sb="33" eb="35">
      <t>エンシュウ</t>
    </rPh>
    <rPh sb="35" eb="36">
      <t>トウ</t>
    </rPh>
    <rPh sb="37" eb="38">
      <t>ツウ</t>
    </rPh>
    <rPh sb="40" eb="42">
      <t>テキセツ</t>
    </rPh>
    <rPh sb="43" eb="45">
      <t>ヒョウカ</t>
    </rPh>
    <rPh sb="46" eb="48">
      <t>ナイヨウ</t>
    </rPh>
    <rPh sb="49" eb="50">
      <t>マナ</t>
    </rPh>
    <rPh sb="57" eb="59">
      <t>ヒョウカ</t>
    </rPh>
    <rPh sb="59" eb="61">
      <t>ノウリョク</t>
    </rPh>
    <rPh sb="62" eb="64">
      <t>コウジョウ</t>
    </rPh>
    <rPh sb="65" eb="66">
      <t>ハカ</t>
    </rPh>
    <phoneticPr fontId="3"/>
  </si>
  <si>
    <t>①</t>
    <phoneticPr fontId="3"/>
  </si>
  <si>
    <t>令和元年度新任課長補佐級職員</t>
    <rPh sb="0" eb="2">
      <t>レイワ</t>
    </rPh>
    <rPh sb="2" eb="4">
      <t>ガンネン</t>
    </rPh>
    <phoneticPr fontId="3"/>
  </si>
  <si>
    <t>②</t>
    <phoneticPr fontId="3"/>
  </si>
  <si>
    <t>令和元年度新一次評価者（平成２５年度以降の評価者研修に指名されたことのない職員）</t>
    <rPh sb="0" eb="2">
      <t>レイワ</t>
    </rPh>
    <rPh sb="2" eb="4">
      <t>ガンネン</t>
    </rPh>
    <phoneticPr fontId="3"/>
  </si>
  <si>
    <t>③</t>
    <phoneticPr fontId="3"/>
  </si>
  <si>
    <t>令和元年度一次評価者で①②を除く昨年度評価をしていない職員</t>
    <rPh sb="0" eb="2">
      <t>レイワ</t>
    </rPh>
    <rPh sb="2" eb="4">
      <t>ガンネン</t>
    </rPh>
    <phoneticPr fontId="3"/>
  </si>
  <si>
    <t>④</t>
    <phoneticPr fontId="3"/>
  </si>
  <si>
    <t>令和元年度新二次評価者</t>
    <rPh sb="0" eb="2">
      <t>レイワ</t>
    </rPh>
    <rPh sb="2" eb="4">
      <t>ガンネン</t>
    </rPh>
    <phoneticPr fontId="3"/>
  </si>
  <si>
    <t>⑤</t>
    <phoneticPr fontId="3"/>
  </si>
  <si>
    <t>上記以外の一次評価者及び二次評価者で、受講を希望する職員</t>
    <rPh sb="0" eb="2">
      <t>ジョウキ</t>
    </rPh>
    <rPh sb="2" eb="4">
      <t>イガイ</t>
    </rPh>
    <rPh sb="5" eb="7">
      <t>イチジ</t>
    </rPh>
    <rPh sb="7" eb="9">
      <t>ヒョウカ</t>
    </rPh>
    <rPh sb="9" eb="10">
      <t>シャ</t>
    </rPh>
    <rPh sb="10" eb="11">
      <t>オヨ</t>
    </rPh>
    <rPh sb="12" eb="14">
      <t>ニジ</t>
    </rPh>
    <rPh sb="14" eb="16">
      <t>ヒョウカ</t>
    </rPh>
    <rPh sb="16" eb="17">
      <t>シャ</t>
    </rPh>
    <rPh sb="19" eb="21">
      <t>ジュコウ</t>
    </rPh>
    <rPh sb="22" eb="24">
      <t>キボウ</t>
    </rPh>
    <rPh sb="26" eb="28">
      <t>ショクイン</t>
    </rPh>
    <phoneticPr fontId="3"/>
  </si>
  <si>
    <t>※申込１名代理出席</t>
    <rPh sb="1" eb="3">
      <t>モウシコミ</t>
    </rPh>
    <rPh sb="4" eb="5">
      <t>メイ</t>
    </rPh>
    <rPh sb="5" eb="7">
      <t>ダイリ</t>
    </rPh>
    <rPh sb="7" eb="9">
      <t>シュッセキ</t>
    </rPh>
    <phoneticPr fontId="3"/>
  </si>
  <si>
    <t xml:space="preserve">令和元年６月１１日（火）、１２日（水）、１３日（木） </t>
    <rPh sb="0" eb="2">
      <t>レイワ</t>
    </rPh>
    <rPh sb="2" eb="4">
      <t>ガンネン</t>
    </rPh>
    <rPh sb="10" eb="11">
      <t>カ</t>
    </rPh>
    <rPh sb="17" eb="18">
      <t>スイ</t>
    </rPh>
    <rPh sb="24" eb="25">
      <t>モク</t>
    </rPh>
    <phoneticPr fontId="3"/>
  </si>
  <si>
    <t>各日とも９時００分～１２時１５分</t>
    <rPh sb="0" eb="2">
      <t>カクジツ</t>
    </rPh>
    <phoneticPr fontId="3"/>
  </si>
  <si>
    <t>職員研修センター　研修室８（咲洲庁舎３１階）</t>
    <rPh sb="0" eb="2">
      <t>ショクイン</t>
    </rPh>
    <rPh sb="2" eb="4">
      <t>ケンシュウ</t>
    </rPh>
    <rPh sb="9" eb="12">
      <t>ケンシュウシツ</t>
    </rPh>
    <rPh sb="14" eb="16">
      <t>サキシマ</t>
    </rPh>
    <rPh sb="16" eb="18">
      <t>チョウシャ</t>
    </rPh>
    <rPh sb="20" eb="21">
      <t>カイ</t>
    </rPh>
    <phoneticPr fontId="3"/>
  </si>
  <si>
    <t>３H１５M</t>
    <phoneticPr fontId="3"/>
  </si>
  <si>
    <t>講義と演習</t>
    <phoneticPr fontId="3"/>
  </si>
  <si>
    <t>株式会社インソース</t>
    <phoneticPr fontId="3"/>
  </si>
  <si>
    <t>事例演習</t>
    <rPh sb="0" eb="2">
      <t>ジレイ</t>
    </rPh>
    <rPh sb="2" eb="4">
      <t>エンシュウ</t>
    </rPh>
    <phoneticPr fontId="3"/>
  </si>
  <si>
    <t>小玉 奈保子　講師</t>
    <rPh sb="0" eb="2">
      <t>コダマ</t>
    </rPh>
    <rPh sb="3" eb="6">
      <t>ナホコ</t>
    </rPh>
    <rPh sb="7" eb="9">
      <t>コウシ</t>
    </rPh>
    <phoneticPr fontId="3"/>
  </si>
  <si>
    <t>グループ討議・発表</t>
    <rPh sb="4" eb="6">
      <t>トウギ</t>
    </rPh>
    <rPh sb="7" eb="9">
      <t>ハッピョウ</t>
    </rPh>
    <phoneticPr fontId="3"/>
  </si>
  <si>
    <t xml:space="preserve">研修名（科目名）：評価者研修 （面談研修）  </t>
    <rPh sb="0" eb="2">
      <t>ケンシュウ</t>
    </rPh>
    <rPh sb="2" eb="3">
      <t>メイ</t>
    </rPh>
    <rPh sb="4" eb="7">
      <t>カモクメイ</t>
    </rPh>
    <rPh sb="9" eb="12">
      <t>ヒョウカシャ</t>
    </rPh>
    <rPh sb="16" eb="18">
      <t>メンダン</t>
    </rPh>
    <rPh sb="18" eb="20">
      <t>ケンシュウ</t>
    </rPh>
    <phoneticPr fontId="3"/>
  </si>
  <si>
    <t>部下との面談を実施する際のポイントや手法、注意点を理解し、面談能力の向上を図る。</t>
    <rPh sb="0" eb="2">
      <t>ブカ</t>
    </rPh>
    <rPh sb="4" eb="6">
      <t>メンダン</t>
    </rPh>
    <rPh sb="7" eb="9">
      <t>ジッシ</t>
    </rPh>
    <rPh sb="11" eb="12">
      <t>サイ</t>
    </rPh>
    <rPh sb="18" eb="20">
      <t>シュホウ</t>
    </rPh>
    <rPh sb="21" eb="24">
      <t>チュウイテン</t>
    </rPh>
    <rPh sb="25" eb="27">
      <t>リカイ</t>
    </rPh>
    <rPh sb="29" eb="31">
      <t>メンダン</t>
    </rPh>
    <rPh sb="31" eb="33">
      <t>ノウリョク</t>
    </rPh>
    <rPh sb="34" eb="36">
      <t>コウジョウ</t>
    </rPh>
    <rPh sb="37" eb="38">
      <t>ハカ</t>
    </rPh>
    <phoneticPr fontId="3"/>
  </si>
  <si>
    <t>上記以外の一次評価者及び二次評価者で、受講を希望する職員</t>
    <phoneticPr fontId="3"/>
  </si>
  <si>
    <t>各日とも１３時１５分～１７時３０分</t>
    <rPh sb="0" eb="2">
      <t>カクジツ</t>
    </rPh>
    <rPh sb="6" eb="7">
      <t>ジ</t>
    </rPh>
    <rPh sb="9" eb="10">
      <t>フン</t>
    </rPh>
    <phoneticPr fontId="3"/>
  </si>
  <si>
    <t>4H15M</t>
    <phoneticPr fontId="3"/>
  </si>
  <si>
    <t>面談の進め方のポイント</t>
    <rPh sb="0" eb="2">
      <t>メンダン</t>
    </rPh>
    <rPh sb="3" eb="4">
      <t>スス</t>
    </rPh>
    <rPh sb="5" eb="6">
      <t>カタ</t>
    </rPh>
    <phoneticPr fontId="3"/>
  </si>
  <si>
    <t>面談ロールプレイング</t>
    <rPh sb="0" eb="2">
      <t>メンダン</t>
    </rPh>
    <phoneticPr fontId="3"/>
  </si>
  <si>
    <t>グループ討議・講評</t>
    <rPh sb="4" eb="6">
      <t>トウギ</t>
    </rPh>
    <rPh sb="7" eb="9">
      <t>コウヒョウ</t>
    </rPh>
    <phoneticPr fontId="3"/>
  </si>
  <si>
    <t>研修名（科目名）：コミュニケーション力、折衝・調整力、CS向上研修Ⅰ・Ⅱ</t>
    <rPh sb="0" eb="2">
      <t>ケンシュウ</t>
    </rPh>
    <rPh sb="2" eb="3">
      <t>メイ</t>
    </rPh>
    <rPh sb="4" eb="7">
      <t>カモクメイ</t>
    </rPh>
    <rPh sb="18" eb="19">
      <t>リョク</t>
    </rPh>
    <rPh sb="20" eb="22">
      <t>セッショウ</t>
    </rPh>
    <rPh sb="23" eb="26">
      <t>チョウセイリョク</t>
    </rPh>
    <rPh sb="29" eb="31">
      <t>コウジョウ</t>
    </rPh>
    <rPh sb="31" eb="33">
      <t>ケンシュウ</t>
    </rPh>
    <phoneticPr fontId="3"/>
  </si>
  <si>
    <t>相手の主張、立場を理解する姿勢を身に付け、意思疎通を図り、お互いの意見、考えの相違を踏まえながら、自らの言葉でわかりやすく説明し、相手の理解や合意を得るための技術を習得するとともに、ＣＳマインドの考え方を学び、接遇スキルの向上を図る。</t>
    <phoneticPr fontId="3"/>
  </si>
  <si>
    <t xml:space="preserve">（１）人事局長が指名する職員（人事評価制度上、研修の受講が必須となる職員）
（２）所属長等が受講勧奨し推薦する職員（事前に各部局人事担当者を通じ人事局に
    　  申し出のあった者に限る）
（３）その他、人事局長が研修の受講を特に必要と認める職員　等
</t>
    <phoneticPr fontId="3"/>
  </si>
  <si>
    <t>　  対象者Ⅱ</t>
    <phoneticPr fontId="3"/>
  </si>
  <si>
    <t>人事局長が指名する職員</t>
    <phoneticPr fontId="3"/>
  </si>
  <si>
    <t>令和元年７月２日（火）、３日（水）</t>
    <rPh sb="0" eb="2">
      <t>レイワ</t>
    </rPh>
    <rPh sb="2" eb="3">
      <t>ガン</t>
    </rPh>
    <rPh sb="3" eb="4">
      <t>ネン</t>
    </rPh>
    <rPh sb="5" eb="6">
      <t>ガツ</t>
    </rPh>
    <rPh sb="7" eb="8">
      <t>ニチ</t>
    </rPh>
    <rPh sb="9" eb="10">
      <t>カ</t>
    </rPh>
    <rPh sb="13" eb="14">
      <t>ニチ</t>
    </rPh>
    <rPh sb="15" eb="16">
      <t>スイ</t>
    </rPh>
    <phoneticPr fontId="3"/>
  </si>
  <si>
    <t>各日とも９時３０分～１７時３０分</t>
    <phoneticPr fontId="3"/>
  </si>
  <si>
    <t xml:space="preserve">職員研修センター　研修室８（咲洲庁舎３１階）
</t>
  </si>
  <si>
    <t>7H</t>
    <phoneticPr fontId="3"/>
  </si>
  <si>
    <t>コミュニケーション力、</t>
    <rPh sb="9" eb="10">
      <t>リョク</t>
    </rPh>
    <phoneticPr fontId="3"/>
  </si>
  <si>
    <t>・コミュニケーションの基本</t>
    <rPh sb="11" eb="13">
      <t>キホン</t>
    </rPh>
    <phoneticPr fontId="3"/>
  </si>
  <si>
    <t>折衝・調整力、CSの向上</t>
    <rPh sb="0" eb="2">
      <t>セッショウ</t>
    </rPh>
    <rPh sb="3" eb="6">
      <t>チョウセイリョク</t>
    </rPh>
    <rPh sb="10" eb="12">
      <t>コウジョウ</t>
    </rPh>
    <phoneticPr fontId="3"/>
  </si>
  <si>
    <t>・CS・接遇の基礎</t>
    <rPh sb="4" eb="6">
      <t>セツグウ</t>
    </rPh>
    <rPh sb="7" eb="9">
      <t>キソ</t>
    </rPh>
    <phoneticPr fontId="3"/>
  </si>
  <si>
    <t>・「聴く」スキル＝「傾聴力」のポイント</t>
    <rPh sb="2" eb="3">
      <t>キ</t>
    </rPh>
    <rPh sb="10" eb="12">
      <t>ケイチョウ</t>
    </rPh>
    <rPh sb="12" eb="13">
      <t>リョク</t>
    </rPh>
    <phoneticPr fontId="3"/>
  </si>
  <si>
    <t>中谷 涼　講師</t>
    <rPh sb="0" eb="2">
      <t>ナカタニ</t>
    </rPh>
    <rPh sb="3" eb="4">
      <t>リョウ</t>
    </rPh>
    <rPh sb="5" eb="7">
      <t>コウシ</t>
    </rPh>
    <phoneticPr fontId="3"/>
  </si>
  <si>
    <t>・「訊く」スキル＝「質問力」のポイント</t>
    <rPh sb="2" eb="3">
      <t>キ</t>
    </rPh>
    <rPh sb="10" eb="12">
      <t>シツモン</t>
    </rPh>
    <rPh sb="12" eb="13">
      <t>リョク</t>
    </rPh>
    <phoneticPr fontId="3"/>
  </si>
  <si>
    <t>・伝えるスキル～アサーティブコミュニ
　ケーション</t>
    <rPh sb="1" eb="2">
      <t>ツタ</t>
    </rPh>
    <phoneticPr fontId="3"/>
  </si>
  <si>
    <t>・折衝・調整力</t>
    <rPh sb="1" eb="3">
      <t>セッショウ</t>
    </rPh>
    <rPh sb="4" eb="7">
      <t>チョウセイリョク</t>
    </rPh>
    <phoneticPr fontId="3"/>
  </si>
  <si>
    <t>・クレーム対応</t>
    <rPh sb="5" eb="7">
      <t>タイオウ</t>
    </rPh>
    <phoneticPr fontId="3"/>
  </si>
  <si>
    <t>・総合演習</t>
    <rPh sb="1" eb="5">
      <t>ソウゴウエンシュウ</t>
    </rPh>
    <phoneticPr fontId="3"/>
  </si>
  <si>
    <t>・受講レポート作成</t>
    <rPh sb="1" eb="3">
      <t>ジュコウ</t>
    </rPh>
    <rPh sb="7" eb="9">
      <t>サクセイ</t>
    </rPh>
    <phoneticPr fontId="3"/>
  </si>
  <si>
    <t xml:space="preserve">研修名（科目名）：主査昇任考査必須研修　戦略的思考力パワーアップ研修 </t>
    <rPh sb="0" eb="2">
      <t>ケンシュウ</t>
    </rPh>
    <rPh sb="2" eb="3">
      <t>メイ</t>
    </rPh>
    <rPh sb="4" eb="7">
      <t>カモクメイ</t>
    </rPh>
    <rPh sb="9" eb="11">
      <t>シュサ</t>
    </rPh>
    <rPh sb="11" eb="19">
      <t>ショウニンコウサヒッスケンシュウ</t>
    </rPh>
    <phoneticPr fontId="3"/>
  </si>
  <si>
    <t>政策形成のプロセスや戦略的思考法の基礎知識などを学ぶことにより、政策形成の基礎となる企画立案能力や戦略的思考力を養成する。</t>
    <phoneticPr fontId="3"/>
  </si>
  <si>
    <t xml:space="preserve">(1)　平成3１年度主査級昇任考査対象者及び次年度対象者（平成3１年度末年齢30歳以上34歳以下）のうち本研修の受講を希望する者で所属長が推薦する者
(2)　平成3１年度新任主査級職員（行政職のみ／過年度未修了者含む）
(3)　(1)(2)を除く本研修の受講を希望する職員で、所属長が推薦する者（平成30年度末年齢30歳以上）
</t>
    <phoneticPr fontId="3"/>
  </si>
  <si>
    <t>令和元年７月３日（水）、４日（木）、１２日（金）、１６日（火）</t>
    <rPh sb="0" eb="1">
      <t>レイ</t>
    </rPh>
    <rPh sb="1" eb="2">
      <t>カズ</t>
    </rPh>
    <rPh sb="2" eb="3">
      <t>ガン</t>
    </rPh>
    <rPh sb="3" eb="4">
      <t>ネン</t>
    </rPh>
    <rPh sb="5" eb="6">
      <t>ツキ</t>
    </rPh>
    <rPh sb="7" eb="8">
      <t>ニチ</t>
    </rPh>
    <rPh sb="9" eb="10">
      <t>ミズ</t>
    </rPh>
    <rPh sb="13" eb="14">
      <t>カ</t>
    </rPh>
    <rPh sb="15" eb="16">
      <t>モク</t>
    </rPh>
    <rPh sb="20" eb="21">
      <t>ニチ</t>
    </rPh>
    <rPh sb="22" eb="23">
      <t>キン</t>
    </rPh>
    <rPh sb="27" eb="28">
      <t>ニチ</t>
    </rPh>
    <rPh sb="29" eb="30">
      <t>カ</t>
    </rPh>
    <phoneticPr fontId="3"/>
  </si>
  <si>
    <t>職員研修センター　研修室大（咲州庁舎３２階）</t>
    <rPh sb="0" eb="2">
      <t>ショクイン</t>
    </rPh>
    <rPh sb="2" eb="4">
      <t>ケンシュウ</t>
    </rPh>
    <rPh sb="9" eb="11">
      <t>ケンシュウ</t>
    </rPh>
    <rPh sb="11" eb="12">
      <t>シツ</t>
    </rPh>
    <rPh sb="12" eb="13">
      <t>ダイ</t>
    </rPh>
    <rPh sb="14" eb="16">
      <t>サキシマ</t>
    </rPh>
    <rPh sb="16" eb="18">
      <t>チョウシャ</t>
    </rPh>
    <rPh sb="20" eb="21">
      <t>カイ</t>
    </rPh>
    <phoneticPr fontId="3"/>
  </si>
  <si>
    <t>・戦略的思考の概要</t>
    <rPh sb="1" eb="4">
      <t>センリャクテキ</t>
    </rPh>
    <rPh sb="4" eb="6">
      <t>シコウ</t>
    </rPh>
    <rPh sb="7" eb="9">
      <t>ガイヨウ</t>
    </rPh>
    <phoneticPr fontId="3"/>
  </si>
  <si>
    <t>青木 朋博　講師</t>
    <rPh sb="0" eb="2">
      <t>アオキ</t>
    </rPh>
    <rPh sb="3" eb="5">
      <t>トモヒロ</t>
    </rPh>
    <rPh sb="6" eb="8">
      <t>コウシ</t>
    </rPh>
    <phoneticPr fontId="3"/>
  </si>
  <si>
    <t>・環境分析のためのフレームワーク</t>
    <rPh sb="1" eb="3">
      <t>カンキョウ</t>
    </rPh>
    <rPh sb="3" eb="5">
      <t>ブンセキ</t>
    </rPh>
    <phoneticPr fontId="3"/>
  </si>
  <si>
    <t>・組織戦略を考えるフレームワーク</t>
    <rPh sb="1" eb="3">
      <t>ソシキ</t>
    </rPh>
    <rPh sb="3" eb="5">
      <t>センリャク</t>
    </rPh>
    <rPh sb="6" eb="7">
      <t>カンガ</t>
    </rPh>
    <phoneticPr fontId="3"/>
  </si>
  <si>
    <t>・活動領域を考えるフレームワーク</t>
    <rPh sb="1" eb="3">
      <t>カツドウ</t>
    </rPh>
    <rPh sb="3" eb="5">
      <t>リョウイキ</t>
    </rPh>
    <rPh sb="6" eb="7">
      <t>カンガ</t>
    </rPh>
    <phoneticPr fontId="3"/>
  </si>
  <si>
    <t>・戦略的思考と問題解決思考法</t>
    <rPh sb="1" eb="4">
      <t>センリャクテキ</t>
    </rPh>
    <rPh sb="4" eb="6">
      <t>シコウ</t>
    </rPh>
    <rPh sb="7" eb="9">
      <t>モンダイ</t>
    </rPh>
    <rPh sb="9" eb="11">
      <t>カイケツ</t>
    </rPh>
    <rPh sb="11" eb="14">
      <t>シコウホウ</t>
    </rPh>
    <phoneticPr fontId="3"/>
  </si>
  <si>
    <t>・問題解決に必要な論理的思考につい
　て学ぶ</t>
    <rPh sb="1" eb="3">
      <t>モンダイ</t>
    </rPh>
    <rPh sb="3" eb="5">
      <t>カイケツ</t>
    </rPh>
    <rPh sb="6" eb="8">
      <t>ヒツヨウ</t>
    </rPh>
    <rPh sb="9" eb="12">
      <t>ロンリテキ</t>
    </rPh>
    <rPh sb="12" eb="14">
      <t>シコウ</t>
    </rPh>
    <rPh sb="20" eb="21">
      <t>マナ</t>
    </rPh>
    <phoneticPr fontId="3"/>
  </si>
  <si>
    <t>・問題解決演習</t>
    <rPh sb="1" eb="3">
      <t>モンダイ</t>
    </rPh>
    <rPh sb="3" eb="5">
      <t>カイケツ</t>
    </rPh>
    <rPh sb="5" eb="7">
      <t>エンシュウ</t>
    </rPh>
    <phoneticPr fontId="3"/>
  </si>
  <si>
    <t>・理解度テスト</t>
    <rPh sb="1" eb="4">
      <t>リカイド</t>
    </rPh>
    <phoneticPr fontId="3"/>
  </si>
  <si>
    <t>研修名（科目名）：主査級昇任考査必須研修 リスクマネジメント研修</t>
    <rPh sb="0" eb="2">
      <t>ケンシュウ</t>
    </rPh>
    <rPh sb="2" eb="3">
      <t>メイ</t>
    </rPh>
    <rPh sb="4" eb="7">
      <t>カモクメイ</t>
    </rPh>
    <rPh sb="9" eb="11">
      <t>シュサ</t>
    </rPh>
    <rPh sb="11" eb="12">
      <t>キュウ</t>
    </rPh>
    <rPh sb="12" eb="14">
      <t>ショウニン</t>
    </rPh>
    <rPh sb="14" eb="16">
      <t>コウサ</t>
    </rPh>
    <rPh sb="16" eb="18">
      <t>ヒッス</t>
    </rPh>
    <rPh sb="30" eb="32">
      <t>ケンシュウ</t>
    </rPh>
    <phoneticPr fontId="3"/>
  </si>
  <si>
    <t>日常業務におけるリスクの予測と回避、発生した場合の対処法などを学ぶことにより、リスクマネジメントの仕組みを理解し、リスクマネジメントに配慮して判断し、行動する意識を高める。</t>
    <phoneticPr fontId="3"/>
  </si>
  <si>
    <t>（１）平成３１年度主査級昇任考査対象者及び次年度対象者（平成３１年度末年齢３０歳
　　　以上３４歳以下）のうち本研修の受講を希望する者で所属長が推薦する者</t>
    <phoneticPr fontId="3"/>
  </si>
  <si>
    <t>（２）平成３１年度新任主査級職員（行政職のみ／過年度未了者含む）</t>
    <phoneticPr fontId="3"/>
  </si>
  <si>
    <t>（３）（１）（２）を除く本研修の受講を希望する職員（平成３１年度末年齢３０歳
　　　以上）で、所属長が推薦する者</t>
    <rPh sb="10" eb="11">
      <t>ノゾ</t>
    </rPh>
    <rPh sb="12" eb="13">
      <t>ホン</t>
    </rPh>
    <rPh sb="13" eb="15">
      <t>ケンシュウ</t>
    </rPh>
    <rPh sb="16" eb="18">
      <t>ジュコウ</t>
    </rPh>
    <rPh sb="23" eb="25">
      <t>ショクイン</t>
    </rPh>
    <rPh sb="26" eb="28">
      <t>ヘイセイ</t>
    </rPh>
    <rPh sb="30" eb="33">
      <t>ネンドマツ</t>
    </rPh>
    <rPh sb="33" eb="35">
      <t>ネンレイ</t>
    </rPh>
    <rPh sb="37" eb="38">
      <t>サイ</t>
    </rPh>
    <rPh sb="42" eb="44">
      <t>イジョウ</t>
    </rPh>
    <rPh sb="47" eb="50">
      <t>ショゾクチョウ</t>
    </rPh>
    <rPh sb="51" eb="53">
      <t>スイセン</t>
    </rPh>
    <rPh sb="55" eb="56">
      <t>モノ</t>
    </rPh>
    <phoneticPr fontId="3"/>
  </si>
  <si>
    <t>指名（１）</t>
    <rPh sb="0" eb="2">
      <t>シメイ</t>
    </rPh>
    <phoneticPr fontId="3"/>
  </si>
  <si>
    <t>指名（２）①</t>
    <rPh sb="0" eb="2">
      <t>シメイ</t>
    </rPh>
    <phoneticPr fontId="3"/>
  </si>
  <si>
    <t>指名（２）②</t>
    <rPh sb="0" eb="2">
      <t>シメイ</t>
    </rPh>
    <phoneticPr fontId="3"/>
  </si>
  <si>
    <t>令和元年７月５日（金）、１７日（水）、１８日（木）</t>
    <rPh sb="0" eb="1">
      <t>レイ</t>
    </rPh>
    <rPh sb="1" eb="2">
      <t>ワ</t>
    </rPh>
    <rPh sb="2" eb="4">
      <t>ガンネン</t>
    </rPh>
    <rPh sb="4" eb="5">
      <t>ヘイネン</t>
    </rPh>
    <rPh sb="5" eb="6">
      <t>ガツ</t>
    </rPh>
    <rPh sb="7" eb="8">
      <t>ニチ</t>
    </rPh>
    <rPh sb="9" eb="10">
      <t>キン</t>
    </rPh>
    <rPh sb="14" eb="15">
      <t>ニチ</t>
    </rPh>
    <rPh sb="16" eb="17">
      <t>スイ</t>
    </rPh>
    <rPh sb="21" eb="22">
      <t>ニチ</t>
    </rPh>
    <rPh sb="23" eb="24">
      <t>モク</t>
    </rPh>
    <phoneticPr fontId="3"/>
  </si>
  <si>
    <t>各日とも９時３０分～１７時３０分</t>
    <rPh sb="0" eb="2">
      <t>カクジツ</t>
    </rPh>
    <rPh sb="5" eb="6">
      <t>ジ</t>
    </rPh>
    <rPh sb="8" eb="9">
      <t>フン</t>
    </rPh>
    <phoneticPr fontId="3"/>
  </si>
  <si>
    <t>７H</t>
    <phoneticPr fontId="3"/>
  </si>
  <si>
    <t>リスクマネジメントの全体像</t>
    <rPh sb="10" eb="13">
      <t>ゼンタイゾウ</t>
    </rPh>
    <phoneticPr fontId="3"/>
  </si>
  <si>
    <t>大坪 浩民　講師</t>
    <rPh sb="0" eb="2">
      <t>オオツボ</t>
    </rPh>
    <rPh sb="3" eb="4">
      <t>ヒロ</t>
    </rPh>
    <rPh sb="4" eb="5">
      <t>タミ</t>
    </rPh>
    <rPh sb="6" eb="8">
      <t>コウシ</t>
    </rPh>
    <phoneticPr fontId="3"/>
  </si>
  <si>
    <t>リスクの予測と評価</t>
    <rPh sb="4" eb="6">
      <t>ヨソク</t>
    </rPh>
    <rPh sb="7" eb="9">
      <t>ヒョウカ</t>
    </rPh>
    <phoneticPr fontId="3"/>
  </si>
  <si>
    <t>対策の策定</t>
    <rPh sb="0" eb="2">
      <t>タイサク</t>
    </rPh>
    <rPh sb="3" eb="5">
      <t>サクテイ</t>
    </rPh>
    <phoneticPr fontId="3"/>
  </si>
  <si>
    <t>ヒューマンエラーを考える</t>
    <rPh sb="9" eb="10">
      <t>カンガ</t>
    </rPh>
    <phoneticPr fontId="3"/>
  </si>
  <si>
    <t>理解度テスト</t>
    <phoneticPr fontId="3"/>
  </si>
  <si>
    <t>研修名（科目名）：チームワーク強化研修Ⅰ・Ⅱ</t>
    <rPh sb="0" eb="2">
      <t>ケンシュウ</t>
    </rPh>
    <rPh sb="2" eb="3">
      <t>メイ</t>
    </rPh>
    <rPh sb="4" eb="7">
      <t>カモクメイ</t>
    </rPh>
    <phoneticPr fontId="3"/>
  </si>
  <si>
    <t>業務が円滑に進むよう、自らの役割を認識し、主体的に業務に取り組むとともに、他の職員と連携・協力し、助言や支援を積極的に行うことで、協調的・協力的な行動をとれるよう、組織人として必要なチームワークを養う。</t>
    <phoneticPr fontId="3"/>
  </si>
  <si>
    <t>（1）人事局長が指名する職員（人事評価制度上、研修の受講が必須となる職員）
（２）所属長等が受講勧奨し推薦する職員（事前に各部局人事担当者を通じ人事局に申し
　　　出のあった者に限る）　
（３）その他、人事局長が研修の受講を特に必要と認める職員　等</t>
    <rPh sb="82" eb="83">
      <t>デ</t>
    </rPh>
    <rPh sb="123" eb="124">
      <t>ナド</t>
    </rPh>
    <phoneticPr fontId="3"/>
  </si>
  <si>
    <t>職員研修センター 研修室８（咲洲庁舎３１階）</t>
    <rPh sb="14" eb="16">
      <t>サキシマ</t>
    </rPh>
    <rPh sb="16" eb="18">
      <t>チョウシャ</t>
    </rPh>
    <rPh sb="20" eb="21">
      <t>カイ</t>
    </rPh>
    <phoneticPr fontId="3"/>
  </si>
  <si>
    <t>◯</t>
    <phoneticPr fontId="3"/>
  </si>
  <si>
    <t>チームワーク強化に向けて</t>
    <rPh sb="6" eb="8">
      <t>キョウカ</t>
    </rPh>
    <rPh sb="9" eb="10">
      <t>ム</t>
    </rPh>
    <phoneticPr fontId="3"/>
  </si>
  <si>
    <t>・チームワークを発揮するとは</t>
    <rPh sb="8" eb="10">
      <t>ハッキ</t>
    </rPh>
    <phoneticPr fontId="3"/>
  </si>
  <si>
    <t>・チームワークの発揮に必要な</t>
    <rPh sb="8" eb="10">
      <t>ハッキ</t>
    </rPh>
    <rPh sb="11" eb="13">
      <t>ヒツヨウ</t>
    </rPh>
    <phoneticPr fontId="3"/>
  </si>
  <si>
    <t>植田 啓　講師</t>
    <rPh sb="0" eb="2">
      <t>ウエダ</t>
    </rPh>
    <rPh sb="3" eb="4">
      <t>ケイ</t>
    </rPh>
    <rPh sb="5" eb="7">
      <t>コウシ</t>
    </rPh>
    <phoneticPr fontId="3"/>
  </si>
  <si>
    <t>　「（ホウ・レン・ソウ）」</t>
    <phoneticPr fontId="3"/>
  </si>
  <si>
    <t>・チームにおける後輩・同僚との</t>
    <phoneticPr fontId="3"/>
  </si>
  <si>
    <t>　コミュニケーション</t>
    <phoneticPr fontId="3"/>
  </si>
  <si>
    <t>・ビジネスゲーム～ドミノ電鉄</t>
    <rPh sb="12" eb="14">
      <t>デンテツ</t>
    </rPh>
    <phoneticPr fontId="3"/>
  </si>
  <si>
    <t>・チームに貢献するために大切なこと</t>
    <phoneticPr fontId="3"/>
  </si>
  <si>
    <t>・受講レポートの作成</t>
    <phoneticPr fontId="3"/>
  </si>
  <si>
    <t xml:space="preserve">研修名（科目名）：主査級昇任考査必須研修　簿記・財務会計研修  </t>
    <rPh sb="0" eb="2">
      <t>ケンシュウ</t>
    </rPh>
    <rPh sb="2" eb="3">
      <t>メイ</t>
    </rPh>
    <rPh sb="4" eb="7">
      <t>カモクメイ</t>
    </rPh>
    <rPh sb="9" eb="11">
      <t>シュサ</t>
    </rPh>
    <rPh sb="11" eb="12">
      <t>キュウ</t>
    </rPh>
    <rPh sb="12" eb="14">
      <t>ショウニン</t>
    </rPh>
    <rPh sb="14" eb="20">
      <t>コウサヒッスケンシュウ</t>
    </rPh>
    <rPh sb="21" eb="23">
      <t>ボキ</t>
    </rPh>
    <rPh sb="24" eb="26">
      <t>ザイム</t>
    </rPh>
    <rPh sb="26" eb="28">
      <t>カイケイ</t>
    </rPh>
    <rPh sb="28" eb="30">
      <t>ケンシュウ</t>
    </rPh>
    <phoneticPr fontId="3"/>
  </si>
  <si>
    <t>基本的な会計知識の習得を通じて、主査級職員として求められる経理、経営管理能力の向上を図る。</t>
    <rPh sb="0" eb="2">
      <t>キホン</t>
    </rPh>
    <rPh sb="2" eb="3">
      <t>テキ</t>
    </rPh>
    <rPh sb="4" eb="6">
      <t>カイケイ</t>
    </rPh>
    <rPh sb="6" eb="8">
      <t>チシキ</t>
    </rPh>
    <rPh sb="9" eb="11">
      <t>シュウトク</t>
    </rPh>
    <rPh sb="12" eb="13">
      <t>ツウ</t>
    </rPh>
    <rPh sb="16" eb="18">
      <t>シュサ</t>
    </rPh>
    <rPh sb="18" eb="19">
      <t>キュウ</t>
    </rPh>
    <rPh sb="19" eb="21">
      <t>ショクイン</t>
    </rPh>
    <rPh sb="24" eb="25">
      <t>モト</t>
    </rPh>
    <rPh sb="29" eb="31">
      <t>ケイリ</t>
    </rPh>
    <rPh sb="32" eb="34">
      <t>ケイエイ</t>
    </rPh>
    <rPh sb="34" eb="36">
      <t>カンリ</t>
    </rPh>
    <rPh sb="36" eb="38">
      <t>ノウリョク</t>
    </rPh>
    <rPh sb="39" eb="41">
      <t>コウジョウ</t>
    </rPh>
    <rPh sb="42" eb="43">
      <t>ハカ</t>
    </rPh>
    <phoneticPr fontId="3"/>
  </si>
  <si>
    <t>（１）令和元年度新任主査級職員（行政職のみ/過年度未終了者含む）
（２）（１）を除く本研修の受講を希望する職員（令和元年度末での在職期間が２年以上
　　　の者であって３０歳以上の者）で、所属長が推薦する者</t>
    <rPh sb="6" eb="7">
      <t>ネン</t>
    </rPh>
    <rPh sb="7" eb="8">
      <t>ド</t>
    </rPh>
    <rPh sb="8" eb="10">
      <t>シンニン</t>
    </rPh>
    <rPh sb="10" eb="12">
      <t>シュサ</t>
    </rPh>
    <rPh sb="12" eb="13">
      <t>キュウ</t>
    </rPh>
    <rPh sb="13" eb="15">
      <t>ショクイン</t>
    </rPh>
    <rPh sb="16" eb="18">
      <t>ギョウセイ</t>
    </rPh>
    <rPh sb="18" eb="19">
      <t>ショク</t>
    </rPh>
    <rPh sb="22" eb="25">
      <t>カネンド</t>
    </rPh>
    <rPh sb="25" eb="26">
      <t>ミ</t>
    </rPh>
    <rPh sb="26" eb="28">
      <t>シュウリョウ</t>
    </rPh>
    <rPh sb="28" eb="29">
      <t>シャ</t>
    </rPh>
    <rPh sb="29" eb="30">
      <t>フク</t>
    </rPh>
    <rPh sb="40" eb="41">
      <t>ノゾ</t>
    </rPh>
    <rPh sb="42" eb="43">
      <t>ホン</t>
    </rPh>
    <rPh sb="43" eb="45">
      <t>ケンシュウ</t>
    </rPh>
    <rPh sb="46" eb="48">
      <t>ジュコウ</t>
    </rPh>
    <rPh sb="49" eb="51">
      <t>キボウ</t>
    </rPh>
    <rPh sb="53" eb="55">
      <t>ショクイン</t>
    </rPh>
    <rPh sb="59" eb="60">
      <t>ネン</t>
    </rPh>
    <rPh sb="60" eb="61">
      <t>ド</t>
    </rPh>
    <rPh sb="61" eb="62">
      <t>マツ</t>
    </rPh>
    <rPh sb="64" eb="66">
      <t>ザイショク</t>
    </rPh>
    <rPh sb="66" eb="68">
      <t>キカン</t>
    </rPh>
    <rPh sb="78" eb="79">
      <t>モノ</t>
    </rPh>
    <rPh sb="85" eb="86">
      <t>サイ</t>
    </rPh>
    <rPh sb="86" eb="88">
      <t>イジョウ</t>
    </rPh>
    <rPh sb="89" eb="90">
      <t>モノ</t>
    </rPh>
    <rPh sb="93" eb="96">
      <t>ショゾクチョウ</t>
    </rPh>
    <rPh sb="97" eb="99">
      <t>スイセン</t>
    </rPh>
    <rPh sb="101" eb="102">
      <t>モノ</t>
    </rPh>
    <phoneticPr fontId="3"/>
  </si>
  <si>
    <t>指名（１）①</t>
    <rPh sb="0" eb="2">
      <t>シメイ</t>
    </rPh>
    <phoneticPr fontId="3"/>
  </si>
  <si>
    <t>指名（１）②</t>
    <rPh sb="0" eb="2">
      <t>シメイ</t>
    </rPh>
    <phoneticPr fontId="3"/>
  </si>
  <si>
    <t>再テスト平均研修内容評価値（５段階評価）</t>
    <rPh sb="0" eb="1">
      <t>サイ</t>
    </rPh>
    <rPh sb="4" eb="6">
      <t>ヘイキン</t>
    </rPh>
    <rPh sb="6" eb="8">
      <t>ケンシュウ</t>
    </rPh>
    <rPh sb="8" eb="10">
      <t>ナイヨウ</t>
    </rPh>
    <rPh sb="10" eb="12">
      <t>ヒョウカ</t>
    </rPh>
    <rPh sb="12" eb="13">
      <t>チ</t>
    </rPh>
    <rPh sb="15" eb="17">
      <t>ダンカイ</t>
    </rPh>
    <rPh sb="17" eb="19">
      <t>ヒョウカ</t>
    </rPh>
    <phoneticPr fontId="3"/>
  </si>
  <si>
    <t>・（咲洲）　32階　職員研修センター　研修室大
　（９月１９日の再テストは　31階　職員研修センター　研修室８）
・（大手前）新別館南館8階　大研修室</t>
    <rPh sb="2" eb="4">
      <t>サキシマ</t>
    </rPh>
    <rPh sb="8" eb="9">
      <t>カイ</t>
    </rPh>
    <rPh sb="10" eb="12">
      <t>ショクイン</t>
    </rPh>
    <rPh sb="12" eb="14">
      <t>ケンシュウ</t>
    </rPh>
    <rPh sb="19" eb="22">
      <t>ケンシュウシツ</t>
    </rPh>
    <rPh sb="22" eb="23">
      <t>ダイ</t>
    </rPh>
    <rPh sb="27" eb="28">
      <t>ガツ</t>
    </rPh>
    <rPh sb="30" eb="31">
      <t>ヒ</t>
    </rPh>
    <rPh sb="32" eb="33">
      <t>サイ</t>
    </rPh>
    <rPh sb="42" eb="44">
      <t>ショクイン</t>
    </rPh>
    <rPh sb="44" eb="46">
      <t>ケンシュウ</t>
    </rPh>
    <rPh sb="51" eb="54">
      <t>ケンシュウシツ</t>
    </rPh>
    <rPh sb="59" eb="61">
      <t>オオテ</t>
    </rPh>
    <rPh sb="61" eb="62">
      <t>マエ</t>
    </rPh>
    <rPh sb="63" eb="64">
      <t>シン</t>
    </rPh>
    <rPh sb="64" eb="66">
      <t>ベッカン</t>
    </rPh>
    <rPh sb="66" eb="67">
      <t>ミナミ</t>
    </rPh>
    <rPh sb="67" eb="68">
      <t>カン</t>
    </rPh>
    <rPh sb="69" eb="70">
      <t>カイ</t>
    </rPh>
    <rPh sb="71" eb="72">
      <t>ダイ</t>
    </rPh>
    <rPh sb="72" eb="74">
      <t>ケンシュウ</t>
    </rPh>
    <rPh sb="74" eb="75">
      <t>シツ</t>
    </rPh>
    <phoneticPr fontId="3"/>
  </si>
  <si>
    <t>６日</t>
  </si>
  <si>
    <t>４２H</t>
  </si>
  <si>
    <t>再テスト日数</t>
    <rPh sb="0" eb="1">
      <t>サイ</t>
    </rPh>
    <rPh sb="4" eb="6">
      <t>ニッスウ</t>
    </rPh>
    <phoneticPr fontId="3"/>
  </si>
  <si>
    <t>１日</t>
  </si>
  <si>
    <t>４.５H</t>
  </si>
  <si>
    <t>７Ｈ</t>
  </si>
  <si>
    <t>・簿記及び簡易な財務分析等、経営管理に</t>
    <rPh sb="1" eb="3">
      <t>ボキ</t>
    </rPh>
    <rPh sb="3" eb="4">
      <t>オヨ</t>
    </rPh>
    <rPh sb="5" eb="7">
      <t>カンイ</t>
    </rPh>
    <rPh sb="8" eb="10">
      <t>ザイム</t>
    </rPh>
    <rPh sb="10" eb="12">
      <t>ブンセキ</t>
    </rPh>
    <rPh sb="12" eb="13">
      <t>トウ</t>
    </rPh>
    <phoneticPr fontId="3"/>
  </si>
  <si>
    <t>久堀 好之　講師</t>
    <rPh sb="0" eb="2">
      <t>クボリ</t>
    </rPh>
    <rPh sb="3" eb="4">
      <t>ヨシ</t>
    </rPh>
    <rPh sb="4" eb="5">
      <t>ユキ</t>
    </rPh>
    <rPh sb="6" eb="8">
      <t>コウシ</t>
    </rPh>
    <phoneticPr fontId="3"/>
  </si>
  <si>
    <t>（1～5回）</t>
    <rPh sb="4" eb="5">
      <t>カイ</t>
    </rPh>
    <phoneticPr fontId="3"/>
  </si>
  <si>
    <t>　に関する基礎知識</t>
    <rPh sb="2" eb="3">
      <t>カン</t>
    </rPh>
    <rPh sb="5" eb="7">
      <t>キソ</t>
    </rPh>
    <rPh sb="7" eb="9">
      <t>チシキ</t>
    </rPh>
    <phoneticPr fontId="3"/>
  </si>
  <si>
    <t>久堀 修平　講師</t>
    <rPh sb="0" eb="2">
      <t>クボリ</t>
    </rPh>
    <rPh sb="3" eb="5">
      <t>シュウヘイ</t>
    </rPh>
    <rPh sb="6" eb="8">
      <t>コウシ</t>
    </rPh>
    <phoneticPr fontId="3"/>
  </si>
  <si>
    <t>最終日</t>
    <rPh sb="0" eb="2">
      <t>サイシュウ</t>
    </rPh>
    <rPh sb="2" eb="3">
      <t>ヒ</t>
    </rPh>
    <phoneticPr fontId="3"/>
  </si>
  <si>
    <t>５Ｈ</t>
  </si>
  <si>
    <t>・復習、練習問題</t>
    <rPh sb="1" eb="3">
      <t>フクシュウ</t>
    </rPh>
    <rPh sb="4" eb="6">
      <t>レンシュウ</t>
    </rPh>
    <rPh sb="6" eb="8">
      <t>モンダイ</t>
    </rPh>
    <phoneticPr fontId="3"/>
  </si>
  <si>
    <t>理解度テスト</t>
    <rPh sb="0" eb="3">
      <t>リカイド</t>
    </rPh>
    <phoneticPr fontId="3"/>
  </si>
  <si>
    <t>２Ｈ</t>
  </si>
  <si>
    <t>再テスト日</t>
    <rPh sb="0" eb="1">
      <t>サイ</t>
    </rPh>
    <rPh sb="4" eb="5">
      <t>ビ</t>
    </rPh>
    <phoneticPr fontId="3"/>
  </si>
  <si>
    <t>２Ｈ30Ｍ</t>
  </si>
  <si>
    <t>・理解度テストの復習</t>
    <rPh sb="1" eb="4">
      <t>リカイド</t>
    </rPh>
    <rPh sb="8" eb="10">
      <t>フクシュウ</t>
    </rPh>
    <phoneticPr fontId="3"/>
  </si>
  <si>
    <t>理解度テスト再テスト</t>
    <rPh sb="0" eb="3">
      <t>リカイド</t>
    </rPh>
    <rPh sb="6" eb="7">
      <t>サイ</t>
    </rPh>
    <phoneticPr fontId="3"/>
  </si>
  <si>
    <t xml:space="preserve">研修名（科目名）：業務改善・改革力向上研修Ⅰ・Ⅱ </t>
    <rPh sb="0" eb="2">
      <t>ケンシュウ</t>
    </rPh>
    <rPh sb="2" eb="3">
      <t>メイ</t>
    </rPh>
    <rPh sb="4" eb="7">
      <t>カモクメイ</t>
    </rPh>
    <phoneticPr fontId="3"/>
  </si>
  <si>
    <t>問題意識をもって課題の発見を行い、前例や既存概念にとらわれることなく、より効率的で効果的な手法により、業務改善や改革に向けた取組みを積極的に行う力を養う。</t>
    <phoneticPr fontId="3"/>
  </si>
  <si>
    <t xml:space="preserve">（１）人事局長が指名する職員（人事評価制度上、研修の受講が必須となる職員）
（２）所属長等が受講勧奨し推薦する職員（事前に各部局人事担当者を通じ人事局に
　　　申し出のあった者に限る）
（３）その他、人事局長が研修の受講を特に必要と認める職員　等
</t>
    <phoneticPr fontId="3"/>
  </si>
  <si>
    <t>令和元年７月１８日（木）、７月１９日（金）</t>
    <rPh sb="0" eb="1">
      <t>レイ</t>
    </rPh>
    <rPh sb="1" eb="2">
      <t>カズ</t>
    </rPh>
    <rPh sb="2" eb="3">
      <t>モト</t>
    </rPh>
    <rPh sb="3" eb="4">
      <t>ネン</t>
    </rPh>
    <rPh sb="5" eb="6">
      <t>ツキ</t>
    </rPh>
    <rPh sb="8" eb="9">
      <t>ニチ</t>
    </rPh>
    <rPh sb="10" eb="11">
      <t>モク</t>
    </rPh>
    <rPh sb="14" eb="15">
      <t>ツキ</t>
    </rPh>
    <rPh sb="17" eb="18">
      <t>ニチ</t>
    </rPh>
    <rPh sb="19" eb="20">
      <t>キン</t>
    </rPh>
    <phoneticPr fontId="3"/>
  </si>
  <si>
    <t>職員研修センター　研修室８（咲州庁舎３１階）</t>
    <rPh sb="0" eb="2">
      <t>ショクイン</t>
    </rPh>
    <rPh sb="2" eb="4">
      <t>ケンシュウ</t>
    </rPh>
    <rPh sb="9" eb="12">
      <t>ケンシュウシツ</t>
    </rPh>
    <rPh sb="14" eb="16">
      <t>サキシマ</t>
    </rPh>
    <rPh sb="16" eb="18">
      <t>チョウシャ</t>
    </rPh>
    <rPh sb="20" eb="21">
      <t>カイ</t>
    </rPh>
    <phoneticPr fontId="3"/>
  </si>
  <si>
    <t>1日</t>
    <rPh sb="1" eb="2">
      <t>ニチ</t>
    </rPh>
    <phoneticPr fontId="3"/>
  </si>
  <si>
    <t>業務改善・改革力の向上</t>
    <phoneticPr fontId="3"/>
  </si>
  <si>
    <t>・自身の業務改善・改革のために　
　～整理力の向上</t>
    <rPh sb="1" eb="3">
      <t>ジシン</t>
    </rPh>
    <rPh sb="4" eb="6">
      <t>ギョウム</t>
    </rPh>
    <rPh sb="6" eb="8">
      <t>カイゼン</t>
    </rPh>
    <rPh sb="9" eb="11">
      <t>カイカク</t>
    </rPh>
    <rPh sb="19" eb="21">
      <t>セイリ</t>
    </rPh>
    <rPh sb="21" eb="22">
      <t>リョク</t>
    </rPh>
    <rPh sb="23" eb="25">
      <t>コウジョウ</t>
    </rPh>
    <phoneticPr fontId="3"/>
  </si>
  <si>
    <t>・整理の基礎</t>
    <rPh sb="1" eb="3">
      <t>セイリ</t>
    </rPh>
    <rPh sb="4" eb="6">
      <t>キソ</t>
    </rPh>
    <phoneticPr fontId="3"/>
  </si>
  <si>
    <t>青木 朋博　講師</t>
    <rPh sb="0" eb="2">
      <t>アオキ</t>
    </rPh>
    <rPh sb="3" eb="5">
      <t>トモヒロ</t>
    </rPh>
    <phoneticPr fontId="3"/>
  </si>
  <si>
    <t>・身の回りの整理力</t>
    <rPh sb="1" eb="2">
      <t>ミ</t>
    </rPh>
    <rPh sb="3" eb="4">
      <t>マワ</t>
    </rPh>
    <rPh sb="6" eb="8">
      <t>セイリ</t>
    </rPh>
    <rPh sb="8" eb="9">
      <t>リョク</t>
    </rPh>
    <phoneticPr fontId="3"/>
  </si>
  <si>
    <t>・仕事の整理力</t>
    <rPh sb="1" eb="3">
      <t>シゴト</t>
    </rPh>
    <rPh sb="4" eb="6">
      <t>セイリ</t>
    </rPh>
    <rPh sb="6" eb="7">
      <t>リョク</t>
    </rPh>
    <phoneticPr fontId="3"/>
  </si>
  <si>
    <t>・頭の整理力</t>
    <rPh sb="1" eb="2">
      <t>アタマ</t>
    </rPh>
    <rPh sb="3" eb="5">
      <t>セイリ</t>
    </rPh>
    <rPh sb="5" eb="6">
      <t>リョク</t>
    </rPh>
    <phoneticPr fontId="3"/>
  </si>
  <si>
    <t>・受講レポートの作成</t>
    <rPh sb="1" eb="3">
      <t>ジュコウ</t>
    </rPh>
    <rPh sb="8" eb="10">
      <t>サクセイ</t>
    </rPh>
    <phoneticPr fontId="3"/>
  </si>
  <si>
    <t>研修名（科目名）： 主事・技師級職員研修Ⅲ（政策形成の基礎）</t>
    <rPh sb="0" eb="2">
      <t>ケンシュウ</t>
    </rPh>
    <rPh sb="2" eb="3">
      <t>メイ</t>
    </rPh>
    <rPh sb="4" eb="7">
      <t>カモクメイ</t>
    </rPh>
    <rPh sb="24" eb="26">
      <t>ケイセイ</t>
    </rPh>
    <rPh sb="27" eb="29">
      <t>キソ</t>
    </rPh>
    <phoneticPr fontId="3"/>
  </si>
  <si>
    <t>政策マーケティングリサーチ手法を理解し、自治体職員として必要な基礎的な政策形成能力を養成する。</t>
    <phoneticPr fontId="3"/>
  </si>
  <si>
    <t>採用３年目当時、受講・修了できなかった主事・技師級職員のうち本研修の受講を希望する者及び行政職以外で本研修の受講を希望する者で、所属長が推薦する者</t>
  </si>
  <si>
    <t>１日目 １班 ～ 4班：7月23日（火）、 5班 ～ 8班：7月29日（月）</t>
    <rPh sb="18" eb="19">
      <t>カ</t>
    </rPh>
    <phoneticPr fontId="3"/>
  </si>
  <si>
    <t>２日目 １班：8月5日（月）、2班：8月6日（火）</t>
    <rPh sb="12" eb="13">
      <t>ゲツ</t>
    </rPh>
    <rPh sb="16" eb="17">
      <t>ハン</t>
    </rPh>
    <rPh sb="23" eb="24">
      <t>カ</t>
    </rPh>
    <phoneticPr fontId="3"/>
  </si>
  <si>
    <t>　　　 ３班：8月29日（木）、４班：8月30日（金）</t>
    <rPh sb="13" eb="14">
      <t>モク</t>
    </rPh>
    <rPh sb="17" eb="18">
      <t>ハン</t>
    </rPh>
    <rPh sb="25" eb="26">
      <t>キン</t>
    </rPh>
    <phoneticPr fontId="3"/>
  </si>
  <si>
    <t>　　　 ５班：9月2日（月）、6班：9月3日（火）</t>
    <rPh sb="12" eb="13">
      <t>ゲツ</t>
    </rPh>
    <rPh sb="16" eb="17">
      <t>ハン</t>
    </rPh>
    <rPh sb="23" eb="24">
      <t>カ</t>
    </rPh>
    <phoneticPr fontId="3"/>
  </si>
  <si>
    <t>　　　 ７班：9月12日（木）、８班：9月13日（金）</t>
    <rPh sb="13" eb="14">
      <t>モク</t>
    </rPh>
    <rPh sb="17" eb="18">
      <t>ハン</t>
    </rPh>
    <rPh sb="25" eb="26">
      <t>キン</t>
    </rPh>
    <phoneticPr fontId="3"/>
  </si>
  <si>
    <t>１日目：職員研修センター　研修室 大、２日目：職員研修センター：研修室 ８ 他</t>
  </si>
  <si>
    <t>１４H</t>
  </si>
  <si>
    <t>株式会社インソース</t>
  </si>
  <si>
    <t>【講義】</t>
    <rPh sb="1" eb="3">
      <t>コウギ</t>
    </rPh>
    <phoneticPr fontId="3"/>
  </si>
  <si>
    <t>岩﨑 忠　講師</t>
    <rPh sb="0" eb="2">
      <t>イワサキ</t>
    </rPh>
    <rPh sb="3" eb="4">
      <t>タダシ</t>
    </rPh>
    <phoneticPr fontId="3"/>
  </si>
  <si>
    <t>・政策形成とは</t>
    <rPh sb="3" eb="5">
      <t>ケイセイ</t>
    </rPh>
    <phoneticPr fontId="3"/>
  </si>
  <si>
    <t>・公共「政策」の循環過程の特徴</t>
    <rPh sb="1" eb="3">
      <t>コウキョウ</t>
    </rPh>
    <rPh sb="4" eb="6">
      <t>セイサク</t>
    </rPh>
    <rPh sb="8" eb="10">
      <t>ジュンカン</t>
    </rPh>
    <rPh sb="10" eb="12">
      <t>カテイ</t>
    </rPh>
    <rPh sb="13" eb="15">
      <t>トクチョウ</t>
    </rPh>
    <phoneticPr fontId="3"/>
  </si>
  <si>
    <t>・マーケティングリサーチ手法</t>
    <rPh sb="12" eb="14">
      <t>シュホウ</t>
    </rPh>
    <phoneticPr fontId="3"/>
  </si>
  <si>
    <t>・ファシリテーション</t>
    <phoneticPr fontId="3"/>
  </si>
  <si>
    <t>・課題設定</t>
    <rPh sb="1" eb="3">
      <t>カダイ</t>
    </rPh>
    <rPh sb="3" eb="5">
      <t>セッテイ</t>
    </rPh>
    <phoneticPr fontId="3"/>
  </si>
  <si>
    <t>・プレワーク</t>
  </si>
  <si>
    <t>・テーマ設定</t>
    <rPh sb="4" eb="6">
      <t>セッテイ</t>
    </rPh>
    <phoneticPr fontId="3"/>
  </si>
  <si>
    <t>・政策の立案、決定、執行、評価</t>
    <phoneticPr fontId="3"/>
  </si>
  <si>
    <t>【演習】</t>
    <rPh sb="1" eb="3">
      <t>エンシュウ</t>
    </rPh>
    <phoneticPr fontId="3"/>
  </si>
  <si>
    <t>・グループワーク</t>
  </si>
  <si>
    <t>・発表、講評</t>
    <rPh sb="1" eb="3">
      <t>ハッピョウ</t>
    </rPh>
    <rPh sb="4" eb="6">
      <t>コウヒョウ</t>
    </rPh>
    <phoneticPr fontId="3"/>
  </si>
  <si>
    <t xml:space="preserve">研修名（科目名）： 管理職研修   </t>
    <rPh sb="0" eb="2">
      <t>ケンシュウ</t>
    </rPh>
    <rPh sb="2" eb="3">
      <t>メイ</t>
    </rPh>
    <rPh sb="4" eb="7">
      <t>カモクメイ</t>
    </rPh>
    <rPh sb="10" eb="12">
      <t>カンリ</t>
    </rPh>
    <rPh sb="12" eb="13">
      <t>ショク</t>
    </rPh>
    <rPh sb="13" eb="15">
      <t>ケンシュウ</t>
    </rPh>
    <phoneticPr fontId="3"/>
  </si>
  <si>
    <t>管理職に求められるマネジメントとリーダーシップ、働き方改革への取組みなどについて、有識者による講演等を通じて、今後の府政運営の参考とする。</t>
  </si>
  <si>
    <t>本庁及び出先機関に勤務する課長級（総括研究員）以上の職員並びに出先機関の長</t>
  </si>
  <si>
    <t>１班（指名）</t>
    <rPh sb="1" eb="2">
      <t>ハン</t>
    </rPh>
    <rPh sb="3" eb="5">
      <t>シメイ</t>
    </rPh>
    <phoneticPr fontId="3"/>
  </si>
  <si>
    <t>1班（申込）</t>
    <rPh sb="1" eb="2">
      <t>ハン</t>
    </rPh>
    <rPh sb="3" eb="5">
      <t>モウシコミ</t>
    </rPh>
    <phoneticPr fontId="3"/>
  </si>
  <si>
    <t>２班（指名）</t>
    <rPh sb="1" eb="2">
      <t>ハン</t>
    </rPh>
    <rPh sb="3" eb="5">
      <t>シメイ</t>
    </rPh>
    <phoneticPr fontId="3"/>
  </si>
  <si>
    <t>2班（申込）</t>
    <rPh sb="1" eb="2">
      <t>ハン</t>
    </rPh>
    <rPh sb="3" eb="5">
      <t>モウシコミ</t>
    </rPh>
    <phoneticPr fontId="3"/>
  </si>
  <si>
    <t>―</t>
    <phoneticPr fontId="3"/>
  </si>
  <si>
    <t>令和元年８月２０日（火）１４時１５分～１６時３０分（１班）</t>
    <rPh sb="0" eb="1">
      <t>レイ</t>
    </rPh>
    <rPh sb="1" eb="2">
      <t>カズ</t>
    </rPh>
    <rPh sb="2" eb="3">
      <t>モト</t>
    </rPh>
    <rPh sb="3" eb="4">
      <t>ネン</t>
    </rPh>
    <rPh sb="4" eb="5">
      <t>ヘイネン</t>
    </rPh>
    <rPh sb="5" eb="6">
      <t>ガツ</t>
    </rPh>
    <rPh sb="8" eb="9">
      <t>ニチ</t>
    </rPh>
    <rPh sb="10" eb="11">
      <t>ヒ</t>
    </rPh>
    <rPh sb="14" eb="15">
      <t>ジ</t>
    </rPh>
    <rPh sb="17" eb="18">
      <t>フン</t>
    </rPh>
    <rPh sb="21" eb="22">
      <t>ジ</t>
    </rPh>
    <rPh sb="24" eb="25">
      <t>フン</t>
    </rPh>
    <rPh sb="27" eb="28">
      <t>ハン</t>
    </rPh>
    <phoneticPr fontId="3"/>
  </si>
  <si>
    <t>令和元年８月２１日（水）１３時１０分～１５時２５分（２班）</t>
    <rPh sb="10" eb="11">
      <t>スイ</t>
    </rPh>
    <rPh sb="14" eb="15">
      <t>ジ</t>
    </rPh>
    <rPh sb="17" eb="18">
      <t>フン</t>
    </rPh>
    <rPh sb="21" eb="22">
      <t>ジ</t>
    </rPh>
    <rPh sb="24" eb="25">
      <t>フン</t>
    </rPh>
    <rPh sb="27" eb="28">
      <t>ハン</t>
    </rPh>
    <phoneticPr fontId="3"/>
  </si>
  <si>
    <t>１班：研修室大（咲洲庁舎３２階）、２班：大研修室（新別館南館８階）</t>
    <phoneticPr fontId="3"/>
  </si>
  <si>
    <t>2.25H</t>
  </si>
  <si>
    <t>訓辞</t>
  </si>
  <si>
    <t>10M</t>
  </si>
  <si>
    <t>講演</t>
    <rPh sb="0" eb="2">
      <t>コウエン</t>
    </rPh>
    <phoneticPr fontId="3"/>
  </si>
  <si>
    <t>「ハラスメントのない</t>
    <phoneticPr fontId="3"/>
  </si>
  <si>
    <t>2H</t>
  </si>
  <si>
    <t>・大阪府のハラスメント対策の現状は</t>
    <rPh sb="1" eb="4">
      <t>オオサカフ</t>
    </rPh>
    <rPh sb="11" eb="13">
      <t>タイサク</t>
    </rPh>
    <rPh sb="14" eb="16">
      <t>ゲンジョウ</t>
    </rPh>
    <phoneticPr fontId="3"/>
  </si>
  <si>
    <t>　職場づくりに向けて」</t>
    <rPh sb="1" eb="3">
      <t>ショクバ</t>
    </rPh>
    <rPh sb="7" eb="8">
      <t>ム</t>
    </rPh>
    <phoneticPr fontId="3"/>
  </si>
  <si>
    <t>・ハラスメントとは：その影響・特性</t>
    <rPh sb="12" eb="14">
      <t>エイキョウ</t>
    </rPh>
    <rPh sb="15" eb="17">
      <t>トクセイ</t>
    </rPh>
    <phoneticPr fontId="3"/>
  </si>
  <si>
    <t>滋賀大学名誉教授</t>
    <rPh sb="0" eb="2">
      <t>シガ</t>
    </rPh>
    <rPh sb="2" eb="4">
      <t>ダイガク</t>
    </rPh>
    <rPh sb="4" eb="6">
      <t>メイヨ</t>
    </rPh>
    <rPh sb="6" eb="8">
      <t>キョウジュ</t>
    </rPh>
    <phoneticPr fontId="3"/>
  </si>
  <si>
    <t>・ハラスメント発生の構造的要因と組織の課題</t>
    <rPh sb="7" eb="9">
      <t>ハッセイ</t>
    </rPh>
    <rPh sb="10" eb="13">
      <t>コウゾウテキ</t>
    </rPh>
    <rPh sb="13" eb="15">
      <t>ヨウイン</t>
    </rPh>
    <rPh sb="16" eb="18">
      <t>ソシキ</t>
    </rPh>
    <rPh sb="19" eb="21">
      <t>カダイ</t>
    </rPh>
    <phoneticPr fontId="3"/>
  </si>
  <si>
    <t>・実効的なハラスメント規制制度を</t>
    <rPh sb="1" eb="4">
      <t>ジッコウテキ</t>
    </rPh>
    <rPh sb="11" eb="13">
      <t>キセイ</t>
    </rPh>
    <rPh sb="13" eb="15">
      <t>セイド</t>
    </rPh>
    <phoneticPr fontId="3"/>
  </si>
  <si>
    <t>・経営のあり方と管理職員の役割</t>
    <rPh sb="1" eb="3">
      <t>ケイエイ</t>
    </rPh>
    <rPh sb="6" eb="7">
      <t>カタ</t>
    </rPh>
    <rPh sb="8" eb="10">
      <t>カンリ</t>
    </rPh>
    <rPh sb="10" eb="12">
      <t>ショクイン</t>
    </rPh>
    <rPh sb="13" eb="15">
      <t>ヤクワリ</t>
    </rPh>
    <phoneticPr fontId="3"/>
  </si>
  <si>
    <t>（参考）被害者・企業のための10か条</t>
    <rPh sb="1" eb="3">
      <t>サンコウ</t>
    </rPh>
    <rPh sb="4" eb="7">
      <t>ヒガイシャ</t>
    </rPh>
    <rPh sb="8" eb="10">
      <t>キギョウ</t>
    </rPh>
    <rPh sb="17" eb="18">
      <t>ジョウ</t>
    </rPh>
    <phoneticPr fontId="3"/>
  </si>
  <si>
    <t xml:space="preserve">研修名（科目名）：人権問題研修   </t>
    <rPh sb="0" eb="2">
      <t>ケンシュウ</t>
    </rPh>
    <rPh sb="2" eb="3">
      <t>メイ</t>
    </rPh>
    <rPh sb="4" eb="7">
      <t>カモクメイ</t>
    </rPh>
    <rPh sb="9" eb="11">
      <t>ジンケン</t>
    </rPh>
    <rPh sb="11" eb="13">
      <t>モンダイ</t>
    </rPh>
    <rPh sb="13" eb="15">
      <t>ケンシュウ</t>
    </rPh>
    <phoneticPr fontId="3"/>
  </si>
  <si>
    <t>職場研修の推進役として、人権問題への認識を深め、職場研修の指導能力を養成し、さらにその向上を図る。</t>
    <phoneticPr fontId="3"/>
  </si>
  <si>
    <t>全体講義：令和元年８月９日（金）９時００分～１７時００分</t>
    <rPh sb="0" eb="2">
      <t>ゼンタイ</t>
    </rPh>
    <rPh sb="2" eb="4">
      <t>コウギ</t>
    </rPh>
    <rPh sb="5" eb="8">
      <t>レイワモト</t>
    </rPh>
    <rPh sb="8" eb="9">
      <t>ネン</t>
    </rPh>
    <rPh sb="10" eb="11">
      <t>ガツ</t>
    </rPh>
    <rPh sb="12" eb="13">
      <t>ニチ</t>
    </rPh>
    <rPh sb="14" eb="15">
      <t>キン</t>
    </rPh>
    <rPh sb="17" eb="18">
      <t>ジ</t>
    </rPh>
    <rPh sb="20" eb="21">
      <t>フン</t>
    </rPh>
    <rPh sb="24" eb="25">
      <t>ジ</t>
    </rPh>
    <rPh sb="27" eb="28">
      <t>フン</t>
    </rPh>
    <phoneticPr fontId="3"/>
  </si>
  <si>
    <t>グループ討議：令和元年８月２１日（水）、２７日（火）</t>
    <rPh sb="4" eb="6">
      <t>トウギ</t>
    </rPh>
    <rPh sb="7" eb="10">
      <t>レイワモト</t>
    </rPh>
    <rPh sb="10" eb="11">
      <t>ネン</t>
    </rPh>
    <rPh sb="17" eb="18">
      <t>スイ</t>
    </rPh>
    <rPh sb="22" eb="23">
      <t>ニチ</t>
    </rPh>
    <rPh sb="24" eb="25">
      <t>カ</t>
    </rPh>
    <phoneticPr fontId="3"/>
  </si>
  <si>
    <t>　　　　　　　各日とも９時３０分～１７時３０分</t>
    <rPh sb="12" eb="13">
      <t>ジ</t>
    </rPh>
    <rPh sb="15" eb="16">
      <t>フン</t>
    </rPh>
    <rPh sb="19" eb="20">
      <t>ジ</t>
    </rPh>
    <rPh sb="22" eb="23">
      <t>フン</t>
    </rPh>
    <phoneticPr fontId="3"/>
  </si>
  <si>
    <t>８月９日：大研修室（大手前庁舎　新別館南館８階）</t>
    <rPh sb="1" eb="2">
      <t>ガツ</t>
    </rPh>
    <rPh sb="3" eb="4">
      <t>ニチ</t>
    </rPh>
    <rPh sb="5" eb="6">
      <t>ダイ</t>
    </rPh>
    <rPh sb="10" eb="12">
      <t>オオテ</t>
    </rPh>
    <rPh sb="12" eb="13">
      <t>マエ</t>
    </rPh>
    <rPh sb="13" eb="15">
      <t>チョウシャ</t>
    </rPh>
    <rPh sb="16" eb="17">
      <t>シン</t>
    </rPh>
    <rPh sb="17" eb="19">
      <t>ベッカン</t>
    </rPh>
    <rPh sb="19" eb="20">
      <t>ミナミ</t>
    </rPh>
    <rPh sb="20" eb="21">
      <t>カン</t>
    </rPh>
    <rPh sb="22" eb="23">
      <t>カイ</t>
    </rPh>
    <phoneticPr fontId="3"/>
  </si>
  <si>
    <t>８月２１日、２７日：職員研修センター　研修室 大（咲洲庁舎 ３２階）</t>
    <rPh sb="1" eb="2">
      <t>ガツ</t>
    </rPh>
    <rPh sb="4" eb="5">
      <t>ニチ</t>
    </rPh>
    <rPh sb="8" eb="9">
      <t>ニチ</t>
    </rPh>
    <rPh sb="10" eb="12">
      <t>ショクイン</t>
    </rPh>
    <rPh sb="12" eb="14">
      <t>ケンシュウ</t>
    </rPh>
    <rPh sb="19" eb="22">
      <t>ケンシュウシツ</t>
    </rPh>
    <rPh sb="23" eb="24">
      <t>ダイ</t>
    </rPh>
    <rPh sb="32" eb="33">
      <t>カイ</t>
    </rPh>
    <phoneticPr fontId="3"/>
  </si>
  <si>
    <t>全体講義</t>
    <rPh sb="0" eb="2">
      <t>ゼンタイ</t>
    </rPh>
    <rPh sb="2" eb="4">
      <t>コウギ</t>
    </rPh>
    <phoneticPr fontId="3"/>
  </si>
  <si>
    <t>障がい者の人権</t>
    <rPh sb="0" eb="1">
      <t>ショウ</t>
    </rPh>
    <rPh sb="3" eb="4">
      <t>シャ</t>
    </rPh>
    <rPh sb="5" eb="7">
      <t>ジンケン</t>
    </rPh>
    <phoneticPr fontId="3"/>
  </si>
  <si>
    <t>１H２５M</t>
    <phoneticPr fontId="3"/>
  </si>
  <si>
    <t>・意識変革を心がけよう！</t>
    <rPh sb="1" eb="3">
      <t>イシキ</t>
    </rPh>
    <rPh sb="3" eb="5">
      <t>ヘンカク</t>
    </rPh>
    <rPh sb="6" eb="7">
      <t>ココロ</t>
    </rPh>
    <phoneticPr fontId="3"/>
  </si>
  <si>
    <t>～視覚障がい者の立場から～</t>
    <rPh sb="1" eb="3">
      <t>シカク</t>
    </rPh>
    <rPh sb="3" eb="4">
      <t>ショウ</t>
    </rPh>
    <rPh sb="6" eb="7">
      <t>シャ</t>
    </rPh>
    <rPh sb="8" eb="10">
      <t>タチバ</t>
    </rPh>
    <phoneticPr fontId="3"/>
  </si>
  <si>
    <t>・視覚障害者の理解に向けて</t>
    <rPh sb="1" eb="3">
      <t>シカク</t>
    </rPh>
    <rPh sb="3" eb="6">
      <t>ショウガイシャ</t>
    </rPh>
    <rPh sb="7" eb="9">
      <t>リカイ</t>
    </rPh>
    <rPh sb="10" eb="11">
      <t>ム</t>
    </rPh>
    <phoneticPr fontId="3"/>
  </si>
  <si>
    <t>四天王寺大学</t>
    <phoneticPr fontId="3"/>
  </si>
  <si>
    <t>・点字の市民権</t>
    <rPh sb="1" eb="3">
      <t>テンジ</t>
    </rPh>
    <rPh sb="4" eb="7">
      <t>シミンケン</t>
    </rPh>
    <phoneticPr fontId="3"/>
  </si>
  <si>
    <t>名誉教授　愼 英弘　氏</t>
    <phoneticPr fontId="3"/>
  </si>
  <si>
    <t>・視覚障害者をめぐる言葉による差別</t>
    <rPh sb="1" eb="3">
      <t>シカク</t>
    </rPh>
    <rPh sb="3" eb="6">
      <t>ショウガイシャ</t>
    </rPh>
    <rPh sb="10" eb="12">
      <t>コトバ</t>
    </rPh>
    <rPh sb="15" eb="17">
      <t>サベツ</t>
    </rPh>
    <phoneticPr fontId="3"/>
  </si>
  <si>
    <t>・残された主な課題</t>
    <rPh sb="1" eb="2">
      <t>ノコ</t>
    </rPh>
    <rPh sb="5" eb="6">
      <t>オモ</t>
    </rPh>
    <rPh sb="7" eb="9">
      <t>カダイ</t>
    </rPh>
    <phoneticPr fontId="3"/>
  </si>
  <si>
    <t>・障害者と接するためには</t>
    <phoneticPr fontId="3"/>
  </si>
  <si>
    <t>在日外国人問題</t>
    <rPh sb="0" eb="2">
      <t>ザイニチ</t>
    </rPh>
    <rPh sb="2" eb="4">
      <t>ガイコク</t>
    </rPh>
    <rPh sb="4" eb="5">
      <t>ジン</t>
    </rPh>
    <rPh sb="5" eb="7">
      <t>モンダイ</t>
    </rPh>
    <phoneticPr fontId="3"/>
  </si>
  <si>
    <t>・報告の問題</t>
    <phoneticPr fontId="3"/>
  </si>
  <si>
    <t>公立大学法人</t>
    <rPh sb="0" eb="2">
      <t>コウリツ</t>
    </rPh>
    <rPh sb="2" eb="4">
      <t>ダイガク</t>
    </rPh>
    <rPh sb="4" eb="6">
      <t>ホウジン</t>
    </rPh>
    <phoneticPr fontId="3"/>
  </si>
  <si>
    <t>・「単一民族国家」という幻想</t>
    <rPh sb="2" eb="4">
      <t>タンイツ</t>
    </rPh>
    <rPh sb="4" eb="6">
      <t>ミンゾク</t>
    </rPh>
    <rPh sb="6" eb="8">
      <t>コッカ</t>
    </rPh>
    <rPh sb="12" eb="14">
      <t>ゲンソウ</t>
    </rPh>
    <phoneticPr fontId="3"/>
  </si>
  <si>
    <t>大阪市立大学大学院</t>
    <rPh sb="0" eb="2">
      <t>オオサカ</t>
    </rPh>
    <rPh sb="2" eb="4">
      <t>シリツ</t>
    </rPh>
    <rPh sb="4" eb="6">
      <t>ダイガク</t>
    </rPh>
    <rPh sb="6" eb="9">
      <t>ダイガクイン</t>
    </rPh>
    <phoneticPr fontId="3"/>
  </si>
  <si>
    <t>・外国人受け入れ論の光と影</t>
    <phoneticPr fontId="3"/>
  </si>
  <si>
    <t>経済学研究科</t>
    <rPh sb="0" eb="3">
      <t>ケイザイガク</t>
    </rPh>
    <rPh sb="3" eb="5">
      <t>ケンキュウ</t>
    </rPh>
    <rPh sb="5" eb="6">
      <t>カ</t>
    </rPh>
    <phoneticPr fontId="3"/>
  </si>
  <si>
    <t>・外国人受け入れへの課題</t>
    <phoneticPr fontId="3"/>
  </si>
  <si>
    <t>教授　朴 一　氏</t>
    <rPh sb="0" eb="2">
      <t>キョウジュ</t>
    </rPh>
    <rPh sb="3" eb="4">
      <t>ボク</t>
    </rPh>
    <rPh sb="5" eb="6">
      <t>イチ</t>
    </rPh>
    <rPh sb="7" eb="8">
      <t>シ</t>
    </rPh>
    <phoneticPr fontId="3"/>
  </si>
  <si>
    <t>・外国籍住民との共生社会をめざして</t>
    <phoneticPr fontId="3"/>
  </si>
  <si>
    <t>大阪府の人権施策</t>
    <rPh sb="0" eb="3">
      <t>オオサカフ</t>
    </rPh>
    <rPh sb="4" eb="6">
      <t>ジンケン</t>
    </rPh>
    <rPh sb="6" eb="8">
      <t>シサク</t>
    </rPh>
    <phoneticPr fontId="3"/>
  </si>
  <si>
    <t>４５M</t>
    <phoneticPr fontId="3"/>
  </si>
  <si>
    <t>・人権保障の枠組み</t>
    <rPh sb="3" eb="5">
      <t>ホショウ</t>
    </rPh>
    <rPh sb="6" eb="8">
      <t>ワクグ</t>
    </rPh>
    <phoneticPr fontId="3"/>
  </si>
  <si>
    <t>人権擁護課</t>
    <rPh sb="0" eb="2">
      <t>ジンケン</t>
    </rPh>
    <rPh sb="2" eb="4">
      <t>ヨウゴ</t>
    </rPh>
    <rPh sb="4" eb="5">
      <t>カ</t>
    </rPh>
    <phoneticPr fontId="3"/>
  </si>
  <si>
    <t>・さまざまな人権課題</t>
    <rPh sb="6" eb="8">
      <t>ジンケン</t>
    </rPh>
    <rPh sb="8" eb="10">
      <t>カダイ</t>
    </rPh>
    <phoneticPr fontId="3"/>
  </si>
  <si>
    <t>職場における人権課題</t>
    <rPh sb="0" eb="2">
      <t>ショクバ</t>
    </rPh>
    <rPh sb="6" eb="8">
      <t>ジンケン</t>
    </rPh>
    <rPh sb="8" eb="10">
      <t>カダイ</t>
    </rPh>
    <phoneticPr fontId="3"/>
  </si>
  <si>
    <t>２H</t>
    <phoneticPr fontId="3"/>
  </si>
  <si>
    <t>・パワーハラスメントに対する法規制に</t>
    <rPh sb="11" eb="12">
      <t>タイ</t>
    </rPh>
    <rPh sb="14" eb="15">
      <t>ホウ</t>
    </rPh>
    <rPh sb="15" eb="17">
      <t>キセイ</t>
    </rPh>
    <phoneticPr fontId="3"/>
  </si>
  <si>
    <t>一般社団法人</t>
    <rPh sb="0" eb="2">
      <t>イッパン</t>
    </rPh>
    <rPh sb="2" eb="4">
      <t>シャダン</t>
    </rPh>
    <rPh sb="4" eb="6">
      <t>ホウジン</t>
    </rPh>
    <phoneticPr fontId="3"/>
  </si>
  <si>
    <t>　ついて</t>
    <phoneticPr fontId="3"/>
  </si>
  <si>
    <t>大阪府専修学校各種学校</t>
    <rPh sb="0" eb="3">
      <t>オオサカフ</t>
    </rPh>
    <rPh sb="3" eb="5">
      <t>センシュウ</t>
    </rPh>
    <rPh sb="5" eb="7">
      <t>ガッコウ</t>
    </rPh>
    <rPh sb="7" eb="9">
      <t>カクシュ</t>
    </rPh>
    <rPh sb="9" eb="11">
      <t>ガッコウ</t>
    </rPh>
    <phoneticPr fontId="3"/>
  </si>
  <si>
    <t>・法務省が課題として示している人権課題</t>
    <rPh sb="1" eb="4">
      <t>ホウムショウ</t>
    </rPh>
    <rPh sb="5" eb="7">
      <t>カダイ</t>
    </rPh>
    <rPh sb="10" eb="11">
      <t>シメ</t>
    </rPh>
    <rPh sb="15" eb="17">
      <t>ジンケン</t>
    </rPh>
    <rPh sb="17" eb="19">
      <t>カダイ</t>
    </rPh>
    <phoneticPr fontId="3"/>
  </si>
  <si>
    <t>連合会</t>
    <rPh sb="0" eb="3">
      <t>レンゴウカイ</t>
    </rPh>
    <phoneticPr fontId="3"/>
  </si>
  <si>
    <t>・安心して働くことができる職場環境を</t>
    <rPh sb="1" eb="3">
      <t>アンシン</t>
    </rPh>
    <rPh sb="5" eb="6">
      <t>ハタラ</t>
    </rPh>
    <rPh sb="13" eb="15">
      <t>ショクバ</t>
    </rPh>
    <rPh sb="15" eb="17">
      <t>カンキョウ</t>
    </rPh>
    <phoneticPr fontId="3"/>
  </si>
  <si>
    <t>人権擁護士　梶山 武志　氏</t>
    <rPh sb="6" eb="8">
      <t>カジヤマ</t>
    </rPh>
    <rPh sb="9" eb="11">
      <t>タケシ</t>
    </rPh>
    <rPh sb="12" eb="13">
      <t>シ</t>
    </rPh>
    <phoneticPr fontId="3"/>
  </si>
  <si>
    <t>　構築する</t>
    <rPh sb="1" eb="3">
      <t>コウチク</t>
    </rPh>
    <phoneticPr fontId="3"/>
  </si>
  <si>
    <t>・安心して働ける職場がもたらすもの</t>
    <rPh sb="1" eb="3">
      <t>アンシン</t>
    </rPh>
    <rPh sb="5" eb="6">
      <t>ハタラ</t>
    </rPh>
    <rPh sb="8" eb="10">
      <t>ショクバ</t>
    </rPh>
    <phoneticPr fontId="3"/>
  </si>
  <si>
    <t>障がいを理由とする差別の</t>
    <rPh sb="0" eb="1">
      <t>ショウ</t>
    </rPh>
    <rPh sb="4" eb="6">
      <t>リユウ</t>
    </rPh>
    <rPh sb="9" eb="11">
      <t>サベツ</t>
    </rPh>
    <phoneticPr fontId="3"/>
  </si>
  <si>
    <t>・ＤＶＤの視聴</t>
    <rPh sb="5" eb="7">
      <t>シチョウ</t>
    </rPh>
    <phoneticPr fontId="3"/>
  </si>
  <si>
    <t>解消に向けて</t>
    <rPh sb="0" eb="2">
      <t>カイショウ</t>
    </rPh>
    <rPh sb="3" eb="4">
      <t>ム</t>
    </rPh>
    <phoneticPr fontId="3"/>
  </si>
  <si>
    <t>・障害者差別解消の概要</t>
    <rPh sb="1" eb="4">
      <t>ショウガイシャ</t>
    </rPh>
    <rPh sb="4" eb="6">
      <t>サベツ</t>
    </rPh>
    <rPh sb="6" eb="8">
      <t>カイショウ</t>
    </rPh>
    <rPh sb="9" eb="11">
      <t>ガイヨウ</t>
    </rPh>
    <phoneticPr fontId="3"/>
  </si>
  <si>
    <t>障がい福祉企画課</t>
    <rPh sb="0" eb="1">
      <t>ショウ</t>
    </rPh>
    <rPh sb="3" eb="5">
      <t>フクシ</t>
    </rPh>
    <rPh sb="5" eb="7">
      <t>キカク</t>
    </rPh>
    <rPh sb="7" eb="8">
      <t>カ</t>
    </rPh>
    <phoneticPr fontId="3"/>
  </si>
  <si>
    <t>・３つのキーワード</t>
    <phoneticPr fontId="3"/>
  </si>
  <si>
    <t>・大阪府障害を理由とする差別の解消</t>
    <rPh sb="1" eb="4">
      <t>オオサカフ</t>
    </rPh>
    <rPh sb="4" eb="5">
      <t>ショウ</t>
    </rPh>
    <rPh sb="5" eb="6">
      <t>ガイ</t>
    </rPh>
    <rPh sb="7" eb="9">
      <t>リユウ</t>
    </rPh>
    <rPh sb="12" eb="14">
      <t>サベツ</t>
    </rPh>
    <rPh sb="15" eb="17">
      <t>カイショウ</t>
    </rPh>
    <phoneticPr fontId="3"/>
  </si>
  <si>
    <t>　の推進に関する職員対応要領</t>
    <phoneticPr fontId="3"/>
  </si>
  <si>
    <t>グループ討議に向けて</t>
    <rPh sb="4" eb="6">
      <t>トウギ</t>
    </rPh>
    <rPh sb="7" eb="8">
      <t>ム</t>
    </rPh>
    <phoneticPr fontId="3"/>
  </si>
  <si>
    <t>１５M</t>
    <phoneticPr fontId="3"/>
  </si>
  <si>
    <t>・グループ討議の目的</t>
    <rPh sb="5" eb="7">
      <t>トウギ</t>
    </rPh>
    <rPh sb="8" eb="10">
      <t>モクテキ</t>
    </rPh>
    <phoneticPr fontId="3"/>
  </si>
  <si>
    <t>職員研修センター</t>
    <rPh sb="0" eb="2">
      <t>ショクイン</t>
    </rPh>
    <rPh sb="2" eb="4">
      <t>ケンシュウ</t>
    </rPh>
    <phoneticPr fontId="3"/>
  </si>
  <si>
    <t>・討議に向けた準備等</t>
    <phoneticPr fontId="3"/>
  </si>
  <si>
    <t>・ＤＶＤ視聴</t>
    <rPh sb="4" eb="6">
      <t>シチョウ</t>
    </rPh>
    <phoneticPr fontId="3"/>
  </si>
  <si>
    <t>グループ討議</t>
    <rPh sb="4" eb="6">
      <t>トウギ</t>
    </rPh>
    <phoneticPr fontId="3"/>
  </si>
  <si>
    <t>参加型体験学習の意義及び</t>
    <rPh sb="0" eb="3">
      <t>サンカガタ</t>
    </rPh>
    <rPh sb="3" eb="5">
      <t>タイケン</t>
    </rPh>
    <rPh sb="5" eb="7">
      <t>ガクシュウ</t>
    </rPh>
    <rPh sb="8" eb="10">
      <t>イギ</t>
    </rPh>
    <rPh sb="10" eb="11">
      <t>オヨ</t>
    </rPh>
    <phoneticPr fontId="3"/>
  </si>
  <si>
    <t>３H</t>
    <phoneticPr fontId="3"/>
  </si>
  <si>
    <t>・学ぶということ</t>
    <rPh sb="1" eb="2">
      <t>マナ</t>
    </rPh>
    <phoneticPr fontId="3"/>
  </si>
  <si>
    <t>ファシリテーターの心構え</t>
    <rPh sb="9" eb="10">
      <t>ココロ</t>
    </rPh>
    <phoneticPr fontId="3"/>
  </si>
  <si>
    <t>・「ちがい」と「共生」</t>
    <rPh sb="8" eb="10">
      <t>キョウセイ</t>
    </rPh>
    <phoneticPr fontId="3"/>
  </si>
  <si>
    <t>特定非営利活動法人</t>
    <phoneticPr fontId="3"/>
  </si>
  <si>
    <t>・「ワークショップ」とは？</t>
    <phoneticPr fontId="3"/>
  </si>
  <si>
    <t>多民族共生人権教育センター</t>
    <phoneticPr fontId="3"/>
  </si>
  <si>
    <t>・「ファシリテーター」とは？</t>
    <phoneticPr fontId="3"/>
  </si>
  <si>
    <t>理事　岩山 仁　氏</t>
    <phoneticPr fontId="3"/>
  </si>
  <si>
    <t>・より良い学びのために</t>
    <rPh sb="3" eb="4">
      <t>ヨ</t>
    </rPh>
    <rPh sb="5" eb="6">
      <t>マナ</t>
    </rPh>
    <phoneticPr fontId="3"/>
  </si>
  <si>
    <t>・差別・人権侵害を生むメカニズム</t>
    <rPh sb="1" eb="3">
      <t>サベツ</t>
    </rPh>
    <rPh sb="4" eb="6">
      <t>ジンケン</t>
    </rPh>
    <rPh sb="6" eb="8">
      <t>シンガイ</t>
    </rPh>
    <rPh sb="9" eb="10">
      <t>ウ</t>
    </rPh>
    <phoneticPr fontId="3"/>
  </si>
  <si>
    <t>・「共に生きる社会」をつくるために</t>
    <rPh sb="2" eb="3">
      <t>トモ</t>
    </rPh>
    <rPh sb="4" eb="5">
      <t>イ</t>
    </rPh>
    <rPh sb="7" eb="9">
      <t>シャカイ</t>
    </rPh>
    <phoneticPr fontId="3"/>
  </si>
  <si>
    <t>職場研修での指導方法の</t>
    <rPh sb="0" eb="2">
      <t>ショクバ</t>
    </rPh>
    <rPh sb="2" eb="4">
      <t>ケンシュウ</t>
    </rPh>
    <rPh sb="6" eb="8">
      <t>シドウ</t>
    </rPh>
    <rPh sb="8" eb="10">
      <t>ホウホウ</t>
    </rPh>
    <phoneticPr fontId="3"/>
  </si>
  <si>
    <t>・一問一答づくりの準備</t>
    <rPh sb="1" eb="5">
      <t>イチモンイットウ</t>
    </rPh>
    <rPh sb="9" eb="11">
      <t>ジュンビ</t>
    </rPh>
    <phoneticPr fontId="3"/>
  </si>
  <si>
    <t>習得</t>
    <rPh sb="0" eb="2">
      <t>シュウトク</t>
    </rPh>
    <phoneticPr fontId="3"/>
  </si>
  <si>
    <t>・一問一答の回答案づくり</t>
    <rPh sb="1" eb="5">
      <t>イチモンイットウ</t>
    </rPh>
    <rPh sb="6" eb="8">
      <t>カイトウ</t>
    </rPh>
    <rPh sb="8" eb="9">
      <t>アン</t>
    </rPh>
    <phoneticPr fontId="3"/>
  </si>
  <si>
    <t>人権教育企画課</t>
    <rPh sb="0" eb="2">
      <t>ジンケン</t>
    </rPh>
    <rPh sb="2" eb="4">
      <t>キョウイク</t>
    </rPh>
    <rPh sb="4" eb="6">
      <t>キカク</t>
    </rPh>
    <phoneticPr fontId="3"/>
  </si>
  <si>
    <t>・作戦タイム</t>
    <rPh sb="1" eb="3">
      <t>サクセン</t>
    </rPh>
    <phoneticPr fontId="3"/>
  </si>
  <si>
    <t>・模擬指導</t>
    <rPh sb="1" eb="3">
      <t>モギ</t>
    </rPh>
    <rPh sb="3" eb="5">
      <t>シドウ</t>
    </rPh>
    <phoneticPr fontId="3"/>
  </si>
  <si>
    <t>労政課</t>
    <rPh sb="0" eb="2">
      <t>ロウセイ</t>
    </rPh>
    <rPh sb="2" eb="3">
      <t>カ</t>
    </rPh>
    <phoneticPr fontId="3"/>
  </si>
  <si>
    <t>・模擬指導のふりかえり</t>
    <rPh sb="1" eb="3">
      <t>モギ</t>
    </rPh>
    <rPh sb="3" eb="5">
      <t>シドウ</t>
    </rPh>
    <phoneticPr fontId="3"/>
  </si>
  <si>
    <t>・研修のまとめ</t>
    <rPh sb="1" eb="3">
      <t>ケンシュウ</t>
    </rPh>
    <phoneticPr fontId="3"/>
  </si>
  <si>
    <t xml:space="preserve">研修名（科目名）：主査級昇任考査必須研修　コーチング基礎研修   </t>
    <rPh sb="0" eb="2">
      <t>ケンシュウ</t>
    </rPh>
    <rPh sb="2" eb="3">
      <t>メイ</t>
    </rPh>
    <rPh sb="4" eb="7">
      <t>カモクメイ</t>
    </rPh>
    <rPh sb="26" eb="28">
      <t>キソ</t>
    </rPh>
    <rPh sb="28" eb="30">
      <t>ケンシュウ</t>
    </rPh>
    <phoneticPr fontId="3"/>
  </si>
  <si>
    <t xml:space="preserve">相手の自発的行動を促進させるためのコミュニケーションスキルである「コーチング」の基本スキルを学び、職場での部下指導やコミュニケーションの質を向上する。
</t>
  </si>
  <si>
    <t>（１）平成３１年度新任主査級職員（行政職のみ／過年度未修了者含む）
（２）（１）を除く本研修の受講を希望する職員（令和元年度末での在職期間が２年以上
　　　の者であって３０歳以上の者）で、所属長が推薦する者</t>
    <rPh sb="57" eb="59">
      <t>レイワ</t>
    </rPh>
    <rPh sb="59" eb="61">
      <t>ガンネン</t>
    </rPh>
    <phoneticPr fontId="3"/>
  </si>
  <si>
    <t xml:space="preserve">令和元年９月９日（月）、１０日（火）、１１日（水）
</t>
    <rPh sb="0" eb="2">
      <t>レイワ</t>
    </rPh>
    <rPh sb="2" eb="4">
      <t>ガンネン</t>
    </rPh>
    <rPh sb="3" eb="4">
      <t>ネン</t>
    </rPh>
    <rPh sb="5" eb="6">
      <t>ツキ</t>
    </rPh>
    <rPh sb="7" eb="8">
      <t>ニチ</t>
    </rPh>
    <rPh sb="9" eb="10">
      <t>ゲツ</t>
    </rPh>
    <rPh sb="14" eb="15">
      <t>ニチ</t>
    </rPh>
    <rPh sb="16" eb="17">
      <t>ヒ</t>
    </rPh>
    <rPh sb="21" eb="22">
      <t>ニチ</t>
    </rPh>
    <rPh sb="23" eb="24">
      <t>ミズ</t>
    </rPh>
    <phoneticPr fontId="3"/>
  </si>
  <si>
    <t>各日とも９時３０分～１７時３０分</t>
    <rPh sb="0" eb="1">
      <t>カク</t>
    </rPh>
    <rPh sb="1" eb="2">
      <t>ヒ</t>
    </rPh>
    <rPh sb="5" eb="6">
      <t>ジ</t>
    </rPh>
    <rPh sb="8" eb="9">
      <t>フン</t>
    </rPh>
    <rPh sb="12" eb="13">
      <t>ジ</t>
    </rPh>
    <rPh sb="15" eb="16">
      <t>フン</t>
    </rPh>
    <phoneticPr fontId="3"/>
  </si>
  <si>
    <t>７H</t>
  </si>
  <si>
    <t>・コーチングの前に知っておくべきこと</t>
  </si>
  <si>
    <t>植山 哲文　講師</t>
    <phoneticPr fontId="3"/>
  </si>
  <si>
    <t>　～ 指示の仕方</t>
    <rPh sb="3" eb="5">
      <t>シジ</t>
    </rPh>
    <rPh sb="6" eb="8">
      <t>シカタ</t>
    </rPh>
    <phoneticPr fontId="3"/>
  </si>
  <si>
    <t>・コーチングとは</t>
  </si>
  <si>
    <t>・コーチングスキルの習得①</t>
  </si>
  <si>
    <t>　～ 傾聴</t>
  </si>
  <si>
    <t>・コーチングスキルの習得②</t>
  </si>
  <si>
    <t>　～ 質問</t>
  </si>
  <si>
    <t>・コーチングスキルの習得③</t>
  </si>
  <si>
    <t>　～ 承認</t>
  </si>
  <si>
    <t>・目標設定の支援</t>
  </si>
  <si>
    <t>　～ GROW モデル</t>
  </si>
  <si>
    <t>・ロールプレイング</t>
  </si>
  <si>
    <t>・理解度テスト</t>
  </si>
  <si>
    <t>研修名（科目名）：  プレゼン・インストラクションスキル研修</t>
    <rPh sb="0" eb="2">
      <t>ケンシュウ</t>
    </rPh>
    <rPh sb="2" eb="3">
      <t>メイ</t>
    </rPh>
    <rPh sb="4" eb="7">
      <t>カモクメイ</t>
    </rPh>
    <rPh sb="28" eb="30">
      <t>ケンシュウ</t>
    </rPh>
    <phoneticPr fontId="3"/>
  </si>
  <si>
    <t>「プレゼンターやインストラクターとしての役割」を認識し、基礎知識の習得や模擬実習等を通じて、プレゼンテーション・インストラクション能力の向上を図る。</t>
    <phoneticPr fontId="3"/>
  </si>
  <si>
    <t>（１）本研修の受講を希望する職員で、所属長が推薦する者（非常勤職員を除く）
（２）（１）のほか、庁内研修講師予定者等で本研修の受講を希望し、所属長が
　　　推薦する者（非常勤職員を除く）
　　（本研修は副主査選考に係る資格点対象の庁内研修）</t>
    <rPh sb="3" eb="4">
      <t>ホン</t>
    </rPh>
    <rPh sb="4" eb="6">
      <t>ケンシュウ</t>
    </rPh>
    <rPh sb="7" eb="9">
      <t>ジュコウ</t>
    </rPh>
    <rPh sb="10" eb="12">
      <t>キボウ</t>
    </rPh>
    <rPh sb="14" eb="16">
      <t>ショクイン</t>
    </rPh>
    <rPh sb="18" eb="20">
      <t>ショゾク</t>
    </rPh>
    <rPh sb="20" eb="21">
      <t>チョウ</t>
    </rPh>
    <rPh sb="22" eb="24">
      <t>スイセン</t>
    </rPh>
    <rPh sb="26" eb="27">
      <t>モノ</t>
    </rPh>
    <rPh sb="28" eb="31">
      <t>ヒジョウキン</t>
    </rPh>
    <rPh sb="31" eb="33">
      <t>ショクイン</t>
    </rPh>
    <rPh sb="34" eb="35">
      <t>ノゾ</t>
    </rPh>
    <rPh sb="48" eb="50">
      <t>チョウナイ</t>
    </rPh>
    <rPh sb="50" eb="52">
      <t>ケンシュウ</t>
    </rPh>
    <rPh sb="52" eb="54">
      <t>コウシ</t>
    </rPh>
    <rPh sb="54" eb="56">
      <t>ヨテイ</t>
    </rPh>
    <rPh sb="56" eb="58">
      <t>シャナド</t>
    </rPh>
    <rPh sb="59" eb="60">
      <t>ホン</t>
    </rPh>
    <rPh sb="60" eb="62">
      <t>ケンシュウ</t>
    </rPh>
    <rPh sb="63" eb="65">
      <t>ジュコウ</t>
    </rPh>
    <rPh sb="66" eb="68">
      <t>キボウ</t>
    </rPh>
    <rPh sb="70" eb="72">
      <t>ショゾク</t>
    </rPh>
    <rPh sb="72" eb="73">
      <t>チョウ</t>
    </rPh>
    <rPh sb="78" eb="80">
      <t>スイセン</t>
    </rPh>
    <phoneticPr fontId="3"/>
  </si>
  <si>
    <t>令和元年９月１７日（火）、１８日（水）、２６日（木）、２７日（金）</t>
    <rPh sb="0" eb="2">
      <t>レイワ</t>
    </rPh>
    <rPh sb="2" eb="3">
      <t>モト</t>
    </rPh>
    <rPh sb="10" eb="11">
      <t>カ</t>
    </rPh>
    <rPh sb="17" eb="18">
      <t>スイ</t>
    </rPh>
    <rPh sb="22" eb="23">
      <t>ニチ</t>
    </rPh>
    <phoneticPr fontId="3"/>
  </si>
  <si>
    <t>１日</t>
    <rPh sb="1" eb="2">
      <t>ヒ</t>
    </rPh>
    <phoneticPr fontId="3"/>
  </si>
  <si>
    <t>株式会社インソース</t>
    <rPh sb="0" eb="4">
      <t>カブシキカイシャ</t>
    </rPh>
    <phoneticPr fontId="3"/>
  </si>
  <si>
    <t>・「伝える」とはどういうことか</t>
    <rPh sb="2" eb="3">
      <t>ツタ</t>
    </rPh>
    <phoneticPr fontId="3"/>
  </si>
  <si>
    <t>・「伝えるべき内容」を整理する</t>
    <rPh sb="2" eb="3">
      <t>ツタ</t>
    </rPh>
    <rPh sb="7" eb="9">
      <t>ナイヨウ</t>
    </rPh>
    <rPh sb="11" eb="13">
      <t>セイリ</t>
    </rPh>
    <phoneticPr fontId="3"/>
  </si>
  <si>
    <t>・「伝える技術」を身につける</t>
    <rPh sb="2" eb="3">
      <t>ツタ</t>
    </rPh>
    <rPh sb="5" eb="7">
      <t>ギジュツ</t>
    </rPh>
    <rPh sb="9" eb="10">
      <t>ミ</t>
    </rPh>
    <phoneticPr fontId="3"/>
  </si>
  <si>
    <t>・「伝える手段」を選択する</t>
    <rPh sb="2" eb="3">
      <t>ツタ</t>
    </rPh>
    <rPh sb="5" eb="7">
      <t>シュダン</t>
    </rPh>
    <rPh sb="9" eb="11">
      <t>センタク</t>
    </rPh>
    <phoneticPr fontId="3"/>
  </si>
  <si>
    <t>・演習</t>
    <rPh sb="1" eb="3">
      <t>エンシュウ</t>
    </rPh>
    <phoneticPr fontId="3"/>
  </si>
  <si>
    <t>　～プレゼンテーションの実践</t>
    <rPh sb="12" eb="14">
      <t>ジッセン</t>
    </rPh>
    <phoneticPr fontId="3"/>
  </si>
  <si>
    <t>研修名（科目名）：キャリアデザイン研修</t>
    <rPh sb="0" eb="2">
      <t>ケンシュウ</t>
    </rPh>
    <rPh sb="2" eb="3">
      <t>メイ</t>
    </rPh>
    <rPh sb="4" eb="7">
      <t>カモクメイ</t>
    </rPh>
    <rPh sb="17" eb="19">
      <t>ケンシュウ</t>
    </rPh>
    <phoneticPr fontId="3"/>
  </si>
  <si>
    <t>職員自身がキャリア開発への意欲を高め、充実したキャリアを構築していくために必要な情報収集を支援し、自律的な選択を促す。</t>
    <phoneticPr fontId="3"/>
  </si>
  <si>
    <t>本研修の受講を希望するおおむね年度末年齢５０歳以上５９歳以下の職員で所属長が推薦する者（非常勤職員を除く）</t>
    <phoneticPr fontId="3"/>
  </si>
  <si>
    <t>※その他
関西広域連合</t>
    <rPh sb="3" eb="4">
      <t>タ</t>
    </rPh>
    <rPh sb="5" eb="7">
      <t>カンサイ</t>
    </rPh>
    <rPh sb="7" eb="9">
      <t>コウイキ</t>
    </rPh>
    <rPh sb="9" eb="11">
      <t>レンゴウ</t>
    </rPh>
    <phoneticPr fontId="3"/>
  </si>
  <si>
    <t>令和元年１１月２１日（木）、２２日（金）</t>
    <rPh sb="0" eb="2">
      <t>レイワ</t>
    </rPh>
    <rPh sb="2" eb="3">
      <t>モト</t>
    </rPh>
    <rPh sb="3" eb="4">
      <t>ネン</t>
    </rPh>
    <rPh sb="6" eb="7">
      <t>ツキ</t>
    </rPh>
    <rPh sb="9" eb="10">
      <t>ニチ</t>
    </rPh>
    <rPh sb="11" eb="12">
      <t>モク</t>
    </rPh>
    <rPh sb="18" eb="19">
      <t>キン</t>
    </rPh>
    <phoneticPr fontId="3"/>
  </si>
  <si>
    <t>各日とも１３時００分～１７時３０分</t>
    <rPh sb="0" eb="1">
      <t>カク</t>
    </rPh>
    <rPh sb="1" eb="2">
      <t>ヒ</t>
    </rPh>
    <rPh sb="6" eb="7">
      <t>ジ</t>
    </rPh>
    <rPh sb="9" eb="10">
      <t>フン</t>
    </rPh>
    <rPh sb="13" eb="14">
      <t>ジ</t>
    </rPh>
    <rPh sb="16" eb="17">
      <t>フン</t>
    </rPh>
    <phoneticPr fontId="3"/>
  </si>
  <si>
    <t>職員研修センター　研修室大（咲洲庁舎３２階）</t>
    <phoneticPr fontId="3"/>
  </si>
  <si>
    <t>４.５Ｈ</t>
    <phoneticPr fontId="3"/>
  </si>
  <si>
    <t>キャリアデザインについて</t>
    <phoneticPr fontId="3"/>
  </si>
  <si>
    <t>・キャリアデザインとは</t>
    <phoneticPr fontId="3"/>
  </si>
  <si>
    <t>　株式会社インソース</t>
    <phoneticPr fontId="3"/>
  </si>
  <si>
    <t>・成し遂げてきたことを考える</t>
    <rPh sb="1" eb="2">
      <t>ナ</t>
    </rPh>
    <rPh sb="3" eb="4">
      <t>ト</t>
    </rPh>
    <rPh sb="11" eb="12">
      <t>カンガ</t>
    </rPh>
    <phoneticPr fontId="3"/>
  </si>
  <si>
    <t>　高橋 慶　講師</t>
  </si>
  <si>
    <t>・残り５～１０年を駆け抜けるために</t>
    <rPh sb="1" eb="2">
      <t>ノコ</t>
    </rPh>
    <rPh sb="7" eb="8">
      <t>ネン</t>
    </rPh>
    <rPh sb="9" eb="10">
      <t>カ</t>
    </rPh>
    <rPh sb="11" eb="12">
      <t>ヌ</t>
    </rPh>
    <phoneticPr fontId="3"/>
  </si>
  <si>
    <t>・５～１０年後（再任用等）を</t>
    <rPh sb="5" eb="6">
      <t>ネン</t>
    </rPh>
    <rPh sb="6" eb="7">
      <t>ゴ</t>
    </rPh>
    <rPh sb="8" eb="9">
      <t>サイ</t>
    </rPh>
    <rPh sb="9" eb="11">
      <t>ニンヨウ</t>
    </rPh>
    <rPh sb="11" eb="12">
      <t>トウ</t>
    </rPh>
    <phoneticPr fontId="3"/>
  </si>
  <si>
    <t>　見据えた対応</t>
    <phoneticPr fontId="3"/>
  </si>
  <si>
    <t>・５０代としてのこれからを考える</t>
    <rPh sb="3" eb="4">
      <t>ダイ</t>
    </rPh>
    <rPh sb="13" eb="14">
      <t>カンガ</t>
    </rPh>
    <phoneticPr fontId="3"/>
  </si>
  <si>
    <t>・新しい一歩のために</t>
    <rPh sb="1" eb="2">
      <t>アタラ</t>
    </rPh>
    <rPh sb="4" eb="6">
      <t>イッポ</t>
    </rPh>
    <phoneticPr fontId="3"/>
  </si>
  <si>
    <t>講話</t>
    <phoneticPr fontId="3"/>
  </si>
  <si>
    <t>私のセカンドキャリアについて</t>
    <phoneticPr fontId="3"/>
  </si>
  <si>
    <t>３０Ｍ</t>
    <phoneticPr fontId="3"/>
  </si>
  <si>
    <t>・自己紹介</t>
    <phoneticPr fontId="3"/>
  </si>
  <si>
    <t>・再就職先の紹介</t>
    <phoneticPr fontId="3"/>
  </si>
  <si>
    <t>・定年までどう過ごすか</t>
    <phoneticPr fontId="3"/>
  </si>
  <si>
    <t>・再就職後の現状報告</t>
    <phoneticPr fontId="3"/>
  </si>
  <si>
    <t>・後輩職員に向けたメッセージ</t>
    <phoneticPr fontId="3"/>
  </si>
  <si>
    <t>・再就職先</t>
    <phoneticPr fontId="3"/>
  </si>
  <si>
    <t>・公務員生活を振り返って</t>
    <phoneticPr fontId="3"/>
  </si>
  <si>
    <t>・再就職に向けて</t>
    <phoneticPr fontId="3"/>
  </si>
  <si>
    <t>（１）再就職後の人生設計を考える</t>
    <phoneticPr fontId="3"/>
  </si>
  <si>
    <t>・メッセージ</t>
    <phoneticPr fontId="3"/>
  </si>
  <si>
    <t>研修名（科目名）：個別能力向上研修（個別）</t>
    <rPh sb="0" eb="2">
      <t>ケンシュウ</t>
    </rPh>
    <rPh sb="2" eb="3">
      <t>メイ</t>
    </rPh>
    <rPh sb="4" eb="7">
      <t>カモクメイ</t>
    </rPh>
    <rPh sb="9" eb="17">
      <t>コベツノウリョクコウジョウケンシュウ</t>
    </rPh>
    <rPh sb="15" eb="17">
      <t>ケンシュウ</t>
    </rPh>
    <rPh sb="18" eb="20">
      <t>コベツ</t>
    </rPh>
    <phoneticPr fontId="3"/>
  </si>
  <si>
    <t>所属における個別指導研修受講者に対し、自己の現状を踏まえ今後の改善計画を立案、その計画の実行促進により執務能力の向上を図る。</t>
    <phoneticPr fontId="3"/>
  </si>
  <si>
    <t>人事局長が指名する職員（1名）</t>
    <phoneticPr fontId="3"/>
  </si>
  <si>
    <t>同上</t>
    <rPh sb="0" eb="2">
      <t>ドウジョウ</t>
    </rPh>
    <phoneticPr fontId="3"/>
  </si>
  <si>
    <t>令和元年１１月２６日（火）、２７日（水）、１２月２日（月）、</t>
    <rPh sb="0" eb="2">
      <t>レイワ</t>
    </rPh>
    <rPh sb="2" eb="4">
      <t>ガンネン</t>
    </rPh>
    <rPh sb="3" eb="4">
      <t>ネン</t>
    </rPh>
    <rPh sb="6" eb="7">
      <t>ツキ</t>
    </rPh>
    <rPh sb="9" eb="10">
      <t>ニチ</t>
    </rPh>
    <rPh sb="11" eb="12">
      <t>ヒ</t>
    </rPh>
    <rPh sb="16" eb="17">
      <t>ニチ</t>
    </rPh>
    <rPh sb="18" eb="19">
      <t>スイ</t>
    </rPh>
    <rPh sb="23" eb="24">
      <t>ガツ</t>
    </rPh>
    <rPh sb="25" eb="26">
      <t>ニチ</t>
    </rPh>
    <rPh sb="27" eb="28">
      <t>ゲツ</t>
    </rPh>
    <phoneticPr fontId="3"/>
  </si>
  <si>
    <t>９日（月）、１０日（火）</t>
    <rPh sb="8" eb="9">
      <t>ニチ</t>
    </rPh>
    <rPh sb="10" eb="11">
      <t>カ</t>
    </rPh>
    <phoneticPr fontId="3"/>
  </si>
  <si>
    <t>職員研修センター　研修室７（咲洲庁舎３１階）</t>
    <phoneticPr fontId="3"/>
  </si>
  <si>
    <t>５日</t>
    <rPh sb="1" eb="2">
      <t>ニチ</t>
    </rPh>
    <phoneticPr fontId="3"/>
  </si>
  <si>
    <t>３５Ｈ</t>
    <phoneticPr fontId="3"/>
  </si>
  <si>
    <t>・各研修の振り返り</t>
    <rPh sb="1" eb="2">
      <t>カク</t>
    </rPh>
    <rPh sb="2" eb="4">
      <t>ケンシュウ</t>
    </rPh>
    <rPh sb="5" eb="6">
      <t>フ</t>
    </rPh>
    <rPh sb="7" eb="8">
      <t>カエ</t>
    </rPh>
    <phoneticPr fontId="3"/>
  </si>
  <si>
    <t>羽利 泉　講師</t>
    <rPh sb="0" eb="1">
      <t>ハ</t>
    </rPh>
    <rPh sb="1" eb="2">
      <t>リ</t>
    </rPh>
    <rPh sb="3" eb="4">
      <t>イズミ</t>
    </rPh>
    <phoneticPr fontId="3"/>
  </si>
  <si>
    <t>・仕事の進め方</t>
    <rPh sb="1" eb="3">
      <t>シゴト</t>
    </rPh>
    <rPh sb="4" eb="5">
      <t>スス</t>
    </rPh>
    <rPh sb="6" eb="7">
      <t>カタ</t>
    </rPh>
    <phoneticPr fontId="3"/>
  </si>
  <si>
    <t>・報告、相談</t>
    <rPh sb="1" eb="3">
      <t>ホウコク</t>
    </rPh>
    <rPh sb="4" eb="6">
      <t>ソウダン</t>
    </rPh>
    <phoneticPr fontId="3"/>
  </si>
  <si>
    <t>・PDCA</t>
    <phoneticPr fontId="3"/>
  </si>
  <si>
    <t>・メモの取り方</t>
    <rPh sb="4" eb="5">
      <t>ト</t>
    </rPh>
    <rPh sb="6" eb="7">
      <t>カタ</t>
    </rPh>
    <phoneticPr fontId="3"/>
  </si>
  <si>
    <t>・業務フローの確認</t>
    <rPh sb="1" eb="3">
      <t>ギョウム</t>
    </rPh>
    <rPh sb="7" eb="9">
      <t>カクニン</t>
    </rPh>
    <phoneticPr fontId="3"/>
  </si>
  <si>
    <t>・生活保護費計算</t>
    <rPh sb="1" eb="8">
      <t>セイカツホゴヒケイサン</t>
    </rPh>
    <phoneticPr fontId="3"/>
  </si>
  <si>
    <t>・タイムマネジメント</t>
    <phoneticPr fontId="3"/>
  </si>
  <si>
    <t xml:space="preserve">研修名（科目名）：評価者研修（開示面談実践研修） </t>
    <rPh sb="0" eb="2">
      <t>ケンシュウ</t>
    </rPh>
    <rPh sb="2" eb="3">
      <t>メイ</t>
    </rPh>
    <rPh sb="4" eb="7">
      <t>カモクメイ</t>
    </rPh>
    <phoneticPr fontId="3"/>
  </si>
  <si>
    <t xml:space="preserve">開示面談の目的、ポイント、手法や注意点に関する理解を深めるとともに、面談演習等を行うことにより、説明スキル及び部下の資質や能力の向上に向けた指導力の向上を図る。
</t>
    <phoneticPr fontId="3"/>
  </si>
  <si>
    <t>指名（２）</t>
    <phoneticPr fontId="3"/>
  </si>
  <si>
    <t>申込</t>
    <phoneticPr fontId="3"/>
  </si>
  <si>
    <t>出席率（％）</t>
    <rPh sb="2" eb="3">
      <t>リツ</t>
    </rPh>
    <phoneticPr fontId="3"/>
  </si>
  <si>
    <t>令和２年１月１５日（水）、１６日（木）</t>
    <rPh sb="0" eb="2">
      <t>レイワ</t>
    </rPh>
    <rPh sb="3" eb="4">
      <t>ネン</t>
    </rPh>
    <rPh sb="5" eb="6">
      <t>ガツ</t>
    </rPh>
    <rPh sb="8" eb="9">
      <t>ニチ</t>
    </rPh>
    <rPh sb="10" eb="11">
      <t>スイ</t>
    </rPh>
    <rPh sb="15" eb="16">
      <t>ニチ</t>
    </rPh>
    <rPh sb="17" eb="18">
      <t>モク</t>
    </rPh>
    <phoneticPr fontId="3"/>
  </si>
  <si>
    <t>各日とも９時００分～１２時３０分、１４時００分～１７時３０分</t>
    <rPh sb="0" eb="1">
      <t>カク</t>
    </rPh>
    <rPh sb="1" eb="2">
      <t>ヒ</t>
    </rPh>
    <rPh sb="5" eb="6">
      <t>ジ</t>
    </rPh>
    <rPh sb="8" eb="9">
      <t>フン</t>
    </rPh>
    <rPh sb="12" eb="13">
      <t>ジ</t>
    </rPh>
    <rPh sb="15" eb="16">
      <t>フン</t>
    </rPh>
    <rPh sb="19" eb="20">
      <t>ジ</t>
    </rPh>
    <rPh sb="22" eb="23">
      <t>フン</t>
    </rPh>
    <rPh sb="26" eb="27">
      <t>ジ</t>
    </rPh>
    <rPh sb="29" eb="30">
      <t>フン</t>
    </rPh>
    <phoneticPr fontId="3"/>
  </si>
  <si>
    <t>3.5H</t>
    <phoneticPr fontId="3"/>
  </si>
  <si>
    <t>・開示面談の目的</t>
    <phoneticPr fontId="3"/>
  </si>
  <si>
    <t>・開示面談の進め方</t>
    <phoneticPr fontId="3"/>
  </si>
  <si>
    <t>・自分のコミュニケーション・スタイルを
　理解する</t>
    <rPh sb="1" eb="3">
      <t>ジブン</t>
    </rPh>
    <rPh sb="21" eb="23">
      <t>リカイ</t>
    </rPh>
    <phoneticPr fontId="3"/>
  </si>
  <si>
    <t>・面談技法</t>
    <rPh sb="1" eb="3">
      <t>メンダン</t>
    </rPh>
    <rPh sb="3" eb="5">
      <t>ギホウ</t>
    </rPh>
    <phoneticPr fontId="3"/>
  </si>
  <si>
    <t>・面談スキル活用演習</t>
    <rPh sb="1" eb="3">
      <t>メンダン</t>
    </rPh>
    <rPh sb="6" eb="8">
      <t>カツヨウ</t>
    </rPh>
    <phoneticPr fontId="3"/>
  </si>
  <si>
    <t>研修名（科目名）：再任用職員研修</t>
    <rPh sb="0" eb="2">
      <t>ケンシュウ</t>
    </rPh>
    <rPh sb="2" eb="3">
      <t>メイ</t>
    </rPh>
    <rPh sb="4" eb="7">
      <t>カモクメイ</t>
    </rPh>
    <rPh sb="9" eb="12">
      <t>サイニンヨウ</t>
    </rPh>
    <rPh sb="12" eb="14">
      <t>ショクイン</t>
    </rPh>
    <rPh sb="14" eb="16">
      <t>ケンシュウ</t>
    </rPh>
    <phoneticPr fontId="3"/>
  </si>
  <si>
    <t>再任用職員としての役割を認識するとともに、職務遂行意欲の向上を図る。</t>
    <phoneticPr fontId="3"/>
  </si>
  <si>
    <t>①令和２年度再任用職員採用選考合格者で本研修の研修生として決定された者
②本研修の受講を希望するおおむね年度末年齢５９歳の職員で所属長が推薦する者</t>
    <phoneticPr fontId="3"/>
  </si>
  <si>
    <t>令和２年２月１９日（水）、２０日（木）、２１日（金）</t>
    <rPh sb="0" eb="2">
      <t>レイワ</t>
    </rPh>
    <rPh sb="3" eb="4">
      <t>ネン</t>
    </rPh>
    <rPh sb="5" eb="6">
      <t>ガツ</t>
    </rPh>
    <rPh sb="8" eb="9">
      <t>ニチ</t>
    </rPh>
    <rPh sb="10" eb="11">
      <t>スイ</t>
    </rPh>
    <rPh sb="15" eb="16">
      <t>ニチ</t>
    </rPh>
    <rPh sb="17" eb="18">
      <t>モク</t>
    </rPh>
    <rPh sb="22" eb="23">
      <t>ニチ</t>
    </rPh>
    <rPh sb="24" eb="25">
      <t>キン</t>
    </rPh>
    <phoneticPr fontId="3"/>
  </si>
  <si>
    <t>各日とも１３時３０分～１７時３０分　</t>
    <rPh sb="0" eb="2">
      <t>カクジツ</t>
    </rPh>
    <rPh sb="6" eb="7">
      <t>ジ</t>
    </rPh>
    <rPh sb="9" eb="10">
      <t>フン</t>
    </rPh>
    <rPh sb="13" eb="14">
      <t>ジ</t>
    </rPh>
    <rPh sb="16" eb="17">
      <t>フン</t>
    </rPh>
    <phoneticPr fontId="3"/>
  </si>
  <si>
    <t>４Ｈ</t>
    <phoneticPr fontId="3"/>
  </si>
  <si>
    <t>大阪府の再任用制度の概要</t>
    <phoneticPr fontId="3"/>
  </si>
  <si>
    <t>・大阪府の再任用制度の概要</t>
    <phoneticPr fontId="3"/>
  </si>
  <si>
    <t>再任用職員の心構え</t>
    <phoneticPr fontId="3"/>
  </si>
  <si>
    <t>3H</t>
    <phoneticPr fontId="3"/>
  </si>
  <si>
    <t>・意見交換</t>
    <phoneticPr fontId="3"/>
  </si>
  <si>
    <t>・再任用職員として重要なこと</t>
    <phoneticPr fontId="3"/>
  </si>
  <si>
    <t>重里 恭子　講師</t>
    <phoneticPr fontId="3"/>
  </si>
  <si>
    <t>・知識・ノウハウを伝承する</t>
    <phoneticPr fontId="3"/>
  </si>
  <si>
    <t>発表</t>
    <phoneticPr fontId="3"/>
  </si>
  <si>
    <t>再任用職員の働きがい</t>
    <phoneticPr fontId="3"/>
  </si>
  <si>
    <t>・再任用職員の働きがい</t>
    <phoneticPr fontId="3"/>
  </si>
  <si>
    <t>国際ビジネス・企業誘致課</t>
    <phoneticPr fontId="3"/>
  </si>
  <si>
    <t>・再任用職員の「たった１年」の</t>
    <phoneticPr fontId="3"/>
  </si>
  <si>
    <t>　経験談</t>
    <phoneticPr fontId="3"/>
  </si>
  <si>
    <t xml:space="preserve">研修名（科目名）：評価者研修 （評価傾向診断）  </t>
    <rPh sb="0" eb="2">
      <t>ケンシュウ</t>
    </rPh>
    <rPh sb="2" eb="3">
      <t>メイ</t>
    </rPh>
    <rPh sb="4" eb="7">
      <t>カモクメイ</t>
    </rPh>
    <rPh sb="9" eb="11">
      <t>ヒョウカ</t>
    </rPh>
    <rPh sb="11" eb="12">
      <t>シャ</t>
    </rPh>
    <rPh sb="12" eb="14">
      <t>ケンシュウ</t>
    </rPh>
    <rPh sb="16" eb="22">
      <t>ヒョウカケイコウシンダン</t>
    </rPh>
    <phoneticPr fontId="3"/>
  </si>
  <si>
    <t>一次評価者、二次評価者全員（1,270名）</t>
    <phoneticPr fontId="3"/>
  </si>
  <si>
    <t>決定：1,270名</t>
    <rPh sb="0" eb="2">
      <t>ケッテイ</t>
    </rPh>
    <rPh sb="8" eb="9">
      <t>メイ</t>
    </rPh>
    <phoneticPr fontId="3"/>
  </si>
  <si>
    <t>令和元年７月２２日（月）～8月９日（金）</t>
    <rPh sb="0" eb="2">
      <t>レイワ</t>
    </rPh>
    <rPh sb="2" eb="4">
      <t>ガンネン</t>
    </rPh>
    <rPh sb="4" eb="5">
      <t>ヘイネン</t>
    </rPh>
    <rPh sb="5" eb="6">
      <t>ガツ</t>
    </rPh>
    <rPh sb="8" eb="9">
      <t>カ</t>
    </rPh>
    <rPh sb="10" eb="11">
      <t>ゲツ</t>
    </rPh>
    <rPh sb="14" eb="15">
      <t>ガツ</t>
    </rPh>
    <rPh sb="16" eb="17">
      <t>ニチ</t>
    </rPh>
    <rPh sb="18" eb="19">
      <t>キン</t>
    </rPh>
    <phoneticPr fontId="3"/>
  </si>
  <si>
    <t>（庁内WEBの部局横断チームサイトを活用し、上記期間内に研修生が各自
　で入力する期間）</t>
    <rPh sb="1" eb="3">
      <t>チョウナイ</t>
    </rPh>
    <rPh sb="7" eb="9">
      <t>ブキョク</t>
    </rPh>
    <rPh sb="9" eb="11">
      <t>オウダン</t>
    </rPh>
    <rPh sb="18" eb="20">
      <t>カツヨウ</t>
    </rPh>
    <rPh sb="22" eb="24">
      <t>ジョウキ</t>
    </rPh>
    <rPh sb="24" eb="26">
      <t>キカン</t>
    </rPh>
    <rPh sb="26" eb="27">
      <t>ナイ</t>
    </rPh>
    <rPh sb="28" eb="31">
      <t>ケンシュウセイ</t>
    </rPh>
    <rPh sb="32" eb="34">
      <t>カクジ</t>
    </rPh>
    <rPh sb="37" eb="39">
      <t>ニュウリョク</t>
    </rPh>
    <rPh sb="41" eb="43">
      <t>キカン</t>
    </rPh>
    <phoneticPr fontId="3"/>
  </si>
  <si>
    <t>（職員研修センターより研修生に傾向診断結果シートを逓送にて返却する）</t>
    <rPh sb="1" eb="3">
      <t>ショクイン</t>
    </rPh>
    <rPh sb="3" eb="5">
      <t>ケンシュウ</t>
    </rPh>
    <rPh sb="11" eb="14">
      <t>ケンシュウセイ</t>
    </rPh>
    <rPh sb="15" eb="17">
      <t>ケイコウ</t>
    </rPh>
    <rPh sb="17" eb="19">
      <t>シンダン</t>
    </rPh>
    <rPh sb="19" eb="21">
      <t>ケッカ</t>
    </rPh>
    <rPh sb="25" eb="27">
      <t>テイソウ</t>
    </rPh>
    <rPh sb="29" eb="31">
      <t>ヘンキャク</t>
    </rPh>
    <phoneticPr fontId="3"/>
  </si>
  <si>
    <t>評価傾向診断</t>
    <rPh sb="0" eb="6">
      <t>ヒョウカケイコウシンダン</t>
    </rPh>
    <phoneticPr fontId="3"/>
  </si>
  <si>
    <t>・事例演習を通じて、各自の評価傾向を</t>
    <rPh sb="1" eb="3">
      <t>ジレイ</t>
    </rPh>
    <rPh sb="3" eb="5">
      <t>エンシュウ</t>
    </rPh>
    <rPh sb="6" eb="7">
      <t>ツウ</t>
    </rPh>
    <rPh sb="10" eb="12">
      <t>カクジ</t>
    </rPh>
    <rPh sb="13" eb="15">
      <t>ヒョウカ</t>
    </rPh>
    <rPh sb="15" eb="17">
      <t>ケイコウ</t>
    </rPh>
    <phoneticPr fontId="3"/>
  </si>
  <si>
    <t>　診断し、結果を評価者にフィードバック</t>
    <phoneticPr fontId="3"/>
  </si>
  <si>
    <t>・診断は「傾向診断シート」により行</t>
    <rPh sb="1" eb="3">
      <t>シンダン</t>
    </rPh>
    <rPh sb="5" eb="7">
      <t>ケイコウ</t>
    </rPh>
    <rPh sb="7" eb="9">
      <t>シンダン</t>
    </rPh>
    <rPh sb="16" eb="17">
      <t>オコナ</t>
    </rPh>
    <phoneticPr fontId="3"/>
  </si>
  <si>
    <t>　い、診断結果を職員研修センターから</t>
    <phoneticPr fontId="3"/>
  </si>
  <si>
    <t>　評価者へ逓送で送付</t>
    <rPh sb="1" eb="3">
      <t>ヒョウカ</t>
    </rPh>
    <rPh sb="3" eb="4">
      <t>シャ</t>
    </rPh>
    <rPh sb="5" eb="7">
      <t>テイソウ</t>
    </rPh>
    <rPh sb="8" eb="10">
      <t>ソウフ</t>
    </rPh>
    <phoneticPr fontId="3"/>
  </si>
  <si>
    <t>研修名（科目名）：新規採用職員研修（採用時研修）</t>
    <rPh sb="0" eb="2">
      <t>ケンシュウ</t>
    </rPh>
    <rPh sb="2" eb="3">
      <t>メイ</t>
    </rPh>
    <rPh sb="4" eb="7">
      <t>カモクメイ</t>
    </rPh>
    <phoneticPr fontId="3"/>
  </si>
  <si>
    <t>職務を遂行するにあたり府職員として必要な基礎的知識・技能と職務遂行能力を養成する。</t>
  </si>
  <si>
    <t>平成３１年度新規採用職員及び平成３０年度中途採用職員</t>
    <phoneticPr fontId="3"/>
  </si>
  <si>
    <t>平均目的達成度（％）</t>
  </si>
  <si>
    <t>平均研修内容評価値（５段階評価）</t>
  </si>
  <si>
    <t>第１部 平成３１年４月１日（月）、２日（火）</t>
    <phoneticPr fontId="3"/>
  </si>
  <si>
    <t>第２部 行政職：平成３１年４月８日（月）、９日（火）、１０日（水）</t>
    <phoneticPr fontId="3"/>
  </si>
  <si>
    <t>第２部 技術職：平成３１年４月１７日（水）、１８日（木）、１９日（金）</t>
    <phoneticPr fontId="3"/>
  </si>
  <si>
    <t>第３部 平成３１年４月２３日（火）、２４日（水）、 ２５日（木）、２６日（金）</t>
    <rPh sb="15" eb="16">
      <t>カ</t>
    </rPh>
    <rPh sb="22" eb="23">
      <t>スイ</t>
    </rPh>
    <phoneticPr fontId="3"/>
  </si>
  <si>
    <t>大手前庁舎（新別館南館・北館）、咲洲庁舎（職員研修センター）</t>
  </si>
  <si>
    <t>第１部（４月１日）</t>
    <rPh sb="0" eb="1">
      <t>ダイ</t>
    </rPh>
    <rPh sb="2" eb="3">
      <t>ブ</t>
    </rPh>
    <rPh sb="5" eb="6">
      <t>ガツ</t>
    </rPh>
    <rPh sb="7" eb="8">
      <t>ニチ</t>
    </rPh>
    <phoneticPr fontId="3"/>
  </si>
  <si>
    <t>オリエンテーション</t>
  </si>
  <si>
    <t>研修ガイダンス</t>
    <rPh sb="0" eb="2">
      <t>ケンシュウ</t>
    </rPh>
    <phoneticPr fontId="3"/>
  </si>
  <si>
    <t>新規採用職員に期待する</t>
    <rPh sb="0" eb="2">
      <t>シンキ</t>
    </rPh>
    <rPh sb="2" eb="4">
      <t>サイヨウ</t>
    </rPh>
    <rPh sb="4" eb="6">
      <t>ショクイン</t>
    </rPh>
    <rPh sb="7" eb="9">
      <t>キタイ</t>
    </rPh>
    <phoneticPr fontId="3"/>
  </si>
  <si>
    <t>・新規採用職員に期待する</t>
    <rPh sb="1" eb="3">
      <t>シンキ</t>
    </rPh>
    <rPh sb="3" eb="5">
      <t>サイヨウ</t>
    </rPh>
    <rPh sb="5" eb="7">
      <t>ショクイン</t>
    </rPh>
    <rPh sb="8" eb="10">
      <t>キタイ</t>
    </rPh>
    <phoneticPr fontId="3"/>
  </si>
  <si>
    <t>大阪府の仕事と組織</t>
    <rPh sb="0" eb="3">
      <t>オオサカフ</t>
    </rPh>
    <rPh sb="4" eb="6">
      <t>シゴト</t>
    </rPh>
    <rPh sb="7" eb="9">
      <t>ソシキ</t>
    </rPh>
    <phoneticPr fontId="3"/>
  </si>
  <si>
    <t>40M</t>
  </si>
  <si>
    <t>・大阪府の役割、仕事、組織について</t>
    <rPh sb="1" eb="4">
      <t>オオサカフ</t>
    </rPh>
    <rPh sb="5" eb="7">
      <t>ヤクワリ</t>
    </rPh>
    <rPh sb="8" eb="10">
      <t>シゴト</t>
    </rPh>
    <rPh sb="11" eb="13">
      <t>ソシキ</t>
    </rPh>
    <phoneticPr fontId="3"/>
  </si>
  <si>
    <t>・大阪府職員基本条例について</t>
    <rPh sb="1" eb="4">
      <t>オオサカフ</t>
    </rPh>
    <rPh sb="4" eb="6">
      <t>ショクイン</t>
    </rPh>
    <rPh sb="6" eb="8">
      <t>キホン</t>
    </rPh>
    <rPh sb="8" eb="10">
      <t>ジョウレイ</t>
    </rPh>
    <phoneticPr fontId="3"/>
  </si>
  <si>
    <t>地方自治制度のあらまし</t>
    <rPh sb="0" eb="2">
      <t>チホウ</t>
    </rPh>
    <rPh sb="2" eb="4">
      <t>ジチ</t>
    </rPh>
    <rPh sb="4" eb="6">
      <t>セイド</t>
    </rPh>
    <phoneticPr fontId="3"/>
  </si>
  <si>
    <t>・地方自治の意義、地方自治法</t>
    <rPh sb="1" eb="3">
      <t>チホウ</t>
    </rPh>
    <rPh sb="3" eb="5">
      <t>ジチ</t>
    </rPh>
    <rPh sb="6" eb="8">
      <t>イギ</t>
    </rPh>
    <rPh sb="9" eb="11">
      <t>チホウ</t>
    </rPh>
    <rPh sb="11" eb="13">
      <t>ジチ</t>
    </rPh>
    <rPh sb="13" eb="14">
      <t>ホウ</t>
    </rPh>
    <phoneticPr fontId="3"/>
  </si>
  <si>
    <t>・地方自治制度、地方公共団体</t>
    <rPh sb="1" eb="3">
      <t>チホウ</t>
    </rPh>
    <rPh sb="3" eb="5">
      <t>ジチ</t>
    </rPh>
    <rPh sb="5" eb="7">
      <t>セイド</t>
    </rPh>
    <rPh sb="8" eb="10">
      <t>チホウ</t>
    </rPh>
    <rPh sb="10" eb="12">
      <t>コウキョウ</t>
    </rPh>
    <rPh sb="12" eb="14">
      <t>ダンタイ</t>
    </rPh>
    <phoneticPr fontId="3"/>
  </si>
  <si>
    <t>府内市町村の状況</t>
    <rPh sb="0" eb="2">
      <t>フナイ</t>
    </rPh>
    <rPh sb="2" eb="5">
      <t>シチョウソン</t>
    </rPh>
    <rPh sb="6" eb="8">
      <t>ジョウキョウ</t>
    </rPh>
    <phoneticPr fontId="3"/>
  </si>
  <si>
    <t>20M</t>
  </si>
  <si>
    <t>・府内市町村の基本知識</t>
    <rPh sb="1" eb="3">
      <t>フナイ</t>
    </rPh>
    <rPh sb="3" eb="6">
      <t>シチョウソン</t>
    </rPh>
    <rPh sb="7" eb="9">
      <t>キホン</t>
    </rPh>
    <rPh sb="9" eb="11">
      <t>チシキ</t>
    </rPh>
    <phoneticPr fontId="3"/>
  </si>
  <si>
    <t>公務員倫理</t>
    <rPh sb="0" eb="3">
      <t>コウムイン</t>
    </rPh>
    <rPh sb="3" eb="5">
      <t>リンリ</t>
    </rPh>
    <phoneticPr fontId="3"/>
  </si>
  <si>
    <t>1H15M</t>
  </si>
  <si>
    <t>・公務員倫理とは</t>
    <rPh sb="1" eb="4">
      <t>コウムイン</t>
    </rPh>
    <rPh sb="4" eb="6">
      <t>リンリ</t>
    </rPh>
    <phoneticPr fontId="3"/>
  </si>
  <si>
    <t>・公務員の服務規律について</t>
  </si>
  <si>
    <t>・公務員としての心構え</t>
  </si>
  <si>
    <t>第１部（４月２日）</t>
    <rPh sb="0" eb="1">
      <t>ダイ</t>
    </rPh>
    <rPh sb="2" eb="3">
      <t>ブ</t>
    </rPh>
    <rPh sb="5" eb="6">
      <t>ガツ</t>
    </rPh>
    <rPh sb="7" eb="8">
      <t>ニチ</t>
    </rPh>
    <phoneticPr fontId="3"/>
  </si>
  <si>
    <t>府の現状と課題</t>
    <rPh sb="0" eb="1">
      <t>フ</t>
    </rPh>
    <rPh sb="2" eb="4">
      <t>ゲンジョウ</t>
    </rPh>
    <rPh sb="5" eb="7">
      <t>カダイ</t>
    </rPh>
    <phoneticPr fontId="3"/>
  </si>
  <si>
    <t>1H</t>
  </si>
  <si>
    <t>・府の現状</t>
    <rPh sb="1" eb="2">
      <t>フ</t>
    </rPh>
    <rPh sb="3" eb="5">
      <t>ゲンジョウ</t>
    </rPh>
    <phoneticPr fontId="3"/>
  </si>
  <si>
    <t>・府の取組み</t>
    <rPh sb="1" eb="2">
      <t>フ</t>
    </rPh>
    <rPh sb="3" eb="5">
      <t>トリクミ</t>
    </rPh>
    <phoneticPr fontId="3"/>
  </si>
  <si>
    <t>府の財政状況</t>
    <rPh sb="0" eb="1">
      <t>フ</t>
    </rPh>
    <rPh sb="2" eb="4">
      <t>ザイセイ</t>
    </rPh>
    <rPh sb="4" eb="6">
      <t>ジョウキョウ</t>
    </rPh>
    <phoneticPr fontId="3"/>
  </si>
  <si>
    <t>・３１年度当初予算の概要</t>
    <rPh sb="3" eb="5">
      <t>ネンド</t>
    </rPh>
    <rPh sb="5" eb="7">
      <t>トウショ</t>
    </rPh>
    <rPh sb="7" eb="9">
      <t>ヨサン</t>
    </rPh>
    <rPh sb="10" eb="12">
      <t>ガイヨウ</t>
    </rPh>
    <phoneticPr fontId="3"/>
  </si>
  <si>
    <t>・財政状況の推移、将来の見通し</t>
    <rPh sb="1" eb="3">
      <t>ザイセイ</t>
    </rPh>
    <rPh sb="3" eb="5">
      <t>ジョウキョウ</t>
    </rPh>
    <rPh sb="6" eb="8">
      <t>スイイ</t>
    </rPh>
    <rPh sb="9" eb="11">
      <t>ショウライ</t>
    </rPh>
    <rPh sb="12" eb="14">
      <t>ミトオ</t>
    </rPh>
    <phoneticPr fontId="3"/>
  </si>
  <si>
    <t>税のあらまし</t>
    <rPh sb="0" eb="1">
      <t>ゼイ</t>
    </rPh>
    <phoneticPr fontId="3"/>
  </si>
  <si>
    <t>55M</t>
  </si>
  <si>
    <t>・国税・地方税の概要</t>
    <rPh sb="1" eb="3">
      <t>コクゼイ</t>
    </rPh>
    <rPh sb="4" eb="7">
      <t>チホウゼイ</t>
    </rPh>
    <rPh sb="8" eb="10">
      <t>ガイヨウ</t>
    </rPh>
    <phoneticPr fontId="3"/>
  </si>
  <si>
    <t>・課税自主権の活用、府税の内訳</t>
    <rPh sb="1" eb="3">
      <t>カゼイ</t>
    </rPh>
    <rPh sb="3" eb="6">
      <t>ジシュケン</t>
    </rPh>
    <rPh sb="7" eb="9">
      <t>カツヨウ</t>
    </rPh>
    <rPh sb="10" eb="12">
      <t>フゼイ</t>
    </rPh>
    <rPh sb="13" eb="15">
      <t>ウチワケ</t>
    </rPh>
    <phoneticPr fontId="3"/>
  </si>
  <si>
    <t>・府税収入の推移、地方税をめぐる状況</t>
    <rPh sb="1" eb="3">
      <t>フゼイ</t>
    </rPh>
    <rPh sb="3" eb="5">
      <t>シュウニュウ</t>
    </rPh>
    <rPh sb="6" eb="8">
      <t>スイイ</t>
    </rPh>
    <rPh sb="9" eb="12">
      <t>チホウゼイ</t>
    </rPh>
    <rPh sb="16" eb="18">
      <t>ジョウキョウ</t>
    </rPh>
    <phoneticPr fontId="3"/>
  </si>
  <si>
    <t>地方分権改革</t>
    <rPh sb="0" eb="2">
      <t>チホウ</t>
    </rPh>
    <rPh sb="2" eb="4">
      <t>ブンケン</t>
    </rPh>
    <rPh sb="4" eb="6">
      <t>カイカク</t>
    </rPh>
    <phoneticPr fontId="3"/>
  </si>
  <si>
    <t>45M</t>
  </si>
  <si>
    <t>・地方分権改革とは</t>
    <rPh sb="1" eb="3">
      <t>チホウ</t>
    </rPh>
    <rPh sb="3" eb="5">
      <t>ブンケン</t>
    </rPh>
    <rPh sb="5" eb="7">
      <t>カイカク</t>
    </rPh>
    <phoneticPr fontId="3"/>
  </si>
  <si>
    <t>・府の地方分権改革の取組み</t>
    <rPh sb="1" eb="2">
      <t>フ</t>
    </rPh>
    <rPh sb="3" eb="5">
      <t>チホウ</t>
    </rPh>
    <rPh sb="5" eb="7">
      <t>ブンケン</t>
    </rPh>
    <rPh sb="7" eb="9">
      <t>カイカク</t>
    </rPh>
    <rPh sb="10" eb="12">
      <t>トリクミ</t>
    </rPh>
    <phoneticPr fontId="3"/>
  </si>
  <si>
    <t>・関西広域連合</t>
    <rPh sb="1" eb="3">
      <t>カンサイ</t>
    </rPh>
    <rPh sb="3" eb="5">
      <t>コウイキ</t>
    </rPh>
    <rPh sb="5" eb="7">
      <t>レンゴウ</t>
    </rPh>
    <phoneticPr fontId="3"/>
  </si>
  <si>
    <t>府の人権施策</t>
    <rPh sb="0" eb="1">
      <t>フ</t>
    </rPh>
    <rPh sb="2" eb="4">
      <t>ジンケン</t>
    </rPh>
    <rPh sb="4" eb="6">
      <t>シサク</t>
    </rPh>
    <phoneticPr fontId="3"/>
  </si>
  <si>
    <t>・大阪府人権施策推進基本方針</t>
    <rPh sb="1" eb="4">
      <t>オオサカフ</t>
    </rPh>
    <rPh sb="4" eb="6">
      <t>ジンケン</t>
    </rPh>
    <rPh sb="6" eb="8">
      <t>シサク</t>
    </rPh>
    <rPh sb="8" eb="10">
      <t>スイシン</t>
    </rPh>
    <rPh sb="10" eb="12">
      <t>キホン</t>
    </rPh>
    <rPh sb="12" eb="14">
      <t>ホウシン</t>
    </rPh>
    <phoneticPr fontId="3"/>
  </si>
  <si>
    <t>・大阪府人権教育推進計画</t>
    <rPh sb="1" eb="4">
      <t>オオサカフ</t>
    </rPh>
    <rPh sb="4" eb="6">
      <t>ジンケン</t>
    </rPh>
    <rPh sb="6" eb="8">
      <t>キョウイク</t>
    </rPh>
    <rPh sb="8" eb="10">
      <t>スイシン</t>
    </rPh>
    <rPh sb="10" eb="12">
      <t>ケイカク</t>
    </rPh>
    <phoneticPr fontId="3"/>
  </si>
  <si>
    <t>・身近な人権、府の取組み</t>
    <rPh sb="1" eb="3">
      <t>ミヂカ</t>
    </rPh>
    <rPh sb="4" eb="6">
      <t>ジンケン</t>
    </rPh>
    <rPh sb="7" eb="8">
      <t>フ</t>
    </rPh>
    <rPh sb="9" eb="11">
      <t>トリクミ</t>
    </rPh>
    <phoneticPr fontId="3"/>
  </si>
  <si>
    <t>人権講話</t>
    <rPh sb="0" eb="2">
      <t>ジンケン</t>
    </rPh>
    <rPh sb="2" eb="4">
      <t>コウワ</t>
    </rPh>
    <phoneticPr fontId="3"/>
  </si>
  <si>
    <t>・人権啓発に関する基礎知識</t>
    <rPh sb="1" eb="3">
      <t>ジンケン</t>
    </rPh>
    <rPh sb="3" eb="5">
      <t>ケイハツ</t>
    </rPh>
    <rPh sb="6" eb="7">
      <t>カン</t>
    </rPh>
    <rPh sb="9" eb="11">
      <t>キソ</t>
    </rPh>
    <rPh sb="11" eb="13">
      <t>チシキ</t>
    </rPh>
    <phoneticPr fontId="3"/>
  </si>
  <si>
    <t>一般社団法人大阪府専修学校</t>
    <rPh sb="0" eb="2">
      <t>イッパン</t>
    </rPh>
    <rPh sb="2" eb="4">
      <t>シャダン</t>
    </rPh>
    <rPh sb="4" eb="6">
      <t>ホウジン</t>
    </rPh>
    <rPh sb="6" eb="8">
      <t>オオサカ</t>
    </rPh>
    <rPh sb="8" eb="9">
      <t>フ</t>
    </rPh>
    <rPh sb="9" eb="11">
      <t>センシュウ</t>
    </rPh>
    <rPh sb="11" eb="13">
      <t>ガッコウ</t>
    </rPh>
    <phoneticPr fontId="3"/>
  </si>
  <si>
    <t>・差別のない社会を実現するために</t>
    <rPh sb="1" eb="3">
      <t>サベツ</t>
    </rPh>
    <rPh sb="6" eb="8">
      <t>シャカイ</t>
    </rPh>
    <rPh sb="9" eb="11">
      <t>ジツゲン</t>
    </rPh>
    <phoneticPr fontId="3"/>
  </si>
  <si>
    <t>各種学校連合会 人権擁護士</t>
    <rPh sb="0" eb="2">
      <t>カクシュ</t>
    </rPh>
    <rPh sb="2" eb="4">
      <t>ガッコウ</t>
    </rPh>
    <rPh sb="4" eb="7">
      <t>レンゴウカイ</t>
    </rPh>
    <rPh sb="8" eb="10">
      <t>ジンケン</t>
    </rPh>
    <rPh sb="10" eb="12">
      <t>ヨウゴ</t>
    </rPh>
    <rPh sb="12" eb="13">
      <t>シ</t>
    </rPh>
    <phoneticPr fontId="3"/>
  </si>
  <si>
    <t>・「ふつう」という概念の見直しが必要</t>
    <rPh sb="9" eb="11">
      <t>ガイネン</t>
    </rPh>
    <rPh sb="12" eb="14">
      <t>ミナオ</t>
    </rPh>
    <rPh sb="16" eb="18">
      <t>ヒツヨウ</t>
    </rPh>
    <phoneticPr fontId="3"/>
  </si>
  <si>
    <t>梶山 武志　氏</t>
    <rPh sb="0" eb="2">
      <t>カジヤマ</t>
    </rPh>
    <rPh sb="3" eb="5">
      <t>タケシ</t>
    </rPh>
    <rPh sb="6" eb="7">
      <t>シ</t>
    </rPh>
    <phoneticPr fontId="3"/>
  </si>
  <si>
    <t>府の障がい福祉施策</t>
    <rPh sb="0" eb="1">
      <t>フ</t>
    </rPh>
    <rPh sb="2" eb="3">
      <t>ショウ</t>
    </rPh>
    <rPh sb="5" eb="7">
      <t>フクシ</t>
    </rPh>
    <rPh sb="7" eb="9">
      <t>シサク</t>
    </rPh>
    <phoneticPr fontId="3"/>
  </si>
  <si>
    <t>・「障がい」はどこにある？</t>
    <rPh sb="2" eb="3">
      <t>ショウ</t>
    </rPh>
    <phoneticPr fontId="3"/>
  </si>
  <si>
    <t>・府の障がい福祉施策</t>
    <rPh sb="1" eb="2">
      <t>フ</t>
    </rPh>
    <rPh sb="3" eb="4">
      <t>ショウ</t>
    </rPh>
    <rPh sb="6" eb="8">
      <t>フクシ</t>
    </rPh>
    <rPh sb="8" eb="10">
      <t>シサク</t>
    </rPh>
    <phoneticPr fontId="3"/>
  </si>
  <si>
    <t>・府の職員として</t>
    <rPh sb="1" eb="2">
      <t>フ</t>
    </rPh>
    <rPh sb="3" eb="5">
      <t>ショクイン</t>
    </rPh>
    <phoneticPr fontId="3"/>
  </si>
  <si>
    <t>SSCの利用にあたって</t>
    <rPh sb="4" eb="6">
      <t>リヨウ</t>
    </rPh>
    <phoneticPr fontId="3"/>
  </si>
  <si>
    <t>・SSCとは</t>
  </si>
  <si>
    <t>総務サービス課</t>
    <rPh sb="0" eb="2">
      <t>ソウム</t>
    </rPh>
    <rPh sb="6" eb="7">
      <t>カ</t>
    </rPh>
    <phoneticPr fontId="3"/>
  </si>
  <si>
    <t>・画面の紹介</t>
    <rPh sb="1" eb="3">
      <t>ガメン</t>
    </rPh>
    <rPh sb="4" eb="6">
      <t>ショウカイ</t>
    </rPh>
    <phoneticPr fontId="3"/>
  </si>
  <si>
    <t>・操作について</t>
    <rPh sb="1" eb="3">
      <t>ソウサ</t>
    </rPh>
    <phoneticPr fontId="3"/>
  </si>
  <si>
    <t>・通勤届等SSC入力について</t>
    <rPh sb="1" eb="3">
      <t>ツウキン</t>
    </rPh>
    <rPh sb="3" eb="4">
      <t>トドケ</t>
    </rPh>
    <rPh sb="4" eb="5">
      <t>トウ</t>
    </rPh>
    <rPh sb="8" eb="10">
      <t>ニュウリョク</t>
    </rPh>
    <phoneticPr fontId="3"/>
  </si>
  <si>
    <t>第２部（４月８日・１８日）</t>
    <rPh sb="0" eb="1">
      <t>ダイ</t>
    </rPh>
    <rPh sb="2" eb="3">
      <t>ブ</t>
    </rPh>
    <rPh sb="5" eb="6">
      <t>ガツ</t>
    </rPh>
    <rPh sb="7" eb="8">
      <t>ニチ</t>
    </rPh>
    <rPh sb="11" eb="12">
      <t>ニチ</t>
    </rPh>
    <phoneticPr fontId="3"/>
  </si>
  <si>
    <t>社会人としての仕事</t>
    <rPh sb="0" eb="2">
      <t>シャカイ</t>
    </rPh>
    <rPh sb="2" eb="3">
      <t>ジン</t>
    </rPh>
    <rPh sb="7" eb="9">
      <t>シゴト</t>
    </rPh>
    <phoneticPr fontId="3"/>
  </si>
  <si>
    <t>3H50M</t>
  </si>
  <si>
    <t>・社会人としての考え方</t>
    <rPh sb="1" eb="3">
      <t>シャカイ</t>
    </rPh>
    <rPh sb="3" eb="4">
      <t>ジン</t>
    </rPh>
    <rPh sb="8" eb="9">
      <t>カンガ</t>
    </rPh>
    <rPh sb="10" eb="11">
      <t>カタ</t>
    </rPh>
    <phoneticPr fontId="3"/>
  </si>
  <si>
    <t>・チームに貢献する仕事の進め方</t>
    <rPh sb="5" eb="7">
      <t>コウケン</t>
    </rPh>
    <rPh sb="9" eb="11">
      <t>シゴト</t>
    </rPh>
    <rPh sb="12" eb="13">
      <t>スス</t>
    </rPh>
    <rPh sb="14" eb="15">
      <t>カタ</t>
    </rPh>
    <phoneticPr fontId="3"/>
  </si>
  <si>
    <t>糠塚 淳　講師</t>
    <rPh sb="0" eb="2">
      <t>ヌカヅカ</t>
    </rPh>
    <rPh sb="3" eb="4">
      <t>アツシ</t>
    </rPh>
    <rPh sb="5" eb="7">
      <t>コウシ</t>
    </rPh>
    <phoneticPr fontId="3"/>
  </si>
  <si>
    <t>・報告演習</t>
    <rPh sb="1" eb="3">
      <t>ホウコク</t>
    </rPh>
    <rPh sb="3" eb="5">
      <t>エンシュウ</t>
    </rPh>
    <phoneticPr fontId="3"/>
  </si>
  <si>
    <t>実習</t>
    <rPh sb="0" eb="2">
      <t>ジッシュウ</t>
    </rPh>
    <phoneticPr fontId="3"/>
  </si>
  <si>
    <t>福祉介助実習</t>
    <rPh sb="0" eb="2">
      <t>フクシ</t>
    </rPh>
    <rPh sb="2" eb="4">
      <t>カイジョ</t>
    </rPh>
    <rPh sb="4" eb="6">
      <t>ジッシュウ</t>
    </rPh>
    <phoneticPr fontId="3"/>
  </si>
  <si>
    <t>1H50M</t>
  </si>
  <si>
    <t>・視覚障がい者介助実習</t>
    <rPh sb="1" eb="3">
      <t>シカク</t>
    </rPh>
    <rPh sb="3" eb="4">
      <t>ショウ</t>
    </rPh>
    <rPh sb="6" eb="7">
      <t>シャ</t>
    </rPh>
    <rPh sb="7" eb="9">
      <t>カイジョ</t>
    </rPh>
    <rPh sb="9" eb="11">
      <t>ジッシュウ</t>
    </rPh>
    <phoneticPr fontId="3"/>
  </si>
  <si>
    <t>一般財団法人</t>
    <rPh sb="0" eb="2">
      <t>イッパン</t>
    </rPh>
    <rPh sb="2" eb="4">
      <t>ザイダン</t>
    </rPh>
    <rPh sb="4" eb="6">
      <t>ホウジン</t>
    </rPh>
    <phoneticPr fontId="3"/>
  </si>
  <si>
    <t>・車椅子介助実習</t>
    <rPh sb="1" eb="4">
      <t>クルマイス</t>
    </rPh>
    <rPh sb="4" eb="6">
      <t>カイジョ</t>
    </rPh>
    <rPh sb="6" eb="8">
      <t>ジッシュウ</t>
    </rPh>
    <phoneticPr fontId="3"/>
  </si>
  <si>
    <t>大阪府視覚障害者福祉協会協力者</t>
    <rPh sb="0" eb="3">
      <t>オオサカフ</t>
    </rPh>
    <rPh sb="3" eb="5">
      <t>シカク</t>
    </rPh>
    <rPh sb="5" eb="7">
      <t>ショウガイ</t>
    </rPh>
    <rPh sb="7" eb="8">
      <t>シャ</t>
    </rPh>
    <rPh sb="8" eb="10">
      <t>フクシ</t>
    </rPh>
    <rPh sb="10" eb="12">
      <t>キョウカイ</t>
    </rPh>
    <rPh sb="12" eb="15">
      <t>キョウリョクシャ</t>
    </rPh>
    <phoneticPr fontId="3"/>
  </si>
  <si>
    <t>・意見交換</t>
    <rPh sb="1" eb="3">
      <t>イケン</t>
    </rPh>
    <rPh sb="3" eb="5">
      <t>コウカン</t>
    </rPh>
    <phoneticPr fontId="3"/>
  </si>
  <si>
    <t>大阪府身体障害者福祉協会協力者</t>
    <rPh sb="0" eb="3">
      <t>オオサカフ</t>
    </rPh>
    <rPh sb="3" eb="5">
      <t>シンタイ</t>
    </rPh>
    <rPh sb="5" eb="8">
      <t>ショウガイシャ</t>
    </rPh>
    <rPh sb="8" eb="10">
      <t>フクシ</t>
    </rPh>
    <rPh sb="10" eb="12">
      <t>キョウカイ</t>
    </rPh>
    <rPh sb="12" eb="15">
      <t>キョウリョクシャ</t>
    </rPh>
    <phoneticPr fontId="3"/>
  </si>
  <si>
    <t>講義と実習</t>
    <rPh sb="0" eb="2">
      <t>コウギ</t>
    </rPh>
    <rPh sb="3" eb="5">
      <t>ジッシュウ</t>
    </rPh>
    <phoneticPr fontId="3"/>
  </si>
  <si>
    <t>点字体験実習</t>
    <rPh sb="0" eb="2">
      <t>テンジ</t>
    </rPh>
    <rPh sb="2" eb="4">
      <t>タイケン</t>
    </rPh>
    <rPh sb="4" eb="6">
      <t>ジッシュウ</t>
    </rPh>
    <phoneticPr fontId="3"/>
  </si>
  <si>
    <t>・点字の意義と歴史、構成、特徴</t>
    <rPh sb="1" eb="3">
      <t>テンジ</t>
    </rPh>
    <rPh sb="4" eb="6">
      <t>イギ</t>
    </rPh>
    <rPh sb="7" eb="9">
      <t>レキシ</t>
    </rPh>
    <rPh sb="10" eb="12">
      <t>コウセイ</t>
    </rPh>
    <rPh sb="13" eb="15">
      <t>トクチョウ</t>
    </rPh>
    <phoneticPr fontId="3"/>
  </si>
  <si>
    <t>・点字実習</t>
    <rPh sb="1" eb="3">
      <t>テンジ</t>
    </rPh>
    <rPh sb="3" eb="5">
      <t>ジッシュウ</t>
    </rPh>
    <phoneticPr fontId="3"/>
  </si>
  <si>
    <t>大阪府視覚障害者福祉協会講師</t>
    <rPh sb="0" eb="3">
      <t>オオサカフ</t>
    </rPh>
    <rPh sb="3" eb="5">
      <t>シカク</t>
    </rPh>
    <rPh sb="5" eb="7">
      <t>ショウガイ</t>
    </rPh>
    <rPh sb="7" eb="8">
      <t>シャ</t>
    </rPh>
    <rPh sb="8" eb="10">
      <t>フクシ</t>
    </rPh>
    <rPh sb="10" eb="12">
      <t>キョウカイ</t>
    </rPh>
    <rPh sb="12" eb="14">
      <t>コウシ</t>
    </rPh>
    <phoneticPr fontId="3"/>
  </si>
  <si>
    <t>聴覚障がい体験実習</t>
    <rPh sb="0" eb="2">
      <t>チョウカク</t>
    </rPh>
    <rPh sb="2" eb="3">
      <t>ショウ</t>
    </rPh>
    <rPh sb="5" eb="7">
      <t>タイケン</t>
    </rPh>
    <rPh sb="7" eb="9">
      <t>ジッシュウ</t>
    </rPh>
    <phoneticPr fontId="3"/>
  </si>
  <si>
    <t>・聴覚障がい者とは</t>
    <rPh sb="1" eb="3">
      <t>チョウカク</t>
    </rPh>
    <rPh sb="3" eb="4">
      <t>ショウ</t>
    </rPh>
    <rPh sb="6" eb="7">
      <t>シャ</t>
    </rPh>
    <phoneticPr fontId="3"/>
  </si>
  <si>
    <t>公益社団法人</t>
    <rPh sb="0" eb="2">
      <t>コウエキ</t>
    </rPh>
    <rPh sb="2" eb="4">
      <t>シャダン</t>
    </rPh>
    <rPh sb="4" eb="6">
      <t>ホウジン</t>
    </rPh>
    <phoneticPr fontId="3"/>
  </si>
  <si>
    <t>・コミュニケーション手法</t>
    <rPh sb="10" eb="12">
      <t>シュホウ</t>
    </rPh>
    <phoneticPr fontId="3"/>
  </si>
  <si>
    <t>大阪聴力障害者協会講師</t>
    <rPh sb="0" eb="2">
      <t>オオサカ</t>
    </rPh>
    <rPh sb="2" eb="4">
      <t>チョウリョク</t>
    </rPh>
    <rPh sb="4" eb="7">
      <t>ショウガイシャ</t>
    </rPh>
    <rPh sb="7" eb="9">
      <t>キョウカイ</t>
    </rPh>
    <rPh sb="9" eb="11">
      <t>コウシ</t>
    </rPh>
    <phoneticPr fontId="3"/>
  </si>
  <si>
    <t>・模擬体験</t>
    <rPh sb="1" eb="3">
      <t>モギ</t>
    </rPh>
    <rPh sb="3" eb="5">
      <t>タイケン</t>
    </rPh>
    <phoneticPr fontId="3"/>
  </si>
  <si>
    <t>第２部（４月９日・１７日）</t>
    <rPh sb="0" eb="1">
      <t>ダイ</t>
    </rPh>
    <rPh sb="2" eb="3">
      <t>ブ</t>
    </rPh>
    <rPh sb="5" eb="6">
      <t>ガツ</t>
    </rPh>
    <rPh sb="7" eb="8">
      <t>ニチ</t>
    </rPh>
    <rPh sb="11" eb="12">
      <t>ニチ</t>
    </rPh>
    <phoneticPr fontId="3"/>
  </si>
  <si>
    <t>仕事の基礎と接遇・マナー</t>
    <rPh sb="0" eb="2">
      <t>シゴト</t>
    </rPh>
    <rPh sb="3" eb="5">
      <t>キソ</t>
    </rPh>
    <rPh sb="6" eb="8">
      <t>セツグウ</t>
    </rPh>
    <phoneticPr fontId="3"/>
  </si>
  <si>
    <t>7H30M</t>
  </si>
  <si>
    <t>・接遇・マナーの基本</t>
    <rPh sb="1" eb="3">
      <t>セツグウ</t>
    </rPh>
    <rPh sb="8" eb="10">
      <t>キホン</t>
    </rPh>
    <phoneticPr fontId="3"/>
  </si>
  <si>
    <t>・言葉遣い・敬語</t>
    <rPh sb="1" eb="3">
      <t>コトバ</t>
    </rPh>
    <rPh sb="3" eb="4">
      <t>ヅカ</t>
    </rPh>
    <rPh sb="6" eb="8">
      <t>ケイゴ</t>
    </rPh>
    <phoneticPr fontId="3"/>
  </si>
  <si>
    <t>澤田 和美　講師</t>
    <rPh sb="0" eb="2">
      <t>サワダ</t>
    </rPh>
    <rPh sb="3" eb="5">
      <t>カズミ</t>
    </rPh>
    <rPh sb="6" eb="8">
      <t>コウシ</t>
    </rPh>
    <phoneticPr fontId="3"/>
  </si>
  <si>
    <t>・電話応対</t>
    <rPh sb="1" eb="3">
      <t>デンワ</t>
    </rPh>
    <rPh sb="3" eb="5">
      <t>オウタイ</t>
    </rPh>
    <phoneticPr fontId="3"/>
  </si>
  <si>
    <t>・より良い対応</t>
    <rPh sb="3" eb="4">
      <t>ヨ</t>
    </rPh>
    <rPh sb="5" eb="7">
      <t>タイオウ</t>
    </rPh>
    <phoneticPr fontId="3"/>
  </si>
  <si>
    <t>第2部（４月１０日・１９日）</t>
    <rPh sb="0" eb="1">
      <t>ダイ</t>
    </rPh>
    <rPh sb="2" eb="3">
      <t>ブ</t>
    </rPh>
    <rPh sb="5" eb="6">
      <t>ガツ</t>
    </rPh>
    <rPh sb="8" eb="9">
      <t>ニチ</t>
    </rPh>
    <rPh sb="12" eb="13">
      <t>ニチ</t>
    </rPh>
    <phoneticPr fontId="3"/>
  </si>
  <si>
    <t>1H30M</t>
  </si>
  <si>
    <t>・会計事務とは</t>
    <rPh sb="1" eb="3">
      <t>カイケイ</t>
    </rPh>
    <rPh sb="3" eb="5">
      <t>ジム</t>
    </rPh>
    <phoneticPr fontId="3"/>
  </si>
  <si>
    <t>・会計事務に携わるに当たっての心構え</t>
    <phoneticPr fontId="3"/>
  </si>
  <si>
    <t>・収入事務・支出事務の流れ</t>
    <phoneticPr fontId="3"/>
  </si>
  <si>
    <t>・新公会計制度について</t>
    <phoneticPr fontId="3"/>
  </si>
  <si>
    <t>・パブリック・アカウンタビリティ</t>
    <phoneticPr fontId="3"/>
  </si>
  <si>
    <t>文書管理制度</t>
    <rPh sb="0" eb="2">
      <t>ブンショ</t>
    </rPh>
    <rPh sb="2" eb="4">
      <t>カンリ</t>
    </rPh>
    <rPh sb="4" eb="6">
      <t>セイド</t>
    </rPh>
    <phoneticPr fontId="3"/>
  </si>
  <si>
    <t>・行政文書とは</t>
    <rPh sb="1" eb="3">
      <t>ギョウセイ</t>
    </rPh>
    <rPh sb="3" eb="5">
      <t>ブンショ</t>
    </rPh>
    <phoneticPr fontId="3"/>
  </si>
  <si>
    <t>・行政文書管理制度</t>
    <rPh sb="1" eb="3">
      <t>ギョウセイ</t>
    </rPh>
    <rPh sb="3" eb="5">
      <t>ブンショ</t>
    </rPh>
    <rPh sb="5" eb="7">
      <t>カンリ</t>
    </rPh>
    <rPh sb="7" eb="9">
      <t>セイド</t>
    </rPh>
    <phoneticPr fontId="3"/>
  </si>
  <si>
    <t>・文書事務ポータルサイト</t>
    <rPh sb="1" eb="3">
      <t>ブンショ</t>
    </rPh>
    <rPh sb="3" eb="5">
      <t>ジム</t>
    </rPh>
    <phoneticPr fontId="3"/>
  </si>
  <si>
    <t>・文書事務の基礎</t>
    <rPh sb="1" eb="3">
      <t>ブンショ</t>
    </rPh>
    <rPh sb="3" eb="5">
      <t>ジム</t>
    </rPh>
    <rPh sb="6" eb="8">
      <t>キソ</t>
    </rPh>
    <phoneticPr fontId="3"/>
  </si>
  <si>
    <t>府の災害対策と防災体制</t>
    <rPh sb="0" eb="1">
      <t>フ</t>
    </rPh>
    <rPh sb="2" eb="4">
      <t>サイガイ</t>
    </rPh>
    <rPh sb="4" eb="6">
      <t>タイサク</t>
    </rPh>
    <rPh sb="7" eb="9">
      <t>ボウサイ</t>
    </rPh>
    <rPh sb="9" eb="11">
      <t>タイセイ</t>
    </rPh>
    <phoneticPr fontId="3"/>
  </si>
  <si>
    <t>・危機事象とはどんなもの</t>
    <rPh sb="1" eb="3">
      <t>キキ</t>
    </rPh>
    <rPh sb="3" eb="5">
      <t>ジショウ</t>
    </rPh>
    <phoneticPr fontId="3"/>
  </si>
  <si>
    <t>・大阪府応急対策実施組織</t>
    <rPh sb="1" eb="4">
      <t>オオサカフ</t>
    </rPh>
    <rPh sb="4" eb="6">
      <t>オウキュウ</t>
    </rPh>
    <rPh sb="6" eb="8">
      <t>タイサク</t>
    </rPh>
    <rPh sb="8" eb="10">
      <t>ジッシ</t>
    </rPh>
    <rPh sb="10" eb="12">
      <t>ソシキ</t>
    </rPh>
    <phoneticPr fontId="3"/>
  </si>
  <si>
    <t>・府職員としての心構え</t>
    <rPh sb="1" eb="2">
      <t>フ</t>
    </rPh>
    <rPh sb="2" eb="4">
      <t>ショクイン</t>
    </rPh>
    <rPh sb="8" eb="10">
      <t>ココロガマ</t>
    </rPh>
    <phoneticPr fontId="3"/>
  </si>
  <si>
    <t>・南海トラフ巨大地震の発生確率</t>
    <rPh sb="1" eb="3">
      <t>ナンカイ</t>
    </rPh>
    <rPh sb="6" eb="8">
      <t>キョダイ</t>
    </rPh>
    <rPh sb="8" eb="10">
      <t>ジシン</t>
    </rPh>
    <rPh sb="11" eb="13">
      <t>ハッセイ</t>
    </rPh>
    <rPh sb="13" eb="15">
      <t>カクリツ</t>
    </rPh>
    <phoneticPr fontId="3"/>
  </si>
  <si>
    <t>・大阪府地域防災計画の概要</t>
    <rPh sb="1" eb="4">
      <t>オオサカフ</t>
    </rPh>
    <rPh sb="4" eb="6">
      <t>チイキ</t>
    </rPh>
    <rPh sb="6" eb="8">
      <t>ボウサイ</t>
    </rPh>
    <rPh sb="8" eb="10">
      <t>ケイカク</t>
    </rPh>
    <rPh sb="11" eb="13">
      <t>ガイヨウ</t>
    </rPh>
    <phoneticPr fontId="3"/>
  </si>
  <si>
    <t>・大阪府地震防災アクションプラン</t>
    <rPh sb="1" eb="3">
      <t>オオサカ</t>
    </rPh>
    <rPh sb="3" eb="4">
      <t>フ</t>
    </rPh>
    <rPh sb="4" eb="6">
      <t>ジシン</t>
    </rPh>
    <rPh sb="6" eb="8">
      <t>ボウサイ</t>
    </rPh>
    <phoneticPr fontId="3"/>
  </si>
  <si>
    <t>府議会のしくみ</t>
    <rPh sb="0" eb="1">
      <t>フ</t>
    </rPh>
    <rPh sb="1" eb="3">
      <t>ギカイ</t>
    </rPh>
    <phoneticPr fontId="3"/>
  </si>
  <si>
    <t>・府議会の役割</t>
    <rPh sb="1" eb="2">
      <t>フ</t>
    </rPh>
    <rPh sb="2" eb="4">
      <t>ギカイ</t>
    </rPh>
    <rPh sb="5" eb="7">
      <t>ヤクワリ</t>
    </rPh>
    <phoneticPr fontId="3"/>
  </si>
  <si>
    <t>・府議会のしくみ</t>
    <rPh sb="1" eb="2">
      <t>フ</t>
    </rPh>
    <rPh sb="2" eb="4">
      <t>ギカイ</t>
    </rPh>
    <phoneticPr fontId="3"/>
  </si>
  <si>
    <t>議会事務局総務課</t>
    <rPh sb="0" eb="2">
      <t>ギカイ</t>
    </rPh>
    <rPh sb="2" eb="5">
      <t>ジムキョク</t>
    </rPh>
    <rPh sb="5" eb="8">
      <t>ソウムカ</t>
    </rPh>
    <phoneticPr fontId="3"/>
  </si>
  <si>
    <t>・会議の流れ</t>
    <rPh sb="1" eb="3">
      <t>カイギ</t>
    </rPh>
    <rPh sb="4" eb="5">
      <t>ナガ</t>
    </rPh>
    <phoneticPr fontId="3"/>
  </si>
  <si>
    <t>情報公開制度・個人情報保護</t>
    <rPh sb="0" eb="2">
      <t>ジョウホウ</t>
    </rPh>
    <rPh sb="2" eb="4">
      <t>コウカイ</t>
    </rPh>
    <rPh sb="4" eb="6">
      <t>セイド</t>
    </rPh>
    <rPh sb="7" eb="9">
      <t>コジン</t>
    </rPh>
    <rPh sb="9" eb="11">
      <t>ジョウホウ</t>
    </rPh>
    <rPh sb="11" eb="13">
      <t>ホゴ</t>
    </rPh>
    <phoneticPr fontId="3"/>
  </si>
  <si>
    <t>・情報公開制度</t>
    <rPh sb="1" eb="3">
      <t>ジョウホウ</t>
    </rPh>
    <rPh sb="3" eb="5">
      <t>コウカイ</t>
    </rPh>
    <rPh sb="5" eb="7">
      <t>セイド</t>
    </rPh>
    <phoneticPr fontId="3"/>
  </si>
  <si>
    <t>・個人情報保護制度</t>
    <rPh sb="1" eb="3">
      <t>コジン</t>
    </rPh>
    <rPh sb="3" eb="5">
      <t>ジョウホウ</t>
    </rPh>
    <rPh sb="5" eb="7">
      <t>ホゴ</t>
    </rPh>
    <rPh sb="7" eb="9">
      <t>セイド</t>
    </rPh>
    <phoneticPr fontId="3"/>
  </si>
  <si>
    <t>・行政文書公開請求の手続き</t>
    <rPh sb="1" eb="3">
      <t>ギョウセイ</t>
    </rPh>
    <rPh sb="3" eb="5">
      <t>ブンショ</t>
    </rPh>
    <rPh sb="5" eb="7">
      <t>コウカイ</t>
    </rPh>
    <rPh sb="7" eb="9">
      <t>セイキュウ</t>
    </rPh>
    <rPh sb="10" eb="12">
      <t>テツヅ</t>
    </rPh>
    <phoneticPr fontId="3"/>
  </si>
  <si>
    <t>・個人情報の適正管理のために</t>
    <rPh sb="1" eb="3">
      <t>コジン</t>
    </rPh>
    <rPh sb="3" eb="5">
      <t>ジョウホウ</t>
    </rPh>
    <rPh sb="6" eb="8">
      <t>テキセイ</t>
    </rPh>
    <rPh sb="8" eb="10">
      <t>カンリ</t>
    </rPh>
    <phoneticPr fontId="3"/>
  </si>
  <si>
    <t>情報セキュリティ</t>
    <rPh sb="0" eb="2">
      <t>ジョウホウ</t>
    </rPh>
    <phoneticPr fontId="3"/>
  </si>
  <si>
    <t>・情報セキュリティについて</t>
    <rPh sb="1" eb="3">
      <t>ジョウホウ</t>
    </rPh>
    <phoneticPr fontId="3"/>
  </si>
  <si>
    <t>IT・業務改革課</t>
    <rPh sb="3" eb="5">
      <t>ギョウム</t>
    </rPh>
    <rPh sb="5" eb="7">
      <t>カイカク</t>
    </rPh>
    <rPh sb="7" eb="8">
      <t>カ</t>
    </rPh>
    <phoneticPr fontId="3"/>
  </si>
  <si>
    <t>・情報流出事案の概要</t>
    <rPh sb="1" eb="3">
      <t>ジョウホウ</t>
    </rPh>
    <rPh sb="3" eb="5">
      <t>リュウシュツ</t>
    </rPh>
    <rPh sb="5" eb="7">
      <t>ジアン</t>
    </rPh>
    <rPh sb="8" eb="10">
      <t>ガイヨウ</t>
    </rPh>
    <phoneticPr fontId="3"/>
  </si>
  <si>
    <t>「大阪」を知ろう！</t>
    <rPh sb="1" eb="3">
      <t>オオサカ</t>
    </rPh>
    <rPh sb="5" eb="6">
      <t>シ</t>
    </rPh>
    <phoneticPr fontId="3"/>
  </si>
  <si>
    <t>1H10M</t>
  </si>
  <si>
    <t>・大阪をよく知る、宣伝する</t>
    <rPh sb="1" eb="3">
      <t>オオサカ</t>
    </rPh>
    <rPh sb="6" eb="7">
      <t>シ</t>
    </rPh>
    <rPh sb="9" eb="11">
      <t>センデン</t>
    </rPh>
    <phoneticPr fontId="3"/>
  </si>
  <si>
    <t>・大阪検定について</t>
    <rPh sb="1" eb="3">
      <t>オオサカ</t>
    </rPh>
    <rPh sb="3" eb="5">
      <t>ケンテイ</t>
    </rPh>
    <phoneticPr fontId="3"/>
  </si>
  <si>
    <t>先輩職員からのアドバイス</t>
    <rPh sb="0" eb="2">
      <t>センパイ</t>
    </rPh>
    <rPh sb="2" eb="4">
      <t>ショクイン</t>
    </rPh>
    <phoneticPr fontId="3"/>
  </si>
  <si>
    <t>・経験を交えたアドバイスなど</t>
    <rPh sb="1" eb="3">
      <t>ケイケン</t>
    </rPh>
    <rPh sb="4" eb="5">
      <t>マジ</t>
    </rPh>
    <phoneticPr fontId="3"/>
  </si>
  <si>
    <t>岸和田土木事務所</t>
    <rPh sb="0" eb="3">
      <t>キシワダ</t>
    </rPh>
    <rPh sb="3" eb="5">
      <t>ドボク</t>
    </rPh>
    <rPh sb="5" eb="7">
      <t>ジム</t>
    </rPh>
    <rPh sb="7" eb="8">
      <t>ショ</t>
    </rPh>
    <phoneticPr fontId="3"/>
  </si>
  <si>
    <t>エネルギー政策課</t>
    <rPh sb="5" eb="7">
      <t>セイサク</t>
    </rPh>
    <rPh sb="7" eb="8">
      <t>カ</t>
    </rPh>
    <phoneticPr fontId="3"/>
  </si>
  <si>
    <t>藤井寺保健所</t>
    <rPh sb="0" eb="3">
      <t>フジイデラ</t>
    </rPh>
    <rPh sb="3" eb="6">
      <t>ホケンショ</t>
    </rPh>
    <phoneticPr fontId="3"/>
  </si>
  <si>
    <t>第3部（４月２３日・２４日・</t>
    <rPh sb="0" eb="1">
      <t>ダイ</t>
    </rPh>
    <rPh sb="2" eb="3">
      <t>ブ</t>
    </rPh>
    <rPh sb="5" eb="6">
      <t>ガツ</t>
    </rPh>
    <rPh sb="8" eb="9">
      <t>ニチ</t>
    </rPh>
    <rPh sb="12" eb="13">
      <t>ニチ</t>
    </rPh>
    <phoneticPr fontId="3"/>
  </si>
  <si>
    <t>　　　　　　２５日・２６日）</t>
    <rPh sb="8" eb="9">
      <t>ニチ</t>
    </rPh>
    <rPh sb="12" eb="13">
      <t>ニチ</t>
    </rPh>
    <phoneticPr fontId="3"/>
  </si>
  <si>
    <t>講義と実習（システム操作）</t>
    <rPh sb="0" eb="2">
      <t>コウギ</t>
    </rPh>
    <rPh sb="3" eb="5">
      <t>ジッシュウ</t>
    </rPh>
    <rPh sb="10" eb="12">
      <t>ソウサ</t>
    </rPh>
    <phoneticPr fontId="3"/>
  </si>
  <si>
    <t>行政文書管理システム</t>
    <rPh sb="0" eb="2">
      <t>ギョウセイ</t>
    </rPh>
    <rPh sb="2" eb="4">
      <t>ブンショ</t>
    </rPh>
    <rPh sb="4" eb="6">
      <t>カンリ</t>
    </rPh>
    <phoneticPr fontId="3"/>
  </si>
  <si>
    <t>1H45M</t>
  </si>
  <si>
    <t>・行政文書管理システムの利用</t>
    <rPh sb="1" eb="3">
      <t>ギョウセイ</t>
    </rPh>
    <rPh sb="3" eb="5">
      <t>ブンショ</t>
    </rPh>
    <rPh sb="5" eb="7">
      <t>カンリ</t>
    </rPh>
    <rPh sb="12" eb="14">
      <t>リヨウ</t>
    </rPh>
    <phoneticPr fontId="3"/>
  </si>
  <si>
    <t>NECソリューションイノベータ</t>
  </si>
  <si>
    <t>・文書事務の流れ</t>
    <rPh sb="1" eb="3">
      <t>ブンショ</t>
    </rPh>
    <rPh sb="3" eb="5">
      <t>ジム</t>
    </rPh>
    <rPh sb="6" eb="7">
      <t>ナガ</t>
    </rPh>
    <phoneticPr fontId="3"/>
  </si>
  <si>
    <t>・受領文書の登録</t>
    <rPh sb="1" eb="3">
      <t>ジュリョウ</t>
    </rPh>
    <rPh sb="3" eb="5">
      <t>ブンショ</t>
    </rPh>
    <rPh sb="6" eb="8">
      <t>トウロク</t>
    </rPh>
    <phoneticPr fontId="3"/>
  </si>
  <si>
    <t>・収受文書の起案</t>
    <rPh sb="1" eb="3">
      <t>シュウジュ</t>
    </rPh>
    <rPh sb="3" eb="5">
      <t>ブンショ</t>
    </rPh>
    <rPh sb="6" eb="8">
      <t>キアン</t>
    </rPh>
    <phoneticPr fontId="3"/>
  </si>
  <si>
    <t>・回議中文書の引戻し・再回議</t>
    <rPh sb="1" eb="3">
      <t>カイギ</t>
    </rPh>
    <rPh sb="3" eb="4">
      <t>チュウ</t>
    </rPh>
    <rPh sb="4" eb="6">
      <t>ブンショ</t>
    </rPh>
    <rPh sb="7" eb="8">
      <t>ヒ</t>
    </rPh>
    <rPh sb="8" eb="9">
      <t>モド</t>
    </rPh>
    <rPh sb="11" eb="12">
      <t>サイ</t>
    </rPh>
    <rPh sb="12" eb="14">
      <t>カイギ</t>
    </rPh>
    <phoneticPr fontId="3"/>
  </si>
  <si>
    <t>・文書の承認・確認</t>
    <rPh sb="1" eb="3">
      <t>ブンショ</t>
    </rPh>
    <rPh sb="4" eb="6">
      <t>ショウニン</t>
    </rPh>
    <rPh sb="7" eb="9">
      <t>カクニン</t>
    </rPh>
    <phoneticPr fontId="3"/>
  </si>
  <si>
    <t>・文書の施行</t>
    <rPh sb="1" eb="3">
      <t>ブンショ</t>
    </rPh>
    <rPh sb="4" eb="6">
      <t>シコウ</t>
    </rPh>
    <phoneticPr fontId="3"/>
  </si>
  <si>
    <t>・文書の検索</t>
    <rPh sb="1" eb="3">
      <t>ブンショ</t>
    </rPh>
    <rPh sb="4" eb="6">
      <t>ケンサク</t>
    </rPh>
    <phoneticPr fontId="3"/>
  </si>
  <si>
    <t>・簿冊管理</t>
    <rPh sb="1" eb="3">
      <t>ボサツ</t>
    </rPh>
    <rPh sb="3" eb="5">
      <t>カンリ</t>
    </rPh>
    <phoneticPr fontId="3"/>
  </si>
  <si>
    <t>・その他の機能</t>
    <rPh sb="3" eb="4">
      <t>ホカ</t>
    </rPh>
    <rPh sb="5" eb="7">
      <t>キノウ</t>
    </rPh>
    <phoneticPr fontId="3"/>
  </si>
  <si>
    <t xml:space="preserve">研修名（科目名）：新規採用職員研修（職種別研修）   </t>
    <rPh sb="0" eb="2">
      <t>ケンシュウ</t>
    </rPh>
    <rPh sb="2" eb="3">
      <t>メイ</t>
    </rPh>
    <rPh sb="4" eb="7">
      <t>カモクメイ</t>
    </rPh>
    <rPh sb="9" eb="11">
      <t>シンキ</t>
    </rPh>
    <rPh sb="11" eb="13">
      <t>サイヨウ</t>
    </rPh>
    <rPh sb="13" eb="15">
      <t>ショクイン</t>
    </rPh>
    <rPh sb="18" eb="20">
      <t>ショクシュ</t>
    </rPh>
    <rPh sb="20" eb="21">
      <t>ベツ</t>
    </rPh>
    <rPh sb="21" eb="23">
      <t>ケンシュウ</t>
    </rPh>
    <phoneticPr fontId="3"/>
  </si>
  <si>
    <t>職務を遂行するにあたり府職員として必要な基礎的知識・技能と職務遂行能力を養成する。</t>
    <phoneticPr fontId="3"/>
  </si>
  <si>
    <t>平成３１年度新規採用職員（行政職・事務職）</t>
    <rPh sb="0" eb="2">
      <t>ヘイセイ</t>
    </rPh>
    <rPh sb="4" eb="6">
      <t>ネンド</t>
    </rPh>
    <rPh sb="6" eb="8">
      <t>シンキ</t>
    </rPh>
    <rPh sb="8" eb="10">
      <t>サイヨウ</t>
    </rPh>
    <rPh sb="10" eb="12">
      <t>ショクイン</t>
    </rPh>
    <rPh sb="13" eb="16">
      <t>ギョウセイショク</t>
    </rPh>
    <rPh sb="17" eb="19">
      <t>ジム</t>
    </rPh>
    <rPh sb="19" eb="20">
      <t>ショク</t>
    </rPh>
    <phoneticPr fontId="3"/>
  </si>
  <si>
    <t>その他の聴講生</t>
    <rPh sb="2" eb="3">
      <t>ホカ</t>
    </rPh>
    <rPh sb="4" eb="6">
      <t>チョウコウ</t>
    </rPh>
    <rPh sb="6" eb="7">
      <t>セイ</t>
    </rPh>
    <phoneticPr fontId="3"/>
  </si>
  <si>
    <t>平成３１年４月３日（水）～５日（金）</t>
    <rPh sb="0" eb="2">
      <t>ヘイセイ</t>
    </rPh>
    <rPh sb="4" eb="5">
      <t>ネン</t>
    </rPh>
    <rPh sb="6" eb="7">
      <t>ガツ</t>
    </rPh>
    <rPh sb="8" eb="9">
      <t>ニチ</t>
    </rPh>
    <rPh sb="10" eb="11">
      <t>スイ</t>
    </rPh>
    <rPh sb="16" eb="17">
      <t>キン</t>
    </rPh>
    <phoneticPr fontId="3"/>
  </si>
  <si>
    <t>研修会場：咲洲庁舎３２階　研修室大、研修室８、ＯＡ研修室、研修室５</t>
    <rPh sb="0" eb="2">
      <t>ケンシュウ</t>
    </rPh>
    <rPh sb="2" eb="4">
      <t>カイジョウ</t>
    </rPh>
    <rPh sb="13" eb="15">
      <t>ケンシュウ</t>
    </rPh>
    <rPh sb="15" eb="16">
      <t>シツ</t>
    </rPh>
    <rPh sb="16" eb="17">
      <t>ダイ</t>
    </rPh>
    <rPh sb="18" eb="21">
      <t>ケンシュウシツ</t>
    </rPh>
    <rPh sb="25" eb="28">
      <t>ケンシュウシツ</t>
    </rPh>
    <phoneticPr fontId="3"/>
  </si>
  <si>
    <t>面談会場：咲洲庁舎４１階　共用会議室①～⑩</t>
    <rPh sb="0" eb="2">
      <t>メンダン</t>
    </rPh>
    <rPh sb="2" eb="4">
      <t>カイジョウ</t>
    </rPh>
    <phoneticPr fontId="3"/>
  </si>
  <si>
    <t>プレゼンテーション</t>
  </si>
  <si>
    <t>３Ｈ５０Ｍ</t>
    <phoneticPr fontId="3"/>
  </si>
  <si>
    <t>・プレゼンテーションの前に</t>
    <rPh sb="11" eb="12">
      <t>マエ</t>
    </rPh>
    <phoneticPr fontId="3"/>
  </si>
  <si>
    <t>・プレゼンテーションの基礎</t>
    <rPh sb="11" eb="13">
      <t>キソ</t>
    </rPh>
    <phoneticPr fontId="3"/>
  </si>
  <si>
    <t>舟橋 清之　講師</t>
    <rPh sb="0" eb="2">
      <t>フナハシ</t>
    </rPh>
    <rPh sb="3" eb="5">
      <t>キヨユキ</t>
    </rPh>
    <phoneticPr fontId="3"/>
  </si>
  <si>
    <t>・誰でも簡単にプレゼンテーションを</t>
    <rPh sb="1" eb="2">
      <t>ダレ</t>
    </rPh>
    <rPh sb="4" eb="6">
      <t>カンタン</t>
    </rPh>
    <phoneticPr fontId="3"/>
  </si>
  <si>
    <t>　成功させるコツ</t>
    <phoneticPr fontId="3"/>
  </si>
  <si>
    <t>・話す内容を検討する</t>
    <rPh sb="1" eb="2">
      <t>ハナ</t>
    </rPh>
    <rPh sb="3" eb="5">
      <t>ナイヨウ</t>
    </rPh>
    <rPh sb="6" eb="8">
      <t>ケントウ</t>
    </rPh>
    <phoneticPr fontId="3"/>
  </si>
  <si>
    <t>・「話す」スキル</t>
  </si>
  <si>
    <t>・プレゼンテーション演習</t>
    <rPh sb="10" eb="12">
      <t>エンシュウ</t>
    </rPh>
    <phoneticPr fontId="3"/>
  </si>
  <si>
    <t>社会人のためのチームづくり</t>
    <rPh sb="0" eb="2">
      <t>シャカイ</t>
    </rPh>
    <rPh sb="2" eb="3">
      <t>ジン</t>
    </rPh>
    <phoneticPr fontId="3"/>
  </si>
  <si>
    <t>１Ｈ５０Ｍ</t>
    <phoneticPr fontId="3"/>
  </si>
  <si>
    <t>・チームを考える</t>
    <rPh sb="5" eb="6">
      <t>カンガ</t>
    </rPh>
    <phoneticPr fontId="3"/>
  </si>
  <si>
    <t>・チーム活動の目的の明確化</t>
    <rPh sb="4" eb="6">
      <t>カツドウ</t>
    </rPh>
    <rPh sb="7" eb="9">
      <t>モクテキ</t>
    </rPh>
    <rPh sb="10" eb="13">
      <t>メイカクカ</t>
    </rPh>
    <phoneticPr fontId="3"/>
  </si>
  <si>
    <t>羽利 泉　講師</t>
    <rPh sb="0" eb="1">
      <t>ハネ</t>
    </rPh>
    <rPh sb="1" eb="2">
      <t>リ</t>
    </rPh>
    <rPh sb="3" eb="4">
      <t>イズミ</t>
    </rPh>
    <phoneticPr fontId="3"/>
  </si>
  <si>
    <t>・ビジネスゲームＡ～折り紙の製作</t>
    <rPh sb="10" eb="11">
      <t>オ</t>
    </rPh>
    <rPh sb="12" eb="13">
      <t>ガミ</t>
    </rPh>
    <rPh sb="14" eb="16">
      <t>セイサク</t>
    </rPh>
    <phoneticPr fontId="3"/>
  </si>
  <si>
    <t>・ビジネスゲームＢ～アンテナショップ</t>
    <phoneticPr fontId="3"/>
  </si>
  <si>
    <t>　出店</t>
    <phoneticPr fontId="3"/>
  </si>
  <si>
    <t>・振り返り</t>
    <rPh sb="1" eb="2">
      <t>フ</t>
    </rPh>
    <rPh sb="3" eb="4">
      <t>カエ</t>
    </rPh>
    <phoneticPr fontId="3"/>
  </si>
  <si>
    <t>手続き等</t>
  </si>
  <si>
    <t>通勤届等ＳＳＣ入力</t>
  </si>
  <si>
    <t>５０Ｍ</t>
    <phoneticPr fontId="3"/>
  </si>
  <si>
    <t>面談等</t>
  </si>
  <si>
    <t>法的思考の基礎</t>
  </si>
  <si>
    <t>１５Ｈ</t>
    <phoneticPr fontId="3"/>
  </si>
  <si>
    <t>・確認テスト</t>
  </si>
  <si>
    <t>・はじめに</t>
    <phoneticPr fontId="3"/>
  </si>
  <si>
    <t>小林 美也子　講師</t>
  </si>
  <si>
    <t>・第１編「法」とは何か</t>
    <rPh sb="1" eb="2">
      <t>ダイ</t>
    </rPh>
    <rPh sb="3" eb="4">
      <t>ペン</t>
    </rPh>
    <rPh sb="5" eb="6">
      <t>ホウ</t>
    </rPh>
    <rPh sb="9" eb="10">
      <t>ナニ</t>
    </rPh>
    <phoneticPr fontId="3"/>
  </si>
  <si>
    <t>・第２編「法」の適用</t>
    <rPh sb="1" eb="2">
      <t>ダイ</t>
    </rPh>
    <rPh sb="3" eb="4">
      <t>ペン</t>
    </rPh>
    <rPh sb="5" eb="6">
      <t>ホウ</t>
    </rPh>
    <rPh sb="8" eb="10">
      <t>テキヨウ</t>
    </rPh>
    <phoneticPr fontId="3"/>
  </si>
  <si>
    <t>・第３編 法律用語の公式</t>
    <rPh sb="1" eb="2">
      <t>ダイ</t>
    </rPh>
    <rPh sb="3" eb="4">
      <t>ペン</t>
    </rPh>
    <rPh sb="5" eb="7">
      <t>ホウリツ</t>
    </rPh>
    <rPh sb="7" eb="9">
      <t>ヨウゴ</t>
    </rPh>
    <rPh sb="10" eb="12">
      <t>コウシキ</t>
    </rPh>
    <phoneticPr fontId="3"/>
  </si>
  <si>
    <t>・第４編「法」の解釈</t>
    <rPh sb="1" eb="2">
      <t>ダイ</t>
    </rPh>
    <rPh sb="3" eb="4">
      <t>ペン</t>
    </rPh>
    <rPh sb="5" eb="6">
      <t>ホウ</t>
    </rPh>
    <rPh sb="8" eb="10">
      <t>カイシャク</t>
    </rPh>
    <phoneticPr fontId="3"/>
  </si>
  <si>
    <t>・第５編 憲法と地方自治</t>
    <rPh sb="1" eb="2">
      <t>ダイ</t>
    </rPh>
    <rPh sb="2" eb="3">
      <t>ペン</t>
    </rPh>
    <rPh sb="5" eb="7">
      <t>ケンポウ</t>
    </rPh>
    <rPh sb="8" eb="10">
      <t>チホウ</t>
    </rPh>
    <rPh sb="10" eb="12">
      <t>ジチ</t>
    </rPh>
    <phoneticPr fontId="3"/>
  </si>
  <si>
    <t>・第６編 民法の必要性</t>
    <rPh sb="1" eb="2">
      <t>ダイ</t>
    </rPh>
    <rPh sb="2" eb="2">
      <t>ペン</t>
    </rPh>
    <rPh sb="5" eb="7">
      <t>ミンポウ</t>
    </rPh>
    <rPh sb="8" eb="10">
      <t>ヒツヨウ</t>
    </rPh>
    <rPh sb="10" eb="11">
      <t>セイ</t>
    </rPh>
    <phoneticPr fontId="3"/>
  </si>
  <si>
    <t>・第７編 刑法の構造と役割</t>
    <rPh sb="1" eb="2">
      <t>ダイ</t>
    </rPh>
    <rPh sb="2" eb="2">
      <t>ペン</t>
    </rPh>
    <rPh sb="5" eb="7">
      <t>ケイホウ</t>
    </rPh>
    <rPh sb="8" eb="10">
      <t>コウゾウ</t>
    </rPh>
    <rPh sb="11" eb="13">
      <t>ヤクワリ</t>
    </rPh>
    <phoneticPr fontId="3"/>
  </si>
  <si>
    <t>・第８編 行政法とは行政に関する</t>
    <rPh sb="1" eb="2">
      <t>ダイ</t>
    </rPh>
    <rPh sb="2" eb="2">
      <t>ペン</t>
    </rPh>
    <rPh sb="5" eb="8">
      <t>ギョウセイホウ</t>
    </rPh>
    <rPh sb="10" eb="12">
      <t>ギョウセイ</t>
    </rPh>
    <rPh sb="13" eb="14">
      <t>カン</t>
    </rPh>
    <phoneticPr fontId="3"/>
  </si>
  <si>
    <t>　　　　 法律の束</t>
    <phoneticPr fontId="3"/>
  </si>
  <si>
    <t xml:space="preserve">研修名（科目名）：新規採用職員研修（特別研修）   </t>
    <rPh sb="0" eb="2">
      <t>ケンシュウ</t>
    </rPh>
    <rPh sb="2" eb="3">
      <t>メイ</t>
    </rPh>
    <rPh sb="4" eb="7">
      <t>カモクメイ</t>
    </rPh>
    <rPh sb="9" eb="11">
      <t>シンキ</t>
    </rPh>
    <rPh sb="11" eb="13">
      <t>サイヨウ</t>
    </rPh>
    <rPh sb="13" eb="15">
      <t>ショクイン</t>
    </rPh>
    <rPh sb="18" eb="20">
      <t>トクベツ</t>
    </rPh>
    <rPh sb="20" eb="22">
      <t>ケンシュウ</t>
    </rPh>
    <phoneticPr fontId="3"/>
  </si>
  <si>
    <t>第１日目　 ：</t>
    <phoneticPr fontId="3"/>
  </si>
  <si>
    <t>演習を通じて、新規採用職員として身につけておくべきコミュニケーション力と、チームの一員としての柔軟な発想力を養成し、プレゼンテーションスキルの習得を図る。</t>
    <phoneticPr fontId="3"/>
  </si>
  <si>
    <t>第２日目 ①：</t>
    <phoneticPr fontId="3"/>
  </si>
  <si>
    <t>新規採用職員として取るべき行動を考え、自律的・自発的に行動する力を身につける。</t>
    <phoneticPr fontId="3"/>
  </si>
  <si>
    <t>第２日目 ②：</t>
    <phoneticPr fontId="3"/>
  </si>
  <si>
    <t>社会人生活の中でのストレスに対するセルフケアや、肯定的で前向きな考え方を学ぶ。</t>
    <phoneticPr fontId="3"/>
  </si>
  <si>
    <t>平成３１年度新規採用職員（行政職・事務職、技術職）</t>
    <rPh sb="0" eb="2">
      <t>ヘイセイ</t>
    </rPh>
    <rPh sb="4" eb="6">
      <t>ネンド</t>
    </rPh>
    <rPh sb="6" eb="8">
      <t>シンキ</t>
    </rPh>
    <rPh sb="8" eb="10">
      <t>サイヨウ</t>
    </rPh>
    <rPh sb="10" eb="12">
      <t>ショクイン</t>
    </rPh>
    <rPh sb="13" eb="16">
      <t>ギョウセイショク</t>
    </rPh>
    <rPh sb="17" eb="19">
      <t>ジム</t>
    </rPh>
    <rPh sb="19" eb="20">
      <t>ショク</t>
    </rPh>
    <rPh sb="21" eb="23">
      <t>ギジュツ</t>
    </rPh>
    <rPh sb="23" eb="24">
      <t>ショク</t>
    </rPh>
    <phoneticPr fontId="3"/>
  </si>
  <si>
    <t>行政職</t>
    <rPh sb="0" eb="2">
      <t>ギョウセイ</t>
    </rPh>
    <rPh sb="2" eb="3">
      <t>ショク</t>
    </rPh>
    <phoneticPr fontId="3"/>
  </si>
  <si>
    <t>事務職</t>
    <rPh sb="0" eb="2">
      <t>ジム</t>
    </rPh>
    <rPh sb="2" eb="3">
      <t>ショク</t>
    </rPh>
    <phoneticPr fontId="3"/>
  </si>
  <si>
    <t>技術職</t>
    <rPh sb="0" eb="2">
      <t>ギジュツ</t>
    </rPh>
    <rPh sb="2" eb="3">
      <t>ショク</t>
    </rPh>
    <phoneticPr fontId="3"/>
  </si>
  <si>
    <t>※聴講生はなし。</t>
    <rPh sb="1" eb="4">
      <t>チョウコウセイ</t>
    </rPh>
    <phoneticPr fontId="3"/>
  </si>
  <si>
    <t>平成３１年４月１１日（木）～１２日（金）</t>
    <rPh sb="0" eb="2">
      <t>ヘイセイ</t>
    </rPh>
    <rPh sb="4" eb="5">
      <t>ネン</t>
    </rPh>
    <rPh sb="6" eb="7">
      <t>ガツ</t>
    </rPh>
    <rPh sb="9" eb="10">
      <t>ニチ</t>
    </rPh>
    <rPh sb="11" eb="12">
      <t>モク</t>
    </rPh>
    <rPh sb="18" eb="19">
      <t>キン</t>
    </rPh>
    <phoneticPr fontId="3"/>
  </si>
  <si>
    <t>職員研修センター　研修室大、研修室１、２、３、４、５（咲洲庁舎３２階）</t>
    <rPh sb="0" eb="2">
      <t>ショクイン</t>
    </rPh>
    <rPh sb="2" eb="4">
      <t>ケンシュウ</t>
    </rPh>
    <rPh sb="9" eb="11">
      <t>ケンシュウ</t>
    </rPh>
    <rPh sb="11" eb="12">
      <t>シツ</t>
    </rPh>
    <rPh sb="12" eb="13">
      <t>ダイ</t>
    </rPh>
    <rPh sb="14" eb="17">
      <t>ケンシュウシツ</t>
    </rPh>
    <rPh sb="27" eb="29">
      <t>サキシマ</t>
    </rPh>
    <rPh sb="29" eb="31">
      <t>チョウシャ</t>
    </rPh>
    <rPh sb="33" eb="34">
      <t>カイ</t>
    </rPh>
    <phoneticPr fontId="3"/>
  </si>
  <si>
    <t>　　　　　　　　　咲洲ホール（咲洲庁舎２階）</t>
    <rPh sb="9" eb="11">
      <t>サキシマ</t>
    </rPh>
    <rPh sb="15" eb="17">
      <t>サキシマ</t>
    </rPh>
    <rPh sb="17" eb="19">
      <t>チョウシャ</t>
    </rPh>
    <rPh sb="20" eb="21">
      <t>カイ</t>
    </rPh>
    <phoneticPr fontId="3"/>
  </si>
  <si>
    <t>講義と演習（第１日目）</t>
    <rPh sb="6" eb="7">
      <t>ダイ</t>
    </rPh>
    <rPh sb="8" eb="9">
      <t>ニチ</t>
    </rPh>
    <rPh sb="9" eb="10">
      <t>メ</t>
    </rPh>
    <phoneticPr fontId="3"/>
  </si>
  <si>
    <t>【行政職・事務職】</t>
    <rPh sb="1" eb="3">
      <t>ギョウセイ</t>
    </rPh>
    <rPh sb="3" eb="4">
      <t>ショク</t>
    </rPh>
    <rPh sb="5" eb="7">
      <t>ジム</t>
    </rPh>
    <rPh sb="7" eb="8">
      <t>ショク</t>
    </rPh>
    <phoneticPr fontId="3"/>
  </si>
  <si>
    <t>７H４５M</t>
    <phoneticPr fontId="3"/>
  </si>
  <si>
    <t>・ワールドカフェ</t>
    <phoneticPr fontId="3"/>
  </si>
  <si>
    <t>～理想的な組織・働き方を考える～</t>
    <rPh sb="1" eb="4">
      <t>リソウテキ</t>
    </rPh>
    <rPh sb="5" eb="7">
      <t>ソシキ</t>
    </rPh>
    <rPh sb="8" eb="9">
      <t>ハタラ</t>
    </rPh>
    <rPh sb="10" eb="11">
      <t>カタ</t>
    </rPh>
    <rPh sb="12" eb="13">
      <t>カンガ</t>
    </rPh>
    <phoneticPr fontId="3"/>
  </si>
  <si>
    <t>【技術職】</t>
    <rPh sb="1" eb="3">
      <t>ギジュツ</t>
    </rPh>
    <rPh sb="3" eb="4">
      <t>ショク</t>
    </rPh>
    <phoneticPr fontId="3"/>
  </si>
  <si>
    <t>・グループワーク</t>
    <phoneticPr fontId="3"/>
  </si>
  <si>
    <t>～今までにない新たな府民サービスを考える～</t>
    <rPh sb="1" eb="2">
      <t>イマ</t>
    </rPh>
    <rPh sb="7" eb="8">
      <t>アラ</t>
    </rPh>
    <rPh sb="10" eb="12">
      <t>フミン</t>
    </rPh>
    <rPh sb="17" eb="18">
      <t>カンガ</t>
    </rPh>
    <phoneticPr fontId="3"/>
  </si>
  <si>
    <t>池山 恭弘　講師</t>
    <rPh sb="0" eb="2">
      <t>イケヤマ</t>
    </rPh>
    <rPh sb="3" eb="5">
      <t>ヤスヒロ</t>
    </rPh>
    <phoneticPr fontId="3"/>
  </si>
  <si>
    <t>・プレゼンテーション大会</t>
    <rPh sb="10" eb="12">
      <t>タイカイ</t>
    </rPh>
    <phoneticPr fontId="3"/>
  </si>
  <si>
    <t>講義と演習（第２日目）</t>
    <phoneticPr fontId="3"/>
  </si>
  <si>
    <t>自律的・自発的な行動を考える</t>
    <phoneticPr fontId="3"/>
  </si>
  <si>
    <t>３H３０M</t>
    <phoneticPr fontId="3"/>
  </si>
  <si>
    <t>・自律的な行動を考える</t>
    <rPh sb="1" eb="4">
      <t>ジリツテキ</t>
    </rPh>
    <rPh sb="5" eb="7">
      <t>コウドウ</t>
    </rPh>
    <rPh sb="8" eb="9">
      <t>カンガ</t>
    </rPh>
    <phoneticPr fontId="3"/>
  </si>
  <si>
    <t>・社会人としてのルールの遵守</t>
    <rPh sb="1" eb="3">
      <t>シャカイ</t>
    </rPh>
    <rPh sb="3" eb="4">
      <t>ジン</t>
    </rPh>
    <rPh sb="12" eb="14">
      <t>ジュンシュ</t>
    </rPh>
    <phoneticPr fontId="3"/>
  </si>
  <si>
    <t>・【参考】常に相手視点を意識する</t>
    <rPh sb="2" eb="4">
      <t>サンコウ</t>
    </rPh>
    <rPh sb="5" eb="6">
      <t>ツネ</t>
    </rPh>
    <rPh sb="7" eb="9">
      <t>アイテ</t>
    </rPh>
    <rPh sb="9" eb="11">
      <t>シテン</t>
    </rPh>
    <rPh sb="12" eb="14">
      <t>イシキ</t>
    </rPh>
    <phoneticPr fontId="3"/>
  </si>
  <si>
    <t>・自発的な行動とは</t>
    <rPh sb="1" eb="4">
      <t>ジハツテキ</t>
    </rPh>
    <rPh sb="5" eb="7">
      <t>コウドウ</t>
    </rPh>
    <phoneticPr fontId="3"/>
  </si>
  <si>
    <t>メンタルヘルスとポジティブシンキン</t>
    <phoneticPr fontId="3"/>
  </si>
  <si>
    <t>・メンタルヘルスの現状</t>
    <rPh sb="9" eb="11">
      <t>ゲンジョウ</t>
    </rPh>
    <phoneticPr fontId="3"/>
  </si>
  <si>
    <t>グ</t>
    <phoneticPr fontId="3"/>
  </si>
  <si>
    <t>・ストレスの要因とストレス反応</t>
    <rPh sb="6" eb="8">
      <t>ヨウイン</t>
    </rPh>
    <rPh sb="13" eb="15">
      <t>ハンノウ</t>
    </rPh>
    <phoneticPr fontId="3"/>
  </si>
  <si>
    <t>・ストレスへの対処（セルフケア）を考える</t>
    <rPh sb="7" eb="9">
      <t>タイショ</t>
    </rPh>
    <rPh sb="17" eb="18">
      <t>カンガ</t>
    </rPh>
    <phoneticPr fontId="3"/>
  </si>
  <si>
    <t>川畠 睦美　講師</t>
    <rPh sb="0" eb="2">
      <t>カワバタ</t>
    </rPh>
    <rPh sb="3" eb="5">
      <t>ムツミ</t>
    </rPh>
    <phoneticPr fontId="3"/>
  </si>
  <si>
    <t>・ポジティブシンキングで前向きに考える</t>
    <rPh sb="12" eb="14">
      <t>マエム</t>
    </rPh>
    <rPh sb="16" eb="17">
      <t>カンガ</t>
    </rPh>
    <phoneticPr fontId="3"/>
  </si>
  <si>
    <t>研修名（科目名）：主事・技師級職員研修Ⅲ（福祉体験）</t>
    <rPh sb="0" eb="2">
      <t>ケンシュウ</t>
    </rPh>
    <rPh sb="2" eb="3">
      <t>メイ</t>
    </rPh>
    <rPh sb="4" eb="7">
      <t>カモクメイ</t>
    </rPh>
    <phoneticPr fontId="3"/>
  </si>
  <si>
    <t>福祉施設（障がい者自立センター又は砂川厚生福祉センター）での介護・介助実習、プログラム見学等を通じて、障がい者への理解を深めるとともに、公務員の原点としての人権感覚を養う。</t>
    <phoneticPr fontId="3"/>
  </si>
  <si>
    <t>平成３１年度採用３年目の主事・技師級職員（行政職のみ）</t>
    <phoneticPr fontId="3"/>
  </si>
  <si>
    <t>自立Ｃ</t>
    <rPh sb="0" eb="2">
      <t>ジリツ</t>
    </rPh>
    <phoneticPr fontId="3"/>
  </si>
  <si>
    <t>砂川Ｃ</t>
    <rPh sb="0" eb="2">
      <t>スナガワ</t>
    </rPh>
    <phoneticPr fontId="3"/>
  </si>
  <si>
    <t>その他</t>
    <rPh sb="2" eb="3">
      <t>タ</t>
    </rPh>
    <phoneticPr fontId="3"/>
  </si>
  <si>
    <t>令和元年５月２１日（火）、２３日（木）、２８日（火）、３０日（木）、
６月４日（火）、６日（木）、１１日（火）、１３日（木）、１８日（火）、
２０日（木）、２５日（火）、２７日（木）、７月２日（火）、４日（木）、
９日（火）、１１日（木）、１８日（木）、２３日（火）、２５日（木）、
３０日（火）、１０月１日（火）、３日（木）、８日（火）、１０日（木）、
１７日（木）、２４日（木）、２９日（火）、３１日（木）、
１１月７日（木）、１２日（火）、１４日（木）、令和２年１月７日（火）、
９日（木）、１６日（木）、２１日（火）、２３日（木）、２８日（火）</t>
    <rPh sb="0" eb="2">
      <t>レイワ</t>
    </rPh>
    <rPh sb="2" eb="4">
      <t>ガンネン</t>
    </rPh>
    <rPh sb="230" eb="232">
      <t>レイワ</t>
    </rPh>
    <rPh sb="233" eb="234">
      <t>ネン</t>
    </rPh>
    <phoneticPr fontId="3"/>
  </si>
  <si>
    <t>各日とも９時２０分～１６時３０分</t>
    <rPh sb="0" eb="2">
      <t>カクジツ</t>
    </rPh>
    <rPh sb="5" eb="6">
      <t>ジ</t>
    </rPh>
    <rPh sb="8" eb="9">
      <t>フン</t>
    </rPh>
    <rPh sb="12" eb="13">
      <t>ジ</t>
    </rPh>
    <rPh sb="15" eb="16">
      <t>フン</t>
    </rPh>
    <phoneticPr fontId="3"/>
  </si>
  <si>
    <t>令和元年６月１１日（火）、１４日（金）、１８日（火）、２０日（木）、
２５日（火）、２８日（金）、７月２日（火）、５日（金）、９日（火）、
１２日（金）、１８日（木）、１０月１日（火）、４日（金）、８日（火）、
１１日（金）、１７日（木）、２５日（金）、２９日（火）</t>
    <phoneticPr fontId="3"/>
  </si>
  <si>
    <t>各日とも９時３０分～１６時４０分</t>
    <rPh sb="0" eb="2">
      <t>カクジツ</t>
    </rPh>
    <rPh sb="5" eb="6">
      <t>ジ</t>
    </rPh>
    <rPh sb="8" eb="9">
      <t>フン</t>
    </rPh>
    <rPh sb="12" eb="13">
      <t>ジ</t>
    </rPh>
    <rPh sb="15" eb="16">
      <t>フン</t>
    </rPh>
    <phoneticPr fontId="3"/>
  </si>
  <si>
    <t>１班～３７班：障がい者自立センター、３８班～５５班：砂川厚生福祉センター</t>
    <phoneticPr fontId="3"/>
  </si>
  <si>
    <t>6.5Ｈ</t>
    <phoneticPr fontId="3"/>
  </si>
  <si>
    <t>・オリエンテーション、施設見学</t>
  </si>
  <si>
    <t>・利用者プログラムに参加</t>
  </si>
  <si>
    <t>・ビデオ学習</t>
  </si>
  <si>
    <t>（脳血管障がい、高次脳機能障がい等）</t>
  </si>
  <si>
    <t>・意見交換会</t>
  </si>
  <si>
    <t>・オリエンテーション</t>
  </si>
  <si>
    <t>・各施設の作業内容説明</t>
  </si>
  <si>
    <t>・介助や共同作業の実習</t>
  </si>
  <si>
    <t xml:space="preserve">研修名（科目名）：新任課長級職員研修（全体講義）   </t>
    <rPh sb="0" eb="2">
      <t>ケンシュウ</t>
    </rPh>
    <rPh sb="2" eb="3">
      <t>メイ</t>
    </rPh>
    <rPh sb="4" eb="7">
      <t>カモクメイ</t>
    </rPh>
    <rPh sb="9" eb="11">
      <t>シンニン</t>
    </rPh>
    <rPh sb="11" eb="13">
      <t>カチョウ</t>
    </rPh>
    <rPh sb="13" eb="14">
      <t>キュウ</t>
    </rPh>
    <rPh sb="14" eb="16">
      <t>ショクイン</t>
    </rPh>
    <rPh sb="19" eb="21">
      <t>ゼンタイ</t>
    </rPh>
    <rPh sb="21" eb="23">
      <t>コウギ</t>
    </rPh>
    <phoneticPr fontId="3"/>
  </si>
  <si>
    <t>課長級職員としての役割を認識するとともに管理能力の向上を図る。</t>
    <phoneticPr fontId="3"/>
  </si>
  <si>
    <t>（１）平成３１年度課長級昇任者（平成３０年度途中昇任者を含む。）
（２）昇任当時、派遣等で受講・修了できなかった者</t>
    <rPh sb="3" eb="5">
      <t>ヘイセイ</t>
    </rPh>
    <rPh sb="7" eb="8">
      <t>ネン</t>
    </rPh>
    <rPh sb="8" eb="9">
      <t>ド</t>
    </rPh>
    <rPh sb="9" eb="11">
      <t>カチョウ</t>
    </rPh>
    <rPh sb="11" eb="12">
      <t>キュウ</t>
    </rPh>
    <rPh sb="12" eb="14">
      <t>ショウニン</t>
    </rPh>
    <rPh sb="14" eb="15">
      <t>シャ</t>
    </rPh>
    <rPh sb="16" eb="18">
      <t>ヘイセイ</t>
    </rPh>
    <rPh sb="20" eb="21">
      <t>ネン</t>
    </rPh>
    <rPh sb="21" eb="22">
      <t>ド</t>
    </rPh>
    <rPh sb="22" eb="24">
      <t>トチュウ</t>
    </rPh>
    <rPh sb="24" eb="26">
      <t>ショウニン</t>
    </rPh>
    <rPh sb="26" eb="27">
      <t>シャ</t>
    </rPh>
    <rPh sb="28" eb="29">
      <t>フク</t>
    </rPh>
    <rPh sb="36" eb="38">
      <t>ショウニン</t>
    </rPh>
    <rPh sb="38" eb="40">
      <t>トウジ</t>
    </rPh>
    <rPh sb="41" eb="43">
      <t>ハケン</t>
    </rPh>
    <rPh sb="43" eb="44">
      <t>トウ</t>
    </rPh>
    <rPh sb="45" eb="47">
      <t>ジュコウ</t>
    </rPh>
    <rPh sb="48" eb="50">
      <t>シュウリョウ</t>
    </rPh>
    <rPh sb="56" eb="57">
      <t>モノ</t>
    </rPh>
    <phoneticPr fontId="3"/>
  </si>
  <si>
    <t>令和元年５月２２日（水）</t>
    <rPh sb="0" eb="2">
      <t>レイワ</t>
    </rPh>
    <rPh sb="2" eb="3">
      <t>ガン</t>
    </rPh>
    <rPh sb="3" eb="4">
      <t>ネン</t>
    </rPh>
    <rPh sb="5" eb="6">
      <t>ガツ</t>
    </rPh>
    <rPh sb="8" eb="9">
      <t>ニチ</t>
    </rPh>
    <rPh sb="10" eb="11">
      <t>スイ</t>
    </rPh>
    <phoneticPr fontId="3"/>
  </si>
  <si>
    <t>９時００分～１７時３０分</t>
    <rPh sb="1" eb="2">
      <t>ジ</t>
    </rPh>
    <rPh sb="4" eb="5">
      <t>フン</t>
    </rPh>
    <rPh sb="8" eb="9">
      <t>ジ</t>
    </rPh>
    <rPh sb="11" eb="12">
      <t>プン</t>
    </rPh>
    <phoneticPr fontId="3"/>
  </si>
  <si>
    <t>職員研修センター　研修室 大（咲洲庁舎３２階）</t>
    <rPh sb="0" eb="2">
      <t>ショクイン</t>
    </rPh>
    <rPh sb="2" eb="4">
      <t>ケンシュウ</t>
    </rPh>
    <rPh sb="9" eb="11">
      <t>ケンシュウ</t>
    </rPh>
    <rPh sb="11" eb="12">
      <t>シツ</t>
    </rPh>
    <rPh sb="13" eb="14">
      <t>ダイ</t>
    </rPh>
    <rPh sb="15" eb="17">
      <t>サキシマ</t>
    </rPh>
    <rPh sb="17" eb="19">
      <t>チョウシャ</t>
    </rPh>
    <rPh sb="21" eb="22">
      <t>カイ</t>
    </rPh>
    <phoneticPr fontId="3"/>
  </si>
  <si>
    <t>所属長・管理職マネジメント等</t>
    <rPh sb="0" eb="2">
      <t>ショゾク</t>
    </rPh>
    <rPh sb="2" eb="3">
      <t>チョウ</t>
    </rPh>
    <rPh sb="4" eb="6">
      <t>カンリ</t>
    </rPh>
    <rPh sb="6" eb="7">
      <t>ショク</t>
    </rPh>
    <rPh sb="13" eb="14">
      <t>トウ</t>
    </rPh>
    <phoneticPr fontId="3"/>
  </si>
  <si>
    <t>管理職として求められるもの</t>
    <rPh sb="0" eb="2">
      <t>カンリ</t>
    </rPh>
    <rPh sb="2" eb="3">
      <t>ショク</t>
    </rPh>
    <rPh sb="6" eb="7">
      <t>モト</t>
    </rPh>
    <phoneticPr fontId="3"/>
  </si>
  <si>
    <t>組織経営とマネジメント</t>
    <rPh sb="0" eb="2">
      <t>ソシキ</t>
    </rPh>
    <rPh sb="2" eb="4">
      <t>ケイエイ</t>
    </rPh>
    <phoneticPr fontId="3"/>
  </si>
  <si>
    <t>２H１０M</t>
    <phoneticPr fontId="3"/>
  </si>
  <si>
    <t>課長級職員の役割認識</t>
    <rPh sb="0" eb="2">
      <t>カチョウ</t>
    </rPh>
    <rPh sb="2" eb="3">
      <t>キュウ</t>
    </rPh>
    <rPh sb="3" eb="5">
      <t>ショクイン</t>
    </rPh>
    <rPh sb="6" eb="8">
      <t>ヤクワリ</t>
    </rPh>
    <rPh sb="8" eb="10">
      <t>ニンシキ</t>
    </rPh>
    <phoneticPr fontId="3"/>
  </si>
  <si>
    <t>自治体経営</t>
    <rPh sb="0" eb="3">
      <t>ジチタイ</t>
    </rPh>
    <rPh sb="3" eb="5">
      <t>ケイエイ</t>
    </rPh>
    <phoneticPr fontId="3"/>
  </si>
  <si>
    <t>糖塚 淳　講師</t>
    <rPh sb="0" eb="2">
      <t>ヌカツカ</t>
    </rPh>
    <rPh sb="3" eb="4">
      <t>アツシ</t>
    </rPh>
    <rPh sb="5" eb="7">
      <t>コウシ</t>
    </rPh>
    <phoneticPr fontId="3"/>
  </si>
  <si>
    <t>組織のマネジメント</t>
    <rPh sb="0" eb="2">
      <t>ソシキ</t>
    </rPh>
    <phoneticPr fontId="3"/>
  </si>
  <si>
    <t>人のマネジメント</t>
    <rPh sb="0" eb="1">
      <t>ヒト</t>
    </rPh>
    <phoneticPr fontId="3"/>
  </si>
  <si>
    <t>まとめ</t>
    <phoneticPr fontId="3"/>
  </si>
  <si>
    <t>府の人権施策</t>
    <rPh sb="0" eb="1">
      <t>フ</t>
    </rPh>
    <rPh sb="2" eb="4">
      <t>ジンケン</t>
    </rPh>
    <rPh sb="4" eb="5">
      <t>セ</t>
    </rPh>
    <rPh sb="5" eb="6">
      <t>サク</t>
    </rPh>
    <phoneticPr fontId="3"/>
  </si>
  <si>
    <t>ゆまにてなにわ（ver.３３）</t>
    <phoneticPr fontId="3"/>
  </si>
  <si>
    <t>　～わたしもあなたも全員主役！～</t>
    <rPh sb="10" eb="12">
      <t>ゼンイン</t>
    </rPh>
    <rPh sb="12" eb="14">
      <t>シュヤク</t>
    </rPh>
    <phoneticPr fontId="3"/>
  </si>
  <si>
    <t>障害者差別解消法の概要</t>
    <rPh sb="0" eb="3">
      <t>ショウガイシャ</t>
    </rPh>
    <rPh sb="3" eb="5">
      <t>サベツ</t>
    </rPh>
    <rPh sb="5" eb="7">
      <t>カイショウ</t>
    </rPh>
    <rPh sb="7" eb="8">
      <t>ホウ</t>
    </rPh>
    <rPh sb="9" eb="11">
      <t>ガイヨウ</t>
    </rPh>
    <phoneticPr fontId="3"/>
  </si>
  <si>
    <t>大阪府における対応要領の構成と概要</t>
    <rPh sb="0" eb="3">
      <t>オオサカフ</t>
    </rPh>
    <rPh sb="7" eb="9">
      <t>タイオウ</t>
    </rPh>
    <rPh sb="9" eb="11">
      <t>ヨウリョウ</t>
    </rPh>
    <rPh sb="12" eb="14">
      <t>コウセイ</t>
    </rPh>
    <rPh sb="15" eb="17">
      <t>ガイヨウ</t>
    </rPh>
    <phoneticPr fontId="3"/>
  </si>
  <si>
    <t>差別解消にかかる事例への対応フロー</t>
    <rPh sb="0" eb="2">
      <t>サベツ</t>
    </rPh>
    <rPh sb="2" eb="4">
      <t>カイショウ</t>
    </rPh>
    <rPh sb="8" eb="10">
      <t>ジレイ</t>
    </rPh>
    <rPh sb="12" eb="14">
      <t>タイオウ</t>
    </rPh>
    <phoneticPr fontId="3"/>
  </si>
  <si>
    <t>大阪府における障がい者差別解消の</t>
    <rPh sb="0" eb="3">
      <t>オオサカフ</t>
    </rPh>
    <rPh sb="7" eb="8">
      <t>ショウ</t>
    </rPh>
    <rPh sb="10" eb="11">
      <t>シャ</t>
    </rPh>
    <rPh sb="11" eb="13">
      <t>サベツ</t>
    </rPh>
    <rPh sb="13" eb="15">
      <t>カイショウ</t>
    </rPh>
    <phoneticPr fontId="3"/>
  </si>
  <si>
    <t>　取組み</t>
    <rPh sb="1" eb="3">
      <t>トリク</t>
    </rPh>
    <phoneticPr fontId="3"/>
  </si>
  <si>
    <t>公務員倫理・服務管理</t>
    <rPh sb="0" eb="3">
      <t>コウムイン</t>
    </rPh>
    <rPh sb="3" eb="5">
      <t>リンリ</t>
    </rPh>
    <rPh sb="6" eb="8">
      <t>フクム</t>
    </rPh>
    <rPh sb="8" eb="10">
      <t>カンリ</t>
    </rPh>
    <phoneticPr fontId="3"/>
  </si>
  <si>
    <t>２５M</t>
    <phoneticPr fontId="3"/>
  </si>
  <si>
    <t>・懲戒処分について</t>
    <phoneticPr fontId="3"/>
  </si>
  <si>
    <t>人事課</t>
    <rPh sb="0" eb="3">
      <t>ジンジカ</t>
    </rPh>
    <phoneticPr fontId="3"/>
  </si>
  <si>
    <t>・府職員の倫理保持のためのルールに</t>
    <phoneticPr fontId="3"/>
  </si>
  <si>
    <t>　ついて</t>
  </si>
  <si>
    <t>・服務管理について</t>
    <phoneticPr fontId="3"/>
  </si>
  <si>
    <t>府のコンプライアンスに</t>
    <rPh sb="0" eb="1">
      <t>フ</t>
    </rPh>
    <phoneticPr fontId="3"/>
  </si>
  <si>
    <t>コンプライアンスとは</t>
    <phoneticPr fontId="3"/>
  </si>
  <si>
    <t>関する取組み</t>
    <phoneticPr fontId="3"/>
  </si>
  <si>
    <t>コンプライアンスはなぜ必要か</t>
    <rPh sb="11" eb="13">
      <t>ヒツヨウ</t>
    </rPh>
    <phoneticPr fontId="3"/>
  </si>
  <si>
    <t>法務課</t>
    <rPh sb="0" eb="2">
      <t>ホウム</t>
    </rPh>
    <rPh sb="2" eb="3">
      <t>カ</t>
    </rPh>
    <phoneticPr fontId="3"/>
  </si>
  <si>
    <t>府職員に必要なコンプライアンスとは</t>
    <rPh sb="0" eb="1">
      <t>フ</t>
    </rPh>
    <rPh sb="1" eb="3">
      <t>ショクイン</t>
    </rPh>
    <rPh sb="4" eb="6">
      <t>ヒツヨウ</t>
    </rPh>
    <phoneticPr fontId="3"/>
  </si>
  <si>
    <t>府におけるコンプライアンスの取組み</t>
    <phoneticPr fontId="3"/>
  </si>
  <si>
    <t>会計事務の概要について</t>
    <rPh sb="0" eb="2">
      <t>カイケイ</t>
    </rPh>
    <rPh sb="2" eb="4">
      <t>ジム</t>
    </rPh>
    <rPh sb="5" eb="7">
      <t>ガイヨウ</t>
    </rPh>
    <phoneticPr fontId="3"/>
  </si>
  <si>
    <t>会計指導課</t>
    <rPh sb="0" eb="2">
      <t>カイケイ</t>
    </rPh>
    <rPh sb="2" eb="4">
      <t>シドウ</t>
    </rPh>
    <rPh sb="4" eb="5">
      <t>カ</t>
    </rPh>
    <phoneticPr fontId="3"/>
  </si>
  <si>
    <t>出納員、会計員の心構えと責任</t>
    <rPh sb="0" eb="3">
      <t>スイトウイン</t>
    </rPh>
    <rPh sb="4" eb="6">
      <t>カイケイ</t>
    </rPh>
    <rPh sb="6" eb="7">
      <t>イン</t>
    </rPh>
    <rPh sb="8" eb="10">
      <t>ココロガマ</t>
    </rPh>
    <rPh sb="12" eb="14">
      <t>セキニン</t>
    </rPh>
    <phoneticPr fontId="3"/>
  </si>
  <si>
    <t>正確で効率的な会計事務処理の徹底</t>
    <phoneticPr fontId="3"/>
  </si>
  <si>
    <t>府の危機管理</t>
    <rPh sb="0" eb="1">
      <t>フ</t>
    </rPh>
    <rPh sb="2" eb="4">
      <t>キキ</t>
    </rPh>
    <rPh sb="4" eb="6">
      <t>カンリ</t>
    </rPh>
    <phoneticPr fontId="3"/>
  </si>
  <si>
    <t>・危機事象と体制整備</t>
  </si>
  <si>
    <t>災害対策課</t>
    <rPh sb="0" eb="2">
      <t>サイガイ</t>
    </rPh>
    <rPh sb="2" eb="4">
      <t>タイサク</t>
    </rPh>
    <rPh sb="4" eb="5">
      <t>カ</t>
    </rPh>
    <phoneticPr fontId="3"/>
  </si>
  <si>
    <t>・大阪府危機管理対応指針等</t>
  </si>
  <si>
    <t>・災害事例</t>
  </si>
  <si>
    <t>ハラスメントと</t>
    <phoneticPr fontId="3"/>
  </si>
  <si>
    <t>・ハラスメントとは</t>
    <phoneticPr fontId="3"/>
  </si>
  <si>
    <t>メンタルヘルスマネジメント</t>
    <phoneticPr fontId="3"/>
  </si>
  <si>
    <t>・ハラスメントの未然防止、相談を受け</t>
    <phoneticPr fontId="3"/>
  </si>
  <si>
    <t>　た場合</t>
  </si>
  <si>
    <t>重里 恭子　講師</t>
    <rPh sb="0" eb="2">
      <t>ジュウリ</t>
    </rPh>
    <rPh sb="3" eb="5">
      <t>キョウコ</t>
    </rPh>
    <rPh sb="6" eb="8">
      <t>コウシ</t>
    </rPh>
    <phoneticPr fontId="3"/>
  </si>
  <si>
    <t>・メンタルヘルスマネジメント</t>
    <phoneticPr fontId="3"/>
  </si>
  <si>
    <t>・各種相談窓口</t>
    <phoneticPr fontId="3"/>
  </si>
  <si>
    <t xml:space="preserve">研修名（科目名）：新任課長補佐級等職員研修 （全体講義）  </t>
    <rPh sb="0" eb="2">
      <t>ケンシュウ</t>
    </rPh>
    <rPh sb="2" eb="3">
      <t>メイ</t>
    </rPh>
    <rPh sb="4" eb="7">
      <t>カモクメイ</t>
    </rPh>
    <rPh sb="9" eb="11">
      <t>シンニン</t>
    </rPh>
    <rPh sb="11" eb="13">
      <t>カチョウ</t>
    </rPh>
    <rPh sb="13" eb="15">
      <t>ホサ</t>
    </rPh>
    <rPh sb="15" eb="16">
      <t>キュウ</t>
    </rPh>
    <rPh sb="16" eb="17">
      <t>トウ</t>
    </rPh>
    <rPh sb="17" eb="19">
      <t>ショクイン</t>
    </rPh>
    <rPh sb="23" eb="25">
      <t>ゼンタイ</t>
    </rPh>
    <rPh sb="25" eb="27">
      <t>コウギ</t>
    </rPh>
    <phoneticPr fontId="3"/>
  </si>
  <si>
    <t>課長補佐級等職員としての役割を認識し、基礎的な管理能力を養成するとともに、指導能力の向上を図る。</t>
    <phoneticPr fontId="3"/>
  </si>
  <si>
    <t>（１）平成３１年度課長補佐級昇任者（平成３０年度途中昇任者含む）
（２）昇任当時、派遣等で受講・修了できなかった者
（３）平成３１年度、新任課長補佐級以外で、新たにグループ長になった者</t>
    <rPh sb="3" eb="5">
      <t>ヘイセイ</t>
    </rPh>
    <rPh sb="7" eb="8">
      <t>ネン</t>
    </rPh>
    <rPh sb="8" eb="9">
      <t>ド</t>
    </rPh>
    <rPh sb="9" eb="11">
      <t>カチョウ</t>
    </rPh>
    <rPh sb="11" eb="13">
      <t>ホサ</t>
    </rPh>
    <rPh sb="13" eb="14">
      <t>キュウ</t>
    </rPh>
    <rPh sb="14" eb="16">
      <t>ショウニン</t>
    </rPh>
    <rPh sb="16" eb="17">
      <t>シャ</t>
    </rPh>
    <rPh sb="18" eb="20">
      <t>ヘイセイ</t>
    </rPh>
    <rPh sb="22" eb="23">
      <t>ネン</t>
    </rPh>
    <rPh sb="23" eb="24">
      <t>ド</t>
    </rPh>
    <rPh sb="24" eb="26">
      <t>トチュウ</t>
    </rPh>
    <rPh sb="26" eb="28">
      <t>ショウニン</t>
    </rPh>
    <rPh sb="28" eb="29">
      <t>シャ</t>
    </rPh>
    <rPh sb="29" eb="30">
      <t>フク</t>
    </rPh>
    <rPh sb="36" eb="38">
      <t>ショウニン</t>
    </rPh>
    <rPh sb="38" eb="40">
      <t>トウジ</t>
    </rPh>
    <rPh sb="41" eb="43">
      <t>ハケン</t>
    </rPh>
    <rPh sb="43" eb="44">
      <t>トウ</t>
    </rPh>
    <rPh sb="45" eb="47">
      <t>ジュコウ</t>
    </rPh>
    <rPh sb="48" eb="50">
      <t>シュウリョウ</t>
    </rPh>
    <rPh sb="56" eb="57">
      <t>モノ</t>
    </rPh>
    <rPh sb="61" eb="63">
      <t>ヘイセイ</t>
    </rPh>
    <rPh sb="65" eb="67">
      <t>ネンド</t>
    </rPh>
    <rPh sb="66" eb="67">
      <t>ド</t>
    </rPh>
    <rPh sb="68" eb="70">
      <t>シンニン</t>
    </rPh>
    <rPh sb="70" eb="72">
      <t>カチョウ</t>
    </rPh>
    <rPh sb="72" eb="74">
      <t>ホサ</t>
    </rPh>
    <rPh sb="74" eb="75">
      <t>キュウ</t>
    </rPh>
    <rPh sb="75" eb="77">
      <t>イガイ</t>
    </rPh>
    <rPh sb="79" eb="80">
      <t>アラ</t>
    </rPh>
    <rPh sb="86" eb="87">
      <t>チョウ</t>
    </rPh>
    <rPh sb="91" eb="92">
      <t>モノ</t>
    </rPh>
    <phoneticPr fontId="3"/>
  </si>
  <si>
    <t>令和元年５月２３日（木）　</t>
    <rPh sb="0" eb="2">
      <t>レイワ</t>
    </rPh>
    <rPh sb="2" eb="4">
      <t>ガンネン</t>
    </rPh>
    <rPh sb="3" eb="4">
      <t>ネン</t>
    </rPh>
    <rPh sb="5" eb="6">
      <t>ガツ</t>
    </rPh>
    <rPh sb="8" eb="9">
      <t>ニチ</t>
    </rPh>
    <rPh sb="10" eb="11">
      <t>モク</t>
    </rPh>
    <phoneticPr fontId="3"/>
  </si>
  <si>
    <t>９時３０分　～　１７時３０分</t>
    <rPh sb="1" eb="2">
      <t>ジ</t>
    </rPh>
    <rPh sb="4" eb="5">
      <t>プン</t>
    </rPh>
    <rPh sb="10" eb="11">
      <t>ジ</t>
    </rPh>
    <rPh sb="13" eb="14">
      <t>プン</t>
    </rPh>
    <phoneticPr fontId="3"/>
  </si>
  <si>
    <t>グループ長マネジメント等</t>
    <rPh sb="4" eb="5">
      <t>チョウ</t>
    </rPh>
    <rPh sb="11" eb="12">
      <t>トウ</t>
    </rPh>
    <phoneticPr fontId="3"/>
  </si>
  <si>
    <t>・課長補佐級に求められるもの</t>
    <rPh sb="1" eb="3">
      <t>カチョウ</t>
    </rPh>
    <rPh sb="3" eb="5">
      <t>ホサ</t>
    </rPh>
    <rPh sb="5" eb="6">
      <t>キュウ</t>
    </rPh>
    <rPh sb="7" eb="8">
      <t>モト</t>
    </rPh>
    <phoneticPr fontId="3"/>
  </si>
  <si>
    <t>リーダーシップの基本と</t>
    <phoneticPr fontId="3"/>
  </si>
  <si>
    <t>２H２０M</t>
    <phoneticPr fontId="3"/>
  </si>
  <si>
    <t>・多面的に考える課長補佐の役割</t>
    <rPh sb="1" eb="4">
      <t>タメンテキ</t>
    </rPh>
    <rPh sb="5" eb="6">
      <t>カンガ</t>
    </rPh>
    <rPh sb="8" eb="10">
      <t>カチョウ</t>
    </rPh>
    <rPh sb="10" eb="12">
      <t>ホサ</t>
    </rPh>
    <rPh sb="13" eb="15">
      <t>ヤクワリ</t>
    </rPh>
    <phoneticPr fontId="3"/>
  </si>
  <si>
    <t>マネジメントの基礎</t>
    <phoneticPr fontId="3"/>
  </si>
  <si>
    <t>・部下を指導するコミュニケーション力</t>
    <rPh sb="1" eb="3">
      <t>ブカ</t>
    </rPh>
    <rPh sb="4" eb="6">
      <t>シドウ</t>
    </rPh>
    <rPh sb="17" eb="18">
      <t>リョク</t>
    </rPh>
    <phoneticPr fontId="3"/>
  </si>
  <si>
    <t>佐藤 浩司　講師</t>
    <rPh sb="0" eb="2">
      <t>サトウ</t>
    </rPh>
    <rPh sb="3" eb="5">
      <t>コウジ</t>
    </rPh>
    <phoneticPr fontId="3"/>
  </si>
  <si>
    <t>職員総合相談センター</t>
    <rPh sb="0" eb="1">
      <t>ショク</t>
    </rPh>
    <rPh sb="1" eb="2">
      <t>イン</t>
    </rPh>
    <rPh sb="2" eb="4">
      <t>ソウゴウ</t>
    </rPh>
    <rPh sb="4" eb="6">
      <t>ソウダン</t>
    </rPh>
    <phoneticPr fontId="3"/>
  </si>
  <si>
    <t>２0M</t>
    <phoneticPr fontId="3"/>
  </si>
  <si>
    <t>・苦情相談の内容・流れ</t>
    <rPh sb="1" eb="3">
      <t>クジョウ</t>
    </rPh>
    <rPh sb="3" eb="5">
      <t>ソウダン</t>
    </rPh>
    <rPh sb="6" eb="8">
      <t>ナイヨウ</t>
    </rPh>
    <rPh sb="9" eb="10">
      <t>ナガ</t>
    </rPh>
    <phoneticPr fontId="3"/>
  </si>
  <si>
    <t>人事委員会事務局</t>
    <rPh sb="0" eb="2">
      <t>ジンジ</t>
    </rPh>
    <rPh sb="2" eb="5">
      <t>イインカイ</t>
    </rPh>
    <rPh sb="5" eb="8">
      <t>ジムキョク</t>
    </rPh>
    <phoneticPr fontId="3"/>
  </si>
  <si>
    <t>・大阪府での具体事例と対応方法</t>
    <rPh sb="1" eb="4">
      <t>オオサカフ</t>
    </rPh>
    <rPh sb="6" eb="8">
      <t>グタイ</t>
    </rPh>
    <rPh sb="8" eb="10">
      <t>ジレイ</t>
    </rPh>
    <rPh sb="11" eb="13">
      <t>タイオウ</t>
    </rPh>
    <rPh sb="13" eb="15">
      <t>ホウホウ</t>
    </rPh>
    <phoneticPr fontId="3"/>
  </si>
  <si>
    <t>ハラスメントとメンタルヘルス</t>
    <phoneticPr fontId="3"/>
  </si>
  <si>
    <t>2Ｈ</t>
    <phoneticPr fontId="3"/>
  </si>
  <si>
    <t>自己と部下の管理やケア</t>
    <rPh sb="0" eb="2">
      <t>ジコ</t>
    </rPh>
    <rPh sb="3" eb="5">
      <t>ブカ</t>
    </rPh>
    <rPh sb="6" eb="8">
      <t>カンリ</t>
    </rPh>
    <phoneticPr fontId="3"/>
  </si>
  <si>
    <t>・パワーハラスメントとは</t>
    <phoneticPr fontId="3"/>
  </si>
  <si>
    <t>・メンタルヘルスに取り組むにあたって</t>
    <rPh sb="9" eb="10">
      <t>ト</t>
    </rPh>
    <rPh sb="11" eb="12">
      <t>ク</t>
    </rPh>
    <phoneticPr fontId="3"/>
  </si>
  <si>
    <t>重里 恭子　講師</t>
    <rPh sb="0" eb="2">
      <t>シゲサト</t>
    </rPh>
    <rPh sb="3" eb="5">
      <t>キョウコ</t>
    </rPh>
    <rPh sb="6" eb="8">
      <t>コウシ</t>
    </rPh>
    <phoneticPr fontId="3"/>
  </si>
  <si>
    <t>・部下のストレス管理～ラインケア</t>
    <rPh sb="1" eb="3">
      <t>ブカ</t>
    </rPh>
    <rPh sb="8" eb="10">
      <t>カンリ</t>
    </rPh>
    <phoneticPr fontId="3"/>
  </si>
  <si>
    <t>・事例</t>
    <rPh sb="1" eb="3">
      <t>ジレイ</t>
    </rPh>
    <phoneticPr fontId="3"/>
  </si>
  <si>
    <t>・ストレスの対処を考える</t>
    <rPh sb="6" eb="8">
      <t>タイショ</t>
    </rPh>
    <rPh sb="9" eb="10">
      <t>カンガ</t>
    </rPh>
    <phoneticPr fontId="3"/>
  </si>
  <si>
    <t>会計事務・新公会計制度</t>
    <rPh sb="0" eb="2">
      <t>カイケイ</t>
    </rPh>
    <rPh sb="2" eb="4">
      <t>ジム</t>
    </rPh>
    <rPh sb="5" eb="6">
      <t>シン</t>
    </rPh>
    <rPh sb="6" eb="9">
      <t>コウカイケイ</t>
    </rPh>
    <rPh sb="9" eb="11">
      <t>セイド</t>
    </rPh>
    <phoneticPr fontId="3"/>
  </si>
  <si>
    <t>・会計実地検査における主な指導事項</t>
    <rPh sb="3" eb="5">
      <t>ジッチ</t>
    </rPh>
    <rPh sb="5" eb="7">
      <t>ケンサ</t>
    </rPh>
    <rPh sb="11" eb="12">
      <t>オモ</t>
    </rPh>
    <rPh sb="13" eb="15">
      <t>シドウ</t>
    </rPh>
    <rPh sb="15" eb="17">
      <t>ジコウ</t>
    </rPh>
    <phoneticPr fontId="3"/>
  </si>
  <si>
    <t xml:space="preserve">会計指導課 </t>
    <rPh sb="0" eb="2">
      <t>カイケイ</t>
    </rPh>
    <rPh sb="2" eb="4">
      <t>シドウ</t>
    </rPh>
    <rPh sb="4" eb="5">
      <t>カ</t>
    </rPh>
    <phoneticPr fontId="3"/>
  </si>
  <si>
    <t>・新公会計制度　等</t>
    <phoneticPr fontId="3"/>
  </si>
  <si>
    <t>公務員倫理・基礎的な服務管理</t>
    <rPh sb="0" eb="3">
      <t>コウムイン</t>
    </rPh>
    <rPh sb="3" eb="5">
      <t>リンリ</t>
    </rPh>
    <rPh sb="6" eb="9">
      <t>キソテキ</t>
    </rPh>
    <rPh sb="10" eb="12">
      <t>フクム</t>
    </rPh>
    <rPh sb="12" eb="14">
      <t>カンリ</t>
    </rPh>
    <phoneticPr fontId="3"/>
  </si>
  <si>
    <t xml:space="preserve">人事課 </t>
    <rPh sb="0" eb="3">
      <t>ジンジカ</t>
    </rPh>
    <phoneticPr fontId="3"/>
  </si>
  <si>
    <t>・管理監督者としての責務について</t>
    <rPh sb="1" eb="3">
      <t>カンリ</t>
    </rPh>
    <rPh sb="3" eb="6">
      <t>カントクシャ</t>
    </rPh>
    <phoneticPr fontId="3"/>
  </si>
  <si>
    <t xml:space="preserve">研修名（科目名）：簿記研修 </t>
    <rPh sb="0" eb="2">
      <t>ケンシュウ</t>
    </rPh>
    <rPh sb="2" eb="3">
      <t>メイ</t>
    </rPh>
    <rPh sb="4" eb="7">
      <t>カモクメイ</t>
    </rPh>
    <rPh sb="9" eb="11">
      <t>ボキ</t>
    </rPh>
    <rPh sb="11" eb="13">
      <t>ケンシュウ</t>
    </rPh>
    <phoneticPr fontId="3"/>
  </si>
  <si>
    <t>基本的な会計知識（簿記検定３級程度）を習得し、業務に必要な経理能力等の向上を図る。</t>
  </si>
  <si>
    <t>会計や簿記に関する知識を必要とする業務（下記例示参照）に携わる職員で、所属長が推薦する者（非常勤職員を除く）
（１）企業会計に従事する職員
（２）指定出資法人の指導に携わる職員
（３）府税徴収事務に携わる職員
（４）医療法人、社会福祉法人、ＮＰＯ法人等の認可、指導及び監査に従事する職員
（５）給付や貸付等の業務において、法人等の会計状況を審査する必要のある職員
（６）副主査選考の対象者等で本研修の受講を希望する者 等
　　　（本研修は、副主査選考に係る資格点対象の庁内研修）</t>
  </si>
  <si>
    <t>申込</t>
    <rPh sb="0" eb="1">
      <t>モウ</t>
    </rPh>
    <rPh sb="1" eb="2">
      <t>コ</t>
    </rPh>
    <phoneticPr fontId="3"/>
  </si>
  <si>
    <t>令和元年５月２４日（金）、５月３０日（木）、６月５日（水）、
１２日（水）、２１日（金）、２６日（水）</t>
    <rPh sb="0" eb="1">
      <t>レイ</t>
    </rPh>
    <rPh sb="1" eb="2">
      <t>カズ</t>
    </rPh>
    <rPh sb="2" eb="3">
      <t>ガン</t>
    </rPh>
    <rPh sb="3" eb="4">
      <t>ネン</t>
    </rPh>
    <rPh sb="5" eb="6">
      <t>ガツ</t>
    </rPh>
    <rPh sb="8" eb="9">
      <t>ニチ</t>
    </rPh>
    <rPh sb="10" eb="11">
      <t>キン</t>
    </rPh>
    <rPh sb="14" eb="15">
      <t>ガツ</t>
    </rPh>
    <rPh sb="17" eb="18">
      <t>ニチ</t>
    </rPh>
    <rPh sb="23" eb="24">
      <t>ガツ</t>
    </rPh>
    <rPh sb="25" eb="26">
      <t>ニチ</t>
    </rPh>
    <rPh sb="33" eb="34">
      <t>ニチ</t>
    </rPh>
    <rPh sb="40" eb="41">
      <t>ニチ</t>
    </rPh>
    <rPh sb="42" eb="43">
      <t>キン</t>
    </rPh>
    <rPh sb="47" eb="48">
      <t>ニチ</t>
    </rPh>
    <rPh sb="49" eb="50">
      <t>スイ</t>
    </rPh>
    <phoneticPr fontId="3"/>
  </si>
  <si>
    <t>【第１～４回】職員研修センター　研修室大（咲洲庁舎３２階）
【第５・６回】大手前庁舎　多目的ホール（新別館北館４階）</t>
    <phoneticPr fontId="3"/>
  </si>
  <si>
    <t>42H</t>
  </si>
  <si>
    <t>1日目</t>
  </si>
  <si>
    <t>株式会社インソース
久堀 修平　 講師</t>
    <rPh sb="0" eb="2">
      <t>カブシキ</t>
    </rPh>
    <rPh sb="2" eb="4">
      <t>カイシャ</t>
    </rPh>
    <rPh sb="13" eb="15">
      <t>シュウヘイ</t>
    </rPh>
    <phoneticPr fontId="3"/>
  </si>
  <si>
    <t>会計事始め、複式簿記入門、
簿記実践（仕訳、元帳転記など）</t>
  </si>
  <si>
    <t>４０H</t>
  </si>
  <si>
    <t>2日目</t>
  </si>
  <si>
    <t>２H</t>
  </si>
  <si>
    <t>商品売買取引
現金、小口現金の処理</t>
  </si>
  <si>
    <t>3日目</t>
    <rPh sb="1" eb="3">
      <t>カメ</t>
    </rPh>
    <phoneticPr fontId="3"/>
  </si>
  <si>
    <t>手形取引実践
諸勘定（貸付金・前受金等）取引</t>
  </si>
  <si>
    <t>4日目</t>
    <rPh sb="1" eb="2">
      <t>ヒ</t>
    </rPh>
    <rPh sb="2" eb="3">
      <t>メ</t>
    </rPh>
    <phoneticPr fontId="3"/>
  </si>
  <si>
    <t>合計残高試算表の作成
決算整理仕訳</t>
  </si>
  <si>
    <t>5日目</t>
    <rPh sb="1" eb="3">
      <t>カメ</t>
    </rPh>
    <phoneticPr fontId="3"/>
  </si>
  <si>
    <t>精算表の作成
減価償却・引当金の理解</t>
    <rPh sb="0" eb="2">
      <t>セイサン</t>
    </rPh>
    <rPh sb="2" eb="3">
      <t>ヒョウ</t>
    </rPh>
    <rPh sb="4" eb="6">
      <t>サクセイ</t>
    </rPh>
    <rPh sb="7" eb="11">
      <t>ゲンカショウキャク</t>
    </rPh>
    <rPh sb="12" eb="14">
      <t>ヒキアテ</t>
    </rPh>
    <rPh sb="14" eb="15">
      <t>キン</t>
    </rPh>
    <rPh sb="16" eb="18">
      <t>リカイ</t>
    </rPh>
    <phoneticPr fontId="3"/>
  </si>
  <si>
    <t>6日目</t>
    <rPh sb="1" eb="3">
      <t>カメ</t>
    </rPh>
    <phoneticPr fontId="3"/>
  </si>
  <si>
    <t>決算書の読み解き
※理解度テスト</t>
    <phoneticPr fontId="3"/>
  </si>
  <si>
    <t xml:space="preserve">研修名（科目名）：ジョブトレーナー等指導力向上研修   </t>
    <rPh sb="0" eb="2">
      <t>ケンシュウ</t>
    </rPh>
    <rPh sb="2" eb="3">
      <t>メイ</t>
    </rPh>
    <rPh sb="4" eb="7">
      <t>カモクメイ</t>
    </rPh>
    <rPh sb="17" eb="18">
      <t>トウ</t>
    </rPh>
    <rPh sb="18" eb="21">
      <t>シドウリョク</t>
    </rPh>
    <rPh sb="21" eb="23">
      <t>コウジョウ</t>
    </rPh>
    <rPh sb="23" eb="25">
      <t>ケンシュウ</t>
    </rPh>
    <phoneticPr fontId="3"/>
  </si>
  <si>
    <t xml:space="preserve"> （1） ねらい</t>
  </si>
  <si>
    <t>ジョブトレーナー等に必要なスキルやマインドを学び、指導力の向上を図るとともに、自らの成長につなげる。</t>
    <phoneticPr fontId="3"/>
  </si>
  <si>
    <t xml:space="preserve"> （1） 対象者</t>
  </si>
  <si>
    <t>（１）平成3１年度新規採用職員のジョブトレーナー
（２）本研修の受講を希望する者のうち所属長が推薦する者（非常勤職員を除く）</t>
  </si>
  <si>
    <t xml:space="preserve"> （2） 研修生</t>
  </si>
  <si>
    <t xml:space="preserve"> （3）実施時期・場所</t>
    <rPh sb="4" eb="6">
      <t>ジッシ</t>
    </rPh>
    <rPh sb="6" eb="8">
      <t>ジキ</t>
    </rPh>
    <rPh sb="9" eb="11">
      <t>バショ</t>
    </rPh>
    <phoneticPr fontId="3"/>
  </si>
  <si>
    <t>令和元年５月28日（火）、6月3日（月）、４日（火）、５日（水）、
６日（木）、7日（金）、10日（月）</t>
    <rPh sb="0" eb="1">
      <t>レイ</t>
    </rPh>
    <rPh sb="1" eb="2">
      <t>カズ</t>
    </rPh>
    <rPh sb="2" eb="4">
      <t>ガンネン</t>
    </rPh>
    <rPh sb="3" eb="4">
      <t>ネン</t>
    </rPh>
    <rPh sb="5" eb="6">
      <t>ガツ</t>
    </rPh>
    <rPh sb="8" eb="9">
      <t>ニチ</t>
    </rPh>
    <rPh sb="10" eb="11">
      <t>ヒ</t>
    </rPh>
    <rPh sb="14" eb="15">
      <t>ガツ</t>
    </rPh>
    <rPh sb="16" eb="17">
      <t>カ</t>
    </rPh>
    <rPh sb="18" eb="19">
      <t>ゲツ</t>
    </rPh>
    <rPh sb="22" eb="23">
      <t>ニチ</t>
    </rPh>
    <rPh sb="24" eb="25">
      <t>ヒ</t>
    </rPh>
    <rPh sb="28" eb="29">
      <t>ニチ</t>
    </rPh>
    <rPh sb="30" eb="31">
      <t>スイ</t>
    </rPh>
    <rPh sb="35" eb="36">
      <t>カ</t>
    </rPh>
    <rPh sb="37" eb="38">
      <t>モク</t>
    </rPh>
    <rPh sb="41" eb="42">
      <t>カ</t>
    </rPh>
    <rPh sb="43" eb="44">
      <t>キン</t>
    </rPh>
    <rPh sb="48" eb="49">
      <t>カ</t>
    </rPh>
    <rPh sb="50" eb="51">
      <t>ゲツ</t>
    </rPh>
    <phoneticPr fontId="3"/>
  </si>
  <si>
    <t>各日とも９時３０分～１７時３０分</t>
    <rPh sb="0" eb="1">
      <t>カク</t>
    </rPh>
    <rPh sb="1" eb="2">
      <t>ニチ</t>
    </rPh>
    <rPh sb="5" eb="6">
      <t>ジ</t>
    </rPh>
    <rPh sb="8" eb="9">
      <t>フン</t>
    </rPh>
    <rPh sb="12" eb="13">
      <t>ジ</t>
    </rPh>
    <rPh sb="15" eb="16">
      <t>フン</t>
    </rPh>
    <phoneticPr fontId="3"/>
  </si>
  <si>
    <t>職員研修センター　研修室大（咲洲庁舎３２階）、</t>
    <phoneticPr fontId="3"/>
  </si>
  <si>
    <t>共用会議室⑧（咲洲庁舎４１階）</t>
    <phoneticPr fontId="3"/>
  </si>
  <si>
    <t xml:space="preserve"> （4） 日数（時間）</t>
  </si>
  <si>
    <t xml:space="preserve"> （5） 内容</t>
  </si>
  <si>
    <t>〇</t>
  </si>
  <si>
    <t>ジョブトレーナー等</t>
    <phoneticPr fontId="3"/>
  </si>
  <si>
    <t>・ジョブトレーナーとは</t>
    <phoneticPr fontId="3"/>
  </si>
  <si>
    <t>指導力向上研修</t>
    <phoneticPr fontId="3"/>
  </si>
  <si>
    <t>・新採 ・ 若手の立場になって考える</t>
    <phoneticPr fontId="3"/>
  </si>
  <si>
    <t>・メンター、ＯＪＴとは</t>
    <phoneticPr fontId="3"/>
  </si>
  <si>
    <t>佐藤 浩司　講師</t>
    <phoneticPr fontId="3"/>
  </si>
  <si>
    <t>・良いメンターになるために</t>
    <phoneticPr fontId="3"/>
  </si>
  <si>
    <t>・メンタリングのポイント</t>
    <phoneticPr fontId="3"/>
  </si>
  <si>
    <t>　 ～相談を受け入れる</t>
    <phoneticPr fontId="3"/>
  </si>
  <si>
    <t>・メンターに必要なコミュニケーション力</t>
    <phoneticPr fontId="3"/>
  </si>
  <si>
    <t>・ＯＪＴとは何か</t>
    <phoneticPr fontId="3"/>
  </si>
  <si>
    <t>・ＯＪＴの進め方</t>
    <phoneticPr fontId="3"/>
  </si>
  <si>
    <t>・ケーススタディ</t>
    <phoneticPr fontId="3"/>
  </si>
  <si>
    <t>・【付録①】参考資料編</t>
    <phoneticPr fontId="3"/>
  </si>
  <si>
    <t>・【付録②】ＯＪＴ活用シート編</t>
    <phoneticPr fontId="3"/>
  </si>
  <si>
    <t xml:space="preserve">
</t>
  </si>
  <si>
    <t xml:space="preserve">研修名（科目名）：若手職員キャリアサポート研修（キャリア１０）   </t>
    <rPh sb="0" eb="2">
      <t>ケンシュウ</t>
    </rPh>
    <rPh sb="2" eb="3">
      <t>メイ</t>
    </rPh>
    <rPh sb="4" eb="7">
      <t>カモクメイ</t>
    </rPh>
    <rPh sb="9" eb="10">
      <t>ワカ</t>
    </rPh>
    <phoneticPr fontId="3"/>
  </si>
  <si>
    <t>採用10年目の職員の自己の能力開発意欲や仕事への取り組み意欲の向上を図り、自身でキャリアデザインを描ける職員の育成を促進する。</t>
    <phoneticPr fontId="3"/>
  </si>
  <si>
    <t xml:space="preserve">（１）採用後１０年目の職員
（２）採用後１０年目当時、派遣等で受講・修了できなかった者等
（３）各部局の人材養成推進者又は各所属の研修推進者で希望する者
</t>
    <rPh sb="42" eb="43">
      <t>モノ</t>
    </rPh>
    <rPh sb="43" eb="44">
      <t>トウ</t>
    </rPh>
    <phoneticPr fontId="3"/>
  </si>
  <si>
    <t>令和元年７月２日（火）、８日（月）</t>
    <rPh sb="0" eb="1">
      <t>レイ</t>
    </rPh>
    <rPh sb="1" eb="2">
      <t>カズ</t>
    </rPh>
    <rPh sb="2" eb="4">
      <t>ガンネン</t>
    </rPh>
    <rPh sb="3" eb="4">
      <t>ネン</t>
    </rPh>
    <rPh sb="5" eb="6">
      <t>ツキ</t>
    </rPh>
    <rPh sb="7" eb="8">
      <t>ニチ</t>
    </rPh>
    <rPh sb="9" eb="10">
      <t>カ</t>
    </rPh>
    <rPh sb="13" eb="14">
      <t>ニチ</t>
    </rPh>
    <rPh sb="15" eb="16">
      <t>ゲツ</t>
    </rPh>
    <phoneticPr fontId="3"/>
  </si>
  <si>
    <t>職員研修センター　研修室大（咲洲庁舎３２階）</t>
    <rPh sb="0" eb="2">
      <t>ショクイン</t>
    </rPh>
    <rPh sb="2" eb="4">
      <t>ケンシュウ</t>
    </rPh>
    <rPh sb="9" eb="12">
      <t>ケンシュウシツ</t>
    </rPh>
    <rPh sb="12" eb="13">
      <t>ダイ</t>
    </rPh>
    <rPh sb="14" eb="16">
      <t>サキシマ</t>
    </rPh>
    <rPh sb="16" eb="18">
      <t>チョウシャ</t>
    </rPh>
    <rPh sb="20" eb="21">
      <t>カイ</t>
    </rPh>
    <phoneticPr fontId="3"/>
  </si>
  <si>
    <t>４.５H</t>
    <phoneticPr fontId="3"/>
  </si>
  <si>
    <t>キャリア形成について</t>
    <rPh sb="4" eb="6">
      <t>ケイセイ</t>
    </rPh>
    <phoneticPr fontId="3"/>
  </si>
  <si>
    <t>４H３０M</t>
    <phoneticPr fontId="3"/>
  </si>
  <si>
    <t>・戦略的にキャリアを考える</t>
    <rPh sb="1" eb="4">
      <t>センリャクテキ</t>
    </rPh>
    <rPh sb="10" eb="11">
      <t>カンガ</t>
    </rPh>
    <phoneticPr fontId="3"/>
  </si>
  <si>
    <t>　～主語は「自分」</t>
    <rPh sb="2" eb="4">
      <t>シュゴ</t>
    </rPh>
    <rPh sb="6" eb="8">
      <t>ジブン</t>
    </rPh>
    <phoneticPr fontId="3"/>
  </si>
  <si>
    <t>・キャリアは上下・左右で考える</t>
    <rPh sb="6" eb="8">
      <t>ジョウゲ</t>
    </rPh>
    <rPh sb="9" eb="11">
      <t>サユウ</t>
    </rPh>
    <rPh sb="12" eb="13">
      <t>カンガ</t>
    </rPh>
    <phoneticPr fontId="3"/>
  </si>
  <si>
    <t>・「自分」を深堀りして考える</t>
    <rPh sb="2" eb="4">
      <t>ジブン</t>
    </rPh>
    <rPh sb="6" eb="8">
      <t>フカボリ</t>
    </rPh>
    <rPh sb="11" eb="12">
      <t>カンガ</t>
    </rPh>
    <phoneticPr fontId="3"/>
  </si>
  <si>
    <t>・【参考】世代ごとに考える</t>
    <rPh sb="2" eb="4">
      <t>サンコウ</t>
    </rPh>
    <rPh sb="5" eb="7">
      <t>セダイ</t>
    </rPh>
    <rPh sb="10" eb="11">
      <t>カンガ</t>
    </rPh>
    <phoneticPr fontId="3"/>
  </si>
  <si>
    <t>・これからを考える</t>
    <rPh sb="6" eb="7">
      <t>カンガ</t>
    </rPh>
    <phoneticPr fontId="3"/>
  </si>
  <si>
    <t>・まとめ～明日から動こう</t>
    <rPh sb="5" eb="7">
      <t>アシタ</t>
    </rPh>
    <rPh sb="9" eb="10">
      <t>ウゴ</t>
    </rPh>
    <phoneticPr fontId="3"/>
  </si>
  <si>
    <t xml:space="preserve">研修名（科目名）：リスクマネジメント上級研修   </t>
    <rPh sb="0" eb="2">
      <t>ケンシュウ</t>
    </rPh>
    <rPh sb="2" eb="3">
      <t>メイ</t>
    </rPh>
    <rPh sb="4" eb="7">
      <t>カモクメイ</t>
    </rPh>
    <rPh sb="18" eb="20">
      <t>ジョウキュウ</t>
    </rPh>
    <rPh sb="20" eb="22">
      <t>ケンシュウ</t>
    </rPh>
    <phoneticPr fontId="3"/>
  </si>
  <si>
    <t>リスクの予測と回避、組織的な対処法等、課長級等職員に必要な基礎知識の習得を図る。</t>
    <phoneticPr fontId="3"/>
  </si>
  <si>
    <t>（１）平成３１年度課長級昇任者（平成３０年度途中昇任者を含む。本研修の修了者
　　　を除く。）
（２）課長補佐級４年目以上の職員で、本研修の受講を希望する者</t>
    <rPh sb="3" eb="5">
      <t>ヘイセイ</t>
    </rPh>
    <rPh sb="7" eb="9">
      <t>ネンド</t>
    </rPh>
    <phoneticPr fontId="3"/>
  </si>
  <si>
    <t>令和元年７月１０日（水）、１１日（木）</t>
    <rPh sb="0" eb="2">
      <t>レイワ</t>
    </rPh>
    <rPh sb="2" eb="4">
      <t>ガンネン</t>
    </rPh>
    <rPh sb="3" eb="4">
      <t>ネン</t>
    </rPh>
    <rPh sb="5" eb="6">
      <t>ツキ</t>
    </rPh>
    <rPh sb="8" eb="9">
      <t>ニチ</t>
    </rPh>
    <rPh sb="10" eb="11">
      <t>スイ</t>
    </rPh>
    <rPh sb="15" eb="16">
      <t>ニチ</t>
    </rPh>
    <rPh sb="17" eb="18">
      <t>モク</t>
    </rPh>
    <phoneticPr fontId="3"/>
  </si>
  <si>
    <t>各日とも９時１５分～１２時３０分</t>
    <rPh sb="0" eb="1">
      <t>カク</t>
    </rPh>
    <rPh sb="1" eb="2">
      <t>ヒ</t>
    </rPh>
    <rPh sb="5" eb="6">
      <t>ジ</t>
    </rPh>
    <rPh sb="8" eb="9">
      <t>フン</t>
    </rPh>
    <rPh sb="12" eb="13">
      <t>ジ</t>
    </rPh>
    <rPh sb="15" eb="16">
      <t>フン</t>
    </rPh>
    <phoneticPr fontId="3"/>
  </si>
  <si>
    <t>職員研修センター　研修室 大</t>
    <phoneticPr fontId="3"/>
  </si>
  <si>
    <t>１日</t>
    <phoneticPr fontId="3"/>
  </si>
  <si>
    <t>・リスクマネジメントの基礎知識</t>
    <rPh sb="11" eb="13">
      <t>キソ</t>
    </rPh>
    <rPh sb="13" eb="15">
      <t>チシキ</t>
    </rPh>
    <phoneticPr fontId="3"/>
  </si>
  <si>
    <t>古木 孝典　講師</t>
    <rPh sb="0" eb="2">
      <t>フルキ</t>
    </rPh>
    <rPh sb="3" eb="4">
      <t>コウ</t>
    </rPh>
    <rPh sb="4" eb="5">
      <t>テン</t>
    </rPh>
    <rPh sb="6" eb="8">
      <t>コウシ</t>
    </rPh>
    <phoneticPr fontId="3"/>
  </si>
  <si>
    <t>　～管理・監督者としての基本</t>
    <rPh sb="2" eb="4">
      <t>カンリ</t>
    </rPh>
    <rPh sb="5" eb="8">
      <t>カントクシャ</t>
    </rPh>
    <rPh sb="12" eb="14">
      <t>キホン</t>
    </rPh>
    <phoneticPr fontId="3"/>
  </si>
  <si>
    <t>・記者会見の基本スタンス</t>
    <rPh sb="1" eb="3">
      <t>キシャ</t>
    </rPh>
    <rPh sb="3" eb="5">
      <t>カイケン</t>
    </rPh>
    <rPh sb="6" eb="8">
      <t>キホン</t>
    </rPh>
    <phoneticPr fontId="3"/>
  </si>
  <si>
    <t>・記者会見演習</t>
    <rPh sb="3" eb="5">
      <t>カイケン</t>
    </rPh>
    <rPh sb="5" eb="7">
      <t>エンシュウ</t>
    </rPh>
    <phoneticPr fontId="3"/>
  </si>
  <si>
    <t xml:space="preserve">研修名（科目名）：コーチング応用研修   </t>
    <rPh sb="0" eb="2">
      <t>ケンシュウ</t>
    </rPh>
    <rPh sb="2" eb="3">
      <t>メイ</t>
    </rPh>
    <rPh sb="4" eb="7">
      <t>カモクメイ</t>
    </rPh>
    <rPh sb="14" eb="16">
      <t>オウヨウ</t>
    </rPh>
    <rPh sb="16" eb="18">
      <t>ケンシュウ</t>
    </rPh>
    <phoneticPr fontId="3"/>
  </si>
  <si>
    <t>コーチングに関し、課長級等職員に必要な基礎知識の習得を図る。</t>
    <phoneticPr fontId="3"/>
  </si>
  <si>
    <t xml:space="preserve">（１）平成３１年度課長級昇任者（平成30年度途中昇任者を含む。本研修の修了者を
         除く。）
（２）二次評価者で、本研修を未修了の課長級職員
（３）課長補佐級４年目以上の職員で、本研修の受講を希望する者
</t>
    <phoneticPr fontId="3"/>
  </si>
  <si>
    <t xml:space="preserve"> 指名（１）</t>
    <rPh sb="1" eb="3">
      <t>シメイ</t>
    </rPh>
    <phoneticPr fontId="3"/>
  </si>
  <si>
    <t xml:space="preserve"> 指名（２）</t>
    <rPh sb="1" eb="3">
      <t>シメイ</t>
    </rPh>
    <phoneticPr fontId="3"/>
  </si>
  <si>
    <t>令和元年7月10日（水）、11日（木）</t>
    <rPh sb="0" eb="3">
      <t>レイワモト</t>
    </rPh>
    <rPh sb="3" eb="4">
      <t>ネン</t>
    </rPh>
    <rPh sb="5" eb="6">
      <t>ツキ</t>
    </rPh>
    <rPh sb="8" eb="9">
      <t>ニチ</t>
    </rPh>
    <rPh sb="10" eb="11">
      <t>スイ</t>
    </rPh>
    <rPh sb="15" eb="16">
      <t>ニチ</t>
    </rPh>
    <rPh sb="17" eb="18">
      <t>モク</t>
    </rPh>
    <phoneticPr fontId="3"/>
  </si>
  <si>
    <t>各日とも13時30分から17時15分</t>
    <rPh sb="0" eb="1">
      <t>カク</t>
    </rPh>
    <rPh sb="1" eb="2">
      <t>ヒ</t>
    </rPh>
    <rPh sb="6" eb="7">
      <t>ジ</t>
    </rPh>
    <rPh sb="9" eb="10">
      <t>フン</t>
    </rPh>
    <rPh sb="14" eb="15">
      <t>ジ</t>
    </rPh>
    <rPh sb="17" eb="18">
      <t>フン</t>
    </rPh>
    <phoneticPr fontId="3"/>
  </si>
  <si>
    <t>・目標を達成させるためのコーチング</t>
    <rPh sb="1" eb="3">
      <t>モクヒョウ</t>
    </rPh>
    <rPh sb="4" eb="6">
      <t>タッセイ</t>
    </rPh>
    <phoneticPr fontId="3"/>
  </si>
  <si>
    <t>・コーチングスキルの修得</t>
    <rPh sb="10" eb="12">
      <t>シュウトク</t>
    </rPh>
    <phoneticPr fontId="3"/>
  </si>
  <si>
    <t>・コーチングの基本プロセス</t>
    <rPh sb="7" eb="9">
      <t>キホン</t>
    </rPh>
    <phoneticPr fontId="3"/>
  </si>
  <si>
    <t>　～GROWモデル</t>
    <phoneticPr fontId="3"/>
  </si>
  <si>
    <t xml:space="preserve">研修名（科目名）：女性活躍推進研修 </t>
    <rPh sb="0" eb="2">
      <t>ケンシュウ</t>
    </rPh>
    <rPh sb="2" eb="3">
      <t>メイ</t>
    </rPh>
    <rPh sb="4" eb="7">
      <t>カモクメイ</t>
    </rPh>
    <rPh sb="15" eb="17">
      <t>ケンシュウ</t>
    </rPh>
    <phoneticPr fontId="3"/>
  </si>
  <si>
    <t>自身に求められる役割を理解し、自らも周りも活かす仕事を実現するために必要な考え方やスキルを学び、モチベーションの向上につなげる。</t>
    <phoneticPr fontId="3"/>
  </si>
  <si>
    <t>①採用４年目の女性職員（本研修の修了者を除く）
②採用１０年目の女性職員（本研修の修了者を除く）
③採用１５年目までの女性職員で、本研修の受講を希望する者
④７月１９日現在育児休業中の女性職員で、本研修の聴講を希望する者</t>
    <rPh sb="12" eb="13">
      <t>ホン</t>
    </rPh>
    <rPh sb="13" eb="15">
      <t>ケンシュウ</t>
    </rPh>
    <rPh sb="16" eb="19">
      <t>シュウリョウシャ</t>
    </rPh>
    <rPh sb="20" eb="21">
      <t>ノゾ</t>
    </rPh>
    <phoneticPr fontId="3"/>
  </si>
  <si>
    <t>指名（４年目）</t>
    <rPh sb="0" eb="2">
      <t>シメイ</t>
    </rPh>
    <rPh sb="4" eb="6">
      <t>ネンメ</t>
    </rPh>
    <phoneticPr fontId="3"/>
  </si>
  <si>
    <t>指名（１０年目）</t>
    <rPh sb="0" eb="2">
      <t>シメイ</t>
    </rPh>
    <rPh sb="5" eb="7">
      <t>ネンメ</t>
    </rPh>
    <phoneticPr fontId="3"/>
  </si>
  <si>
    <t>令和元年７月１９日（金）</t>
    <rPh sb="0" eb="2">
      <t>レイワ</t>
    </rPh>
    <rPh sb="2" eb="4">
      <t>ガンネン</t>
    </rPh>
    <rPh sb="5" eb="6">
      <t>ツキ</t>
    </rPh>
    <rPh sb="8" eb="9">
      <t>ニチ</t>
    </rPh>
    <rPh sb="10" eb="11">
      <t>キン</t>
    </rPh>
    <phoneticPr fontId="3"/>
  </si>
  <si>
    <t>１３時００分～１７時３０分</t>
    <rPh sb="2" eb="3">
      <t>ジ</t>
    </rPh>
    <rPh sb="5" eb="6">
      <t>フン</t>
    </rPh>
    <rPh sb="9" eb="10">
      <t>ジ</t>
    </rPh>
    <rPh sb="12" eb="13">
      <t>フン</t>
    </rPh>
    <phoneticPr fontId="3"/>
  </si>
  <si>
    <t>大手前庁舎　大研修室（新別館南館８階）</t>
    <rPh sb="0" eb="2">
      <t>オオテ</t>
    </rPh>
    <rPh sb="2" eb="3">
      <t>マエ</t>
    </rPh>
    <rPh sb="3" eb="5">
      <t>チョウシャ</t>
    </rPh>
    <rPh sb="6" eb="10">
      <t>ダイケンシュウシツ</t>
    </rPh>
    <rPh sb="11" eb="12">
      <t>シン</t>
    </rPh>
    <rPh sb="12" eb="14">
      <t>ベッカン</t>
    </rPh>
    <rPh sb="14" eb="15">
      <t>ミナミ</t>
    </rPh>
    <rPh sb="15" eb="16">
      <t>カン</t>
    </rPh>
    <rPh sb="17" eb="18">
      <t>カイ</t>
    </rPh>
    <phoneticPr fontId="3"/>
  </si>
  <si>
    <t>4.5H</t>
    <phoneticPr fontId="3"/>
  </si>
  <si>
    <t>５Ｍ</t>
    <phoneticPr fontId="3"/>
  </si>
  <si>
    <t>自分らしく活躍するために</t>
    <phoneticPr fontId="3"/>
  </si>
  <si>
    <t>１Ｈ５５Ｍ</t>
    <phoneticPr fontId="3"/>
  </si>
  <si>
    <t>・なぜ今、「女性活躍推進」なのか</t>
    <phoneticPr fontId="3"/>
  </si>
  <si>
    <t>・女性活躍を考える</t>
    <rPh sb="1" eb="3">
      <t>ジョセイ</t>
    </rPh>
    <rPh sb="3" eb="5">
      <t>カツヤク</t>
    </rPh>
    <rPh sb="6" eb="7">
      <t>カンガ</t>
    </rPh>
    <phoneticPr fontId="3"/>
  </si>
  <si>
    <t>パネルディスカッション</t>
    <phoneticPr fontId="3"/>
  </si>
  <si>
    <t>コーディネーター：</t>
    <phoneticPr fontId="3"/>
  </si>
  <si>
    <t>・パネルディスカッションのねらい</t>
    <phoneticPr fontId="3"/>
  </si>
  <si>
    <t>　（参加者に持ち帰ってほしいこと）</t>
    <rPh sb="2" eb="5">
      <t>サンカシャ</t>
    </rPh>
    <rPh sb="6" eb="7">
      <t>モ</t>
    </rPh>
    <rPh sb="8" eb="9">
      <t>カエ</t>
    </rPh>
    <phoneticPr fontId="3"/>
  </si>
  <si>
    <t>・パネリストの位置づけ</t>
    <rPh sb="7" eb="9">
      <t>イチ</t>
    </rPh>
    <phoneticPr fontId="3"/>
  </si>
  <si>
    <t>パネリスト（１回目）：</t>
    <rPh sb="7" eb="9">
      <t>カイメ</t>
    </rPh>
    <phoneticPr fontId="3"/>
  </si>
  <si>
    <t>　（『モデル』としての性格）</t>
    <rPh sb="11" eb="13">
      <t>セイカク</t>
    </rPh>
    <phoneticPr fontId="3"/>
  </si>
  <si>
    <t>・各パネリストのこれまでの経歴の紹介</t>
    <rPh sb="1" eb="2">
      <t>カク</t>
    </rPh>
    <rPh sb="13" eb="15">
      <t>ケイレキ</t>
    </rPh>
    <rPh sb="16" eb="18">
      <t>ショウカイ</t>
    </rPh>
    <phoneticPr fontId="3"/>
  </si>
  <si>
    <t>・これまでの業務における魅力・やりがいやプ</t>
    <rPh sb="6" eb="8">
      <t>ギョウム</t>
    </rPh>
    <rPh sb="12" eb="14">
      <t>ミリョク</t>
    </rPh>
    <phoneticPr fontId="3"/>
  </si>
  <si>
    <t>　ライベートと両立させるための工夫</t>
    <phoneticPr fontId="3"/>
  </si>
  <si>
    <t>・ご自身の今後の課題と研修生へのメッセージ</t>
    <rPh sb="2" eb="4">
      <t>ジシン</t>
    </rPh>
    <rPh sb="5" eb="7">
      <t>コンゴ</t>
    </rPh>
    <rPh sb="8" eb="10">
      <t>カダイ</t>
    </rPh>
    <rPh sb="11" eb="13">
      <t>ケンシュウ</t>
    </rPh>
    <rPh sb="13" eb="14">
      <t>セイ</t>
    </rPh>
    <phoneticPr fontId="3"/>
  </si>
  <si>
    <t>・質疑応答</t>
    <rPh sb="1" eb="3">
      <t>シツギ</t>
    </rPh>
    <rPh sb="3" eb="5">
      <t>オウトウ</t>
    </rPh>
    <phoneticPr fontId="3"/>
  </si>
  <si>
    <t>パネリスト（２回目）：</t>
    <phoneticPr fontId="3"/>
  </si>
  <si>
    <t>・講師まとめ</t>
    <rPh sb="1" eb="3">
      <t>コウシ</t>
    </rPh>
    <phoneticPr fontId="3"/>
  </si>
  <si>
    <t>１Ｈ２０Ｍ</t>
    <phoneticPr fontId="3"/>
  </si>
  <si>
    <t>・大阪府職員としてキャリアを考える</t>
  </si>
  <si>
    <t>・仕事を円滑に行うスキルアップ①</t>
  </si>
  <si>
    <t>　～安定力</t>
    <phoneticPr fontId="3"/>
  </si>
  <si>
    <t>・仕事を円滑に行うスキルアップ②</t>
  </si>
  <si>
    <t>　～コミュニケーション力</t>
    <phoneticPr fontId="3"/>
  </si>
  <si>
    <t>・研修の振り返り</t>
    <rPh sb="1" eb="3">
      <t>ケンシュウ</t>
    </rPh>
    <rPh sb="4" eb="5">
      <t>フ</t>
    </rPh>
    <rPh sb="6" eb="7">
      <t>カエ</t>
    </rPh>
    <phoneticPr fontId="3"/>
  </si>
  <si>
    <t xml:space="preserve">研修名（科目名）：若手職員キャリアサポート研修（キャリア４）  </t>
    <rPh sb="0" eb="2">
      <t>ケンシュウ</t>
    </rPh>
    <rPh sb="2" eb="3">
      <t>メイ</t>
    </rPh>
    <rPh sb="4" eb="7">
      <t>カモクメイ</t>
    </rPh>
    <phoneticPr fontId="3"/>
  </si>
  <si>
    <t>採用4年目の職員の自己の能力開発意欲や仕事への取り組み意欲の向上を図り、自身でキャリアデザインを描ける職員の育成を促進する。</t>
    <phoneticPr fontId="3"/>
  </si>
  <si>
    <t>（1）採用後４年目の職員       
（2）採用後４年目当時、派遣等で受講・修了できなかった者で所属長が推薦する者</t>
    <rPh sb="49" eb="52">
      <t>ショゾクチョウ</t>
    </rPh>
    <rPh sb="53" eb="55">
      <t>スイセン</t>
    </rPh>
    <rPh sb="57" eb="58">
      <t>モノ</t>
    </rPh>
    <phoneticPr fontId="3"/>
  </si>
  <si>
    <t>令和元年７月２４日（水）、２５日（木）、３０日（火）、３１日（水）</t>
    <rPh sb="0" eb="1">
      <t>レイ</t>
    </rPh>
    <rPh sb="1" eb="2">
      <t>カズ</t>
    </rPh>
    <rPh sb="2" eb="4">
      <t>ガンネン</t>
    </rPh>
    <rPh sb="3" eb="4">
      <t>ネン</t>
    </rPh>
    <rPh sb="5" eb="6">
      <t>ガツ</t>
    </rPh>
    <rPh sb="8" eb="9">
      <t>ニチ</t>
    </rPh>
    <rPh sb="10" eb="11">
      <t>スイ</t>
    </rPh>
    <rPh sb="15" eb="16">
      <t>ニチ</t>
    </rPh>
    <rPh sb="17" eb="18">
      <t>モク</t>
    </rPh>
    <rPh sb="22" eb="23">
      <t>ニチ</t>
    </rPh>
    <rPh sb="24" eb="25">
      <t>カ</t>
    </rPh>
    <rPh sb="29" eb="30">
      <t>ニチ</t>
    </rPh>
    <rPh sb="31" eb="32">
      <t>スイ</t>
    </rPh>
    <phoneticPr fontId="3"/>
  </si>
  <si>
    <t>各日とも１３時００分～１７時３０分</t>
    <rPh sb="6" eb="7">
      <t>ジ</t>
    </rPh>
    <rPh sb="9" eb="10">
      <t>フン</t>
    </rPh>
    <phoneticPr fontId="3"/>
  </si>
  <si>
    <t>職員研修センター　研修室大（咲洲庁舎32階）</t>
    <phoneticPr fontId="3"/>
  </si>
  <si>
    <t>キャリアデザインとは</t>
    <phoneticPr fontId="3"/>
  </si>
  <si>
    <t>10M</t>
    <phoneticPr fontId="3"/>
  </si>
  <si>
    <t>澤田 和美 講師</t>
    <rPh sb="0" eb="1">
      <t>サワ</t>
    </rPh>
    <rPh sb="6" eb="8">
      <t>コウシ</t>
    </rPh>
    <phoneticPr fontId="3"/>
  </si>
  <si>
    <t>私のキャリアについて</t>
    <rPh sb="0" eb="1">
      <t>ワタシ</t>
    </rPh>
    <phoneticPr fontId="3"/>
  </si>
  <si>
    <t>１H</t>
    <phoneticPr fontId="3"/>
  </si>
  <si>
    <t>・これまでのキャリアのこと</t>
    <phoneticPr fontId="3"/>
  </si>
  <si>
    <t>・これからのキャリアのこと</t>
    <phoneticPr fontId="3"/>
  </si>
  <si>
    <t>・研修生へのメッセージ</t>
    <rPh sb="1" eb="3">
      <t>ケンシュウ</t>
    </rPh>
    <rPh sb="3" eb="4">
      <t>セイ</t>
    </rPh>
    <phoneticPr fontId="3"/>
  </si>
  <si>
    <t>講義・演習</t>
    <rPh sb="0" eb="2">
      <t>コウギ</t>
    </rPh>
    <rPh sb="3" eb="5">
      <t>エンシュウ</t>
    </rPh>
    <phoneticPr fontId="3"/>
  </si>
  <si>
    <t>キャリア形成について</t>
  </si>
  <si>
    <t>３H20M</t>
    <phoneticPr fontId="3"/>
  </si>
  <si>
    <t>・キャリアとは</t>
    <phoneticPr fontId="3"/>
  </si>
  <si>
    <t>・自分を理解する～自分理解の方法</t>
    <rPh sb="9" eb="11">
      <t>ジブン</t>
    </rPh>
    <rPh sb="11" eb="13">
      <t>リカイ</t>
    </rPh>
    <rPh sb="14" eb="16">
      <t>ホウホウ</t>
    </rPh>
    <phoneticPr fontId="3"/>
  </si>
  <si>
    <t>・これからを考える ～次の２年、５年を</t>
    <phoneticPr fontId="3"/>
  </si>
  <si>
    <t>　主体的に生きる</t>
    <phoneticPr fontId="3"/>
  </si>
  <si>
    <t>・まとめ ～明日から動こう</t>
    <phoneticPr fontId="3"/>
  </si>
  <si>
    <t>・【参考】各世代の多様なキャリア観を知る</t>
    <rPh sb="2" eb="4">
      <t>サンコウ</t>
    </rPh>
    <rPh sb="5" eb="8">
      <t>カクセダイ</t>
    </rPh>
    <rPh sb="9" eb="11">
      <t>タヨウ</t>
    </rPh>
    <rPh sb="16" eb="17">
      <t>カン</t>
    </rPh>
    <rPh sb="18" eb="19">
      <t>シ</t>
    </rPh>
    <phoneticPr fontId="3"/>
  </si>
  <si>
    <t xml:space="preserve">研修名（科目名）：視覚障がい者に関する理解を深める研修   </t>
    <rPh sb="0" eb="2">
      <t>ケンシュウ</t>
    </rPh>
    <rPh sb="2" eb="3">
      <t>メイ</t>
    </rPh>
    <rPh sb="4" eb="7">
      <t>カモクメイ</t>
    </rPh>
    <rPh sb="25" eb="27">
      <t>ケンシュウ</t>
    </rPh>
    <phoneticPr fontId="3"/>
  </si>
  <si>
    <t>点字の基礎知識の習得や点訳技術の演習等を通じて、視覚障がい者を取り巻く課題について理解を深める。</t>
    <phoneticPr fontId="3"/>
  </si>
  <si>
    <t>本研修の受講を希望する職員で、所属長が推薦する者（非常勤職員を除く）</t>
    <phoneticPr fontId="3"/>
  </si>
  <si>
    <t>令和元年８月１日（木）　９時３０分～１７時００分</t>
    <rPh sb="2" eb="3">
      <t>ガン</t>
    </rPh>
    <rPh sb="3" eb="4">
      <t>ネン</t>
    </rPh>
    <rPh sb="5" eb="6">
      <t>ガツ</t>
    </rPh>
    <rPh sb="7" eb="8">
      <t>ニチ</t>
    </rPh>
    <rPh sb="13" eb="14">
      <t>ジ</t>
    </rPh>
    <rPh sb="16" eb="17">
      <t>プン</t>
    </rPh>
    <rPh sb="20" eb="21">
      <t>ジ</t>
    </rPh>
    <rPh sb="23" eb="24">
      <t>フン</t>
    </rPh>
    <phoneticPr fontId="3"/>
  </si>
  <si>
    <t>　　　　８月７日（水）１３時００分～１７時００分</t>
    <rPh sb="5" eb="6">
      <t>ガツ</t>
    </rPh>
    <rPh sb="7" eb="8">
      <t>ニチ</t>
    </rPh>
    <rPh sb="9" eb="10">
      <t>スイ</t>
    </rPh>
    <rPh sb="13" eb="14">
      <t>ジ</t>
    </rPh>
    <rPh sb="16" eb="17">
      <t>フン</t>
    </rPh>
    <rPh sb="20" eb="21">
      <t>ジ</t>
    </rPh>
    <rPh sb="23" eb="24">
      <t>フン</t>
    </rPh>
    <phoneticPr fontId="3"/>
  </si>
  <si>
    <t>職員研修センター　OA研修室（咲洲庁舎32階）</t>
    <phoneticPr fontId="3"/>
  </si>
  <si>
    <t>10.5H</t>
    <phoneticPr fontId="3"/>
  </si>
  <si>
    <t>講義　</t>
    <phoneticPr fontId="3"/>
  </si>
  <si>
    <t>・障害者基本法、障害者差別解消法</t>
    <phoneticPr fontId="3"/>
  </si>
  <si>
    <t>視覚障がい者と福祉</t>
    <phoneticPr fontId="3"/>
  </si>
  <si>
    <t>・視覚障がい者に対する基本的な対応方法</t>
    <rPh sb="15" eb="17">
      <t>タイオウ</t>
    </rPh>
    <rPh sb="17" eb="19">
      <t>ホウホウ</t>
    </rPh>
    <phoneticPr fontId="3"/>
  </si>
  <si>
    <t>・視覚障がい者の方に出会ったら</t>
    <phoneticPr fontId="3"/>
  </si>
  <si>
    <t>1Ｈ50Ｍ</t>
    <phoneticPr fontId="3"/>
  </si>
  <si>
    <t>・点字の成り立ちと歴史　</t>
    <phoneticPr fontId="3"/>
  </si>
  <si>
    <t>点字の基礎</t>
    <phoneticPr fontId="3"/>
  </si>
  <si>
    <t>・点字の仕組み　など</t>
    <phoneticPr fontId="3"/>
  </si>
  <si>
    <t>大阪府立大阪南視覚支援学校</t>
    <phoneticPr fontId="3"/>
  </si>
  <si>
    <t>4Ｈ</t>
    <phoneticPr fontId="3"/>
  </si>
  <si>
    <t>・点字の表記・読み書き</t>
    <phoneticPr fontId="3"/>
  </si>
  <si>
    <t>点字実習①</t>
    <phoneticPr fontId="3"/>
  </si>
  <si>
    <t>・分かち書き</t>
    <phoneticPr fontId="3"/>
  </si>
  <si>
    <t>・アルファベット</t>
    <phoneticPr fontId="3"/>
  </si>
  <si>
    <t>・数字　など</t>
    <rPh sb="1" eb="3">
      <t>スウジ</t>
    </rPh>
    <phoneticPr fontId="3"/>
  </si>
  <si>
    <t>・記号</t>
    <phoneticPr fontId="3"/>
  </si>
  <si>
    <t>点字実習②</t>
    <phoneticPr fontId="3"/>
  </si>
  <si>
    <t>・助詞、助動詞、形式名詞　など</t>
    <rPh sb="1" eb="3">
      <t>ジョシ</t>
    </rPh>
    <rPh sb="4" eb="7">
      <t>ジョドウシ</t>
    </rPh>
    <rPh sb="8" eb="10">
      <t>ケイシキ</t>
    </rPh>
    <rPh sb="10" eb="12">
      <t>メイシ</t>
    </rPh>
    <phoneticPr fontId="3"/>
  </si>
  <si>
    <t>大阪府立大阪南視覚支援学校　</t>
    <phoneticPr fontId="3"/>
  </si>
  <si>
    <t>・特殊文字</t>
    <rPh sb="1" eb="3">
      <t>トクシュ</t>
    </rPh>
    <rPh sb="3" eb="5">
      <t>モジ</t>
    </rPh>
    <phoneticPr fontId="3"/>
  </si>
  <si>
    <t>講義　</t>
    <rPh sb="0" eb="2">
      <t>コウギ</t>
    </rPh>
    <phoneticPr fontId="3"/>
  </si>
  <si>
    <t>・目が見えない、見えにくいとは</t>
    <rPh sb="1" eb="2">
      <t>メ</t>
    </rPh>
    <rPh sb="3" eb="4">
      <t>ミ</t>
    </rPh>
    <rPh sb="8" eb="9">
      <t>ミ</t>
    </rPh>
    <phoneticPr fontId="3"/>
  </si>
  <si>
    <t>視覚障がい者への理解</t>
    <phoneticPr fontId="3"/>
  </si>
  <si>
    <t>・視覚障がい者の実態の変遷</t>
    <rPh sb="1" eb="3">
      <t>シカク</t>
    </rPh>
    <rPh sb="3" eb="4">
      <t>ショウ</t>
    </rPh>
    <rPh sb="6" eb="7">
      <t>シャ</t>
    </rPh>
    <rPh sb="8" eb="10">
      <t>ジッタイ</t>
    </rPh>
    <rPh sb="11" eb="13">
      <t>ヘンセン</t>
    </rPh>
    <phoneticPr fontId="3"/>
  </si>
  <si>
    <t>・公共機関における点字あれこれ</t>
    <rPh sb="1" eb="3">
      <t>コウキョウ</t>
    </rPh>
    <rPh sb="3" eb="5">
      <t>キカン</t>
    </rPh>
    <rPh sb="9" eb="11">
      <t>テンジ</t>
    </rPh>
    <phoneticPr fontId="3"/>
  </si>
  <si>
    <t>・障がいのある者とない者の理想的な関係</t>
    <rPh sb="1" eb="2">
      <t>ショウ</t>
    </rPh>
    <rPh sb="7" eb="8">
      <t>モノ</t>
    </rPh>
    <rPh sb="11" eb="12">
      <t>モノ</t>
    </rPh>
    <rPh sb="13" eb="16">
      <t>リソウテキ</t>
    </rPh>
    <rPh sb="17" eb="19">
      <t>カンケイ</t>
    </rPh>
    <phoneticPr fontId="3"/>
  </si>
  <si>
    <t>　とは</t>
    <phoneticPr fontId="3"/>
  </si>
  <si>
    <t>1H40M</t>
    <phoneticPr fontId="3"/>
  </si>
  <si>
    <t>・点字器を使用した実習</t>
    <phoneticPr fontId="3"/>
  </si>
  <si>
    <t>点字実習③</t>
    <phoneticPr fontId="3"/>
  </si>
  <si>
    <t>・名刺の作成</t>
    <phoneticPr fontId="3"/>
  </si>
  <si>
    <t xml:space="preserve">研修名（科目名）：聴覚障がい者に関する理解を深める研修   </t>
    <rPh sb="0" eb="2">
      <t>ケンシュウ</t>
    </rPh>
    <rPh sb="2" eb="3">
      <t>メイ</t>
    </rPh>
    <rPh sb="4" eb="7">
      <t>カモクメイ</t>
    </rPh>
    <rPh sb="9" eb="11">
      <t>チョウカク</t>
    </rPh>
    <rPh sb="11" eb="12">
      <t>ショウ</t>
    </rPh>
    <rPh sb="14" eb="15">
      <t>シャ</t>
    </rPh>
    <rPh sb="16" eb="17">
      <t>カン</t>
    </rPh>
    <rPh sb="19" eb="21">
      <t>リカイ</t>
    </rPh>
    <rPh sb="22" eb="23">
      <t>フカ</t>
    </rPh>
    <rPh sb="25" eb="27">
      <t>ケンシュウ</t>
    </rPh>
    <phoneticPr fontId="3"/>
  </si>
  <si>
    <t>聴覚障がい体験や基礎的な手話実習を通じて、聴覚障がい者を取り巻く課題について理解を深める。</t>
  </si>
  <si>
    <t xml:space="preserve">本研修の受講を希望する職員で、所属長が推薦する者（非常勤職員を除く）
</t>
  </si>
  <si>
    <t>令和元年８月１９日（月）１４時５０分～１７時３０分</t>
    <rPh sb="0" eb="2">
      <t>レイワ</t>
    </rPh>
    <rPh sb="2" eb="3">
      <t>ガン</t>
    </rPh>
    <rPh sb="3" eb="4">
      <t>ネン</t>
    </rPh>
    <rPh sb="5" eb="6">
      <t>ガツ</t>
    </rPh>
    <rPh sb="8" eb="9">
      <t>ニチ</t>
    </rPh>
    <rPh sb="10" eb="11">
      <t>ゲツ</t>
    </rPh>
    <rPh sb="14" eb="15">
      <t>ジ</t>
    </rPh>
    <rPh sb="17" eb="18">
      <t>フン</t>
    </rPh>
    <rPh sb="21" eb="22">
      <t>ジ</t>
    </rPh>
    <rPh sb="24" eb="25">
      <t>フン</t>
    </rPh>
    <phoneticPr fontId="3"/>
  </si>
  <si>
    <t>　　　　　　２３日（金）１５時３０分～１７時３０分</t>
    <rPh sb="8" eb="9">
      <t>ニチ</t>
    </rPh>
    <rPh sb="10" eb="11">
      <t>キン</t>
    </rPh>
    <rPh sb="14" eb="15">
      <t>ジ</t>
    </rPh>
    <rPh sb="17" eb="18">
      <t>フン</t>
    </rPh>
    <rPh sb="21" eb="22">
      <t>ジ</t>
    </rPh>
    <rPh sb="24" eb="25">
      <t>フン</t>
    </rPh>
    <phoneticPr fontId="3"/>
  </si>
  <si>
    <t>　　　　　　２８日（水）１４時００分～１７時３０分</t>
    <rPh sb="8" eb="9">
      <t>ニチ</t>
    </rPh>
    <rPh sb="10" eb="11">
      <t>スイ</t>
    </rPh>
    <rPh sb="14" eb="15">
      <t>ジ</t>
    </rPh>
    <rPh sb="17" eb="18">
      <t>フン</t>
    </rPh>
    <rPh sb="21" eb="22">
      <t>ジ</t>
    </rPh>
    <rPh sb="24" eb="25">
      <t>フン</t>
    </rPh>
    <phoneticPr fontId="3"/>
  </si>
  <si>
    <t>職員研修センター　研修室６（咲洲庁舎３１階）</t>
    <rPh sb="0" eb="2">
      <t>ショクイン</t>
    </rPh>
    <rPh sb="2" eb="4">
      <t>ケンシュウ</t>
    </rPh>
    <rPh sb="9" eb="11">
      <t>ケンシュウ</t>
    </rPh>
    <rPh sb="11" eb="12">
      <t>シツ</t>
    </rPh>
    <rPh sb="14" eb="16">
      <t>サキシマ</t>
    </rPh>
    <rPh sb="16" eb="18">
      <t>チョウシャ</t>
    </rPh>
    <rPh sb="20" eb="21">
      <t>カイ</t>
    </rPh>
    <phoneticPr fontId="3"/>
  </si>
  <si>
    <t>聴覚障がい者と福祉</t>
    <rPh sb="0" eb="2">
      <t>チョウカク</t>
    </rPh>
    <rPh sb="2" eb="3">
      <t>ショウ</t>
    </rPh>
    <rPh sb="5" eb="6">
      <t>シャ</t>
    </rPh>
    <rPh sb="7" eb="9">
      <t>フクシ</t>
    </rPh>
    <phoneticPr fontId="3"/>
  </si>
  <si>
    <t>・大阪府手話言語条例の概要とその取組み</t>
    <rPh sb="1" eb="4">
      <t>オオサカフ</t>
    </rPh>
    <rPh sb="4" eb="6">
      <t>シュワ</t>
    </rPh>
    <rPh sb="6" eb="8">
      <t>ゲンゴ</t>
    </rPh>
    <rPh sb="8" eb="10">
      <t>ジョウレイ</t>
    </rPh>
    <rPh sb="11" eb="13">
      <t>ガイヨウ</t>
    </rPh>
    <rPh sb="16" eb="17">
      <t>ト</t>
    </rPh>
    <rPh sb="17" eb="18">
      <t>ク</t>
    </rPh>
    <phoneticPr fontId="3"/>
  </si>
  <si>
    <t>自立支援課　</t>
    <rPh sb="0" eb="2">
      <t>ジリツ</t>
    </rPh>
    <rPh sb="2" eb="4">
      <t>シエン</t>
    </rPh>
    <rPh sb="4" eb="5">
      <t>カ</t>
    </rPh>
    <phoneticPr fontId="3"/>
  </si>
  <si>
    <t>　について</t>
    <phoneticPr fontId="3"/>
  </si>
  <si>
    <t>手話実習①～③</t>
    <rPh sb="0" eb="2">
      <t>シュワ</t>
    </rPh>
    <rPh sb="2" eb="4">
      <t>ジッシュウ</t>
    </rPh>
    <phoneticPr fontId="3"/>
  </si>
  <si>
    <t>6H</t>
  </si>
  <si>
    <t>・心のこもったコミュニケーションのために</t>
    <rPh sb="1" eb="2">
      <t>ココロ</t>
    </rPh>
    <phoneticPr fontId="3"/>
  </si>
  <si>
    <t>・聴覚障がい者の感じるバリア</t>
    <rPh sb="1" eb="3">
      <t>チョウカク</t>
    </rPh>
    <rPh sb="3" eb="4">
      <t>ショウ</t>
    </rPh>
    <rPh sb="6" eb="7">
      <t>シャ</t>
    </rPh>
    <rPh sb="8" eb="9">
      <t>カン</t>
    </rPh>
    <phoneticPr fontId="3"/>
  </si>
  <si>
    <t>大阪聴力障害者協会</t>
  </si>
  <si>
    <t>・障がいを受けた時期による違い</t>
    <rPh sb="1" eb="2">
      <t>ショウ</t>
    </rPh>
    <rPh sb="5" eb="6">
      <t>ウ</t>
    </rPh>
    <rPh sb="8" eb="10">
      <t>ジキ</t>
    </rPh>
    <rPh sb="13" eb="14">
      <t>チガ</t>
    </rPh>
    <phoneticPr fontId="3"/>
  </si>
  <si>
    <t>・聴覚障がいの程度等級</t>
    <rPh sb="1" eb="3">
      <t>チョウカク</t>
    </rPh>
    <rPh sb="3" eb="4">
      <t>ショウ</t>
    </rPh>
    <rPh sb="7" eb="9">
      <t>テイド</t>
    </rPh>
    <rPh sb="9" eb="11">
      <t>トウキュウ</t>
    </rPh>
    <phoneticPr fontId="3"/>
  </si>
  <si>
    <t>・聴覚障がいを持つ方とのコミュニケーション</t>
    <rPh sb="1" eb="3">
      <t>チョウカク</t>
    </rPh>
    <rPh sb="3" eb="4">
      <t>ショウ</t>
    </rPh>
    <rPh sb="7" eb="8">
      <t>モ</t>
    </rPh>
    <rPh sb="9" eb="10">
      <t>カタ</t>
    </rPh>
    <phoneticPr fontId="3"/>
  </si>
  <si>
    <t>・老人性難聴の特性</t>
    <rPh sb="1" eb="4">
      <t>ロウジンセイ</t>
    </rPh>
    <rPh sb="4" eb="6">
      <t>ナンチョウ</t>
    </rPh>
    <rPh sb="7" eb="9">
      <t>トクセイ</t>
    </rPh>
    <phoneticPr fontId="3"/>
  </si>
  <si>
    <t>・手話実習　表現練習</t>
    <rPh sb="1" eb="3">
      <t>シュワ</t>
    </rPh>
    <rPh sb="3" eb="5">
      <t>ジッシュウ</t>
    </rPh>
    <rPh sb="6" eb="8">
      <t>ヒョウゲン</t>
    </rPh>
    <rPh sb="8" eb="10">
      <t>レンシュウ</t>
    </rPh>
    <phoneticPr fontId="3"/>
  </si>
  <si>
    <t>聴覚障がい者への理解</t>
    <rPh sb="0" eb="2">
      <t>チョウカク</t>
    </rPh>
    <rPh sb="2" eb="3">
      <t>ショウ</t>
    </rPh>
    <rPh sb="5" eb="6">
      <t>シャ</t>
    </rPh>
    <rPh sb="8" eb="10">
      <t>リカイ</t>
    </rPh>
    <phoneticPr fontId="3"/>
  </si>
  <si>
    <t>1H20M</t>
  </si>
  <si>
    <t>・自己紹介</t>
    <rPh sb="1" eb="3">
      <t>ジコ</t>
    </rPh>
    <rPh sb="3" eb="5">
      <t>ショウカイ</t>
    </rPh>
    <phoneticPr fontId="3"/>
  </si>
  <si>
    <t>大阪府立</t>
    <rPh sb="0" eb="3">
      <t>オオサカフ</t>
    </rPh>
    <rPh sb="3" eb="4">
      <t>リツ</t>
    </rPh>
    <phoneticPr fontId="3"/>
  </si>
  <si>
    <t xml:space="preserve">・同じ聴覚障がいでも聞こえ方は千差万別！ </t>
    <phoneticPr fontId="3"/>
  </si>
  <si>
    <t>だいせん聴覚高等支援学校</t>
    <rPh sb="4" eb="6">
      <t>チョウカク</t>
    </rPh>
    <rPh sb="6" eb="8">
      <t>コウトウ</t>
    </rPh>
    <rPh sb="8" eb="10">
      <t>シエン</t>
    </rPh>
    <rPh sb="10" eb="12">
      <t>ガッコウ</t>
    </rPh>
    <phoneticPr fontId="3"/>
  </si>
  <si>
    <t>・生い立ち</t>
    <rPh sb="1" eb="2">
      <t>オ</t>
    </rPh>
    <rPh sb="3" eb="4">
      <t>タ</t>
    </rPh>
    <phoneticPr fontId="3"/>
  </si>
  <si>
    <t>研修名（科目名）：採用１年目キャリア研修（キャリア１）</t>
    <rPh sb="0" eb="2">
      <t>ケンシュウ</t>
    </rPh>
    <rPh sb="2" eb="3">
      <t>メイ</t>
    </rPh>
    <rPh sb="4" eb="7">
      <t>カモクメイ</t>
    </rPh>
    <rPh sb="9" eb="11">
      <t>サイヨウ</t>
    </rPh>
    <rPh sb="12" eb="14">
      <t>ネンメ</t>
    </rPh>
    <rPh sb="18" eb="20">
      <t>ケンシュウ</t>
    </rPh>
    <phoneticPr fontId="3"/>
  </si>
  <si>
    <t>採用後５ヶ月を経過し、これからの府政を担う職員のキャリア観形成を促進する。</t>
    <phoneticPr fontId="3"/>
  </si>
  <si>
    <t>平成３１年度新規採用職員等（平成３０年度中途採用者を含む）</t>
    <rPh sb="0" eb="2">
      <t>ヘイセイ</t>
    </rPh>
    <rPh sb="4" eb="6">
      <t>ネンド</t>
    </rPh>
    <rPh sb="6" eb="8">
      <t>シンキ</t>
    </rPh>
    <rPh sb="8" eb="10">
      <t>サイヨウ</t>
    </rPh>
    <rPh sb="10" eb="12">
      <t>ショクイン</t>
    </rPh>
    <rPh sb="12" eb="13">
      <t>トウ</t>
    </rPh>
    <rPh sb="14" eb="16">
      <t>ヘイセイ</t>
    </rPh>
    <rPh sb="18" eb="20">
      <t>ネンド</t>
    </rPh>
    <rPh sb="20" eb="22">
      <t>チュウト</t>
    </rPh>
    <rPh sb="22" eb="25">
      <t>サイヨウシャ</t>
    </rPh>
    <rPh sb="26" eb="27">
      <t>フク</t>
    </rPh>
    <phoneticPr fontId="3"/>
  </si>
  <si>
    <t>令和元年９月２日（月）、３日（水）、９日（月）、１０日（火）、11日（水）</t>
    <rPh sb="0" eb="1">
      <t>レイ</t>
    </rPh>
    <rPh sb="1" eb="2">
      <t>カズ</t>
    </rPh>
    <rPh sb="2" eb="4">
      <t>ガンネン</t>
    </rPh>
    <rPh sb="3" eb="4">
      <t>ネン</t>
    </rPh>
    <rPh sb="5" eb="6">
      <t>ガツ</t>
    </rPh>
    <rPh sb="7" eb="8">
      <t>ニチ</t>
    </rPh>
    <rPh sb="9" eb="10">
      <t>ゲツ</t>
    </rPh>
    <rPh sb="13" eb="14">
      <t>ニチ</t>
    </rPh>
    <rPh sb="15" eb="16">
      <t>スイ</t>
    </rPh>
    <rPh sb="19" eb="20">
      <t>ニチ</t>
    </rPh>
    <rPh sb="21" eb="22">
      <t>ゲツ</t>
    </rPh>
    <rPh sb="26" eb="27">
      <t>ニチ</t>
    </rPh>
    <rPh sb="28" eb="29">
      <t>カ</t>
    </rPh>
    <rPh sb="33" eb="34">
      <t>ニチ</t>
    </rPh>
    <rPh sb="35" eb="36">
      <t>スイ</t>
    </rPh>
    <phoneticPr fontId="3"/>
  </si>
  <si>
    <t>オリエンテーション</t>
    <phoneticPr fontId="3"/>
  </si>
  <si>
    <t>25M</t>
    <phoneticPr fontId="3"/>
  </si>
  <si>
    <t>・人事評価制度、キャリアパス、キャリア形
　成支援について</t>
    <rPh sb="1" eb="3">
      <t>ジンジ</t>
    </rPh>
    <rPh sb="3" eb="5">
      <t>ヒョウカ</t>
    </rPh>
    <rPh sb="5" eb="7">
      <t>セイド</t>
    </rPh>
    <phoneticPr fontId="3"/>
  </si>
  <si>
    <t>採用１年目キャリア研修</t>
    <rPh sb="0" eb="2">
      <t>サイヨウ</t>
    </rPh>
    <rPh sb="3" eb="5">
      <t>ネンメ</t>
    </rPh>
    <rPh sb="9" eb="11">
      <t>ケンシュウ</t>
    </rPh>
    <phoneticPr fontId="3"/>
  </si>
  <si>
    <t>6H35M</t>
    <phoneticPr fontId="3"/>
  </si>
  <si>
    <t>・はじめに　～配属からこれまでを振り返る</t>
    <rPh sb="7" eb="9">
      <t>ハイゾク</t>
    </rPh>
    <phoneticPr fontId="3"/>
  </si>
  <si>
    <t>・職員のあるべき姿とは　～使命感を持つ</t>
    <rPh sb="1" eb="3">
      <t>ショクイン</t>
    </rPh>
    <rPh sb="8" eb="9">
      <t>スガタ</t>
    </rPh>
    <rPh sb="13" eb="16">
      <t>シメイカン</t>
    </rPh>
    <phoneticPr fontId="3"/>
  </si>
  <si>
    <t>川畠 睦美　講師</t>
    <rPh sb="0" eb="2">
      <t>カワバタ</t>
    </rPh>
    <rPh sb="3" eb="5">
      <t>ムツミ</t>
    </rPh>
    <rPh sb="6" eb="8">
      <t>コウシ</t>
    </rPh>
    <phoneticPr fontId="3"/>
  </si>
  <si>
    <t>・Ｍｕｓｔ・Ｃａｎ・Ｗｉｌｌでキャリアを</t>
    <phoneticPr fontId="3"/>
  </si>
  <si>
    <t>　考える</t>
    <phoneticPr fontId="3"/>
  </si>
  <si>
    <t>・期待される姿に「自分」を近づける</t>
    <rPh sb="1" eb="3">
      <t>キタイ</t>
    </rPh>
    <rPh sb="6" eb="7">
      <t>スガタ</t>
    </rPh>
    <rPh sb="9" eb="11">
      <t>ジブン</t>
    </rPh>
    <rPh sb="13" eb="14">
      <t>チカ</t>
    </rPh>
    <phoneticPr fontId="3"/>
  </si>
  <si>
    <t>　～Ｍｕｓｔ</t>
    <phoneticPr fontId="3"/>
  </si>
  <si>
    <t>・戦略的にスキルを身に付ける　～Ｃａｎ</t>
    <rPh sb="1" eb="4">
      <t>センリャクテキ</t>
    </rPh>
    <rPh sb="9" eb="10">
      <t>ミ</t>
    </rPh>
    <rPh sb="11" eb="12">
      <t>ツ</t>
    </rPh>
    <phoneticPr fontId="3"/>
  </si>
  <si>
    <t>・自分が本当にやりたいことを見つける</t>
    <rPh sb="1" eb="3">
      <t>ジブン</t>
    </rPh>
    <rPh sb="4" eb="6">
      <t>ホントウ</t>
    </rPh>
    <rPh sb="14" eb="15">
      <t>ミ</t>
    </rPh>
    <phoneticPr fontId="3"/>
  </si>
  <si>
    <t>　～Ｗｉｌｌ</t>
    <phoneticPr fontId="3"/>
  </si>
  <si>
    <t>・まとめ　～明日から動こう</t>
    <rPh sb="6" eb="8">
      <t>アシタ</t>
    </rPh>
    <rPh sb="10" eb="11">
      <t>ウゴ</t>
    </rPh>
    <phoneticPr fontId="3"/>
  </si>
  <si>
    <t>研修名（科目名）： 民法研修（総則・債権・物権）</t>
    <rPh sb="0" eb="2">
      <t>ケンシュウ</t>
    </rPh>
    <rPh sb="2" eb="3">
      <t>メイ</t>
    </rPh>
    <rPh sb="4" eb="7">
      <t>カモクメイ</t>
    </rPh>
    <rPh sb="18" eb="20">
      <t>サイケン</t>
    </rPh>
    <rPh sb="21" eb="23">
      <t>ブッケン</t>
    </rPh>
    <phoneticPr fontId="3"/>
  </si>
  <si>
    <t>民法の基礎知識を習得することにより、職務上の法律問題に対応できる能力を養成する。</t>
    <phoneticPr fontId="3"/>
  </si>
  <si>
    <t>本研修の受講を希望する職員で、所属長が推薦する者（非常勤職員を除く）
（本研修は副主査選考に係る資格点対象の庁内研修です。）</t>
    <phoneticPr fontId="3"/>
  </si>
  <si>
    <t xml:space="preserve">令和元年９月４日（水）、１２日（木）、２４日（火） </t>
    <rPh sb="0" eb="2">
      <t>レイワ</t>
    </rPh>
    <rPh sb="2" eb="4">
      <t>ガンネン</t>
    </rPh>
    <rPh sb="9" eb="10">
      <t>ミズ</t>
    </rPh>
    <phoneticPr fontId="3"/>
  </si>
  <si>
    <t>21H</t>
    <phoneticPr fontId="3"/>
  </si>
  <si>
    <t>１日目・民法総則</t>
    <phoneticPr fontId="3"/>
  </si>
  <si>
    <t>梅原 喜文　講師</t>
    <rPh sb="0" eb="2">
      <t>ウメハラ</t>
    </rPh>
    <rPh sb="3" eb="5">
      <t>ヨシフミ</t>
    </rPh>
    <phoneticPr fontId="3"/>
  </si>
  <si>
    <t>1．民法を学ぶにあたって</t>
    <phoneticPr fontId="3"/>
  </si>
  <si>
    <t>2．人</t>
    <phoneticPr fontId="3"/>
  </si>
  <si>
    <t>3．法人</t>
    <phoneticPr fontId="3"/>
  </si>
  <si>
    <t>4．物</t>
    <phoneticPr fontId="3"/>
  </si>
  <si>
    <t>5．法律行為</t>
    <phoneticPr fontId="3"/>
  </si>
  <si>
    <t>6．意思表示</t>
    <rPh sb="2" eb="4">
      <t>イシ</t>
    </rPh>
    <rPh sb="4" eb="6">
      <t>ヒョウジ</t>
    </rPh>
    <phoneticPr fontId="3"/>
  </si>
  <si>
    <t>7．代理</t>
    <rPh sb="2" eb="4">
      <t>ダイリ</t>
    </rPh>
    <phoneticPr fontId="3"/>
  </si>
  <si>
    <t>8．無効と取消</t>
    <rPh sb="2" eb="4">
      <t>ムコウ</t>
    </rPh>
    <rPh sb="5" eb="7">
      <t>トリケシ</t>
    </rPh>
    <phoneticPr fontId="3"/>
  </si>
  <si>
    <t>9．条件と期限</t>
    <rPh sb="2" eb="4">
      <t>ジョウケン</t>
    </rPh>
    <rPh sb="5" eb="7">
      <t>キゲン</t>
    </rPh>
    <phoneticPr fontId="3"/>
  </si>
  <si>
    <t>10．時効</t>
    <rPh sb="3" eb="5">
      <t>ジコウ</t>
    </rPh>
    <phoneticPr fontId="3"/>
  </si>
  <si>
    <t>2日目・債権、担保物権</t>
    <phoneticPr fontId="3"/>
  </si>
  <si>
    <t>1．債権を学ぶにあたって</t>
    <phoneticPr fontId="3"/>
  </si>
  <si>
    <t>2．契約総論</t>
    <phoneticPr fontId="3"/>
  </si>
  <si>
    <t>3．契約各論</t>
    <phoneticPr fontId="3"/>
  </si>
  <si>
    <t>4．債権総論</t>
    <phoneticPr fontId="3"/>
  </si>
  <si>
    <t>5．担保物権</t>
    <phoneticPr fontId="3"/>
  </si>
  <si>
    <t>３日目・物権、法定債権相続</t>
    <phoneticPr fontId="3"/>
  </si>
  <si>
    <t>1．物権を学ぶにあたって</t>
    <phoneticPr fontId="3"/>
  </si>
  <si>
    <t>2．物権総論</t>
    <phoneticPr fontId="3"/>
  </si>
  <si>
    <t>3．占有権</t>
    <phoneticPr fontId="3"/>
  </si>
  <si>
    <t>4．所有権</t>
    <phoneticPr fontId="3"/>
  </si>
  <si>
    <t>5．用益物権</t>
    <phoneticPr fontId="3"/>
  </si>
  <si>
    <t>6．不法行為</t>
    <phoneticPr fontId="3"/>
  </si>
  <si>
    <t>7．事務管理</t>
    <phoneticPr fontId="3"/>
  </si>
  <si>
    <t>8．不当利得</t>
    <phoneticPr fontId="3"/>
  </si>
  <si>
    <t>9．相続</t>
    <phoneticPr fontId="3"/>
  </si>
  <si>
    <t>10．理解度テスト</t>
    <phoneticPr fontId="3"/>
  </si>
  <si>
    <t xml:space="preserve">研修名（科目名）：新任副主査研修   </t>
    <rPh sb="0" eb="2">
      <t>ケンシュウ</t>
    </rPh>
    <rPh sb="2" eb="3">
      <t>メイ</t>
    </rPh>
    <rPh sb="4" eb="7">
      <t>カモクメイ</t>
    </rPh>
    <rPh sb="9" eb="14">
      <t>シンニンフクシュサ</t>
    </rPh>
    <rPh sb="14" eb="16">
      <t>ケンシュウ</t>
    </rPh>
    <phoneticPr fontId="3"/>
  </si>
  <si>
    <t>副主査としての役割認識と必要な知識の向上を図り、業務の積極的推進を担う職員を育成する。</t>
    <phoneticPr fontId="3"/>
  </si>
  <si>
    <t>（１）平成３１年度副主査任用職員
　　（３０年度副主査選考に申込み、任用された職員。３０年度途中任用者を含む。）
（２）副主査任用当時、派遣等で受講・修了できなかった副主査</t>
    <rPh sb="3" eb="5">
      <t>ヘイセイ</t>
    </rPh>
    <rPh sb="7" eb="9">
      <t>ネンド</t>
    </rPh>
    <rPh sb="8" eb="9">
      <t>ド</t>
    </rPh>
    <phoneticPr fontId="3"/>
  </si>
  <si>
    <t>令和元年９月1３日（金）、９月２０日（金）</t>
    <rPh sb="0" eb="2">
      <t>レイワ</t>
    </rPh>
    <rPh sb="2" eb="4">
      <t>ガンネン</t>
    </rPh>
    <rPh sb="3" eb="4">
      <t>ネン</t>
    </rPh>
    <rPh sb="5" eb="6">
      <t>ツキ</t>
    </rPh>
    <rPh sb="8" eb="9">
      <t>ニチ</t>
    </rPh>
    <rPh sb="10" eb="11">
      <t>キン</t>
    </rPh>
    <rPh sb="14" eb="15">
      <t>ツキ</t>
    </rPh>
    <rPh sb="17" eb="18">
      <t>ニチ</t>
    </rPh>
    <rPh sb="19" eb="20">
      <t>キン</t>
    </rPh>
    <phoneticPr fontId="3"/>
  </si>
  <si>
    <t>職員研修センター　研修室 大　（咲洲庁舎３２階）</t>
    <phoneticPr fontId="3"/>
  </si>
  <si>
    <t>ホスピタリティ向上のために</t>
    <phoneticPr fontId="3"/>
  </si>
  <si>
    <t>～接遇マニュアルと府民の声～</t>
    <phoneticPr fontId="3"/>
  </si>
  <si>
    <t>「府民の声」に寄せられた意見より</t>
    <rPh sb="1" eb="3">
      <t>フミン</t>
    </rPh>
    <rPh sb="4" eb="5">
      <t>コエ</t>
    </rPh>
    <rPh sb="7" eb="8">
      <t>ヨ</t>
    </rPh>
    <rPh sb="12" eb="14">
      <t>イケン</t>
    </rPh>
    <phoneticPr fontId="3"/>
  </si>
  <si>
    <t>広報広聴課</t>
    <phoneticPr fontId="3"/>
  </si>
  <si>
    <t>マニュアルの活用について</t>
    <rPh sb="6" eb="8">
      <t>カツヨウ</t>
    </rPh>
    <phoneticPr fontId="3"/>
  </si>
  <si>
    <t>接遇に関するセルフチェック</t>
    <rPh sb="0" eb="2">
      <t>セツグウ</t>
    </rPh>
    <rPh sb="3" eb="4">
      <t>カン</t>
    </rPh>
    <phoneticPr fontId="3"/>
  </si>
  <si>
    <t>中堅・先輩職員としての心構え</t>
    <phoneticPr fontId="3"/>
  </si>
  <si>
    <t>３H５０M</t>
    <phoneticPr fontId="3"/>
  </si>
  <si>
    <t>・副主査としての役割を考える</t>
    <phoneticPr fontId="3"/>
  </si>
  <si>
    <t>と役割等</t>
    <rPh sb="1" eb="3">
      <t>ヤクワリ</t>
    </rPh>
    <rPh sb="3" eb="4">
      <t>トウ</t>
    </rPh>
    <phoneticPr fontId="3"/>
  </si>
  <si>
    <t>・改めて仕事の目的を意識する</t>
    <rPh sb="1" eb="2">
      <t>アラタ</t>
    </rPh>
    <rPh sb="4" eb="6">
      <t>シゴト</t>
    </rPh>
    <rPh sb="7" eb="9">
      <t>モクテキ</t>
    </rPh>
    <rPh sb="10" eb="12">
      <t>イシキ</t>
    </rPh>
    <phoneticPr fontId="3"/>
  </si>
  <si>
    <t>・セルフマネジメント</t>
    <phoneticPr fontId="3"/>
  </si>
  <si>
    <t>大坪 浩民　講師</t>
    <rPh sb="0" eb="2">
      <t>オオツボ</t>
    </rPh>
    <rPh sb="3" eb="4">
      <t>ヒロシ</t>
    </rPh>
    <rPh sb="4" eb="5">
      <t>タミ</t>
    </rPh>
    <rPh sb="6" eb="8">
      <t>コウシ</t>
    </rPh>
    <phoneticPr fontId="3"/>
  </si>
  <si>
    <t>　～仕事のプランニング</t>
    <phoneticPr fontId="3"/>
  </si>
  <si>
    <t>・組織全体に関わる身近な改善に</t>
    <rPh sb="1" eb="3">
      <t>ソシキ</t>
    </rPh>
    <rPh sb="3" eb="5">
      <t>ゼンタイ</t>
    </rPh>
    <rPh sb="6" eb="7">
      <t>カカ</t>
    </rPh>
    <rPh sb="9" eb="11">
      <t>ミジカ</t>
    </rPh>
    <rPh sb="12" eb="14">
      <t>カイゼン</t>
    </rPh>
    <phoneticPr fontId="3"/>
  </si>
  <si>
    <t>　取り組む</t>
    <phoneticPr fontId="3"/>
  </si>
  <si>
    <t>・組織として目標を達成するために</t>
    <rPh sb="1" eb="3">
      <t>ソシキ</t>
    </rPh>
    <rPh sb="6" eb="8">
      <t>モクヒョウ</t>
    </rPh>
    <rPh sb="9" eb="11">
      <t>タッセイ</t>
    </rPh>
    <phoneticPr fontId="3"/>
  </si>
  <si>
    <t>　～後輩を育成する</t>
    <rPh sb="5" eb="7">
      <t>イクセイ</t>
    </rPh>
    <phoneticPr fontId="3"/>
  </si>
  <si>
    <t>公務員倫理</t>
    <phoneticPr fontId="3"/>
  </si>
  <si>
    <t>・府職員の倫理保持のルールについて</t>
    <phoneticPr fontId="3"/>
  </si>
  <si>
    <t>　地方公務員法、綱紀保持基本指針</t>
    <phoneticPr fontId="3"/>
  </si>
  <si>
    <t>　最近の主な懲戒処分等の事例</t>
    <phoneticPr fontId="3"/>
  </si>
  <si>
    <t>人事課</t>
    <phoneticPr fontId="3"/>
  </si>
  <si>
    <t xml:space="preserve">研修名（科目名）：主査級昇任考査必須研修　折衝･交渉力基礎研修  </t>
    <rPh sb="0" eb="2">
      <t>ケンシュウ</t>
    </rPh>
    <rPh sb="2" eb="3">
      <t>メイ</t>
    </rPh>
    <rPh sb="4" eb="7">
      <t>カモクメイ</t>
    </rPh>
    <phoneticPr fontId="3"/>
  </si>
  <si>
    <t>相手の主張、立場を理解する姿勢を身に付け、お互いの意見、考えの相違を踏まえながら合意を取り付けるための基礎理論や技術を習得する。</t>
    <phoneticPr fontId="3"/>
  </si>
  <si>
    <t>（１）令和元年度新任主査級職員（行政職のみ／過年度未修了者含む）
（２）（１）を除く本研修の受講を希望する職員
　　　（令和元年度末での在職期間が２年以上の者であって30歳以上の者）で、
　　　所属長が推薦する者</t>
    <rPh sb="3" eb="5">
      <t>レイワ</t>
    </rPh>
    <rPh sb="5" eb="6">
      <t>ガン</t>
    </rPh>
    <rPh sb="60" eb="62">
      <t>レイワ</t>
    </rPh>
    <rPh sb="62" eb="63">
      <t>ガン</t>
    </rPh>
    <rPh sb="63" eb="64">
      <t>ネン</t>
    </rPh>
    <phoneticPr fontId="3"/>
  </si>
  <si>
    <t>令和元年９月２４日（火）、２５日（水）、３０日（月）</t>
    <rPh sb="0" eb="2">
      <t>レイワ</t>
    </rPh>
    <rPh sb="2" eb="4">
      <t>ガンネン</t>
    </rPh>
    <rPh sb="5" eb="6">
      <t>ガツ</t>
    </rPh>
    <rPh sb="8" eb="9">
      <t>ニチ</t>
    </rPh>
    <rPh sb="10" eb="11">
      <t>カ</t>
    </rPh>
    <rPh sb="17" eb="18">
      <t>スイ</t>
    </rPh>
    <rPh sb="24" eb="25">
      <t>ゲツ</t>
    </rPh>
    <phoneticPr fontId="3"/>
  </si>
  <si>
    <t>７Ｈ</t>
    <phoneticPr fontId="3"/>
  </si>
  <si>
    <t>講義・演習</t>
    <phoneticPr fontId="3"/>
  </si>
  <si>
    <t>・折衝・交渉について考える</t>
    <phoneticPr fontId="3"/>
  </si>
  <si>
    <t>舟橋 清之　講師</t>
    <phoneticPr fontId="3"/>
  </si>
  <si>
    <t>・相手はどのような時に要望</t>
    <phoneticPr fontId="3"/>
  </si>
  <si>
    <t>　を受け入れるのか</t>
    <phoneticPr fontId="3"/>
  </si>
  <si>
    <t>・折衝・交渉の前に</t>
    <phoneticPr fontId="3"/>
  </si>
  <si>
    <t>・折衝・交渉の流れ</t>
    <phoneticPr fontId="3"/>
  </si>
  <si>
    <t>・事前準備の重要性</t>
    <phoneticPr fontId="3"/>
  </si>
  <si>
    <t>・説得の方法</t>
    <phoneticPr fontId="3"/>
  </si>
  <si>
    <t>・折衝・交渉の実践</t>
    <phoneticPr fontId="3"/>
  </si>
  <si>
    <t>・理解度テスト</t>
    <phoneticPr fontId="3"/>
  </si>
  <si>
    <t xml:space="preserve">研修名（科目名）：CS向上・接遇パワーアップ研修   </t>
    <rPh sb="0" eb="2">
      <t>ケンシュウ</t>
    </rPh>
    <rPh sb="2" eb="3">
      <t>メイ</t>
    </rPh>
    <rPh sb="4" eb="7">
      <t>カモクメイ</t>
    </rPh>
    <rPh sb="11" eb="13">
      <t>コウジョウ</t>
    </rPh>
    <rPh sb="14" eb="16">
      <t>セツグウ</t>
    </rPh>
    <phoneticPr fontId="3"/>
  </si>
  <si>
    <t>ＣＳマインドの考え方を学び、接遇スキルの向上を図るとともに、ＣＳマインドを職場内に定着させるノウハウや実践法を習得する。</t>
    <phoneticPr fontId="3"/>
  </si>
  <si>
    <t>本研修の受講を希望する職員で、所属長が推薦する者（非常勤職員を除く）
（本研修は、副主査選考に係る資格点対象の庁内研修）</t>
    <rPh sb="0" eb="1">
      <t>ホン</t>
    </rPh>
    <rPh sb="1" eb="3">
      <t>ケンシュウ</t>
    </rPh>
    <rPh sb="4" eb="6">
      <t>ジュコウ</t>
    </rPh>
    <rPh sb="7" eb="9">
      <t>キボウ</t>
    </rPh>
    <rPh sb="11" eb="13">
      <t>ショクイン</t>
    </rPh>
    <rPh sb="15" eb="18">
      <t>ショゾクチョウ</t>
    </rPh>
    <rPh sb="19" eb="21">
      <t>スイセン</t>
    </rPh>
    <rPh sb="23" eb="24">
      <t>モノ</t>
    </rPh>
    <rPh sb="25" eb="28">
      <t>ヒジョウキン</t>
    </rPh>
    <rPh sb="28" eb="30">
      <t>ショクイン</t>
    </rPh>
    <rPh sb="31" eb="32">
      <t>ノゾ</t>
    </rPh>
    <rPh sb="36" eb="37">
      <t>ホン</t>
    </rPh>
    <rPh sb="37" eb="39">
      <t>ケンシュウ</t>
    </rPh>
    <rPh sb="41" eb="42">
      <t>フク</t>
    </rPh>
    <rPh sb="42" eb="44">
      <t>シュサ</t>
    </rPh>
    <rPh sb="44" eb="46">
      <t>センコウ</t>
    </rPh>
    <rPh sb="47" eb="48">
      <t>カカ</t>
    </rPh>
    <rPh sb="49" eb="51">
      <t>シカク</t>
    </rPh>
    <rPh sb="51" eb="52">
      <t>テン</t>
    </rPh>
    <rPh sb="52" eb="54">
      <t>タイショウ</t>
    </rPh>
    <rPh sb="55" eb="57">
      <t>チョウナイ</t>
    </rPh>
    <rPh sb="57" eb="59">
      <t>ケンシュウ</t>
    </rPh>
    <phoneticPr fontId="3"/>
  </si>
  <si>
    <t>小中学校</t>
    <phoneticPr fontId="3"/>
  </si>
  <si>
    <t>各日とも９時３０分～１７時３０分</t>
    <rPh sb="0" eb="2">
      <t>カクジツ</t>
    </rPh>
    <rPh sb="5" eb="6">
      <t>ジ</t>
    </rPh>
    <rPh sb="8" eb="9">
      <t>プン</t>
    </rPh>
    <rPh sb="12" eb="13">
      <t>ジ</t>
    </rPh>
    <rPh sb="15" eb="16">
      <t>プン</t>
    </rPh>
    <phoneticPr fontId="3"/>
  </si>
  <si>
    <t>・はじめに～顧客（府民）満足とは</t>
    <rPh sb="6" eb="8">
      <t>コキャク</t>
    </rPh>
    <rPh sb="9" eb="11">
      <t>フミン</t>
    </rPh>
    <rPh sb="12" eb="14">
      <t>マンゾク</t>
    </rPh>
    <phoneticPr fontId="3"/>
  </si>
  <si>
    <t>川畠 睦美　講師</t>
    <rPh sb="0" eb="1">
      <t>カワ</t>
    </rPh>
    <rPh sb="1" eb="2">
      <t>バタケ</t>
    </rPh>
    <rPh sb="3" eb="5">
      <t>ムツミ</t>
    </rPh>
    <rPh sb="6" eb="8">
      <t>コウシ</t>
    </rPh>
    <phoneticPr fontId="3"/>
  </si>
  <si>
    <t>・ＣＳを支える基本マナー</t>
    <rPh sb="4" eb="5">
      <t>ササ</t>
    </rPh>
    <rPh sb="7" eb="9">
      <t>キホン</t>
    </rPh>
    <phoneticPr fontId="3"/>
  </si>
  <si>
    <t>・きく・話す</t>
    <rPh sb="4" eb="5">
      <t>ハナ</t>
    </rPh>
    <phoneticPr fontId="3"/>
  </si>
  <si>
    <t>・来客・窓口応対時のマナー</t>
    <rPh sb="1" eb="3">
      <t>ライキャク</t>
    </rPh>
    <rPh sb="4" eb="6">
      <t>マドグチ</t>
    </rPh>
    <rPh sb="6" eb="8">
      <t>オウタイ</t>
    </rPh>
    <rPh sb="8" eb="9">
      <t>ジ</t>
    </rPh>
    <phoneticPr fontId="3"/>
  </si>
  <si>
    <t>・組織としていかにＣＳを向上させるか</t>
    <rPh sb="1" eb="3">
      <t>ソシキ</t>
    </rPh>
    <rPh sb="12" eb="14">
      <t>コウジョウ</t>
    </rPh>
    <phoneticPr fontId="3"/>
  </si>
  <si>
    <t xml:space="preserve">研修名（科目名）： 行政法研修 </t>
    <rPh sb="0" eb="2">
      <t>ケンシュウ</t>
    </rPh>
    <rPh sb="2" eb="3">
      <t>メイ</t>
    </rPh>
    <rPh sb="4" eb="7">
      <t>カモクメイ</t>
    </rPh>
    <rPh sb="10" eb="13">
      <t>ギョウセイホウ</t>
    </rPh>
    <rPh sb="13" eb="15">
      <t>ケンシュウ</t>
    </rPh>
    <phoneticPr fontId="3"/>
  </si>
  <si>
    <t>行政法の基礎知識を習得することにより、職務上の法律問題に対応できる能力を養成する。</t>
    <phoneticPr fontId="3"/>
  </si>
  <si>
    <t xml:space="preserve">本研修の受講を希望する職員で、所属長が推薦する者（非常勤職員を除く）
（本研修は副主査選考に係る資格点対象の庁内研修です。）
</t>
    <phoneticPr fontId="3"/>
  </si>
  <si>
    <t>１班：令和元年１０月１６日（水）、２４日（木）
２班：令和元年１０月１７日（木）、２５日（金）</t>
    <rPh sb="1" eb="2">
      <t>ハン</t>
    </rPh>
    <rPh sb="3" eb="5">
      <t>レイワ</t>
    </rPh>
    <rPh sb="5" eb="6">
      <t>モト</t>
    </rPh>
    <rPh sb="14" eb="15">
      <t>スイ</t>
    </rPh>
    <rPh sb="21" eb="22">
      <t>モク</t>
    </rPh>
    <rPh sb="25" eb="26">
      <t>ハン</t>
    </rPh>
    <rPh sb="27" eb="29">
      <t>レイワ</t>
    </rPh>
    <rPh sb="29" eb="30">
      <t>モト</t>
    </rPh>
    <rPh sb="38" eb="39">
      <t>モク</t>
    </rPh>
    <rPh sb="45" eb="46">
      <t>キン</t>
    </rPh>
    <phoneticPr fontId="3"/>
  </si>
  <si>
    <t>１４H</t>
    <phoneticPr fontId="3"/>
  </si>
  <si>
    <t>・行政法とは？</t>
    <rPh sb="1" eb="4">
      <t>ギョウセイホウ</t>
    </rPh>
    <phoneticPr fontId="3"/>
  </si>
  <si>
    <t>阿形 昭徳　講師</t>
    <rPh sb="0" eb="2">
      <t>アガタ</t>
    </rPh>
    <rPh sb="3" eb="4">
      <t>ショウ</t>
    </rPh>
    <rPh sb="4" eb="5">
      <t>トク</t>
    </rPh>
    <phoneticPr fontId="3"/>
  </si>
  <si>
    <t>・行政法の法関係</t>
    <rPh sb="1" eb="4">
      <t>ギョウセイホウ</t>
    </rPh>
    <rPh sb="5" eb="6">
      <t>ホウ</t>
    </rPh>
    <rPh sb="6" eb="8">
      <t>カンケイ</t>
    </rPh>
    <phoneticPr fontId="3"/>
  </si>
  <si>
    <t>・行政組織法の全体図</t>
    <rPh sb="1" eb="3">
      <t>ギョウセイ</t>
    </rPh>
    <rPh sb="3" eb="6">
      <t>ソシキホウ</t>
    </rPh>
    <rPh sb="7" eb="9">
      <t>ゼンタイ</t>
    </rPh>
    <rPh sb="9" eb="10">
      <t>ズ</t>
    </rPh>
    <phoneticPr fontId="3"/>
  </si>
  <si>
    <t>・行政の組織</t>
    <rPh sb="1" eb="3">
      <t>ギョウセイ</t>
    </rPh>
    <rPh sb="4" eb="6">
      <t>ソシキ</t>
    </rPh>
    <phoneticPr fontId="3"/>
  </si>
  <si>
    <t>・行政行為</t>
    <rPh sb="1" eb="3">
      <t>ギョウセイ</t>
    </rPh>
    <rPh sb="3" eb="5">
      <t>コウイ</t>
    </rPh>
    <phoneticPr fontId="3"/>
  </si>
  <si>
    <t>・行政立法</t>
    <rPh sb="1" eb="3">
      <t>ギョウセイ</t>
    </rPh>
    <rPh sb="3" eb="5">
      <t>リッポウ</t>
    </rPh>
    <phoneticPr fontId="3"/>
  </si>
  <si>
    <t>・行政の非権力的活動形式</t>
    <rPh sb="1" eb="3">
      <t>ギョウセイ</t>
    </rPh>
    <rPh sb="4" eb="5">
      <t>ヒ</t>
    </rPh>
    <rPh sb="5" eb="8">
      <t>ケンリョクテキ</t>
    </rPh>
    <rPh sb="8" eb="10">
      <t>カツドウ</t>
    </rPh>
    <rPh sb="10" eb="12">
      <t>ケイシキ</t>
    </rPh>
    <phoneticPr fontId="3"/>
  </si>
  <si>
    <t>・行政の実効性の確保</t>
    <rPh sb="1" eb="3">
      <t>ギョウセイ</t>
    </rPh>
    <rPh sb="4" eb="7">
      <t>ジッコウセイ</t>
    </rPh>
    <rPh sb="8" eb="10">
      <t>カクホ</t>
    </rPh>
    <phoneticPr fontId="3"/>
  </si>
  <si>
    <t>・行政手続法</t>
    <phoneticPr fontId="3"/>
  </si>
  <si>
    <t>・情報公開法</t>
    <phoneticPr fontId="3"/>
  </si>
  <si>
    <t>・個人情報保護法</t>
    <phoneticPr fontId="3"/>
  </si>
  <si>
    <t>・行政不服審査法</t>
    <phoneticPr fontId="3"/>
  </si>
  <si>
    <t>・行政事件訴訟法</t>
    <phoneticPr fontId="3"/>
  </si>
  <si>
    <t>・国家賠償法と損失補償</t>
    <rPh sb="1" eb="6">
      <t>コッカバイショウホウ</t>
    </rPh>
    <rPh sb="7" eb="9">
      <t>ソンシツ</t>
    </rPh>
    <rPh sb="9" eb="11">
      <t>ホショウ</t>
    </rPh>
    <phoneticPr fontId="3"/>
  </si>
  <si>
    <t xml:space="preserve">研修名（科目名）：地方自治法研修 </t>
    <rPh sb="0" eb="2">
      <t>ケンシュウ</t>
    </rPh>
    <rPh sb="2" eb="3">
      <t>メイ</t>
    </rPh>
    <rPh sb="4" eb="7">
      <t>カモクメイ</t>
    </rPh>
    <rPh sb="9" eb="14">
      <t>チホウジチホウ</t>
    </rPh>
    <rPh sb="14" eb="16">
      <t>ケンシュウ</t>
    </rPh>
    <phoneticPr fontId="3"/>
  </si>
  <si>
    <t>地方自治法の基礎知識を習得することにより、職務上の法律問題に対応できる能力を養成する。</t>
    <phoneticPr fontId="3"/>
  </si>
  <si>
    <t>小中学校</t>
  </si>
  <si>
    <t>１日目：令和元年１１月６日（水）、７日（木）</t>
    <rPh sb="1" eb="2">
      <t>ニチ</t>
    </rPh>
    <rPh sb="2" eb="3">
      <t>メ</t>
    </rPh>
    <rPh sb="6" eb="7">
      <t>ガン</t>
    </rPh>
    <rPh sb="7" eb="8">
      <t>ネン</t>
    </rPh>
    <rPh sb="10" eb="11">
      <t>ツキ</t>
    </rPh>
    <rPh sb="12" eb="13">
      <t>ニチ</t>
    </rPh>
    <rPh sb="14" eb="15">
      <t>スイ</t>
    </rPh>
    <rPh sb="18" eb="19">
      <t>ニチ</t>
    </rPh>
    <rPh sb="20" eb="21">
      <t>モク</t>
    </rPh>
    <phoneticPr fontId="3"/>
  </si>
  <si>
    <t>２日目：令和元年１１月１２日（火）、１３日（水）</t>
    <rPh sb="1" eb="2">
      <t>ニチ</t>
    </rPh>
    <rPh sb="2" eb="3">
      <t>メ</t>
    </rPh>
    <rPh sb="15" eb="16">
      <t>カ</t>
    </rPh>
    <rPh sb="20" eb="21">
      <t>ニチ</t>
    </rPh>
    <rPh sb="22" eb="23">
      <t>スイ</t>
    </rPh>
    <phoneticPr fontId="3"/>
  </si>
  <si>
    <t>２日</t>
    <rPh sb="1" eb="2">
      <t>ニチ</t>
    </rPh>
    <phoneticPr fontId="3"/>
  </si>
  <si>
    <t>・地方自治</t>
    <phoneticPr fontId="3"/>
  </si>
  <si>
    <t>阿形 昭徳　講師</t>
    <rPh sb="0" eb="2">
      <t>アガタ</t>
    </rPh>
    <rPh sb="3" eb="4">
      <t>ショウ</t>
    </rPh>
    <rPh sb="4" eb="5">
      <t>トク</t>
    </rPh>
    <rPh sb="6" eb="8">
      <t>コウシ</t>
    </rPh>
    <phoneticPr fontId="3"/>
  </si>
  <si>
    <t>・条例及び規則</t>
    <phoneticPr fontId="3"/>
  </si>
  <si>
    <t>・議会</t>
    <phoneticPr fontId="3"/>
  </si>
  <si>
    <t>・執行機関</t>
    <phoneticPr fontId="3"/>
  </si>
  <si>
    <t>・財務</t>
    <phoneticPr fontId="3"/>
  </si>
  <si>
    <t>・公の施設</t>
    <phoneticPr fontId="3"/>
  </si>
  <si>
    <t>・国及び他の普通地方公共団体との関係</t>
    <phoneticPr fontId="3"/>
  </si>
  <si>
    <t>・特別地方公共団体等</t>
    <phoneticPr fontId="3"/>
  </si>
  <si>
    <t>研修名（科目名）：  戦略的思考力上級研修</t>
    <rPh sb="0" eb="2">
      <t>ケンシュウ</t>
    </rPh>
    <rPh sb="2" eb="3">
      <t>メイ</t>
    </rPh>
    <rPh sb="4" eb="7">
      <t>カモクメイ</t>
    </rPh>
    <rPh sb="11" eb="14">
      <t>センリャクテキ</t>
    </rPh>
    <rPh sb="14" eb="17">
      <t>シコウリョク</t>
    </rPh>
    <rPh sb="17" eb="19">
      <t>ジョウキュウ</t>
    </rPh>
    <rPh sb="19" eb="21">
      <t>ケンシュウ</t>
    </rPh>
    <phoneticPr fontId="3"/>
  </si>
  <si>
    <t>政策形成に活かす戦略的思考法を習得し、課長補佐級等職員として必要な政策形成能力の向上を図る。</t>
    <phoneticPr fontId="3"/>
  </si>
  <si>
    <t>本研修の受講を希望する課長補佐級以上の職員で、所属長が推薦する者</t>
    <phoneticPr fontId="3"/>
  </si>
  <si>
    <t>令和元年１１月８日（金）　９時３０分～１７時３０分</t>
    <rPh sb="0" eb="2">
      <t>レイワ</t>
    </rPh>
    <rPh sb="2" eb="3">
      <t>モト</t>
    </rPh>
    <rPh sb="10" eb="11">
      <t>キン</t>
    </rPh>
    <phoneticPr fontId="3"/>
  </si>
  <si>
    <t>１．地方自治体経営を考える</t>
    <phoneticPr fontId="3"/>
  </si>
  <si>
    <t>臼井 冬彦　講師　</t>
    <rPh sb="0" eb="2">
      <t>ウスイ</t>
    </rPh>
    <rPh sb="3" eb="5">
      <t>フユヒコ</t>
    </rPh>
    <rPh sb="6" eb="8">
      <t>コウシ</t>
    </rPh>
    <phoneticPr fontId="3"/>
  </si>
  <si>
    <t>（１）地方自治体を取り巻く環境</t>
    <phoneticPr fontId="3"/>
  </si>
  <si>
    <t>（２）地方創生</t>
    <phoneticPr fontId="3"/>
  </si>
  <si>
    <t>（３）民間経営手法</t>
    <phoneticPr fontId="3"/>
  </si>
  <si>
    <t>２．自治体運営における経営戦略とは</t>
    <phoneticPr fontId="3"/>
  </si>
  <si>
    <t>（１）経営戦略とは</t>
    <phoneticPr fontId="3"/>
  </si>
  <si>
    <t>（２）経営戦略がなぜ必要か</t>
    <phoneticPr fontId="3"/>
  </si>
  <si>
    <t>（３）経営戦略策定の流れ</t>
    <phoneticPr fontId="3"/>
  </si>
  <si>
    <t>（４）行政と民間での判断軸の違い</t>
    <phoneticPr fontId="3"/>
  </si>
  <si>
    <t>３．具体的な経営戦略の策定</t>
    <phoneticPr fontId="3"/>
  </si>
  <si>
    <t>（１）外部環境分析</t>
    <phoneticPr fontId="3"/>
  </si>
  <si>
    <t>（２）内部環境分析</t>
    <phoneticPr fontId="3"/>
  </si>
  <si>
    <t>（３）ＳＷＯＴ分析</t>
    <phoneticPr fontId="3"/>
  </si>
  <si>
    <t>（４）部門の課題を抽出する</t>
    <phoneticPr fontId="3"/>
  </si>
  <si>
    <t>（５）ビジョンを作成する</t>
    <phoneticPr fontId="3"/>
  </si>
  <si>
    <t>（６）基本方針を作成する</t>
    <phoneticPr fontId="3"/>
  </si>
  <si>
    <t>（７）課題を施策と具体的な計画に
　　　落とし込む</t>
    <phoneticPr fontId="3"/>
  </si>
  <si>
    <t>４．総合演習</t>
    <phoneticPr fontId="3"/>
  </si>
  <si>
    <t>中長期的な視点からの経営戦略を
考え施策に落とし込む</t>
    <phoneticPr fontId="3"/>
  </si>
  <si>
    <t>５．まとめ</t>
    <phoneticPr fontId="3"/>
  </si>
  <si>
    <t>研修名（科目名）：自治体法務研修</t>
    <rPh sb="0" eb="2">
      <t>ケンシュウ</t>
    </rPh>
    <rPh sb="2" eb="3">
      <t>メイ</t>
    </rPh>
    <rPh sb="4" eb="7">
      <t>カモクメイ</t>
    </rPh>
    <rPh sb="9" eb="12">
      <t>ジチタイ</t>
    </rPh>
    <rPh sb="12" eb="14">
      <t>ホウム</t>
    </rPh>
    <rPh sb="14" eb="16">
      <t>ケンシュウ</t>
    </rPh>
    <phoneticPr fontId="3"/>
  </si>
  <si>
    <t>地域の特性や実情を踏まえ、府民ニーズにあった政策を推進するため、法的な視点から物事を捉えることができるセンスや実務的な能力を養成する。</t>
    <phoneticPr fontId="3"/>
  </si>
  <si>
    <t>１班：令和元年１１月１９日（火）、２６日（火）</t>
    <rPh sb="1" eb="2">
      <t>ハン</t>
    </rPh>
    <rPh sb="3" eb="5">
      <t>レイワ</t>
    </rPh>
    <rPh sb="5" eb="7">
      <t>ガンネン</t>
    </rPh>
    <rPh sb="6" eb="7">
      <t>ネン</t>
    </rPh>
    <rPh sb="9" eb="10">
      <t>ツキ</t>
    </rPh>
    <rPh sb="12" eb="13">
      <t>ニチ</t>
    </rPh>
    <rPh sb="14" eb="15">
      <t>ヒ</t>
    </rPh>
    <rPh sb="19" eb="20">
      <t>ニチ</t>
    </rPh>
    <rPh sb="21" eb="22">
      <t>ヒ</t>
    </rPh>
    <phoneticPr fontId="3"/>
  </si>
  <si>
    <t>２班：令和元年１１月２０日（水）、２７日（水）</t>
    <phoneticPr fontId="3"/>
  </si>
  <si>
    <t>2日</t>
    <rPh sb="1" eb="2">
      <t>ニチ</t>
    </rPh>
    <phoneticPr fontId="3"/>
  </si>
  <si>
    <t>１４Ｈ</t>
    <phoneticPr fontId="3"/>
  </si>
  <si>
    <t>田中 孝男　講師</t>
    <phoneticPr fontId="3"/>
  </si>
  <si>
    <t>・自治体法務の基本</t>
    <phoneticPr fontId="3"/>
  </si>
  <si>
    <t>・自治体法務の核としての「法」</t>
    <phoneticPr fontId="3"/>
  </si>
  <si>
    <t>・行政処分（許認可）事務と</t>
    <phoneticPr fontId="3"/>
  </si>
  <si>
    <t>　関連事務の手続き</t>
    <phoneticPr fontId="3"/>
  </si>
  <si>
    <t>・自治体財務と自治体法務</t>
    <phoneticPr fontId="3"/>
  </si>
  <si>
    <t>・条例立案の基礎知識（１）</t>
    <phoneticPr fontId="3"/>
  </si>
  <si>
    <t>・条例立案の基礎知識（２）</t>
    <phoneticPr fontId="3"/>
  </si>
  <si>
    <t>・条例の立案演習</t>
    <phoneticPr fontId="3"/>
  </si>
  <si>
    <t xml:space="preserve">研修名（科目名）：  効果の上がる会議・説明会の進め方研修 </t>
    <rPh sb="0" eb="2">
      <t>ケンシュウ</t>
    </rPh>
    <rPh sb="2" eb="3">
      <t>_x0000__x0000_</t>
    </rPh>
    <rPh sb="4" eb="7">
      <t>_x0002__x0005__x0002__x0001__x0007_</t>
    </rPh>
    <rPh sb="11" eb="13">
      <t>_x0004__x0003__x000C_</t>
    </rPh>
    <rPh sb="14" eb="15">
      <t>_x000B_</t>
    </rPh>
    <rPh sb="17" eb="19">
      <t>_x0002__x000F__x000E_</t>
    </rPh>
    <rPh sb="20" eb="23">
      <t>_x0001__x0010__x0011__x0002__x0013__x0014_</t>
    </rPh>
    <rPh sb="24" eb="25">
      <t>_x0003__x0019_</t>
    </rPh>
    <rPh sb="26" eb="27">
      <t>_x0018__x0001_</t>
    </rPh>
    <rPh sb="27" eb="29">
      <t/>
    </rPh>
    <phoneticPr fontId="3"/>
  </si>
  <si>
    <t>会議・説明会の進め方や職場内で意見を引き出す際に活用できるファシリテーションスキルを習得し、問題解決能力や合意形成能力の向上を図る。</t>
    <phoneticPr fontId="3"/>
  </si>
  <si>
    <t>本研修の受講を希望する者のうち所属長が推薦する者（非常勤職員を除く）</t>
    <phoneticPr fontId="3"/>
  </si>
  <si>
    <t>令和元年１１月２８日（木）　９時３０分～１７時３０分</t>
    <rPh sb="0" eb="2">
      <t>レイワ</t>
    </rPh>
    <rPh sb="2" eb="3">
      <t>モト</t>
    </rPh>
    <rPh sb="11" eb="12">
      <t>モク</t>
    </rPh>
    <phoneticPr fontId="3"/>
  </si>
  <si>
    <t>ファシリテーションスキルの向上</t>
    <phoneticPr fontId="3"/>
  </si>
  <si>
    <t>植田 啓　講師　</t>
    <rPh sb="0" eb="2">
      <t>ウエダ</t>
    </rPh>
    <rPh sb="3" eb="4">
      <t>ケイ</t>
    </rPh>
    <rPh sb="5" eb="7">
      <t>コウシ</t>
    </rPh>
    <phoneticPr fontId="3"/>
  </si>
  <si>
    <t>・会議・説明会を成功させるために</t>
    <phoneticPr fontId="3"/>
  </si>
  <si>
    <t>・ファシリテーションスキル①
　　 ～場のデザイン</t>
    <phoneticPr fontId="3"/>
  </si>
  <si>
    <t>・ファシリテーションスキル②
　　 ～対人関係</t>
    <phoneticPr fontId="3"/>
  </si>
  <si>
    <t>・ファシリテーションスキル③
　　 ～構造化</t>
    <phoneticPr fontId="3"/>
  </si>
  <si>
    <t>・ファシリテーションスキル④
　　 ～合意形成</t>
    <phoneticPr fontId="3"/>
  </si>
  <si>
    <t>・実践演習</t>
    <phoneticPr fontId="3"/>
  </si>
  <si>
    <t>研修名（科目名）：主事・技師級職員研修Ⅱ（全体講義）</t>
    <rPh sb="0" eb="2">
      <t>ケンシュウ</t>
    </rPh>
    <rPh sb="2" eb="3">
      <t>メイ</t>
    </rPh>
    <rPh sb="4" eb="7">
      <t>カモクメイ</t>
    </rPh>
    <phoneticPr fontId="3"/>
  </si>
  <si>
    <t>これからの府政を担う若手職員として、業務遂行能力の向上など求められるべき能力を育成するとともに、人権意識等の向上を図る。</t>
    <phoneticPr fontId="3"/>
  </si>
  <si>
    <t>（１）平成３０年度採用の主事・技師級職員（平成２９年度中途採用職員を含む）
（２）採用２年目当時、受講・修了できなかった主事・技師級職員</t>
    <phoneticPr fontId="3"/>
  </si>
  <si>
    <t>令和元年１２月１６日（月）、１７日（火）、２０日（金）</t>
    <rPh sb="0" eb="2">
      <t>レイワ</t>
    </rPh>
    <rPh sb="2" eb="3">
      <t>ガン</t>
    </rPh>
    <rPh sb="3" eb="4">
      <t>ネン</t>
    </rPh>
    <rPh sb="6" eb="7">
      <t>ツキ</t>
    </rPh>
    <rPh sb="9" eb="10">
      <t>ニチ</t>
    </rPh>
    <rPh sb="11" eb="12">
      <t>ゲツ</t>
    </rPh>
    <rPh sb="16" eb="17">
      <t>ニチ</t>
    </rPh>
    <rPh sb="18" eb="19">
      <t>カ</t>
    </rPh>
    <rPh sb="23" eb="24">
      <t>ニチ</t>
    </rPh>
    <rPh sb="25" eb="26">
      <t>キン</t>
    </rPh>
    <phoneticPr fontId="3"/>
  </si>
  <si>
    <t>各日とも１３時００分～１７時３０分</t>
    <rPh sb="6" eb="7">
      <t>ジ</t>
    </rPh>
    <rPh sb="9" eb="10">
      <t>フン</t>
    </rPh>
    <rPh sb="13" eb="14">
      <t>ジ</t>
    </rPh>
    <rPh sb="16" eb="17">
      <t>フン</t>
    </rPh>
    <phoneticPr fontId="3"/>
  </si>
  <si>
    <t>目標を達成するための</t>
  </si>
  <si>
    <t>１H４５M</t>
    <phoneticPr fontId="3"/>
  </si>
  <si>
    <t>・はじめに～時間管理について考える</t>
    <phoneticPr fontId="3"/>
  </si>
  <si>
    <t>時間有効活用</t>
  </si>
  <si>
    <t>・タイムマネジメントの原則</t>
  </si>
  <si>
    <t>《タイムマネジメント》</t>
  </si>
  <si>
    <t>・仕事に着手する前に</t>
    <phoneticPr fontId="3"/>
  </si>
  <si>
    <t>　～ＱＣＤＲを明確にする</t>
    <phoneticPr fontId="3"/>
  </si>
  <si>
    <t>澤田 和美　講師</t>
  </si>
  <si>
    <t>・優先順位を明確にする</t>
  </si>
  <si>
    <t>・効率を考えて徹底的に準備する</t>
  </si>
  <si>
    <t>・まとめ</t>
  </si>
  <si>
    <t>・【参考】日常感じる問題点と対策</t>
    <rPh sb="2" eb="4">
      <t>サンコウ</t>
    </rPh>
    <rPh sb="5" eb="7">
      <t>ニチジョウ</t>
    </rPh>
    <rPh sb="7" eb="8">
      <t>カン</t>
    </rPh>
    <rPh sb="10" eb="12">
      <t>モンダイ</t>
    </rPh>
    <rPh sb="12" eb="13">
      <t>テン</t>
    </rPh>
    <rPh sb="14" eb="16">
      <t>タイサク</t>
    </rPh>
    <phoneticPr fontId="3"/>
  </si>
  <si>
    <t>多様性が尊重される社会</t>
    <phoneticPr fontId="3"/>
  </si>
  <si>
    <t>１H５０M</t>
    <phoneticPr fontId="3"/>
  </si>
  <si>
    <t>・「ちがい」と「排除」</t>
  </si>
  <si>
    <t>特定非営利活動法人</t>
  </si>
  <si>
    <t>・「共に生きる社会」をつくるために</t>
  </si>
  <si>
    <t>多民族共生人権教育センター</t>
  </si>
  <si>
    <t xml:space="preserve"> ○</t>
    <phoneticPr fontId="3"/>
  </si>
  <si>
    <t>講義と体験談</t>
    <phoneticPr fontId="3"/>
  </si>
  <si>
    <t>大阪府庁版「働き方改革」</t>
    <phoneticPr fontId="3"/>
  </si>
  <si>
    <t>１５Ｍ</t>
    <phoneticPr fontId="3"/>
  </si>
  <si>
    <t>・大阪府庁版「働き方改革」について</t>
    <phoneticPr fontId="3"/>
  </si>
  <si>
    <t xml:space="preserve">企画厚生課 </t>
    <phoneticPr fontId="3"/>
  </si>
  <si>
    <t>育児休業取得体験談</t>
    <phoneticPr fontId="3"/>
  </si>
  <si>
    <t>・男性職員の育児休業取得体験談</t>
    <phoneticPr fontId="3"/>
  </si>
  <si>
    <t>統計課</t>
    <rPh sb="0" eb="2">
      <t>トウケイ</t>
    </rPh>
    <rPh sb="2" eb="3">
      <t>カ</t>
    </rPh>
    <phoneticPr fontId="3"/>
  </si>
  <si>
    <t>研修名（科目名）：新規採用職員研修（採用前研修）</t>
    <rPh sb="0" eb="2">
      <t>ケンシュウ</t>
    </rPh>
    <rPh sb="2" eb="3">
      <t>メイ</t>
    </rPh>
    <rPh sb="4" eb="7">
      <t>カモクメイ</t>
    </rPh>
    <rPh sb="9" eb="17">
      <t>シンキサイヨウショクインケンシュウ</t>
    </rPh>
    <rPh sb="18" eb="23">
      <t>サイヨウマエケンシュウ</t>
    </rPh>
    <phoneticPr fontId="3"/>
  </si>
  <si>
    <t>令和２年度新規採用職員予定者に対し、入庁時からその力を最大限に発揮できるよう、合格から採用までの助走期に、必要な基礎的知識・技能と職務遂行能力を養成する。</t>
    <rPh sb="0" eb="2">
      <t>レイワ</t>
    </rPh>
    <phoneticPr fontId="3"/>
  </si>
  <si>
    <t>令和２年度新規採用職員（一般行政職・事務職）</t>
    <rPh sb="0" eb="2">
      <t>レイワ</t>
    </rPh>
    <phoneticPr fontId="3"/>
  </si>
  <si>
    <t>令和２年１月１１日（土）～令和２年３月３１日（火）</t>
    <rPh sb="0" eb="2">
      <t>レイワ</t>
    </rPh>
    <rPh sb="3" eb="4">
      <t>ネン</t>
    </rPh>
    <rPh sb="5" eb="6">
      <t>ツキ</t>
    </rPh>
    <rPh sb="8" eb="9">
      <t>ニチ</t>
    </rPh>
    <rPh sb="10" eb="11">
      <t>ド</t>
    </rPh>
    <rPh sb="13" eb="15">
      <t>レイワ</t>
    </rPh>
    <rPh sb="16" eb="17">
      <t>ネン</t>
    </rPh>
    <rPh sb="18" eb="19">
      <t>ガツ</t>
    </rPh>
    <rPh sb="21" eb="22">
      <t>ニチ</t>
    </rPh>
    <rPh sb="23" eb="24">
      <t>カ</t>
    </rPh>
    <phoneticPr fontId="3"/>
  </si>
  <si>
    <t>原則として自宅での学習</t>
    <rPh sb="0" eb="2">
      <t>ゲンソク</t>
    </rPh>
    <rPh sb="5" eb="7">
      <t>ジタク</t>
    </rPh>
    <rPh sb="9" eb="11">
      <t>ガクシュウ</t>
    </rPh>
    <phoneticPr fontId="3"/>
  </si>
  <si>
    <t>-</t>
    <phoneticPr fontId="3"/>
  </si>
  <si>
    <t>「入庁前メール」の送付</t>
    <rPh sb="1" eb="3">
      <t>ニュウチョウ</t>
    </rPh>
    <rPh sb="3" eb="4">
      <t>マエ</t>
    </rPh>
    <rPh sb="9" eb="11">
      <t>ソウフ</t>
    </rPh>
    <phoneticPr fontId="3"/>
  </si>
  <si>
    <t>・大阪府が求める人材像の紹介</t>
    <rPh sb="1" eb="4">
      <t>オオサカフ</t>
    </rPh>
    <rPh sb="5" eb="6">
      <t>モト</t>
    </rPh>
    <rPh sb="8" eb="10">
      <t>ジンザイ</t>
    </rPh>
    <rPh sb="10" eb="11">
      <t>ゾウ</t>
    </rPh>
    <rPh sb="12" eb="14">
      <t>ショウカイ</t>
    </rPh>
    <phoneticPr fontId="3"/>
  </si>
  <si>
    <t>　「採用戦略」より</t>
    <phoneticPr fontId="3"/>
  </si>
  <si>
    <t>郵送と手渡しによる自主学習</t>
    <rPh sb="0" eb="2">
      <t>ユウソウ</t>
    </rPh>
    <rPh sb="3" eb="5">
      <t>テワタ</t>
    </rPh>
    <rPh sb="9" eb="11">
      <t>ジシュ</t>
    </rPh>
    <rPh sb="11" eb="13">
      <t>ガクシュウ</t>
    </rPh>
    <phoneticPr fontId="3"/>
  </si>
  <si>
    <t>・「今、読んでおきたい本」の紹介</t>
    <rPh sb="2" eb="3">
      <t>イマ</t>
    </rPh>
    <rPh sb="4" eb="5">
      <t>ヨ</t>
    </rPh>
    <rPh sb="11" eb="12">
      <t>ホン</t>
    </rPh>
    <rPh sb="14" eb="16">
      <t>ショウカイ</t>
    </rPh>
    <phoneticPr fontId="3"/>
  </si>
  <si>
    <t>課題</t>
    <rPh sb="0" eb="2">
      <t>カダイ</t>
    </rPh>
    <phoneticPr fontId="3"/>
  </si>
  <si>
    <t>・採用前研修　学習の手引き</t>
    <rPh sb="1" eb="3">
      <t>サイヨウ</t>
    </rPh>
    <rPh sb="3" eb="4">
      <t>マエ</t>
    </rPh>
    <rPh sb="4" eb="6">
      <t>ケンシュウ</t>
    </rPh>
    <rPh sb="7" eb="9">
      <t>ガクシュウ</t>
    </rPh>
    <rPh sb="10" eb="12">
      <t>テビ</t>
    </rPh>
    <phoneticPr fontId="3"/>
  </si>
  <si>
    <t>・「法的思考の基礎～憲法の基礎編～」</t>
    <rPh sb="2" eb="4">
      <t>ホウテキ</t>
    </rPh>
    <rPh sb="4" eb="6">
      <t>シコウ</t>
    </rPh>
    <rPh sb="7" eb="9">
      <t>キソ</t>
    </rPh>
    <rPh sb="10" eb="12">
      <t>ケンポウ</t>
    </rPh>
    <rPh sb="13" eb="15">
      <t>キソ</t>
    </rPh>
    <rPh sb="15" eb="16">
      <t>ヘン</t>
    </rPh>
    <phoneticPr fontId="3"/>
  </si>
  <si>
    <t>・「自治体職員スタートブック」</t>
    <rPh sb="2" eb="5">
      <t>ジチタイ</t>
    </rPh>
    <rPh sb="5" eb="7">
      <t>ショクイン</t>
    </rPh>
    <phoneticPr fontId="3"/>
  </si>
  <si>
    <t>・eラーニング</t>
    <phoneticPr fontId="3"/>
  </si>
  <si>
    <t>人事課</t>
    <phoneticPr fontId="2"/>
  </si>
  <si>
    <t xml:space="preserve">会計指導課 </t>
    <phoneticPr fontId="3"/>
  </si>
  <si>
    <t xml:space="preserve">障がい福祉企画課 </t>
    <rPh sb="0" eb="1">
      <t>ショウ</t>
    </rPh>
    <rPh sb="3" eb="5">
      <t>フクシ</t>
    </rPh>
    <rPh sb="5" eb="7">
      <t>キカク</t>
    </rPh>
    <phoneticPr fontId="3"/>
  </si>
  <si>
    <t>人事局</t>
    <rPh sb="0" eb="2">
      <t>ジンジ</t>
    </rPh>
    <rPh sb="2" eb="3">
      <t>キョク</t>
    </rPh>
    <phoneticPr fontId="3"/>
  </si>
  <si>
    <t>市町村課</t>
    <rPh sb="0" eb="3">
      <t>シチョウソン</t>
    </rPh>
    <rPh sb="3" eb="4">
      <t>カ</t>
    </rPh>
    <phoneticPr fontId="3"/>
  </si>
  <si>
    <t>企画室計画課</t>
    <rPh sb="0" eb="3">
      <t>キカクシツ</t>
    </rPh>
    <rPh sb="3" eb="6">
      <t>ケイカクカ</t>
    </rPh>
    <phoneticPr fontId="3"/>
  </si>
  <si>
    <t>財政課</t>
    <rPh sb="0" eb="3">
      <t>ザイセイカ</t>
    </rPh>
    <phoneticPr fontId="3"/>
  </si>
  <si>
    <t>税政課</t>
    <rPh sb="0" eb="2">
      <t>ゼイセイ</t>
    </rPh>
    <rPh sb="2" eb="3">
      <t>カ</t>
    </rPh>
    <phoneticPr fontId="3"/>
  </si>
  <si>
    <t>地域主権課</t>
    <rPh sb="0" eb="2">
      <t>チイキ</t>
    </rPh>
    <rPh sb="2" eb="4">
      <t>シュケン</t>
    </rPh>
    <rPh sb="4" eb="5">
      <t>カ</t>
    </rPh>
    <phoneticPr fontId="3"/>
  </si>
  <si>
    <t>情報公開課</t>
    <phoneticPr fontId="3"/>
  </si>
  <si>
    <t>防災企画課</t>
    <phoneticPr fontId="3"/>
  </si>
  <si>
    <t>災害対策課</t>
    <phoneticPr fontId="3"/>
  </si>
  <si>
    <t>情報公開課</t>
    <rPh sb="0" eb="2">
      <t>ジョウホウ</t>
    </rPh>
    <rPh sb="2" eb="4">
      <t>コウカイ</t>
    </rPh>
    <rPh sb="4" eb="5">
      <t>カ</t>
    </rPh>
    <phoneticPr fontId="3"/>
  </si>
  <si>
    <t>国際課</t>
    <rPh sb="0" eb="2">
      <t>コクサイ</t>
    </rPh>
    <rPh sb="2" eb="3">
      <t>カ</t>
    </rPh>
    <phoneticPr fontId="3"/>
  </si>
  <si>
    <t>産業創造課</t>
    <rPh sb="0" eb="2">
      <t>サンギョウ</t>
    </rPh>
    <rPh sb="2" eb="4">
      <t>ソウゾウ</t>
    </rPh>
    <rPh sb="4" eb="5">
      <t>カ</t>
    </rPh>
    <phoneticPr fontId="3"/>
  </si>
  <si>
    <t>会計指導課</t>
    <phoneticPr fontId="3"/>
  </si>
  <si>
    <t>統計課</t>
    <phoneticPr fontId="3"/>
  </si>
  <si>
    <t>計画課</t>
    <phoneticPr fontId="3"/>
  </si>
  <si>
    <t>政策課</t>
    <phoneticPr fontId="3"/>
  </si>
  <si>
    <t>障がい者自立センター</t>
    <rPh sb="0" eb="1">
      <t>ショウ</t>
    </rPh>
    <rPh sb="3" eb="4">
      <t>シャ</t>
    </rPh>
    <rPh sb="4" eb="6">
      <t>ジリツ</t>
    </rPh>
    <phoneticPr fontId="3"/>
  </si>
  <si>
    <t>砂川厚生福祉センター</t>
    <rPh sb="0" eb="2">
      <t>スナガワ</t>
    </rPh>
    <rPh sb="2" eb="4">
      <t>コウセイ</t>
    </rPh>
    <rPh sb="4" eb="6">
      <t>フクシ</t>
    </rPh>
    <phoneticPr fontId="3"/>
  </si>
  <si>
    <t>知事</t>
    <phoneticPr fontId="3"/>
  </si>
  <si>
    <t>各日とも１３時００分～１７時３０分</t>
    <rPh sb="0" eb="2">
      <t>カクジツ</t>
    </rPh>
    <rPh sb="6" eb="7">
      <t>ジ</t>
    </rPh>
    <rPh sb="9" eb="10">
      <t>フン</t>
    </rPh>
    <rPh sb="13" eb="14">
      <t>ジ</t>
    </rPh>
    <rPh sb="16" eb="17">
      <t>フン</t>
    </rPh>
    <phoneticPr fontId="3"/>
  </si>
  <si>
    <t>4.5H</t>
    <phoneticPr fontId="2"/>
  </si>
  <si>
    <t>小玉 奈保子　講師</t>
    <phoneticPr fontId="2"/>
  </si>
  <si>
    <t>3.25H</t>
    <phoneticPr fontId="3"/>
  </si>
  <si>
    <t>4.25H</t>
    <phoneticPr fontId="3"/>
  </si>
  <si>
    <t>令和元年９月２７日（金）まで</t>
    <rPh sb="0" eb="2">
      <t>レイワ</t>
    </rPh>
    <rPh sb="2" eb="3">
      <t>ガン</t>
    </rPh>
    <rPh sb="3" eb="4">
      <t>ネン</t>
    </rPh>
    <rPh sb="4" eb="5">
      <t>ヘイネン</t>
    </rPh>
    <rPh sb="5" eb="6">
      <t>ガツ</t>
    </rPh>
    <rPh sb="8" eb="9">
      <t>カ</t>
    </rPh>
    <rPh sb="10" eb="11">
      <t>キン</t>
    </rPh>
    <phoneticPr fontId="3"/>
  </si>
  <si>
    <t>人事課</t>
    <rPh sb="0" eb="2">
      <t>ジンジ</t>
    </rPh>
    <rPh sb="2" eb="3">
      <t>カ</t>
    </rPh>
    <phoneticPr fontId="3"/>
  </si>
  <si>
    <t>（２）再就職前に行ったスキルアップ</t>
    <phoneticPr fontId="3"/>
  </si>
  <si>
    <t>１班：再就職者（先輩職員）</t>
    <rPh sb="1" eb="2">
      <t>ハン</t>
    </rPh>
    <phoneticPr fontId="3"/>
  </si>
  <si>
    <t>２班：再就職者（先輩職員）</t>
    <rPh sb="1" eb="2">
      <t>ハン</t>
    </rPh>
    <phoneticPr fontId="3"/>
  </si>
  <si>
    <t>令和元年１０月７日（月）、８日（火）、９日（水）、１０日（木）、１１日（金）</t>
    <rPh sb="0" eb="2">
      <t>レイワ</t>
    </rPh>
    <rPh sb="2" eb="4">
      <t>ガンネン</t>
    </rPh>
    <rPh sb="6" eb="7">
      <t>ガツ</t>
    </rPh>
    <rPh sb="8" eb="9">
      <t>ニチ</t>
    </rPh>
    <rPh sb="10" eb="11">
      <t>ゲツ</t>
    </rPh>
    <rPh sb="14" eb="15">
      <t>ニチ</t>
    </rPh>
    <rPh sb="16" eb="17">
      <t>ヒ</t>
    </rPh>
    <rPh sb="20" eb="21">
      <t>ニチ</t>
    </rPh>
    <rPh sb="22" eb="23">
      <t>スイ</t>
    </rPh>
    <rPh sb="27" eb="28">
      <t>ニチ</t>
    </rPh>
    <rPh sb="29" eb="30">
      <t>モク</t>
    </rPh>
    <rPh sb="34" eb="35">
      <t>ニチ</t>
    </rPh>
    <rPh sb="36" eb="37">
      <t>キン</t>
    </rPh>
    <phoneticPr fontId="3"/>
  </si>
  <si>
    <t>自立支援課</t>
    <phoneticPr fontId="3"/>
  </si>
  <si>
    <t>昨年度</t>
    <phoneticPr fontId="2"/>
  </si>
  <si>
    <t>（咲洲）　７月１９日（金）、２６日（金）、8月２日（金）、７日（水）、
　　　　　１９日（月）、８月２８日（水）
　　　　　各日とも9時30分～17時30分
　　　　　９月１９日（木）（再テスト）
　　　　　1３時０0分～17時30分</t>
    <rPh sb="1" eb="3">
      <t>サキシマ</t>
    </rPh>
    <rPh sb="6" eb="7">
      <t>ガツ</t>
    </rPh>
    <rPh sb="9" eb="10">
      <t>ヒ</t>
    </rPh>
    <rPh sb="11" eb="12">
      <t>キン</t>
    </rPh>
    <rPh sb="16" eb="17">
      <t>ヒ</t>
    </rPh>
    <rPh sb="18" eb="19">
      <t>キン</t>
    </rPh>
    <rPh sb="22" eb="23">
      <t>ガツ</t>
    </rPh>
    <rPh sb="24" eb="25">
      <t>ヒ</t>
    </rPh>
    <rPh sb="26" eb="27">
      <t>キン</t>
    </rPh>
    <rPh sb="43" eb="44">
      <t>ヒ</t>
    </rPh>
    <rPh sb="45" eb="46">
      <t>ゲツ</t>
    </rPh>
    <rPh sb="49" eb="50">
      <t>ガツ</t>
    </rPh>
    <rPh sb="52" eb="53">
      <t>ヒ</t>
    </rPh>
    <rPh sb="54" eb="55">
      <t>スイ</t>
    </rPh>
    <rPh sb="62" eb="63">
      <t>カク</t>
    </rPh>
    <rPh sb="63" eb="64">
      <t>ヒ</t>
    </rPh>
    <rPh sb="67" eb="68">
      <t>ジ</t>
    </rPh>
    <rPh sb="70" eb="71">
      <t>フン</t>
    </rPh>
    <rPh sb="74" eb="75">
      <t>ジ</t>
    </rPh>
    <rPh sb="77" eb="78">
      <t>フン</t>
    </rPh>
    <rPh sb="85" eb="86">
      <t>ガツ</t>
    </rPh>
    <rPh sb="88" eb="89">
      <t>ヒ</t>
    </rPh>
    <rPh sb="90" eb="91">
      <t>モク</t>
    </rPh>
    <rPh sb="93" eb="94">
      <t>サイ</t>
    </rPh>
    <rPh sb="106" eb="107">
      <t>ジ</t>
    </rPh>
    <rPh sb="109" eb="110">
      <t>フン</t>
    </rPh>
    <rPh sb="113" eb="114">
      <t>ジ</t>
    </rPh>
    <rPh sb="116" eb="117">
      <t>フン</t>
    </rPh>
    <phoneticPr fontId="3"/>
  </si>
  <si>
    <t xml:space="preserve">（大手前）７月１７日（水）、２４日（水）、8月１日（木）、８日（木）、
　　　　　２２日（木）、２８日（水）
　　　　　各日とも9時30分～17時30分
</t>
    <rPh sb="1" eb="3">
      <t>オオテ</t>
    </rPh>
    <rPh sb="3" eb="4">
      <t>マエ</t>
    </rPh>
    <rPh sb="6" eb="7">
      <t>ガツ</t>
    </rPh>
    <rPh sb="9" eb="10">
      <t>ヒ</t>
    </rPh>
    <rPh sb="11" eb="12">
      <t>スイ</t>
    </rPh>
    <rPh sb="16" eb="17">
      <t>ヒ</t>
    </rPh>
    <rPh sb="18" eb="19">
      <t>スイ</t>
    </rPh>
    <rPh sb="26" eb="27">
      <t>モク</t>
    </rPh>
    <rPh sb="43" eb="44">
      <t>ヒ</t>
    </rPh>
    <rPh sb="45" eb="46">
      <t>モク</t>
    </rPh>
    <rPh sb="50" eb="51">
      <t>ヒ</t>
    </rPh>
    <rPh sb="52" eb="53">
      <t>スイ</t>
    </rPh>
    <phoneticPr fontId="3"/>
  </si>
  <si>
    <t>３H１５Ｍ</t>
    <phoneticPr fontId="3"/>
  </si>
  <si>
    <t>３H４５Ｍ</t>
    <phoneticPr fontId="3"/>
  </si>
  <si>
    <t>令和元年7月９日（火）、１０日（水）　各日とも9時30分～17時30分</t>
    <rPh sb="0" eb="1">
      <t>レイ</t>
    </rPh>
    <rPh sb="1" eb="2">
      <t>カズ</t>
    </rPh>
    <rPh sb="2" eb="3">
      <t>モト</t>
    </rPh>
    <rPh sb="3" eb="4">
      <t>ネン</t>
    </rPh>
    <rPh sb="4" eb="5">
      <t>レイネン</t>
    </rPh>
    <rPh sb="5" eb="6">
      <t>ツキ</t>
    </rPh>
    <rPh sb="7" eb="8">
      <t>ニチ</t>
    </rPh>
    <rPh sb="9" eb="10">
      <t>カ</t>
    </rPh>
    <rPh sb="14" eb="15">
      <t>ニチ</t>
    </rPh>
    <rPh sb="16" eb="17">
      <t>スイ</t>
    </rPh>
    <rPh sb="19" eb="21">
      <t>カクジツ</t>
    </rPh>
    <rPh sb="24" eb="25">
      <t>ジ</t>
    </rPh>
    <rPh sb="27" eb="28">
      <t>フン</t>
    </rPh>
    <rPh sb="31" eb="32">
      <t>ジ</t>
    </rPh>
    <rPh sb="34" eb="35">
      <t>フン</t>
    </rPh>
    <phoneticPr fontId="3"/>
  </si>
  <si>
    <t>※各種ワークと対話が主体</t>
    <phoneticPr fontId="3"/>
  </si>
  <si>
    <t>36.75H</t>
    <phoneticPr fontId="3"/>
  </si>
  <si>
    <t>23.25H</t>
    <phoneticPr fontId="2"/>
  </si>
  <si>
    <t>38.75H</t>
    <phoneticPr fontId="3"/>
  </si>
  <si>
    <t>7.25H</t>
    <phoneticPr fontId="3"/>
  </si>
  <si>
    <t>7.25Ｈ</t>
    <phoneticPr fontId="2"/>
  </si>
  <si>
    <t>3.75H</t>
    <phoneticPr fontId="3"/>
  </si>
  <si>
    <t>（Ⅰ）7H</t>
    <phoneticPr fontId="3"/>
  </si>
  <si>
    <t>（Ⅱ）8H</t>
    <phoneticPr fontId="3"/>
  </si>
  <si>
    <t>7H</t>
    <phoneticPr fontId="2"/>
  </si>
  <si>
    <t>6日</t>
    <rPh sb="1" eb="2">
      <t>ニチ</t>
    </rPh>
    <phoneticPr fontId="3"/>
  </si>
  <si>
    <t>知事訓辞</t>
    <phoneticPr fontId="2"/>
  </si>
  <si>
    <t>・キャリアデザインについて</t>
    <phoneticPr fontId="3"/>
  </si>
  <si>
    <t>　※テキスト配布</t>
    <rPh sb="6" eb="8">
      <t>ハイフ</t>
    </rPh>
    <phoneticPr fontId="2"/>
  </si>
  <si>
    <t>　※市販書籍配布</t>
    <rPh sb="2" eb="4">
      <t>シハン</t>
    </rPh>
    <rPh sb="4" eb="6">
      <t>ショセキ</t>
    </rPh>
    <rPh sb="6" eb="8">
      <t>ハイフ</t>
    </rPh>
    <phoneticPr fontId="2"/>
  </si>
  <si>
    <t>・知事訓辞</t>
    <phoneticPr fontId="3"/>
  </si>
  <si>
    <t>１班～３７班（うち２日は予備日）</t>
    <rPh sb="10" eb="11">
      <t>ニチ</t>
    </rPh>
    <rPh sb="12" eb="15">
      <t>ヨビビ</t>
    </rPh>
    <phoneticPr fontId="3"/>
  </si>
  <si>
    <t>３８班～５５班（うち１日は予備日）</t>
    <phoneticPr fontId="3"/>
  </si>
  <si>
    <t>１班～３７班（うち２日は予備日）</t>
    <phoneticPr fontId="3"/>
  </si>
  <si>
    <t>糠塚 淳　講師　他</t>
    <rPh sb="0" eb="1">
      <t>ヌカ</t>
    </rPh>
    <rPh sb="1" eb="2">
      <t>ツカ</t>
    </rPh>
    <rPh sb="3" eb="4">
      <t>ジュン</t>
    </rPh>
    <rPh sb="5" eb="7">
      <t>コウシ</t>
    </rPh>
    <rPh sb="8" eb="9">
      <t>ホカ</t>
    </rPh>
    <phoneticPr fontId="3"/>
  </si>
  <si>
    <t>・統計情報の入手、利用</t>
    <rPh sb="1" eb="3">
      <t>トウケイ</t>
    </rPh>
    <rPh sb="3" eb="5">
      <t>ジョウホウ</t>
    </rPh>
    <rPh sb="6" eb="8">
      <t>ニュウシュ</t>
    </rPh>
    <rPh sb="9" eb="11">
      <t>リヨウ</t>
    </rPh>
    <phoneticPr fontId="3"/>
  </si>
  <si>
    <t>・自治体「法務」とは何か</t>
    <rPh sb="1" eb="4">
      <t>ジチタイ</t>
    </rPh>
    <rPh sb="5" eb="7">
      <t>ホウム</t>
    </rPh>
    <rPh sb="10" eb="11">
      <t>ナニ</t>
    </rPh>
    <phoneticPr fontId="2"/>
  </si>
  <si>
    <t>　演習①、②</t>
    <rPh sb="1" eb="3">
      <t>エンシュウ</t>
    </rPh>
    <phoneticPr fontId="3"/>
  </si>
  <si>
    <t>・大阪の現状と課題</t>
    <rPh sb="4" eb="6">
      <t>ゲンジョウ</t>
    </rPh>
    <rPh sb="7" eb="9">
      <t>カダイ</t>
    </rPh>
    <phoneticPr fontId="3"/>
  </si>
  <si>
    <t>３H３０Ｍ</t>
    <phoneticPr fontId="3"/>
  </si>
  <si>
    <t>　都市魅力創造局</t>
    <rPh sb="1" eb="3">
      <t>トシ</t>
    </rPh>
    <rPh sb="3" eb="5">
      <t>ミリョク</t>
    </rPh>
    <rPh sb="5" eb="7">
      <t>ソウゾウ</t>
    </rPh>
    <rPh sb="7" eb="8">
      <t>キョク</t>
    </rPh>
    <phoneticPr fontId="3"/>
  </si>
  <si>
    <t>　任用審査課</t>
    <phoneticPr fontId="3"/>
  </si>
  <si>
    <t>　薬務課</t>
    <phoneticPr fontId="3"/>
  </si>
  <si>
    <t>　法務課</t>
    <phoneticPr fontId="3"/>
  </si>
  <si>
    <t>１．総括表</t>
    <rPh sb="2" eb="4">
      <t>ソウカツ</t>
    </rPh>
    <rPh sb="4" eb="5">
      <t>ヒョウ</t>
    </rPh>
    <phoneticPr fontId="3"/>
  </si>
  <si>
    <t>実施状況</t>
  </si>
  <si>
    <t>実施
総研修数</t>
    <rPh sb="0" eb="2">
      <t>ジッシ</t>
    </rPh>
    <rPh sb="3" eb="4">
      <t>ソウ</t>
    </rPh>
    <rPh sb="4" eb="6">
      <t>ケンシュウ</t>
    </rPh>
    <rPh sb="6" eb="7">
      <t>スウ</t>
    </rPh>
    <phoneticPr fontId="3"/>
  </si>
  <si>
    <t>総日数</t>
    <rPh sb="0" eb="1">
      <t>ソウ</t>
    </rPh>
    <rPh sb="1" eb="3">
      <t>ニッスウ</t>
    </rPh>
    <phoneticPr fontId="3"/>
  </si>
  <si>
    <t>延時間数</t>
    <rPh sb="0" eb="1">
      <t>ノ</t>
    </rPh>
    <rPh sb="1" eb="4">
      <t>ジカンスウ</t>
    </rPh>
    <phoneticPr fontId="3"/>
  </si>
  <si>
    <t>平均目的
達成度
（％）</t>
  </si>
  <si>
    <t>総合平均
満足度
（点）</t>
    <rPh sb="0" eb="2">
      <t>ソウゴウ</t>
    </rPh>
    <rPh sb="2" eb="4">
      <t>ヘイキン</t>
    </rPh>
    <rPh sb="5" eb="8">
      <t>マンゾクド</t>
    </rPh>
    <rPh sb="8" eb="9">
      <t>カチ</t>
    </rPh>
    <rPh sb="10" eb="11">
      <t>テン</t>
    </rPh>
    <phoneticPr fontId="3"/>
  </si>
  <si>
    <t>研修生数</t>
    <phoneticPr fontId="2"/>
  </si>
  <si>
    <t>修了者数</t>
  </si>
  <si>
    <t>修了率</t>
    <rPh sb="0" eb="2">
      <t>シュウリョウ</t>
    </rPh>
    <rPh sb="2" eb="3">
      <t>リツ</t>
    </rPh>
    <phoneticPr fontId="3"/>
  </si>
  <si>
    <t>　研修区分</t>
    <rPh sb="1" eb="3">
      <t>ケンシュウ</t>
    </rPh>
    <rPh sb="3" eb="5">
      <t>クブン</t>
    </rPh>
    <phoneticPr fontId="3"/>
  </si>
  <si>
    <t>階層別研修</t>
    <rPh sb="0" eb="3">
      <t>カイソウベツ</t>
    </rPh>
    <rPh sb="3" eb="5">
      <t>ケンシュウ</t>
    </rPh>
    <phoneticPr fontId="3"/>
  </si>
  <si>
    <t>キャリア形成支援研修</t>
    <rPh sb="4" eb="6">
      <t>ケイセイ</t>
    </rPh>
    <rPh sb="6" eb="8">
      <t>シエン</t>
    </rPh>
    <rPh sb="8" eb="10">
      <t>ケンシュウ</t>
    </rPh>
    <phoneticPr fontId="3"/>
  </si>
  <si>
    <t>合　　　計</t>
    <rPh sb="0" eb="1">
      <t>ゴウ</t>
    </rPh>
    <rPh sb="4" eb="5">
      <t>ケイ</t>
    </rPh>
    <phoneticPr fontId="3"/>
  </si>
  <si>
    <t>※　平均目的達成度の合計欄は、(1)(2)の各平均目的達成度の平均を算出</t>
    <rPh sb="2" eb="4">
      <t>ヘイキン</t>
    </rPh>
    <rPh sb="4" eb="6">
      <t>モクテキ</t>
    </rPh>
    <rPh sb="6" eb="8">
      <t>タッセイ</t>
    </rPh>
    <rPh sb="8" eb="9">
      <t>ド</t>
    </rPh>
    <rPh sb="10" eb="12">
      <t>ゴウケイ</t>
    </rPh>
    <rPh sb="12" eb="13">
      <t>ラン</t>
    </rPh>
    <rPh sb="22" eb="23">
      <t>カク</t>
    </rPh>
    <rPh sb="23" eb="25">
      <t>ヘイキン</t>
    </rPh>
    <rPh sb="25" eb="27">
      <t>モクテキ</t>
    </rPh>
    <rPh sb="27" eb="29">
      <t>タッセイ</t>
    </rPh>
    <rPh sb="29" eb="30">
      <t>ド</t>
    </rPh>
    <rPh sb="31" eb="33">
      <t>ヘイキン</t>
    </rPh>
    <rPh sb="34" eb="36">
      <t>サンシュツ</t>
    </rPh>
    <phoneticPr fontId="3"/>
  </si>
  <si>
    <t>※　総合平均満足度の合計欄は、(1)(2)の各総合平均満足度の平均を算出</t>
    <rPh sb="2" eb="4">
      <t>ソウゴウ</t>
    </rPh>
    <rPh sb="4" eb="6">
      <t>ヘイキン</t>
    </rPh>
    <rPh sb="6" eb="8">
      <t>マンゾク</t>
    </rPh>
    <rPh sb="8" eb="9">
      <t>ド</t>
    </rPh>
    <rPh sb="10" eb="12">
      <t>ゴウケイ</t>
    </rPh>
    <rPh sb="12" eb="13">
      <t>ラン</t>
    </rPh>
    <rPh sb="22" eb="23">
      <t>カク</t>
    </rPh>
    <rPh sb="23" eb="25">
      <t>ソウゴウ</t>
    </rPh>
    <rPh sb="25" eb="27">
      <t>ヘイキン</t>
    </rPh>
    <rPh sb="27" eb="30">
      <t>マンゾクド</t>
    </rPh>
    <rPh sb="31" eb="33">
      <t>ヘイキン</t>
    </rPh>
    <rPh sb="34" eb="36">
      <t>サンシュツ</t>
    </rPh>
    <phoneticPr fontId="3"/>
  </si>
  <si>
    <t>２．内訳</t>
    <rPh sb="2" eb="4">
      <t>ウチワケ</t>
    </rPh>
    <phoneticPr fontId="3"/>
  </si>
  <si>
    <t>以下の表のうち、「研修１回に対する構成日数・構成時間」は、当該研修における研修生１人あたりの受講日数・受講時間を表し、「実施総日数・実施総時間数」は、受託事業者が当該研修を実施する日数・時間数を表す。研修１回に対して複数班で実施する場合等は、両者が一致しない場合がある。（個別実施状況参照。）</t>
    <rPh sb="0" eb="2">
      <t>イカ</t>
    </rPh>
    <rPh sb="3" eb="4">
      <t>ヒョウ</t>
    </rPh>
    <rPh sb="9" eb="11">
      <t>ケンシュウ</t>
    </rPh>
    <rPh sb="12" eb="13">
      <t>カイ</t>
    </rPh>
    <rPh sb="14" eb="15">
      <t>タイ</t>
    </rPh>
    <rPh sb="17" eb="19">
      <t>コウセイ</t>
    </rPh>
    <rPh sb="19" eb="21">
      <t>ニッスウ</t>
    </rPh>
    <rPh sb="22" eb="24">
      <t>コウセイ</t>
    </rPh>
    <rPh sb="24" eb="26">
      <t>ジカン</t>
    </rPh>
    <rPh sb="29" eb="31">
      <t>トウガイ</t>
    </rPh>
    <rPh sb="31" eb="33">
      <t>ケンシュウ</t>
    </rPh>
    <rPh sb="37" eb="40">
      <t>ケンシュウセイ</t>
    </rPh>
    <rPh sb="41" eb="42">
      <t>ニン</t>
    </rPh>
    <rPh sb="46" eb="48">
      <t>ジュコウ</t>
    </rPh>
    <rPh sb="48" eb="50">
      <t>ニッスウ</t>
    </rPh>
    <rPh sb="51" eb="53">
      <t>ジュコウ</t>
    </rPh>
    <rPh sb="53" eb="55">
      <t>ジカン</t>
    </rPh>
    <rPh sb="56" eb="57">
      <t>アラワ</t>
    </rPh>
    <rPh sb="60" eb="62">
      <t>ジッシ</t>
    </rPh>
    <rPh sb="62" eb="63">
      <t>ソウ</t>
    </rPh>
    <rPh sb="63" eb="65">
      <t>ニッスウ</t>
    </rPh>
    <rPh sb="66" eb="68">
      <t>ジッシ</t>
    </rPh>
    <rPh sb="68" eb="69">
      <t>ソウ</t>
    </rPh>
    <rPh sb="69" eb="72">
      <t>ジカンスウ</t>
    </rPh>
    <rPh sb="75" eb="77">
      <t>ジュタク</t>
    </rPh>
    <rPh sb="77" eb="79">
      <t>ジギョウ</t>
    </rPh>
    <rPh sb="79" eb="80">
      <t>シャ</t>
    </rPh>
    <rPh sb="81" eb="83">
      <t>トウガイ</t>
    </rPh>
    <rPh sb="90" eb="92">
      <t>ニッスウ</t>
    </rPh>
    <rPh sb="93" eb="96">
      <t>ジカンスウ</t>
    </rPh>
    <rPh sb="97" eb="98">
      <t>アラワ</t>
    </rPh>
    <rPh sb="100" eb="102">
      <t>ケンシュウ</t>
    </rPh>
    <rPh sb="103" eb="104">
      <t>カイ</t>
    </rPh>
    <rPh sb="105" eb="106">
      <t>タイ</t>
    </rPh>
    <rPh sb="108" eb="110">
      <t>フクスウ</t>
    </rPh>
    <rPh sb="110" eb="111">
      <t>ハン</t>
    </rPh>
    <rPh sb="112" eb="114">
      <t>ジッシ</t>
    </rPh>
    <rPh sb="116" eb="118">
      <t>バアイ</t>
    </rPh>
    <rPh sb="118" eb="119">
      <t>ナド</t>
    </rPh>
    <rPh sb="121" eb="123">
      <t>リョウシャ</t>
    </rPh>
    <rPh sb="124" eb="126">
      <t>イッチ</t>
    </rPh>
    <rPh sb="129" eb="131">
      <t>バアイ</t>
    </rPh>
    <rPh sb="142" eb="144">
      <t>サンショウ</t>
    </rPh>
    <phoneticPr fontId="2"/>
  </si>
  <si>
    <t>(1)　階層別研修</t>
    <rPh sb="4" eb="6">
      <t>カイソウ</t>
    </rPh>
    <rPh sb="6" eb="7">
      <t>ベツ</t>
    </rPh>
    <rPh sb="7" eb="9">
      <t>ケンシュウ</t>
    </rPh>
    <phoneticPr fontId="3"/>
  </si>
  <si>
    <t>分類</t>
    <rPh sb="0" eb="2">
      <t>ブンルイ</t>
    </rPh>
    <phoneticPr fontId="3"/>
  </si>
  <si>
    <t>研修名称</t>
    <rPh sb="0" eb="2">
      <t>ケンシュウ</t>
    </rPh>
    <rPh sb="2" eb="4">
      <t>メイショウ</t>
    </rPh>
    <phoneticPr fontId="3"/>
  </si>
  <si>
    <t>研修数</t>
    <rPh sb="0" eb="2">
      <t>ケンシュウ</t>
    </rPh>
    <rPh sb="2" eb="3">
      <t>スウ</t>
    </rPh>
    <phoneticPr fontId="3"/>
  </si>
  <si>
    <t>研修1回に対する</t>
    <rPh sb="0" eb="2">
      <t>ケンシュウ</t>
    </rPh>
    <rPh sb="3" eb="4">
      <t>カイ</t>
    </rPh>
    <rPh sb="5" eb="6">
      <t>タイ</t>
    </rPh>
    <phoneticPr fontId="3"/>
  </si>
  <si>
    <t>実施
総日数</t>
    <phoneticPr fontId="2"/>
  </si>
  <si>
    <t>実施
総時間数</t>
    <rPh sb="0" eb="2">
      <t>ジッシ</t>
    </rPh>
    <rPh sb="3" eb="4">
      <t>ソウ</t>
    </rPh>
    <rPh sb="4" eb="5">
      <t>ジ</t>
    </rPh>
    <rPh sb="5" eb="7">
      <t>マカズ</t>
    </rPh>
    <phoneticPr fontId="3"/>
  </si>
  <si>
    <t>研修生数</t>
    <rPh sb="0" eb="2">
      <t>ケンシュウ</t>
    </rPh>
    <rPh sb="2" eb="3">
      <t>セイ</t>
    </rPh>
    <rPh sb="3" eb="4">
      <t>スウ</t>
    </rPh>
    <phoneticPr fontId="3"/>
  </si>
  <si>
    <t>修了者数</t>
    <rPh sb="0" eb="2">
      <t>シュウリョウ</t>
    </rPh>
    <rPh sb="2" eb="3">
      <t>モノ</t>
    </rPh>
    <rPh sb="3" eb="4">
      <t>スウ</t>
    </rPh>
    <phoneticPr fontId="3"/>
  </si>
  <si>
    <t>修了率
（％）</t>
    <rPh sb="0" eb="2">
      <t>シュウリョウ</t>
    </rPh>
    <rPh sb="2" eb="3">
      <t>リツ</t>
    </rPh>
    <phoneticPr fontId="3"/>
  </si>
  <si>
    <t>平均目的
達成度
（％）</t>
    <rPh sb="0" eb="2">
      <t>ヘイキン</t>
    </rPh>
    <rPh sb="2" eb="4">
      <t>モクテキ</t>
    </rPh>
    <rPh sb="5" eb="7">
      <t>タッセイ</t>
    </rPh>
    <rPh sb="7" eb="8">
      <t>ド</t>
    </rPh>
    <phoneticPr fontId="3"/>
  </si>
  <si>
    <t>番号</t>
    <rPh sb="0" eb="2">
      <t>バンゴウ</t>
    </rPh>
    <phoneticPr fontId="3"/>
  </si>
  <si>
    <t>構成
日数</t>
    <rPh sb="0" eb="2">
      <t>コウセイ</t>
    </rPh>
    <rPh sb="3" eb="5">
      <t>ニッスウ</t>
    </rPh>
    <phoneticPr fontId="3"/>
  </si>
  <si>
    <t>構成時間</t>
    <rPh sb="0" eb="2">
      <t>コウセイ</t>
    </rPh>
    <rPh sb="2" eb="4">
      <t>ジカン</t>
    </rPh>
    <phoneticPr fontId="3"/>
  </si>
  <si>
    <t>時間</t>
    <rPh sb="0" eb="1">
      <t>ジ</t>
    </rPh>
    <rPh sb="1" eb="2">
      <t>カン</t>
    </rPh>
    <phoneticPr fontId="3"/>
  </si>
  <si>
    <t>分</t>
    <rPh sb="0" eb="1">
      <t>フン</t>
    </rPh>
    <phoneticPr fontId="3"/>
  </si>
  <si>
    <t>新規採用職員研修</t>
    <phoneticPr fontId="3"/>
  </si>
  <si>
    <t>新規採用職員研修（採用前研修）　※1　□</t>
    <rPh sb="9" eb="11">
      <t>サイヨウ</t>
    </rPh>
    <rPh sb="11" eb="12">
      <t>マエ</t>
    </rPh>
    <rPh sb="12" eb="14">
      <t>ケンシュウ</t>
    </rPh>
    <phoneticPr fontId="3"/>
  </si>
  <si>
    <t>-</t>
  </si>
  <si>
    <t>新規採用職員研修（採用時研修）</t>
    <rPh sb="9" eb="11">
      <t>サイヨウ</t>
    </rPh>
    <rPh sb="11" eb="12">
      <t>トキ</t>
    </rPh>
    <rPh sb="12" eb="14">
      <t>ケンシュウ</t>
    </rPh>
    <phoneticPr fontId="3"/>
  </si>
  <si>
    <t xml:space="preserve">新規採用職員研修（特別研修）　※２　□ </t>
    <rPh sb="9" eb="11">
      <t>トクベツ</t>
    </rPh>
    <rPh sb="11" eb="13">
      <t>ケンシュウ</t>
    </rPh>
    <phoneticPr fontId="3"/>
  </si>
  <si>
    <t>主事・技師級研修Ⅱ</t>
    <rPh sb="0" eb="2">
      <t>シュジ</t>
    </rPh>
    <rPh sb="3" eb="5">
      <t>ギシ</t>
    </rPh>
    <rPh sb="5" eb="6">
      <t>キュウ</t>
    </rPh>
    <rPh sb="6" eb="8">
      <t>ケンシュウ</t>
    </rPh>
    <phoneticPr fontId="3"/>
  </si>
  <si>
    <t>主事・技師級職員研修Ⅱ
（公民戦略連携デスク体験実習）　 ※３</t>
    <phoneticPr fontId="3"/>
  </si>
  <si>
    <t>主事・技師級職員研修Ⅱ（全体講義）</t>
    <phoneticPr fontId="3"/>
  </si>
  <si>
    <t>主事・技師級研修Ⅲ</t>
    <rPh sb="0" eb="2">
      <t>シュジ</t>
    </rPh>
    <rPh sb="3" eb="5">
      <t>ギシ</t>
    </rPh>
    <rPh sb="5" eb="6">
      <t>キュウ</t>
    </rPh>
    <rPh sb="6" eb="8">
      <t>ケンシュウ</t>
    </rPh>
    <phoneticPr fontId="3"/>
  </si>
  <si>
    <t>主事・技師級職員研修Ⅲ（全体講義）</t>
    <rPh sb="0" eb="2">
      <t>シュジ</t>
    </rPh>
    <rPh sb="12" eb="14">
      <t>ゼンタイ</t>
    </rPh>
    <rPh sb="14" eb="16">
      <t>コウギ</t>
    </rPh>
    <phoneticPr fontId="3"/>
  </si>
  <si>
    <t>主事・技師級職員研修Ⅲ（政策形成の基礎）</t>
  </si>
  <si>
    <t>主事・技師級職員研修Ⅲ（福祉体験）</t>
    <phoneticPr fontId="3"/>
  </si>
  <si>
    <t>新任副主査研修</t>
    <rPh sb="0" eb="2">
      <t>シンニン</t>
    </rPh>
    <rPh sb="2" eb="3">
      <t>フク</t>
    </rPh>
    <rPh sb="3" eb="5">
      <t>シュサ</t>
    </rPh>
    <rPh sb="5" eb="7">
      <t>ケンシュウ</t>
    </rPh>
    <phoneticPr fontId="3"/>
  </si>
  <si>
    <t>新任主査級研修</t>
    <rPh sb="0" eb="2">
      <t>シンニン</t>
    </rPh>
    <rPh sb="2" eb="4">
      <t>シュサ</t>
    </rPh>
    <rPh sb="4" eb="5">
      <t>キュウ</t>
    </rPh>
    <rPh sb="5" eb="7">
      <t>ケンシュウ</t>
    </rPh>
    <phoneticPr fontId="3"/>
  </si>
  <si>
    <t>新任主査級職員研修（全体講義）</t>
    <rPh sb="0" eb="2">
      <t>シンニン</t>
    </rPh>
    <rPh sb="2" eb="4">
      <t>シュサ</t>
    </rPh>
    <rPh sb="4" eb="5">
      <t>キュウ</t>
    </rPh>
    <rPh sb="5" eb="7">
      <t>ショクイン</t>
    </rPh>
    <rPh sb="7" eb="9">
      <t>ケンシュウ</t>
    </rPh>
    <rPh sb="10" eb="12">
      <t>ゼンタイ</t>
    </rPh>
    <rPh sb="12" eb="14">
      <t>コウギ</t>
    </rPh>
    <phoneticPr fontId="3"/>
  </si>
  <si>
    <t>新任課長補佐級等研修</t>
    <rPh sb="0" eb="2">
      <t>シンニン</t>
    </rPh>
    <rPh sb="2" eb="4">
      <t>カチョウ</t>
    </rPh>
    <rPh sb="4" eb="6">
      <t>ホサ</t>
    </rPh>
    <rPh sb="6" eb="7">
      <t>キュウ</t>
    </rPh>
    <rPh sb="7" eb="8">
      <t>トウ</t>
    </rPh>
    <rPh sb="8" eb="10">
      <t>ケンシュウ</t>
    </rPh>
    <phoneticPr fontId="3"/>
  </si>
  <si>
    <t>新任課長補佐級等職員研修（全体講義）</t>
    <rPh sb="0" eb="2">
      <t>シンニン</t>
    </rPh>
    <rPh sb="2" eb="4">
      <t>カチョウ</t>
    </rPh>
    <rPh sb="4" eb="6">
      <t>ホサ</t>
    </rPh>
    <rPh sb="6" eb="7">
      <t>キュウ</t>
    </rPh>
    <rPh sb="7" eb="8">
      <t>トウ</t>
    </rPh>
    <rPh sb="8" eb="10">
      <t>ショクイン</t>
    </rPh>
    <rPh sb="10" eb="12">
      <t>ケンシュウ</t>
    </rPh>
    <rPh sb="13" eb="15">
      <t>ゼンタイ</t>
    </rPh>
    <rPh sb="15" eb="17">
      <t>コウギ</t>
    </rPh>
    <phoneticPr fontId="3"/>
  </si>
  <si>
    <t>人権問題研修　※４</t>
    <rPh sb="0" eb="2">
      <t>ジンケン</t>
    </rPh>
    <rPh sb="2" eb="4">
      <t>モンダイ</t>
    </rPh>
    <rPh sb="4" eb="6">
      <t>ケンシュウ</t>
    </rPh>
    <phoneticPr fontId="3"/>
  </si>
  <si>
    <t>新任課長級研修</t>
    <rPh sb="0" eb="2">
      <t>シンニン</t>
    </rPh>
    <rPh sb="2" eb="5">
      <t>カチョウキュウ</t>
    </rPh>
    <rPh sb="5" eb="7">
      <t>ケンシュウ</t>
    </rPh>
    <phoneticPr fontId="3"/>
  </si>
  <si>
    <t>新任課長級職員研修（全体講義）</t>
    <rPh sb="0" eb="2">
      <t>シンニン</t>
    </rPh>
    <rPh sb="2" eb="5">
      <t>カチョウキュウ</t>
    </rPh>
    <rPh sb="5" eb="7">
      <t>ショクイン</t>
    </rPh>
    <rPh sb="7" eb="9">
      <t>ケンシュウ</t>
    </rPh>
    <rPh sb="10" eb="12">
      <t>ゼンタイ</t>
    </rPh>
    <rPh sb="12" eb="14">
      <t>コウギ</t>
    </rPh>
    <phoneticPr fontId="3"/>
  </si>
  <si>
    <t>管理職研修</t>
    <rPh sb="0" eb="2">
      <t>カンリ</t>
    </rPh>
    <rPh sb="2" eb="3">
      <t>ショク</t>
    </rPh>
    <rPh sb="3" eb="5">
      <t>ケンシュウ</t>
    </rPh>
    <phoneticPr fontId="3"/>
  </si>
  <si>
    <t>管理職研修　□</t>
    <rPh sb="0" eb="2">
      <t>カンリ</t>
    </rPh>
    <rPh sb="2" eb="3">
      <t>ショク</t>
    </rPh>
    <rPh sb="3" eb="5">
      <t>ケンシュウ</t>
    </rPh>
    <phoneticPr fontId="3"/>
  </si>
  <si>
    <t>評価者研修</t>
    <rPh sb="0" eb="2">
      <t>ヒョウカ</t>
    </rPh>
    <rPh sb="2" eb="3">
      <t>シャ</t>
    </rPh>
    <rPh sb="3" eb="5">
      <t>ケンシュウ</t>
    </rPh>
    <phoneticPr fontId="3"/>
  </si>
  <si>
    <t>評価者研修（制度説明）　□</t>
    <rPh sb="0" eb="2">
      <t>ヒョウカ</t>
    </rPh>
    <rPh sb="2" eb="3">
      <t>シャ</t>
    </rPh>
    <rPh sb="3" eb="5">
      <t>ケンシュウ</t>
    </rPh>
    <rPh sb="6" eb="8">
      <t>セイド</t>
    </rPh>
    <rPh sb="8" eb="10">
      <t>セツメイ</t>
    </rPh>
    <phoneticPr fontId="3"/>
  </si>
  <si>
    <t>評価者研修（事例研修）　□</t>
    <rPh sb="0" eb="2">
      <t>ヒョウカ</t>
    </rPh>
    <rPh sb="2" eb="3">
      <t>シャ</t>
    </rPh>
    <rPh sb="3" eb="5">
      <t>ケンシュウ</t>
    </rPh>
    <rPh sb="6" eb="8">
      <t>ジレイ</t>
    </rPh>
    <rPh sb="8" eb="10">
      <t>ケンシュウ</t>
    </rPh>
    <phoneticPr fontId="3"/>
  </si>
  <si>
    <t>評価者研修（面談研修）　□</t>
    <rPh sb="0" eb="2">
      <t>ヒョウカ</t>
    </rPh>
    <rPh sb="2" eb="3">
      <t>シャ</t>
    </rPh>
    <rPh sb="3" eb="5">
      <t>ケンシュウ</t>
    </rPh>
    <rPh sb="6" eb="8">
      <t>メンダン</t>
    </rPh>
    <rPh sb="8" eb="10">
      <t>ケンシュウ</t>
    </rPh>
    <phoneticPr fontId="3"/>
  </si>
  <si>
    <t>評価者研修（評価傾向診断）　□</t>
    <rPh sb="0" eb="2">
      <t>ヒョウカ</t>
    </rPh>
    <rPh sb="2" eb="3">
      <t>シャ</t>
    </rPh>
    <rPh sb="3" eb="5">
      <t>ケンシュウ</t>
    </rPh>
    <rPh sb="6" eb="8">
      <t>ヒョウカ</t>
    </rPh>
    <rPh sb="8" eb="10">
      <t>ケイコウ</t>
    </rPh>
    <rPh sb="10" eb="12">
      <t>シンダン</t>
    </rPh>
    <phoneticPr fontId="3"/>
  </si>
  <si>
    <t>-</t>
    <phoneticPr fontId="2"/>
  </si>
  <si>
    <t>評価者研修（開示面談実践研修）　□</t>
    <rPh sb="6" eb="8">
      <t>カイジ</t>
    </rPh>
    <rPh sb="8" eb="10">
      <t>メンダン</t>
    </rPh>
    <rPh sb="10" eb="12">
      <t>ジッセン</t>
    </rPh>
    <rPh sb="12" eb="14">
      <t>ケンシュウ</t>
    </rPh>
    <phoneticPr fontId="3"/>
  </si>
  <si>
    <t>再任用職員研修</t>
    <rPh sb="0" eb="3">
      <t>サイニンヨウ</t>
    </rPh>
    <rPh sb="3" eb="5">
      <t>ショクイン</t>
    </rPh>
    <rPh sb="5" eb="7">
      <t>ケンシュウ</t>
    </rPh>
    <phoneticPr fontId="2"/>
  </si>
  <si>
    <t>再任用職員研修</t>
    <rPh sb="0" eb="3">
      <t>サイニンヨウ</t>
    </rPh>
    <rPh sb="3" eb="7">
      <t>ショクインケンシュウ</t>
    </rPh>
    <phoneticPr fontId="3"/>
  </si>
  <si>
    <t>小計</t>
    <rPh sb="0" eb="2">
      <t>ショウケイ</t>
    </rPh>
    <phoneticPr fontId="3"/>
  </si>
  <si>
    <t>※１　新規採用職員研修（採用前研修）は、研修教材郵送・eラーニングによる自学自習にて実施。</t>
    <phoneticPr fontId="3"/>
  </si>
  <si>
    <t>※２　新規採用職員研修（特別研修）は、令和元（平成31）年度に限り実施。</t>
    <rPh sb="3" eb="5">
      <t>シンキ</t>
    </rPh>
    <rPh sb="5" eb="7">
      <t>サイヨウ</t>
    </rPh>
    <rPh sb="7" eb="9">
      <t>ショクイン</t>
    </rPh>
    <rPh sb="9" eb="11">
      <t>ケンシュウ</t>
    </rPh>
    <rPh sb="12" eb="14">
      <t>トクベツ</t>
    </rPh>
    <rPh sb="14" eb="16">
      <t>ケンシュウ</t>
    </rPh>
    <rPh sb="28" eb="30">
      <t>ネンド</t>
    </rPh>
    <rPh sb="31" eb="32">
      <t>カギ</t>
    </rPh>
    <rPh sb="33" eb="35">
      <t>ジッシ</t>
    </rPh>
    <phoneticPr fontId="2"/>
  </si>
  <si>
    <t>※３　主事・技師級職員研修Ⅱ（公民戦略連携デスク体験実習）は、事前説明会１日（１．５H）、実習各５日（３８．７５H）１０班で行われたため、実施日５１日、総実施時間３８９時間００分。</t>
    <rPh sb="3" eb="5">
      <t>シュジ</t>
    </rPh>
    <rPh sb="6" eb="13">
      <t>ギシキュウショクインケンシュウ</t>
    </rPh>
    <rPh sb="15" eb="17">
      <t>コウミン</t>
    </rPh>
    <rPh sb="17" eb="19">
      <t>センリャク</t>
    </rPh>
    <rPh sb="19" eb="21">
      <t>レンケイ</t>
    </rPh>
    <rPh sb="24" eb="26">
      <t>タイケン</t>
    </rPh>
    <rPh sb="26" eb="28">
      <t>ジッシュウ</t>
    </rPh>
    <rPh sb="31" eb="33">
      <t>ジゼン</t>
    </rPh>
    <rPh sb="33" eb="36">
      <t>セツメイカイ</t>
    </rPh>
    <rPh sb="37" eb="38">
      <t>ニチ</t>
    </rPh>
    <rPh sb="45" eb="47">
      <t>ジッシュウ</t>
    </rPh>
    <rPh sb="47" eb="48">
      <t>カク</t>
    </rPh>
    <rPh sb="49" eb="50">
      <t>ニチ</t>
    </rPh>
    <rPh sb="60" eb="61">
      <t>ハン</t>
    </rPh>
    <rPh sb="62" eb="63">
      <t>オコナ</t>
    </rPh>
    <rPh sb="69" eb="72">
      <t>ジッシビ</t>
    </rPh>
    <rPh sb="74" eb="75">
      <t>ニチ</t>
    </rPh>
    <rPh sb="76" eb="77">
      <t>ソウ</t>
    </rPh>
    <rPh sb="77" eb="79">
      <t>ジッシ</t>
    </rPh>
    <rPh sb="79" eb="81">
      <t>ジカン</t>
    </rPh>
    <rPh sb="84" eb="86">
      <t>ジカン</t>
    </rPh>
    <rPh sb="88" eb="89">
      <t>フン</t>
    </rPh>
    <phoneticPr fontId="3"/>
  </si>
  <si>
    <t>※４　人権問題研修は、全体講義１日（７H）、グループ討議２班各１日（７H）で行われたため、実施日３日、総実施時間２１時間。</t>
    <rPh sb="3" eb="5">
      <t>ジンケン</t>
    </rPh>
    <rPh sb="5" eb="7">
      <t>モンダイ</t>
    </rPh>
    <rPh sb="7" eb="9">
      <t>ケンシュウ</t>
    </rPh>
    <rPh sb="11" eb="13">
      <t>ゼンタイ</t>
    </rPh>
    <rPh sb="13" eb="15">
      <t>コウギ</t>
    </rPh>
    <rPh sb="16" eb="17">
      <t>ニチ</t>
    </rPh>
    <rPh sb="26" eb="28">
      <t>トウギ</t>
    </rPh>
    <rPh sb="29" eb="30">
      <t>ハン</t>
    </rPh>
    <rPh sb="30" eb="31">
      <t>カク</t>
    </rPh>
    <rPh sb="32" eb="33">
      <t>ニチ</t>
    </rPh>
    <rPh sb="38" eb="39">
      <t>オコナ</t>
    </rPh>
    <rPh sb="45" eb="48">
      <t>ジッシビ</t>
    </rPh>
    <rPh sb="49" eb="50">
      <t>ニチ</t>
    </rPh>
    <rPh sb="51" eb="52">
      <t>ソウ</t>
    </rPh>
    <rPh sb="52" eb="54">
      <t>ジッシ</t>
    </rPh>
    <rPh sb="54" eb="56">
      <t>ジカン</t>
    </rPh>
    <rPh sb="58" eb="60">
      <t>ジカン</t>
    </rPh>
    <phoneticPr fontId="3"/>
  </si>
  <si>
    <t>□　 新規採用職員研修（採用前研修）、新規採用職員研修（特別研修）、管理職研修、評価者研修は、修了決定を行わず。また、評価者研修（評価傾向診断）は、庁内ＷＥＢ上で実施されたため、時間数はカウントせず。</t>
    <rPh sb="28" eb="30">
      <t>トクベツ</t>
    </rPh>
    <rPh sb="59" eb="62">
      <t>ヒョウカシャ</t>
    </rPh>
    <rPh sb="62" eb="64">
      <t>ケンシュウ</t>
    </rPh>
    <rPh sb="65" eb="67">
      <t>ヒョウカ</t>
    </rPh>
    <rPh sb="67" eb="69">
      <t>ケイコウ</t>
    </rPh>
    <rPh sb="69" eb="71">
      <t>シンダン</t>
    </rPh>
    <rPh sb="74" eb="76">
      <t>チョウナイ</t>
    </rPh>
    <rPh sb="79" eb="80">
      <t>ジョウ</t>
    </rPh>
    <rPh sb="81" eb="83">
      <t>ジッシ</t>
    </rPh>
    <rPh sb="89" eb="92">
      <t>ジカンスウ</t>
    </rPh>
    <phoneticPr fontId="3"/>
  </si>
  <si>
    <t>(2)　キャリア形成支援研修</t>
    <rPh sb="8" eb="10">
      <t>ケイセイ</t>
    </rPh>
    <rPh sb="10" eb="12">
      <t>シエン</t>
    </rPh>
    <rPh sb="12" eb="14">
      <t>ケンシュウ</t>
    </rPh>
    <phoneticPr fontId="3"/>
  </si>
  <si>
    <t>実施
総日数</t>
  </si>
  <si>
    <t>実施
総時間数</t>
    <rPh sb="0" eb="2">
      <t>ジッシ</t>
    </rPh>
    <rPh sb="3" eb="4">
      <t>ソウ</t>
    </rPh>
    <rPh sb="4" eb="7">
      <t>ジカンスウ</t>
    </rPh>
    <phoneticPr fontId="3"/>
  </si>
  <si>
    <t>研修
生数</t>
    <rPh sb="0" eb="2">
      <t>ケンシュウ</t>
    </rPh>
    <rPh sb="3" eb="4">
      <t>セイ</t>
    </rPh>
    <rPh sb="4" eb="5">
      <t>スウ</t>
    </rPh>
    <phoneticPr fontId="3"/>
  </si>
  <si>
    <t>修了
者数</t>
    <rPh sb="0" eb="2">
      <t>シュウリョウ</t>
    </rPh>
    <rPh sb="3" eb="4">
      <t>モノ</t>
    </rPh>
    <rPh sb="4" eb="5">
      <t>スウ</t>
    </rPh>
    <phoneticPr fontId="3"/>
  </si>
  <si>
    <t>総合平均
満足度
（点）</t>
    <rPh sb="0" eb="2">
      <t>ソウゴウ</t>
    </rPh>
    <rPh sb="2" eb="4">
      <t>ヘイキン</t>
    </rPh>
    <rPh sb="5" eb="8">
      <t>マンゾクド</t>
    </rPh>
    <rPh sb="10" eb="11">
      <t>テン</t>
    </rPh>
    <phoneticPr fontId="3"/>
  </si>
  <si>
    <t>採用1年目</t>
    <phoneticPr fontId="3"/>
  </si>
  <si>
    <t>採用1年目キャリア研修（キャリア1）</t>
    <rPh sb="0" eb="2">
      <t>サイヨウ</t>
    </rPh>
    <rPh sb="3" eb="5">
      <t>ネンメ</t>
    </rPh>
    <rPh sb="9" eb="11">
      <t>ケンシュウ</t>
    </rPh>
    <phoneticPr fontId="3"/>
  </si>
  <si>
    <t>若手職員</t>
    <rPh sb="0" eb="2">
      <t>ワカテ</t>
    </rPh>
    <rPh sb="2" eb="4">
      <t>ショクイン</t>
    </rPh>
    <phoneticPr fontId="3"/>
  </si>
  <si>
    <t>若手職員キャリアサポート研修（キャリア４）</t>
  </si>
  <si>
    <t>若手職員キャリアサポート研修（キャリア１０）</t>
  </si>
  <si>
    <t>女性活躍推進研修</t>
    <rPh sb="0" eb="2">
      <t>ジョセイ</t>
    </rPh>
    <rPh sb="2" eb="4">
      <t>カツヤク</t>
    </rPh>
    <rPh sb="4" eb="6">
      <t>スイシン</t>
    </rPh>
    <rPh sb="6" eb="8">
      <t>ケンシュウ</t>
    </rPh>
    <phoneticPr fontId="3"/>
  </si>
  <si>
    <t>キャリアデザイン</t>
    <phoneticPr fontId="3"/>
  </si>
  <si>
    <t>キャリアデザイン研修</t>
    <phoneticPr fontId="2"/>
  </si>
  <si>
    <t>基礎・実務能力育成系</t>
  </si>
  <si>
    <t>民法研修（総則・物権・債権）</t>
    <rPh sb="0" eb="2">
      <t>ミンポウ</t>
    </rPh>
    <rPh sb="2" eb="4">
      <t>ケンシュウ</t>
    </rPh>
    <rPh sb="5" eb="7">
      <t>ソウソク</t>
    </rPh>
    <rPh sb="8" eb="10">
      <t>ブッケン</t>
    </rPh>
    <rPh sb="11" eb="13">
      <t>サイケン</t>
    </rPh>
    <phoneticPr fontId="3"/>
  </si>
  <si>
    <t>行政法研修</t>
    <rPh sb="0" eb="3">
      <t>ギョウセイホウ</t>
    </rPh>
    <rPh sb="3" eb="5">
      <t>ケンシュウ</t>
    </rPh>
    <phoneticPr fontId="3"/>
  </si>
  <si>
    <t>地方自治法研修</t>
    <phoneticPr fontId="2"/>
  </si>
  <si>
    <t>自治体法務研修</t>
    <phoneticPr fontId="2"/>
  </si>
  <si>
    <t>ＣＳ向上・接遇パワーアップ研修</t>
    <phoneticPr fontId="2"/>
  </si>
  <si>
    <t>プレゼン・インストラクションスキル研修</t>
  </si>
  <si>
    <t>簿記研修</t>
    <rPh sb="0" eb="2">
      <t>ボキ</t>
    </rPh>
    <rPh sb="2" eb="4">
      <t>ケンシュウ</t>
    </rPh>
    <phoneticPr fontId="3"/>
  </si>
  <si>
    <t>視覚障がい者に関する理解を深める研修</t>
  </si>
  <si>
    <t>聴覚障がい者に関する理解を深める研修</t>
  </si>
  <si>
    <t>効果の上がる会議・説明会の進め方研修</t>
    <phoneticPr fontId="3"/>
  </si>
  <si>
    <t>実務能力・
管理能力育成系</t>
    <rPh sb="0" eb="2">
      <t>ジツム</t>
    </rPh>
    <rPh sb="2" eb="4">
      <t>ノウリョク</t>
    </rPh>
    <rPh sb="6" eb="8">
      <t>カンリ</t>
    </rPh>
    <rPh sb="8" eb="10">
      <t>ノウリョク</t>
    </rPh>
    <rPh sb="10" eb="12">
      <t>イクセイ</t>
    </rPh>
    <rPh sb="12" eb="13">
      <t>ケイ</t>
    </rPh>
    <phoneticPr fontId="3"/>
  </si>
  <si>
    <t>主査級昇任考査必須研修
戦略的思考力パワーアップ研修</t>
    <rPh sb="9" eb="11">
      <t>ケンシュウ</t>
    </rPh>
    <rPh sb="12" eb="15">
      <t>センリャクテキ</t>
    </rPh>
    <rPh sb="15" eb="18">
      <t>シコウリョク</t>
    </rPh>
    <rPh sb="24" eb="26">
      <t>ケンシュウ</t>
    </rPh>
    <phoneticPr fontId="3"/>
  </si>
  <si>
    <t>主査級昇任考査必須研修
リスクマネジメント研修</t>
    <rPh sb="9" eb="11">
      <t>ケンシュウ</t>
    </rPh>
    <phoneticPr fontId="3"/>
  </si>
  <si>
    <t>主査級昇任考査必須研修
コーチング基礎研修</t>
    <phoneticPr fontId="2"/>
  </si>
  <si>
    <t>主査級昇任考査必須研修
折衡・交渉力基礎研修</t>
    <rPh sb="9" eb="11">
      <t>ケンシュウ</t>
    </rPh>
    <phoneticPr fontId="3"/>
  </si>
  <si>
    <t>主査級昇任考査必須研修
簿記・財務会計研修</t>
    <rPh sb="9" eb="11">
      <t>ケンシュウ</t>
    </rPh>
    <rPh sb="12" eb="14">
      <t>ボキ</t>
    </rPh>
    <phoneticPr fontId="3"/>
  </si>
  <si>
    <t>管理能力等育成系</t>
    <rPh sb="4" eb="5">
      <t>トウ</t>
    </rPh>
    <phoneticPr fontId="3"/>
  </si>
  <si>
    <t>戦略的思考力上級研修</t>
    <phoneticPr fontId="2"/>
  </si>
  <si>
    <t>リスクマネジメント上級研修</t>
  </si>
  <si>
    <t>コーチング応用研修</t>
  </si>
  <si>
    <t>個別キャリア関連</t>
    <rPh sb="0" eb="2">
      <t>コベツ</t>
    </rPh>
    <rPh sb="6" eb="8">
      <t>カンレン</t>
    </rPh>
    <phoneticPr fontId="3"/>
  </si>
  <si>
    <t>部下職員指導支援研修 　□</t>
    <rPh sb="0" eb="2">
      <t>ブカ</t>
    </rPh>
    <rPh sb="2" eb="4">
      <t>ショクイン</t>
    </rPh>
    <rPh sb="4" eb="6">
      <t>シドウ</t>
    </rPh>
    <rPh sb="6" eb="8">
      <t>シエン</t>
    </rPh>
    <rPh sb="8" eb="10">
      <t>ケンシュウ</t>
    </rPh>
    <phoneticPr fontId="3"/>
  </si>
  <si>
    <t>仕事力向上・コンプライアンス研修Ⅰ</t>
    <rPh sb="0" eb="2">
      <t>シゴト</t>
    </rPh>
    <rPh sb="2" eb="3">
      <t>リョク</t>
    </rPh>
    <rPh sb="3" eb="5">
      <t>コウジョウ</t>
    </rPh>
    <rPh sb="14" eb="16">
      <t>ケンシュウ</t>
    </rPh>
    <phoneticPr fontId="3"/>
  </si>
  <si>
    <t>仕事力向上・コンプライアンス研修Ⅱ　※</t>
    <rPh sb="0" eb="2">
      <t>シゴト</t>
    </rPh>
    <rPh sb="2" eb="3">
      <t>リョク</t>
    </rPh>
    <rPh sb="3" eb="5">
      <t>コウジョウ</t>
    </rPh>
    <rPh sb="14" eb="16">
      <t>ケンシュウ</t>
    </rPh>
    <phoneticPr fontId="3"/>
  </si>
  <si>
    <t>コミュニケーション力、折衝・調整力、CS向上研修Ⅰ</t>
    <rPh sb="9" eb="10">
      <t>リョク</t>
    </rPh>
    <rPh sb="11" eb="13">
      <t>セッショウ</t>
    </rPh>
    <rPh sb="14" eb="17">
      <t>チョウセイリョク</t>
    </rPh>
    <rPh sb="20" eb="22">
      <t>コウジョウ</t>
    </rPh>
    <phoneticPr fontId="3"/>
  </si>
  <si>
    <t>コミュニケーション力、折衝・調整力、CS向上研修Ⅱ　※</t>
    <rPh sb="9" eb="10">
      <t>リョク</t>
    </rPh>
    <rPh sb="11" eb="13">
      <t>セッショウ</t>
    </rPh>
    <rPh sb="14" eb="17">
      <t>チョウセイリョク</t>
    </rPh>
    <rPh sb="20" eb="22">
      <t>コウジョウ</t>
    </rPh>
    <phoneticPr fontId="3"/>
  </si>
  <si>
    <t>チームワーク強化研修Ⅰ</t>
    <phoneticPr fontId="3"/>
  </si>
  <si>
    <t>チームワーク強化研修Ⅱ　※</t>
    <phoneticPr fontId="3"/>
  </si>
  <si>
    <t>業務改善・改革力向上研修Ⅰ</t>
    <rPh sb="0" eb="2">
      <t>ギョウム</t>
    </rPh>
    <rPh sb="2" eb="4">
      <t>カイゼン</t>
    </rPh>
    <rPh sb="5" eb="7">
      <t>カイカク</t>
    </rPh>
    <rPh sb="7" eb="8">
      <t>リョク</t>
    </rPh>
    <rPh sb="8" eb="10">
      <t>コウジョウ</t>
    </rPh>
    <rPh sb="10" eb="12">
      <t>ケンシュウ</t>
    </rPh>
    <phoneticPr fontId="3"/>
  </si>
  <si>
    <t>業務改善・改革力向上研修Ⅱ　※</t>
    <rPh sb="0" eb="2">
      <t>ギョウム</t>
    </rPh>
    <rPh sb="2" eb="4">
      <t>カイゼン</t>
    </rPh>
    <rPh sb="5" eb="7">
      <t>カイカク</t>
    </rPh>
    <rPh sb="7" eb="8">
      <t>リョク</t>
    </rPh>
    <rPh sb="8" eb="10">
      <t>コウジョウ</t>
    </rPh>
    <rPh sb="10" eb="12">
      <t>ケンシュウ</t>
    </rPh>
    <phoneticPr fontId="3"/>
  </si>
  <si>
    <t>個別能力向上研修（個別）</t>
    <rPh sb="0" eb="8">
      <t>コベツノウリョクコウジョウケンシュウ</t>
    </rPh>
    <rPh sb="9" eb="11">
      <t>コベツ</t>
    </rPh>
    <phoneticPr fontId="3"/>
  </si>
  <si>
    <t>庁内講師力向上研修</t>
    <rPh sb="0" eb="2">
      <t>チョウナイ</t>
    </rPh>
    <rPh sb="2" eb="4">
      <t>コウシ</t>
    </rPh>
    <rPh sb="4" eb="5">
      <t>リョク</t>
    </rPh>
    <rPh sb="5" eb="7">
      <t>コウジョウ</t>
    </rPh>
    <rPh sb="7" eb="9">
      <t>ケンシュウ</t>
    </rPh>
    <phoneticPr fontId="2"/>
  </si>
  <si>
    <t>庁内講師力向上研修【新型コロナウイルス感染症の影響により中止】</t>
    <rPh sb="0" eb="2">
      <t>チョウナイ</t>
    </rPh>
    <rPh sb="2" eb="4">
      <t>コウシ</t>
    </rPh>
    <rPh sb="4" eb="5">
      <t>リョク</t>
    </rPh>
    <rPh sb="5" eb="7">
      <t>コウジョウ</t>
    </rPh>
    <rPh sb="7" eb="9">
      <t>ケンシュウ</t>
    </rPh>
    <rPh sb="10" eb="12">
      <t>シンガタ</t>
    </rPh>
    <rPh sb="19" eb="22">
      <t>カンセンショウ</t>
    </rPh>
    <rPh sb="23" eb="25">
      <t>エイキョウ</t>
    </rPh>
    <rPh sb="28" eb="30">
      <t>チュウシ</t>
    </rPh>
    <phoneticPr fontId="2"/>
  </si>
  <si>
    <t>ジョブトレーナー等
指導力向上研修</t>
  </si>
  <si>
    <t>ジョブトレーナー等指導力向上研修</t>
    <rPh sb="8" eb="9">
      <t>トウ</t>
    </rPh>
    <rPh sb="9" eb="12">
      <t>シドウリョク</t>
    </rPh>
    <rPh sb="12" eb="14">
      <t>コウジョウ</t>
    </rPh>
    <rPh sb="14" eb="16">
      <t>ケンシュウ</t>
    </rPh>
    <phoneticPr fontId="3"/>
  </si>
  <si>
    <t>外部機関実施研修</t>
    <rPh sb="0" eb="2">
      <t>ガイブ</t>
    </rPh>
    <rPh sb="2" eb="4">
      <t>キカン</t>
    </rPh>
    <rPh sb="4" eb="6">
      <t>ジッシ</t>
    </rPh>
    <rPh sb="6" eb="8">
      <t>ケンシュウ</t>
    </rPh>
    <phoneticPr fontId="2"/>
  </si>
  <si>
    <t>関西広域連合職員研修
政策形成能力研修（集中）</t>
    <phoneticPr fontId="2"/>
  </si>
  <si>
    <t>関西広域連合職員研修
政策形成能力研修（合宿）</t>
    <rPh sb="20" eb="22">
      <t>ガッシュク</t>
    </rPh>
    <phoneticPr fontId="2"/>
  </si>
  <si>
    <t>人権研修指導者養成研修</t>
    <phoneticPr fontId="2"/>
  </si>
  <si>
    <t>※　仕事力向上・コンプライアンス研修Ⅱ、コミュニケーション力、折衝・調整力、CS向上研修Ⅱ、チームワーク強化研修Ⅱ、業務改善・改革力向上研修Ⅱは、それぞれⅠの研修と同日に実施したため、実施総日数、実施総時間数、平均目的達成度、総合平均満足度はⅠに含む。仕事力向上・コンプライアンス研修Ⅱは、Ⅰの研修のほか、面接日１日（１H×２人）が行われたため、総実施時間２時間。</t>
    <rPh sb="79" eb="81">
      <t>ケンシュウ</t>
    </rPh>
    <rPh sb="82" eb="84">
      <t>ドウジツ</t>
    </rPh>
    <rPh sb="85" eb="87">
      <t>ジッシ</t>
    </rPh>
    <rPh sb="92" eb="94">
      <t>ジッシ</t>
    </rPh>
    <rPh sb="94" eb="95">
      <t>ソウ</t>
    </rPh>
    <rPh sb="95" eb="97">
      <t>ニッスウ</t>
    </rPh>
    <rPh sb="98" eb="100">
      <t>ジッシ</t>
    </rPh>
    <rPh sb="100" eb="101">
      <t>ソウ</t>
    </rPh>
    <rPh sb="101" eb="103">
      <t>ジカン</t>
    </rPh>
    <rPh sb="103" eb="104">
      <t>スウ</t>
    </rPh>
    <rPh sb="105" eb="107">
      <t>ヘイキン</t>
    </rPh>
    <rPh sb="107" eb="109">
      <t>モクテキ</t>
    </rPh>
    <rPh sb="109" eb="111">
      <t>タッセイ</t>
    </rPh>
    <rPh sb="111" eb="112">
      <t>ド</t>
    </rPh>
    <rPh sb="113" eb="115">
      <t>ソウゴウ</t>
    </rPh>
    <rPh sb="115" eb="117">
      <t>ヘイキン</t>
    </rPh>
    <rPh sb="117" eb="120">
      <t>マンゾクド</t>
    </rPh>
    <rPh sb="123" eb="124">
      <t>フク</t>
    </rPh>
    <rPh sb="147" eb="149">
      <t>ケンシュウ</t>
    </rPh>
    <phoneticPr fontId="3"/>
  </si>
  <si>
    <t>□　部下職員指導支援研修は、修了決定を行わず。</t>
    <rPh sb="2" eb="4">
      <t>ブカ</t>
    </rPh>
    <rPh sb="4" eb="6">
      <t>ショクイン</t>
    </rPh>
    <rPh sb="6" eb="8">
      <t>シドウ</t>
    </rPh>
    <rPh sb="8" eb="10">
      <t>シエン</t>
    </rPh>
    <rPh sb="10" eb="12">
      <t>ケンシュウ</t>
    </rPh>
    <rPh sb="15" eb="16">
      <t>ケンシュウ</t>
    </rPh>
    <rPh sb="16" eb="18">
      <t>ケッテイ</t>
    </rPh>
    <rPh sb="19" eb="20">
      <t>オコナ</t>
    </rPh>
    <phoneticPr fontId="3"/>
  </si>
  <si>
    <t>(3)　その他　 人事局主催の部局・職場研修</t>
  </si>
  <si>
    <t>番号</t>
    <phoneticPr fontId="3"/>
  </si>
  <si>
    <t>新規採用職員研修</t>
    <rPh sb="0" eb="2">
      <t>シンキ</t>
    </rPh>
    <rPh sb="2" eb="4">
      <t>サイヨウ</t>
    </rPh>
    <rPh sb="4" eb="6">
      <t>ショクイン</t>
    </rPh>
    <rPh sb="6" eb="8">
      <t>ケンシュウ</t>
    </rPh>
    <phoneticPr fontId="3"/>
  </si>
  <si>
    <t>新規採用職員研修（職種別研修）
※ 一般行政職及び事務職　□</t>
    <rPh sb="9" eb="12">
      <t>ショクシュベツ</t>
    </rPh>
    <rPh sb="12" eb="14">
      <t>ケンシュウ</t>
    </rPh>
    <rPh sb="18" eb="20">
      <t>イッパン</t>
    </rPh>
    <rPh sb="20" eb="22">
      <t>ギョウセイ</t>
    </rPh>
    <rPh sb="22" eb="23">
      <t>ショク</t>
    </rPh>
    <rPh sb="23" eb="24">
      <t>オヨ</t>
    </rPh>
    <rPh sb="25" eb="27">
      <t>ジム</t>
    </rPh>
    <rPh sb="27" eb="28">
      <t>ショク</t>
    </rPh>
    <phoneticPr fontId="3"/>
  </si>
  <si>
    <t>□　新規採用職員研修（職種別研修）は、修了決定を行わず。</t>
    <rPh sb="19" eb="21">
      <t>シュウリョウ</t>
    </rPh>
    <phoneticPr fontId="3"/>
  </si>
  <si>
    <t>平成31（令和元）年度センター研修等実施状況</t>
    <rPh sb="0" eb="2">
      <t>ヘイセイ</t>
    </rPh>
    <rPh sb="9" eb="11">
      <t>ネンド</t>
    </rPh>
    <rPh sb="15" eb="17">
      <t>ケンシュウ</t>
    </rPh>
    <rPh sb="17" eb="18">
      <t>トウ</t>
    </rPh>
    <rPh sb="18" eb="20">
      <t>ジッシ</t>
    </rPh>
    <rPh sb="20" eb="22">
      <t>ジョウキョウ</t>
    </rPh>
    <phoneticPr fontId="3"/>
  </si>
  <si>
    <t>採用後３年目（平成２９年４月１日採用）の主事・技師級職員（主査級以上を除く。平成２８年度中途採用者を含む。）</t>
    <phoneticPr fontId="3"/>
  </si>
  <si>
    <t>（１）令和元年度課長補佐級昇任者（平成３０年度途中昇任者を含む）
（２）昇任当時、派遣等で受講・修了できなかった者
（３）課長補佐級以上で、本研修を受講すべき育成ニーズがあるとして、所属長が推薦する者</t>
    <phoneticPr fontId="3"/>
  </si>
  <si>
    <t>（１）令和元年度一次評価者（令和元年度評価者研修（事例研修）に指名された職員）
（２）令和元年度二次評価者（令和元年度評価者研修（事例研修・面談研修）に指名された職員）
（３）上記以外の一次評価者及び二次評価者で、受講を希望する職員</t>
    <phoneticPr fontId="3"/>
  </si>
  <si>
    <t xml:space="preserve">次の３項目について学習し、評価能力の向上を図る
・評価者全体の評価傾向と、自分の評価傾向を比較し、自身の評価の偏りの有無を知ること
・評価者が陥りがちなエラーを知ること
・自分自身の評価傾向に気づき、評価を行う上で留意すべき事柄を自覚すること
</t>
    <phoneticPr fontId="3"/>
  </si>
  <si>
    <t>大和田 敢太　氏</t>
    <rPh sb="0" eb="3">
      <t>オオワダ</t>
    </rPh>
    <rPh sb="4" eb="6">
      <t>カンタ</t>
    </rPh>
    <rPh sb="7" eb="8">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</si>
</sst>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176" formatCode="0.0_ "/>
    <numFmt numFmtId="177" formatCode="[$-411]ggge&quot;年&quot;m&quot;月&quot;d&quot;日（&quot;aaa&quot;）、&quot;"/>
    <numFmt numFmtId="178" formatCode="[$-411]ggge&quot;年&quot;m&quot;月&quot;d&quot;日（&quot;aaa&quot;）&quot;"/>
    <numFmt numFmtId="179" formatCode="0&quot;日&quot;"/>
    <numFmt numFmtId="180" formatCode="0.0&quot;H&quot;"/>
    <numFmt numFmtId="181" formatCode="&quot;・&quot;@"/>
    <numFmt numFmtId="182" formatCode="0.0_);[Red]\(0.0\)"/>
    <numFmt numFmtId="183" formatCode="General&quot;H&quot;"/>
    <numFmt numFmtId="184" formatCode="&quot;各日とも&quot;h&quot;時&quot;mm&quot;分&quot;;@"/>
    <numFmt numFmtId="185" formatCode="0_);[Red]\(0\)"/>
    <numFmt numFmtId="186" formatCode="0.0;[Red]0.0"/>
    <numFmt numFmtId="187" formatCode="h&quot;時&quot;mm&quot;分&quot;;@"/>
    <numFmt numFmtId="188" formatCode="0.0"/>
    <numFmt numFmtId="189" formatCode="0&quot;H&quot;"/>
    <numFmt numFmtId="190" formatCode="0_ "/>
    <numFmt numFmtId="191" formatCode="0.00&quot;H&quot;"/>
    <numFmt numFmtId="192" formatCode="#,##0.0_ "/>
    <numFmt numFmtId="193" formatCode="[h]:mm"/>
    <numFmt numFmtId="194" formatCode="0.0%"/>
    <numFmt numFmtId="195" formatCode="0.0&quot;点&quot;"/>
    <numFmt numFmtId="196" formatCode="#,##0&quot;名&quot;"/>
    <numFmt numFmtId="197" formatCode="#,##0_ "/>
    <numFmt numFmtId="198" formatCode="\(#,##0\)"/>
    <numFmt numFmtId="199" formatCode="\(00.0%\)"/>
  </numFmts>
  <fonts count="2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HG丸ｺﾞｼｯｸM-PRO"/>
      <family val="3"/>
      <charset val="128"/>
    </font>
    <font>
      <u/>
      <sz val="12"/>
      <name val="HG丸ｺﾞｼｯｸM-PRO"/>
      <family val="3"/>
      <charset val="128"/>
    </font>
    <font>
      <sz val="10"/>
      <name val="HG丸ｺﾞｼｯｸM-PRO"/>
      <family val="3"/>
      <charset val="128"/>
    </font>
    <font>
      <sz val="10"/>
      <color rgb="FFFF0000"/>
      <name val="HG丸ｺﾞｼｯｸM-PRO"/>
      <family val="3"/>
      <charset val="128"/>
    </font>
    <font>
      <sz val="10"/>
      <color theme="1"/>
      <name val="HG丸ｺﾞｼｯｸM-PRO"/>
      <family val="3"/>
      <charset val="128"/>
    </font>
    <font>
      <sz val="9"/>
      <name val="HG丸ｺﾞｼｯｸM-PRO"/>
      <family val="3"/>
      <charset val="128"/>
    </font>
    <font>
      <sz val="9"/>
      <color theme="1"/>
      <name val="HG丸ｺﾞｼｯｸM-PRO"/>
      <family val="3"/>
      <charset val="128"/>
    </font>
    <font>
      <sz val="8"/>
      <name val="HG丸ｺﾞｼｯｸM-PRO"/>
      <family val="3"/>
      <charset val="128"/>
    </font>
    <font>
      <sz val="9.5"/>
      <name val="HG丸ｺﾞｼｯｸM-PRO"/>
      <family val="3"/>
      <charset val="128"/>
    </font>
    <font>
      <sz val="10"/>
      <name val="ＭＳ Ｐゴシック"/>
      <family val="3"/>
      <charset val="128"/>
    </font>
    <font>
      <sz val="6"/>
      <name val="HG丸ｺﾞｼｯｸM-PRO"/>
      <family val="3"/>
      <charset val="128"/>
    </font>
    <font>
      <sz val="11"/>
      <color theme="1"/>
      <name val="游ゴシック"/>
      <family val="2"/>
      <charset val="128"/>
      <scheme val="minor"/>
    </font>
    <font>
      <sz val="12"/>
      <color theme="1"/>
      <name val="HG丸ｺﾞｼｯｸM-PRO"/>
      <family val="3"/>
      <charset val="128"/>
    </font>
    <font>
      <sz val="11"/>
      <color theme="1"/>
      <name val="ＭＳ Ｐゴシック"/>
      <family val="3"/>
      <charset val="128"/>
    </font>
    <font>
      <sz val="11"/>
      <color theme="1"/>
      <name val="HG丸ｺﾞｼｯｸM-PRO"/>
      <family val="3"/>
      <charset val="128"/>
    </font>
    <font>
      <b/>
      <sz val="6"/>
      <color theme="1"/>
      <name val="HG丸ｺﾞｼｯｸM-PRO"/>
      <family val="3"/>
      <charset val="128"/>
    </font>
    <font>
      <sz val="6"/>
      <color theme="1"/>
      <name val="HG丸ｺﾞｼｯｸM-PRO"/>
      <family val="3"/>
      <charset val="128"/>
    </font>
    <font>
      <sz val="7"/>
      <color theme="1"/>
      <name val="HG丸ｺﾞｼｯｸM-PRO"/>
      <family val="3"/>
      <charset val="128"/>
    </font>
    <font>
      <sz val="8"/>
      <color theme="1"/>
      <name val="HG丸ｺﾞｼｯｸM-PRO"/>
      <family val="3"/>
      <charset val="128"/>
    </font>
    <font>
      <b/>
      <sz val="8"/>
      <color theme="1"/>
      <name val="HG丸ｺﾞｼｯｸM-PRO"/>
      <family val="3"/>
      <charset val="128"/>
    </font>
  </fonts>
  <fills count="8">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indexed="31"/>
        <bgColor indexed="64"/>
      </patternFill>
    </fill>
    <fill>
      <patternFill patternType="solid">
        <fgColor rgb="FFCCCCFF"/>
        <bgColor indexed="64"/>
      </patternFill>
    </fill>
    <fill>
      <patternFill patternType="solid">
        <fgColor indexed="41"/>
        <bgColor indexed="64"/>
      </patternFill>
    </fill>
  </fills>
  <borders count="1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double">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double">
        <color indexed="64"/>
      </right>
      <top/>
      <bottom/>
      <diagonal/>
    </border>
    <border>
      <left style="double">
        <color indexed="64"/>
      </left>
      <right/>
      <top/>
      <bottom/>
      <diagonal/>
    </border>
    <border>
      <left/>
      <right style="double">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medium">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style="thin">
        <color indexed="64"/>
      </right>
      <top/>
      <bottom/>
      <diagonal/>
    </border>
    <border>
      <left style="thin">
        <color indexed="64"/>
      </left>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tted">
        <color indexed="64"/>
      </right>
      <top style="double">
        <color indexed="64"/>
      </top>
      <bottom style="double">
        <color indexed="64"/>
      </bottom>
      <diagonal/>
    </border>
    <border>
      <left style="dotted">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medium">
        <color indexed="64"/>
      </top>
      <bottom/>
      <diagonal/>
    </border>
    <border>
      <left style="thin">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5">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433">
    <xf numFmtId="0" fontId="0" fillId="0" borderId="0" xfId="0">
      <alignment vertical="center"/>
    </xf>
    <xf numFmtId="0" fontId="4" fillId="0" borderId="0" xfId="1" applyFont="1" applyAlignment="1">
      <alignment vertical="center"/>
    </xf>
    <xf numFmtId="0" fontId="5" fillId="0" borderId="0" xfId="1" applyFont="1" applyBorder="1" applyAlignment="1">
      <alignment vertical="center"/>
    </xf>
    <xf numFmtId="0" fontId="5" fillId="0" borderId="0" xfId="1" applyFont="1" applyAlignment="1">
      <alignment horizontal="left" vertical="center"/>
    </xf>
    <xf numFmtId="0" fontId="6" fillId="0" borderId="4" xfId="1" applyFont="1" applyBorder="1" applyAlignment="1">
      <alignment horizontal="left" vertical="center"/>
    </xf>
    <xf numFmtId="0" fontId="6" fillId="0" borderId="8" xfId="1" applyFont="1" applyBorder="1" applyAlignment="1">
      <alignment horizontal="left" vertical="center"/>
    </xf>
    <xf numFmtId="0" fontId="6" fillId="0" borderId="4" xfId="1" applyFont="1" applyBorder="1" applyAlignment="1">
      <alignment vertical="center"/>
    </xf>
    <xf numFmtId="0" fontId="6" fillId="0" borderId="12" xfId="1" applyFont="1" applyBorder="1" applyAlignment="1">
      <alignment vertical="center"/>
    </xf>
    <xf numFmtId="0" fontId="6" fillId="0" borderId="16" xfId="1" applyFont="1" applyFill="1" applyBorder="1" applyAlignment="1">
      <alignment horizontal="center" vertical="center"/>
    </xf>
    <xf numFmtId="0" fontId="6" fillId="0" borderId="1" xfId="1" applyFont="1" applyFill="1" applyBorder="1" applyAlignment="1">
      <alignment horizontal="center" vertical="center"/>
    </xf>
    <xf numFmtId="0" fontId="7" fillId="0" borderId="5" xfId="1" applyFont="1" applyFill="1" applyBorder="1" applyAlignment="1">
      <alignment horizontal="center" vertical="center"/>
    </xf>
    <xf numFmtId="0" fontId="6" fillId="0" borderId="6" xfId="1" applyFont="1" applyFill="1" applyBorder="1" applyAlignment="1">
      <alignment vertical="center"/>
    </xf>
    <xf numFmtId="0" fontId="6" fillId="0" borderId="7" xfId="1" applyFont="1" applyFill="1" applyBorder="1" applyAlignment="1">
      <alignment vertical="center"/>
    </xf>
    <xf numFmtId="0" fontId="6" fillId="0" borderId="8" xfId="1" applyFont="1" applyBorder="1" applyAlignment="1">
      <alignment vertical="center"/>
    </xf>
    <xf numFmtId="0" fontId="6" fillId="0" borderId="16" xfId="1" applyFont="1" applyFill="1" applyBorder="1" applyAlignment="1">
      <alignment horizontal="right" vertical="center"/>
    </xf>
    <xf numFmtId="0" fontId="6" fillId="0" borderId="1" xfId="1" applyFont="1" applyFill="1" applyBorder="1" applyAlignment="1">
      <alignment horizontal="right" vertical="center"/>
    </xf>
    <xf numFmtId="0" fontId="7" fillId="0" borderId="17" xfId="1" applyFont="1" applyFill="1" applyBorder="1" applyAlignment="1">
      <alignment vertical="center"/>
    </xf>
    <xf numFmtId="0" fontId="6" fillId="0" borderId="0" xfId="1" applyFont="1" applyFill="1" applyBorder="1" applyAlignment="1">
      <alignment vertical="center"/>
    </xf>
    <xf numFmtId="0" fontId="6" fillId="0" borderId="18" xfId="1" applyFont="1" applyFill="1" applyBorder="1" applyAlignment="1">
      <alignment vertical="center"/>
    </xf>
    <xf numFmtId="176" fontId="6" fillId="0" borderId="16" xfId="2" applyNumberFormat="1" applyFont="1" applyFill="1" applyBorder="1" applyAlignment="1">
      <alignment horizontal="right" vertical="center"/>
    </xf>
    <xf numFmtId="0" fontId="6" fillId="0" borderId="17" xfId="1" applyFont="1" applyBorder="1" applyAlignment="1">
      <alignment vertical="center"/>
    </xf>
    <xf numFmtId="0" fontId="8" fillId="0" borderId="16" xfId="1" applyFont="1" applyFill="1" applyBorder="1" applyAlignment="1">
      <alignment horizontal="center" vertical="center" wrapText="1"/>
    </xf>
    <xf numFmtId="176" fontId="8" fillId="0" borderId="16" xfId="1" applyNumberFormat="1" applyFont="1" applyFill="1" applyBorder="1" applyAlignment="1">
      <alignment vertical="center" wrapText="1"/>
    </xf>
    <xf numFmtId="0" fontId="6" fillId="0" borderId="10" xfId="1" applyFont="1" applyFill="1" applyBorder="1" applyAlignment="1">
      <alignment vertical="center"/>
    </xf>
    <xf numFmtId="0" fontId="6" fillId="0" borderId="11" xfId="1" applyFont="1" applyFill="1" applyBorder="1" applyAlignment="1">
      <alignment vertical="center"/>
    </xf>
    <xf numFmtId="0" fontId="4" fillId="0" borderId="0" xfId="1" applyFont="1" applyAlignment="1">
      <alignment vertical="top"/>
    </xf>
    <xf numFmtId="0" fontId="6" fillId="0" borderId="17" xfId="1" applyFont="1" applyBorder="1" applyAlignment="1">
      <alignment horizontal="center" vertical="top" wrapText="1"/>
    </xf>
    <xf numFmtId="0" fontId="6" fillId="0" borderId="18" xfId="1" applyFont="1" applyBorder="1" applyAlignment="1">
      <alignment horizontal="center" vertical="top" wrapText="1"/>
    </xf>
    <xf numFmtId="0" fontId="6" fillId="0" borderId="16" xfId="1" applyFont="1" applyBorder="1" applyAlignment="1">
      <alignment vertical="top"/>
    </xf>
    <xf numFmtId="180" fontId="6" fillId="0" borderId="16" xfId="1" applyNumberFormat="1" applyFont="1" applyFill="1" applyBorder="1" applyAlignment="1">
      <alignment horizontal="center" vertical="center"/>
    </xf>
    <xf numFmtId="0" fontId="6" fillId="0" borderId="4" xfId="1" applyFont="1" applyBorder="1" applyAlignment="1">
      <alignment vertical="top"/>
    </xf>
    <xf numFmtId="0" fontId="6" fillId="0" borderId="5" xfId="1" applyFont="1" applyBorder="1" applyAlignment="1">
      <alignment horizontal="center" vertical="center"/>
    </xf>
    <xf numFmtId="0" fontId="6" fillId="0" borderId="17" xfId="1" applyFont="1" applyFill="1" applyBorder="1" applyAlignment="1">
      <alignment horizontal="center" vertical="center"/>
    </xf>
    <xf numFmtId="0" fontId="4" fillId="0" borderId="0" xfId="1" applyFont="1" applyBorder="1" applyAlignment="1">
      <alignment vertical="center"/>
    </xf>
    <xf numFmtId="0" fontId="6" fillId="0" borderId="0" xfId="1" applyFont="1" applyBorder="1" applyAlignment="1">
      <alignment horizontal="left" vertical="center" shrinkToFit="1"/>
    </xf>
    <xf numFmtId="0" fontId="6" fillId="0" borderId="18" xfId="1" applyFont="1" applyBorder="1" applyAlignment="1">
      <alignment horizontal="left" vertical="center" shrinkToFit="1"/>
    </xf>
    <xf numFmtId="0" fontId="8" fillId="0" borderId="0" xfId="1" applyFont="1" applyBorder="1" applyAlignment="1">
      <alignment horizontal="left" vertical="center" shrinkToFit="1"/>
    </xf>
    <xf numFmtId="0" fontId="6" fillId="0" borderId="9" xfId="1" applyFont="1" applyBorder="1" applyAlignment="1">
      <alignment vertical="center"/>
    </xf>
    <xf numFmtId="0" fontId="6" fillId="0" borderId="9" xfId="1" applyFont="1" applyFill="1" applyBorder="1" applyAlignment="1">
      <alignment horizontal="center" vertical="center"/>
    </xf>
    <xf numFmtId="0" fontId="8" fillId="0" borderId="10" xfId="1" applyFont="1" applyBorder="1" applyAlignment="1">
      <alignment horizontal="left" vertical="center" shrinkToFit="1"/>
    </xf>
    <xf numFmtId="0" fontId="8" fillId="0" borderId="11" xfId="1" applyFont="1" applyBorder="1" applyAlignment="1">
      <alignment horizontal="left" vertical="center" shrinkToFit="1"/>
    </xf>
    <xf numFmtId="181" fontId="6" fillId="0" borderId="9" xfId="1" applyNumberFormat="1" applyFont="1" applyBorder="1" applyAlignment="1">
      <alignment horizontal="left" vertical="center" wrapText="1"/>
    </xf>
    <xf numFmtId="181" fontId="6" fillId="0" borderId="10" xfId="1" applyNumberFormat="1" applyFont="1" applyBorder="1" applyAlignment="1">
      <alignment horizontal="left" vertical="center" wrapText="1"/>
    </xf>
    <xf numFmtId="181" fontId="6" fillId="0" borderId="11" xfId="1" applyNumberFormat="1" applyFont="1" applyBorder="1" applyAlignment="1">
      <alignment horizontal="left" vertical="center" wrapText="1"/>
    </xf>
    <xf numFmtId="0" fontId="6" fillId="0" borderId="5" xfId="1" applyFont="1" applyBorder="1" applyAlignment="1">
      <alignment vertical="center"/>
    </xf>
    <xf numFmtId="0" fontId="6" fillId="0" borderId="5" xfId="1" applyFont="1" applyFill="1" applyBorder="1" applyAlignment="1">
      <alignment horizontal="center" vertical="center"/>
    </xf>
    <xf numFmtId="181" fontId="6" fillId="0" borderId="17" xfId="1" applyNumberFormat="1" applyFont="1" applyBorder="1" applyAlignment="1">
      <alignment horizontal="left" vertical="center" wrapText="1"/>
    </xf>
    <xf numFmtId="181" fontId="6" fillId="0" borderId="0" xfId="1" applyNumberFormat="1" applyFont="1" applyBorder="1" applyAlignment="1">
      <alignment horizontal="left" vertical="center" wrapText="1"/>
    </xf>
    <xf numFmtId="181" fontId="6" fillId="0" borderId="18" xfId="1" applyNumberFormat="1" applyFont="1" applyBorder="1" applyAlignment="1">
      <alignment horizontal="left" vertical="center" wrapText="1"/>
    </xf>
    <xf numFmtId="0" fontId="6" fillId="0" borderId="17" xfId="1" applyFont="1" applyBorder="1" applyAlignment="1">
      <alignment horizontal="center" vertical="center"/>
    </xf>
    <xf numFmtId="0" fontId="6" fillId="0" borderId="8" xfId="1" applyFont="1" applyFill="1" applyBorder="1" applyAlignment="1">
      <alignment horizontal="center" vertical="center"/>
    </xf>
    <xf numFmtId="0" fontId="8" fillId="0" borderId="18" xfId="1" applyFont="1" applyBorder="1" applyAlignment="1">
      <alignment horizontal="left" vertical="center" shrinkToFit="1"/>
    </xf>
    <xf numFmtId="0" fontId="6" fillId="0" borderId="9" xfId="1" applyFont="1" applyBorder="1" applyAlignment="1">
      <alignment horizontal="center" vertical="center"/>
    </xf>
    <xf numFmtId="0" fontId="6" fillId="0" borderId="12" xfId="1" applyFont="1" applyFill="1" applyBorder="1" applyAlignment="1">
      <alignment horizontal="center" vertical="center"/>
    </xf>
    <xf numFmtId="0" fontId="6" fillId="0" borderId="1" xfId="1" applyFont="1" applyBorder="1" applyAlignment="1">
      <alignment vertical="center"/>
    </xf>
    <xf numFmtId="0" fontId="6" fillId="0" borderId="2" xfId="1" applyFont="1" applyFill="1" applyBorder="1" applyAlignment="1">
      <alignment horizontal="left" vertical="center" wrapText="1"/>
    </xf>
    <xf numFmtId="0" fontId="4" fillId="0" borderId="0" xfId="1" applyFont="1" applyFill="1" applyBorder="1" applyAlignment="1">
      <alignment vertical="center"/>
    </xf>
    <xf numFmtId="0" fontId="6" fillId="0" borderId="0" xfId="1" applyFont="1" applyFill="1" applyBorder="1" applyAlignment="1">
      <alignment horizontal="right" vertical="center"/>
    </xf>
    <xf numFmtId="0" fontId="6" fillId="0" borderId="5" xfId="1" applyFont="1" applyFill="1" applyBorder="1" applyAlignment="1">
      <alignment vertical="center"/>
    </xf>
    <xf numFmtId="0" fontId="6" fillId="0" borderId="17" xfId="1" applyFont="1" applyFill="1" applyBorder="1" applyAlignment="1">
      <alignment horizontal="center" vertical="top" wrapText="1"/>
    </xf>
    <xf numFmtId="0" fontId="4" fillId="0" borderId="0" xfId="1" applyFont="1" applyAlignment="1">
      <alignment horizontal="center" vertical="center"/>
    </xf>
    <xf numFmtId="0" fontId="6" fillId="0" borderId="0" xfId="1" applyFont="1" applyFill="1" applyBorder="1" applyAlignment="1">
      <alignment horizontal="left" vertical="top" wrapText="1"/>
    </xf>
    <xf numFmtId="0" fontId="6" fillId="0" borderId="5" xfId="1" applyFont="1" applyBorder="1" applyAlignment="1">
      <alignment vertical="top"/>
    </xf>
    <xf numFmtId="0" fontId="6" fillId="0" borderId="4" xfId="1" applyFont="1" applyBorder="1" applyAlignment="1">
      <alignment horizontal="left" vertical="top"/>
    </xf>
    <xf numFmtId="0" fontId="6" fillId="0" borderId="12" xfId="1" applyFont="1" applyBorder="1" applyAlignment="1">
      <alignment horizontal="left" vertical="center"/>
    </xf>
    <xf numFmtId="0" fontId="6" fillId="0" borderId="16" xfId="1" applyFont="1" applyFill="1" applyBorder="1" applyAlignment="1">
      <alignment vertical="top"/>
    </xf>
    <xf numFmtId="0" fontId="6" fillId="0" borderId="4" xfId="1" applyFont="1" applyFill="1" applyBorder="1" applyAlignment="1">
      <alignment vertical="top"/>
    </xf>
    <xf numFmtId="0" fontId="6" fillId="0" borderId="8" xfId="1" applyFont="1" applyFill="1" applyBorder="1" applyAlignment="1">
      <alignment vertical="center"/>
    </xf>
    <xf numFmtId="0" fontId="6" fillId="0" borderId="17" xfId="1" applyFont="1" applyFill="1" applyBorder="1" applyAlignment="1">
      <alignment vertical="center"/>
    </xf>
    <xf numFmtId="0" fontId="6" fillId="0" borderId="16" xfId="1" applyFont="1" applyFill="1" applyBorder="1" applyAlignment="1">
      <alignment vertical="center"/>
    </xf>
    <xf numFmtId="176" fontId="6" fillId="0" borderId="16" xfId="1" applyNumberFormat="1" applyFont="1" applyFill="1" applyBorder="1" applyAlignment="1">
      <alignment vertical="center"/>
    </xf>
    <xf numFmtId="176" fontId="6" fillId="0" borderId="16" xfId="1" quotePrefix="1" applyNumberFormat="1" applyFont="1" applyFill="1" applyBorder="1" applyAlignment="1">
      <alignment vertical="center"/>
    </xf>
    <xf numFmtId="0" fontId="6" fillId="0" borderId="12" xfId="1" applyFont="1" applyFill="1" applyBorder="1" applyAlignment="1">
      <alignment vertical="center"/>
    </xf>
    <xf numFmtId="0" fontId="6" fillId="0" borderId="18" xfId="1" applyFont="1" applyFill="1" applyBorder="1" applyAlignment="1">
      <alignment horizontal="center" vertical="top" wrapText="1"/>
    </xf>
    <xf numFmtId="180" fontId="11" fillId="0" borderId="16" xfId="1" applyNumberFormat="1" applyFont="1" applyFill="1" applyBorder="1" applyAlignment="1">
      <alignment horizontal="center" vertical="center" wrapText="1" shrinkToFit="1"/>
    </xf>
    <xf numFmtId="0" fontId="6" fillId="0" borderId="17" xfId="1" applyFont="1" applyBorder="1" applyAlignment="1">
      <alignment horizontal="left" vertical="center" wrapText="1"/>
    </xf>
    <xf numFmtId="0" fontId="6" fillId="0" borderId="0" xfId="1" applyNumberFormat="1" applyFont="1" applyBorder="1" applyAlignment="1">
      <alignment horizontal="left" vertical="center" wrapText="1"/>
    </xf>
    <xf numFmtId="0" fontId="6" fillId="0" borderId="18" xfId="1" applyNumberFormat="1" applyFont="1" applyBorder="1" applyAlignment="1">
      <alignment horizontal="left" vertical="center" wrapText="1"/>
    </xf>
    <xf numFmtId="0" fontId="6" fillId="0" borderId="0" xfId="1" applyFont="1" applyBorder="1" applyAlignment="1">
      <alignment horizontal="left" vertical="center"/>
    </xf>
    <xf numFmtId="0" fontId="6" fillId="0" borderId="18" xfId="1" applyFont="1" applyBorder="1" applyAlignment="1">
      <alignment horizontal="left" vertical="center"/>
    </xf>
    <xf numFmtId="0" fontId="6" fillId="0" borderId="8" xfId="1" applyFont="1" applyBorder="1" applyAlignment="1">
      <alignment horizontal="center" vertical="center"/>
    </xf>
    <xf numFmtId="0" fontId="4" fillId="0" borderId="10" xfId="1" applyFont="1" applyBorder="1" applyAlignment="1">
      <alignment vertical="center"/>
    </xf>
    <xf numFmtId="0" fontId="4" fillId="0" borderId="11" xfId="1" applyFont="1" applyBorder="1" applyAlignment="1">
      <alignment vertical="center"/>
    </xf>
    <xf numFmtId="0" fontId="7" fillId="0" borderId="0" xfId="1" applyFont="1" applyFill="1" applyBorder="1" applyAlignment="1">
      <alignment horizontal="center" vertical="center"/>
    </xf>
    <xf numFmtId="0" fontId="6" fillId="0" borderId="20" xfId="1" applyFont="1" applyFill="1" applyBorder="1" applyAlignment="1">
      <alignment horizontal="right" vertical="center"/>
    </xf>
    <xf numFmtId="0" fontId="7" fillId="0" borderId="0" xfId="1" applyFont="1" applyFill="1" applyBorder="1" applyAlignment="1">
      <alignment vertical="center"/>
    </xf>
    <xf numFmtId="176" fontId="6" fillId="0" borderId="20" xfId="2" applyNumberFormat="1" applyFont="1" applyFill="1" applyBorder="1" applyAlignment="1">
      <alignment horizontal="right" vertical="center"/>
    </xf>
    <xf numFmtId="0" fontId="4" fillId="0" borderId="1" xfId="1" applyFont="1" applyBorder="1" applyAlignment="1">
      <alignment vertical="center"/>
    </xf>
    <xf numFmtId="0" fontId="4" fillId="0" borderId="3" xfId="1" applyFont="1" applyBorder="1" applyAlignment="1">
      <alignment vertical="center"/>
    </xf>
    <xf numFmtId="183" fontId="6" fillId="0" borderId="16" xfId="1" applyNumberFormat="1" applyFont="1" applyFill="1" applyBorder="1" applyAlignment="1">
      <alignment horizontal="center" vertical="center"/>
    </xf>
    <xf numFmtId="0" fontId="6" fillId="0" borderId="12" xfId="1" applyFont="1" applyBorder="1" applyAlignment="1">
      <alignment vertical="top"/>
    </xf>
    <xf numFmtId="183" fontId="6" fillId="0" borderId="1" xfId="1" applyNumberFormat="1" applyFont="1" applyFill="1" applyBorder="1" applyAlignment="1">
      <alignment horizontal="center" vertical="center"/>
    </xf>
    <xf numFmtId="0" fontId="6" fillId="0" borderId="1" xfId="1" applyFont="1" applyFill="1" applyBorder="1" applyAlignment="1">
      <alignment horizontal="left" vertical="center"/>
    </xf>
    <xf numFmtId="0" fontId="6" fillId="0" borderId="2" xfId="1" applyFont="1" applyFill="1" applyBorder="1" applyAlignment="1">
      <alignment horizontal="left" vertical="center"/>
    </xf>
    <xf numFmtId="0" fontId="6" fillId="0" borderId="3" xfId="1" applyFont="1" applyFill="1" applyBorder="1" applyAlignment="1">
      <alignment horizontal="left" vertical="center"/>
    </xf>
    <xf numFmtId="0" fontId="6" fillId="0" borderId="1" xfId="1" applyFont="1" applyBorder="1" applyAlignment="1">
      <alignment horizontal="center" vertical="center"/>
    </xf>
    <xf numFmtId="0" fontId="6" fillId="0" borderId="8" xfId="1" applyFont="1" applyBorder="1" applyAlignment="1">
      <alignment vertical="top"/>
    </xf>
    <xf numFmtId="0" fontId="6" fillId="0" borderId="17" xfId="1" applyFont="1" applyBorder="1" applyAlignment="1">
      <alignment horizontal="right" vertical="center"/>
    </xf>
    <xf numFmtId="0" fontId="6" fillId="0" borderId="9" xfId="1" applyFont="1" applyBorder="1" applyAlignment="1">
      <alignment horizontal="right" vertical="center"/>
    </xf>
    <xf numFmtId="0" fontId="6" fillId="0" borderId="6" xfId="1" applyFont="1" applyBorder="1" applyAlignment="1">
      <alignment vertical="center"/>
    </xf>
    <xf numFmtId="0" fontId="6" fillId="0" borderId="17" xfId="1" applyFont="1" applyBorder="1" applyAlignment="1">
      <alignment horizontal="right" vertical="top" wrapText="1"/>
    </xf>
    <xf numFmtId="0" fontId="6" fillId="0" borderId="9" xfId="1" applyFont="1" applyBorder="1" applyAlignment="1">
      <alignment horizontal="right" vertical="top" wrapText="1"/>
    </xf>
    <xf numFmtId="0" fontId="6" fillId="0" borderId="16" xfId="1" applyNumberFormat="1" applyFont="1" applyFill="1" applyBorder="1" applyAlignment="1">
      <alignment horizontal="center" vertical="center"/>
    </xf>
    <xf numFmtId="0" fontId="6" fillId="0" borderId="0" xfId="1" applyFont="1" applyBorder="1" applyAlignment="1">
      <alignment vertical="center"/>
    </xf>
    <xf numFmtId="0" fontId="6" fillId="0" borderId="18" xfId="1" applyFont="1" applyBorder="1" applyAlignment="1">
      <alignment vertical="center"/>
    </xf>
    <xf numFmtId="0" fontId="6" fillId="0" borderId="17" xfId="1" applyFont="1" applyFill="1" applyBorder="1" applyAlignment="1">
      <alignment vertical="center" wrapText="1"/>
    </xf>
    <xf numFmtId="0" fontId="6" fillId="0" borderId="0" xfId="1" applyFont="1" applyFill="1" applyBorder="1" applyAlignment="1">
      <alignment vertical="center" wrapText="1"/>
    </xf>
    <xf numFmtId="0" fontId="6" fillId="0" borderId="0" xfId="1" applyFont="1" applyFill="1" applyBorder="1" applyAlignment="1">
      <alignment horizontal="left" vertical="center" wrapText="1"/>
    </xf>
    <xf numFmtId="0" fontId="6" fillId="0" borderId="18" xfId="1" applyFont="1" applyFill="1" applyBorder="1" applyAlignment="1">
      <alignment horizontal="left" vertical="center" wrapText="1"/>
    </xf>
    <xf numFmtId="0" fontId="6" fillId="0" borderId="17" xfId="1" applyFont="1" applyFill="1" applyBorder="1" applyAlignment="1">
      <alignment horizontal="center" vertical="center" wrapText="1"/>
    </xf>
    <xf numFmtId="0" fontId="6" fillId="0" borderId="16" xfId="1" applyFont="1" applyBorder="1" applyAlignment="1">
      <alignment horizontal="left" vertical="top"/>
    </xf>
    <xf numFmtId="176" fontId="6" fillId="0" borderId="16" xfId="1" applyNumberFormat="1" applyFont="1" applyFill="1" applyBorder="1">
      <alignment vertical="center"/>
    </xf>
    <xf numFmtId="176" fontId="6" fillId="0" borderId="16" xfId="1" quotePrefix="1" applyNumberFormat="1" applyFont="1" applyBorder="1">
      <alignment vertical="center"/>
    </xf>
    <xf numFmtId="0" fontId="6" fillId="0" borderId="4" xfId="1" applyFont="1" applyBorder="1" applyAlignment="1">
      <alignment horizontal="center" vertical="center"/>
    </xf>
    <xf numFmtId="0" fontId="6" fillId="0" borderId="4" xfId="1" applyFont="1" applyFill="1" applyBorder="1" applyAlignment="1">
      <alignment horizontal="center" vertical="center"/>
    </xf>
    <xf numFmtId="0" fontId="6" fillId="0" borderId="0"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12" xfId="1" applyFont="1" applyBorder="1" applyAlignment="1">
      <alignment horizontal="center" vertical="center"/>
    </xf>
    <xf numFmtId="0" fontId="4" fillId="0" borderId="6" xfId="1" applyFont="1" applyBorder="1" applyAlignment="1">
      <alignment vertical="center"/>
    </xf>
    <xf numFmtId="0" fontId="6" fillId="0" borderId="6" xfId="1" applyFont="1" applyFill="1" applyBorder="1" applyAlignment="1">
      <alignment horizontal="left" vertical="center" wrapText="1"/>
    </xf>
    <xf numFmtId="0" fontId="6" fillId="0" borderId="7" xfId="1" applyFont="1" applyFill="1" applyBorder="1" applyAlignment="1">
      <alignment horizontal="left" vertical="center" wrapText="1"/>
    </xf>
    <xf numFmtId="185" fontId="6" fillId="0" borderId="16" xfId="1" applyNumberFormat="1" applyFont="1" applyFill="1" applyBorder="1" applyAlignment="1">
      <alignment horizontal="right" vertical="center"/>
    </xf>
    <xf numFmtId="185" fontId="6" fillId="0" borderId="1" xfId="1" applyNumberFormat="1" applyFont="1" applyFill="1" applyBorder="1" applyAlignment="1">
      <alignment horizontal="right" vertical="center"/>
    </xf>
    <xf numFmtId="185" fontId="6" fillId="0" borderId="20" xfId="1" applyNumberFormat="1" applyFont="1" applyFill="1" applyBorder="1" applyAlignment="1">
      <alignment horizontal="right" vertical="center"/>
    </xf>
    <xf numFmtId="182" fontId="6" fillId="0" borderId="16" xfId="2" applyNumberFormat="1" applyFont="1" applyFill="1" applyBorder="1" applyAlignment="1">
      <alignment horizontal="right" vertical="center"/>
    </xf>
    <xf numFmtId="0" fontId="6" fillId="0" borderId="17"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182" fontId="6" fillId="0" borderId="0" xfId="2" applyNumberFormat="1" applyFont="1" applyFill="1" applyBorder="1" applyAlignment="1">
      <alignment vertical="center"/>
    </xf>
    <xf numFmtId="182" fontId="6" fillId="0" borderId="0" xfId="2" applyNumberFormat="1" applyFont="1" applyFill="1" applyBorder="1" applyAlignment="1">
      <alignment horizontal="right" vertical="center"/>
    </xf>
    <xf numFmtId="185" fontId="6" fillId="0" borderId="0" xfId="2" applyNumberFormat="1" applyFont="1" applyFill="1" applyBorder="1" applyAlignment="1">
      <alignment horizontal="right" vertical="center"/>
    </xf>
    <xf numFmtId="182" fontId="6" fillId="0" borderId="20" xfId="2" applyNumberFormat="1" applyFont="1" applyFill="1" applyBorder="1" applyAlignment="1">
      <alignment horizontal="right" vertical="center"/>
    </xf>
    <xf numFmtId="0" fontId="6" fillId="0" borderId="17" xfId="1" applyFont="1" applyFill="1" applyBorder="1" applyAlignment="1">
      <alignment horizontal="left" vertical="center" indent="1"/>
    </xf>
    <xf numFmtId="0" fontId="6" fillId="0" borderId="0" xfId="1" applyFont="1" applyFill="1" applyBorder="1" applyAlignment="1">
      <alignment horizontal="left" vertical="center" indent="1"/>
    </xf>
    <xf numFmtId="176" fontId="6" fillId="0" borderId="0" xfId="1" applyNumberFormat="1" applyFont="1" applyFill="1" applyBorder="1" applyAlignment="1">
      <alignment vertical="center"/>
    </xf>
    <xf numFmtId="176" fontId="6" fillId="0" borderId="0" xfId="1" quotePrefix="1" applyNumberFormat="1" applyFont="1" applyFill="1" applyBorder="1" applyAlignment="1">
      <alignment vertical="center"/>
    </xf>
    <xf numFmtId="0" fontId="6" fillId="0" borderId="9" xfId="1" applyFont="1" applyBorder="1" applyAlignment="1">
      <alignment horizontal="center" vertical="top" wrapText="1"/>
    </xf>
    <xf numFmtId="0" fontId="6" fillId="0" borderId="11" xfId="1" applyFont="1" applyBorder="1" applyAlignment="1">
      <alignment horizontal="center" vertical="top" wrapText="1"/>
    </xf>
    <xf numFmtId="180" fontId="6" fillId="0" borderId="16" xfId="1" applyNumberFormat="1" applyFont="1" applyFill="1" applyBorder="1" applyAlignment="1">
      <alignment vertical="center" shrinkToFit="1"/>
    </xf>
    <xf numFmtId="0" fontId="6" fillId="0" borderId="11" xfId="1" applyFont="1" applyFill="1" applyBorder="1" applyAlignment="1">
      <alignment horizontal="center" vertical="center"/>
    </xf>
    <xf numFmtId="179" fontId="6" fillId="0" borderId="9" xfId="1" applyNumberFormat="1" applyFont="1" applyFill="1" applyBorder="1" applyAlignment="1">
      <alignment horizontal="center" vertical="center"/>
    </xf>
    <xf numFmtId="179" fontId="6" fillId="0" borderId="10" xfId="1" applyNumberFormat="1" applyFont="1" applyFill="1" applyBorder="1" applyAlignment="1">
      <alignment horizontal="center" vertical="center"/>
    </xf>
    <xf numFmtId="179" fontId="6" fillId="0" borderId="11" xfId="1" applyNumberFormat="1" applyFont="1" applyFill="1" applyBorder="1" applyAlignment="1">
      <alignment horizontal="center" vertical="center"/>
    </xf>
    <xf numFmtId="180" fontId="6" fillId="0" borderId="1" xfId="1" applyNumberFormat="1" applyFont="1" applyFill="1" applyBorder="1" applyAlignment="1">
      <alignment vertical="center"/>
    </xf>
    <xf numFmtId="0" fontId="6" fillId="0" borderId="9" xfId="1" applyFont="1" applyFill="1" applyBorder="1" applyAlignment="1">
      <alignment horizontal="left" vertical="center"/>
    </xf>
    <xf numFmtId="0" fontId="6" fillId="0" borderId="10" xfId="1" applyFont="1" applyFill="1" applyBorder="1" applyAlignment="1">
      <alignment horizontal="left" vertical="center"/>
    </xf>
    <xf numFmtId="0" fontId="6" fillId="0" borderId="11" xfId="1" applyFont="1" applyFill="1" applyBorder="1" applyAlignment="1">
      <alignment horizontal="left" vertical="center"/>
    </xf>
    <xf numFmtId="0" fontId="6" fillId="0" borderId="5" xfId="1" applyFont="1" applyBorder="1" applyAlignment="1">
      <alignment horizontal="left"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0" xfId="1" applyFont="1" applyBorder="1" applyAlignment="1">
      <alignment horizontal="center" vertical="center"/>
    </xf>
    <xf numFmtId="0" fontId="6" fillId="0" borderId="18" xfId="1" applyFont="1" applyBorder="1" applyAlignment="1">
      <alignment horizontal="center" vertical="center"/>
    </xf>
    <xf numFmtId="0" fontId="6" fillId="0" borderId="17" xfId="1" applyFont="1" applyFill="1" applyBorder="1" applyAlignment="1">
      <alignment horizontal="left" vertical="center" wrapText="1"/>
    </xf>
    <xf numFmtId="0" fontId="6" fillId="0" borderId="0" xfId="1" applyFont="1" applyFill="1" applyBorder="1" applyAlignment="1">
      <alignment horizontal="left" vertical="center"/>
    </xf>
    <xf numFmtId="0" fontId="6" fillId="0" borderId="18" xfId="1" applyFont="1" applyFill="1" applyBorder="1" applyAlignment="1">
      <alignment horizontal="left" vertical="center"/>
    </xf>
    <xf numFmtId="0" fontId="6" fillId="0" borderId="6" xfId="1" applyFont="1" applyFill="1" applyBorder="1" applyAlignment="1">
      <alignment horizontal="left" vertical="center"/>
    </xf>
    <xf numFmtId="0" fontId="6" fillId="0" borderId="5" xfId="1" applyFont="1" applyBorder="1" applyAlignment="1">
      <alignment horizontal="right" vertical="top" wrapText="1"/>
    </xf>
    <xf numFmtId="0" fontId="8" fillId="0" borderId="17" xfId="1" applyFont="1" applyFill="1" applyBorder="1" applyAlignment="1">
      <alignment vertical="center"/>
    </xf>
    <xf numFmtId="0" fontId="7" fillId="0" borderId="17" xfId="1" applyFont="1" applyBorder="1" applyAlignment="1">
      <alignment horizontal="center" vertical="center"/>
    </xf>
    <xf numFmtId="0" fontId="7" fillId="0" borderId="12" xfId="1" applyFont="1" applyBorder="1" applyAlignment="1">
      <alignment horizontal="center" vertical="center"/>
    </xf>
    <xf numFmtId="0" fontId="6" fillId="0" borderId="5" xfId="1" applyFont="1" applyBorder="1" applyAlignment="1">
      <alignment horizontal="right" vertical="center" wrapText="1"/>
    </xf>
    <xf numFmtId="0" fontId="6" fillId="0" borderId="9" xfId="1" applyFont="1" applyBorder="1" applyAlignment="1">
      <alignment horizontal="right" vertical="center" wrapText="1"/>
    </xf>
    <xf numFmtId="0" fontId="6" fillId="0" borderId="8" xfId="1" applyFont="1" applyBorder="1" applyAlignment="1">
      <alignment horizontal="left" vertical="top"/>
    </xf>
    <xf numFmtId="0" fontId="6" fillId="0" borderId="10" xfId="1" applyFont="1" applyFill="1" applyBorder="1" applyAlignment="1">
      <alignment horizontal="left" vertical="center" wrapText="1"/>
    </xf>
    <xf numFmtId="176" fontId="6" fillId="0" borderId="16" xfId="1" quotePrefix="1" applyNumberFormat="1" applyFont="1" applyFill="1" applyBorder="1" applyAlignment="1">
      <alignment horizontal="right" vertical="center"/>
    </xf>
    <xf numFmtId="183" fontId="6" fillId="0" borderId="8" xfId="1" applyNumberFormat="1" applyFont="1" applyFill="1" applyBorder="1" applyAlignment="1">
      <alignment horizontal="center" vertical="center"/>
    </xf>
    <xf numFmtId="0" fontId="4" fillId="0" borderId="12" xfId="1" applyFont="1" applyBorder="1" applyAlignment="1">
      <alignment vertical="center"/>
    </xf>
    <xf numFmtId="0" fontId="4" fillId="0" borderId="18" xfId="1" applyFont="1" applyBorder="1" applyAlignment="1">
      <alignment vertical="center"/>
    </xf>
    <xf numFmtId="176" fontId="6" fillId="0" borderId="16" xfId="1" quotePrefix="1" applyNumberFormat="1" applyFont="1" applyFill="1" applyBorder="1">
      <alignment vertical="center"/>
    </xf>
    <xf numFmtId="0" fontId="6" fillId="0" borderId="16" xfId="1" applyFont="1" applyFill="1" applyBorder="1" applyAlignment="1">
      <alignment horizontal="center" vertical="center" shrinkToFit="1"/>
    </xf>
    <xf numFmtId="0" fontId="6" fillId="0" borderId="4" xfId="1" applyFont="1" applyFill="1" applyBorder="1" applyAlignment="1">
      <alignment vertical="center"/>
    </xf>
    <xf numFmtId="186" fontId="6" fillId="0" borderId="16" xfId="2" applyNumberFormat="1" applyFont="1" applyFill="1" applyBorder="1" applyAlignment="1">
      <alignment horizontal="right" vertical="center"/>
    </xf>
    <xf numFmtId="176" fontId="6" fillId="0" borderId="16" xfId="1" applyNumberFormat="1" applyFont="1" applyFill="1" applyBorder="1" applyAlignment="1">
      <alignment horizontal="right" vertical="center"/>
    </xf>
    <xf numFmtId="187" fontId="6" fillId="0" borderId="10" xfId="1" applyNumberFormat="1" applyFont="1" applyBorder="1" applyAlignment="1">
      <alignment horizontal="center" vertical="top" wrapText="1"/>
    </xf>
    <xf numFmtId="0" fontId="6" fillId="0" borderId="11" xfId="1" applyFont="1" applyBorder="1" applyAlignment="1">
      <alignment vertical="top" wrapText="1"/>
    </xf>
    <xf numFmtId="0" fontId="4" fillId="0" borderId="5" xfId="1" applyFont="1" applyBorder="1" applyAlignment="1">
      <alignment vertical="center"/>
    </xf>
    <xf numFmtId="0" fontId="4" fillId="0" borderId="7" xfId="1" applyFont="1" applyBorder="1" applyAlignment="1">
      <alignment vertical="center"/>
    </xf>
    <xf numFmtId="0" fontId="4" fillId="0" borderId="9" xfId="1" applyFont="1" applyBorder="1" applyAlignment="1">
      <alignment vertical="center"/>
    </xf>
    <xf numFmtId="0" fontId="6" fillId="0" borderId="16" xfId="1" applyFont="1" applyBorder="1" applyAlignment="1">
      <alignment vertical="center"/>
    </xf>
    <xf numFmtId="176" fontId="6" fillId="0" borderId="16" xfId="2" applyNumberFormat="1" applyFont="1" applyFill="1" applyBorder="1" applyAlignment="1">
      <alignment vertical="center"/>
    </xf>
    <xf numFmtId="179" fontId="6" fillId="0" borderId="16" xfId="1" applyNumberFormat="1" applyFont="1" applyFill="1" applyBorder="1" applyAlignment="1">
      <alignment horizontal="center" vertical="center"/>
    </xf>
    <xf numFmtId="176" fontId="6" fillId="0" borderId="0" xfId="2" applyNumberFormat="1" applyFont="1" applyFill="1" applyBorder="1" applyAlignment="1">
      <alignment horizontal="center" vertical="center"/>
    </xf>
    <xf numFmtId="0" fontId="6" fillId="0" borderId="17" xfId="1" applyNumberFormat="1" applyFont="1" applyBorder="1" applyAlignment="1">
      <alignment horizontal="left" vertical="center" shrinkToFit="1"/>
    </xf>
    <xf numFmtId="0" fontId="6" fillId="0" borderId="17" xfId="1" applyFont="1" applyFill="1" applyBorder="1" applyAlignment="1">
      <alignment horizontal="left" vertical="top"/>
    </xf>
    <xf numFmtId="0" fontId="6" fillId="0" borderId="1" xfId="1" applyFont="1" applyFill="1" applyBorder="1" applyAlignment="1">
      <alignment horizontal="center" vertical="center" shrinkToFit="1"/>
    </xf>
    <xf numFmtId="176" fontId="6" fillId="0" borderId="16" xfId="2" quotePrefix="1" applyNumberFormat="1" applyFont="1" applyFill="1" applyBorder="1" applyAlignment="1">
      <alignment horizontal="right" vertical="center"/>
    </xf>
    <xf numFmtId="176" fontId="8" fillId="0" borderId="16" xfId="1" quotePrefix="1" applyNumberFormat="1" applyFont="1" applyBorder="1">
      <alignment vertical="center"/>
    </xf>
    <xf numFmtId="188" fontId="6" fillId="0" borderId="16" xfId="2" applyNumberFormat="1" applyFont="1" applyFill="1" applyBorder="1" applyAlignment="1">
      <alignment horizontal="right" vertical="center"/>
    </xf>
    <xf numFmtId="189" fontId="6" fillId="0" borderId="16" xfId="1" applyNumberFormat="1" applyFont="1" applyFill="1" applyBorder="1" applyAlignment="1">
      <alignment horizontal="center" vertical="center"/>
    </xf>
    <xf numFmtId="0" fontId="6" fillId="0" borderId="5" xfId="1" applyFont="1" applyBorder="1" applyAlignment="1">
      <alignment horizontal="right" vertical="center"/>
    </xf>
    <xf numFmtId="0" fontId="5" fillId="0" borderId="0" xfId="1" applyFont="1" applyFill="1" applyBorder="1" applyAlignment="1">
      <alignment vertical="center"/>
    </xf>
    <xf numFmtId="0" fontId="5" fillId="0" borderId="0" xfId="1" applyFont="1" applyBorder="1" applyAlignment="1">
      <alignment horizontal="left" vertical="center"/>
    </xf>
    <xf numFmtId="176" fontId="6" fillId="0" borderId="16" xfId="1" quotePrefix="1" applyNumberFormat="1" applyFont="1" applyBorder="1" applyAlignment="1">
      <alignment horizontal="right" vertical="center"/>
    </xf>
    <xf numFmtId="190" fontId="6" fillId="0" borderId="16" xfId="1" applyNumberFormat="1" applyFont="1" applyFill="1" applyBorder="1" applyAlignment="1">
      <alignment horizontal="center" vertical="center"/>
    </xf>
    <xf numFmtId="0" fontId="6" fillId="0" borderId="0" xfId="1" applyFont="1" applyFill="1" applyBorder="1" applyAlignment="1">
      <alignment horizontal="left" vertical="center" shrinkToFit="1"/>
    </xf>
    <xf numFmtId="0" fontId="6" fillId="0" borderId="18" xfId="1" applyFont="1" applyFill="1" applyBorder="1" applyAlignment="1">
      <alignment horizontal="left" vertical="center" shrinkToFit="1"/>
    </xf>
    <xf numFmtId="0" fontId="14" fillId="0" borderId="16" xfId="1" applyFont="1" applyFill="1" applyBorder="1" applyAlignment="1">
      <alignment horizontal="center" vertical="center" wrapText="1" shrinkToFit="1"/>
    </xf>
    <xf numFmtId="190" fontId="6" fillId="0" borderId="16" xfId="1" applyNumberFormat="1" applyFont="1" applyFill="1" applyBorder="1" applyAlignment="1">
      <alignment horizontal="right" vertical="center"/>
    </xf>
    <xf numFmtId="190" fontId="6" fillId="0" borderId="20" xfId="1" applyNumberFormat="1" applyFont="1" applyFill="1" applyBorder="1" applyAlignment="1">
      <alignment horizontal="right" vertical="center"/>
    </xf>
    <xf numFmtId="176" fontId="6" fillId="0" borderId="20" xfId="1" applyNumberFormat="1" applyFont="1" applyFill="1" applyBorder="1" applyAlignment="1">
      <alignment horizontal="right" vertical="center"/>
    </xf>
    <xf numFmtId="0" fontId="6" fillId="0" borderId="17" xfId="1" applyFont="1" applyBorder="1" applyAlignment="1">
      <alignment horizontal="left" vertical="center"/>
    </xf>
    <xf numFmtId="0" fontId="6" fillId="0" borderId="16" xfId="1" applyFont="1" applyFill="1" applyBorder="1" applyAlignment="1">
      <alignment horizontal="left" vertical="center"/>
    </xf>
    <xf numFmtId="0" fontId="4" fillId="0" borderId="16" xfId="1" applyFont="1" applyBorder="1" applyAlignment="1">
      <alignment vertical="center"/>
    </xf>
    <xf numFmtId="176" fontId="4" fillId="0" borderId="12" xfId="1" applyNumberFormat="1" applyFont="1" applyBorder="1" applyAlignment="1">
      <alignment vertical="center"/>
    </xf>
    <xf numFmtId="0" fontId="14" fillId="0" borderId="5" xfId="1" applyFont="1" applyFill="1" applyBorder="1" applyAlignment="1">
      <alignment horizontal="center" vertical="center" wrapText="1" shrinkToFit="1"/>
    </xf>
    <xf numFmtId="190" fontId="6" fillId="0" borderId="17" xfId="1" applyNumberFormat="1" applyFont="1" applyFill="1" applyBorder="1" applyAlignment="1">
      <alignment horizontal="right" vertical="center"/>
    </xf>
    <xf numFmtId="176" fontId="6" fillId="0" borderId="17" xfId="1" applyNumberFormat="1" applyFont="1" applyFill="1" applyBorder="1" applyAlignment="1">
      <alignment horizontal="right" vertical="center"/>
    </xf>
    <xf numFmtId="182" fontId="6" fillId="0" borderId="16" xfId="1" applyNumberFormat="1" applyFont="1" applyFill="1" applyBorder="1" applyAlignment="1">
      <alignment horizontal="right" vertical="center"/>
    </xf>
    <xf numFmtId="0" fontId="6" fillId="0" borderId="17" xfId="1" applyFont="1" applyBorder="1" applyAlignment="1">
      <alignment horizontal="left" vertical="top" wrapText="1"/>
    </xf>
    <xf numFmtId="180" fontId="6" fillId="0" borderId="20" xfId="1" applyNumberFormat="1" applyFont="1" applyFill="1" applyBorder="1" applyAlignment="1">
      <alignment horizontal="center" vertical="center"/>
    </xf>
    <xf numFmtId="0" fontId="4" fillId="0" borderId="18" xfId="1" applyFont="1" applyFill="1" applyBorder="1" applyAlignment="1">
      <alignment vertical="center"/>
    </xf>
    <xf numFmtId="0" fontId="6" fillId="0" borderId="0" xfId="1" applyFont="1" applyFill="1" applyBorder="1" applyAlignment="1">
      <alignment horizontal="center" vertical="center"/>
    </xf>
    <xf numFmtId="176" fontId="8" fillId="0" borderId="16" xfId="1" applyNumberFormat="1" applyFont="1" applyFill="1" applyBorder="1" applyAlignment="1">
      <alignment vertical="center"/>
    </xf>
    <xf numFmtId="0" fontId="6" fillId="0" borderId="5" xfId="1" applyFont="1" applyFill="1" applyBorder="1" applyAlignment="1">
      <alignment vertical="center" wrapText="1"/>
    </xf>
    <xf numFmtId="0" fontId="6" fillId="0" borderId="17"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9" xfId="1" applyFont="1" applyFill="1" applyBorder="1" applyAlignment="1">
      <alignment vertical="center" wrapText="1"/>
    </xf>
    <xf numFmtId="0" fontId="6" fillId="0" borderId="17" xfId="1" applyNumberFormat="1" applyFont="1" applyBorder="1" applyAlignment="1">
      <alignment horizontal="left" vertical="center" wrapText="1"/>
    </xf>
    <xf numFmtId="0" fontId="6" fillId="0" borderId="0" xfId="1" applyNumberFormat="1" applyFont="1" applyBorder="1" applyAlignment="1">
      <alignment vertical="center" wrapText="1"/>
    </xf>
    <xf numFmtId="0" fontId="6" fillId="0" borderId="12" xfId="1" applyFont="1" applyFill="1" applyBorder="1" applyAlignment="1">
      <alignment horizontal="center" vertical="center"/>
    </xf>
    <xf numFmtId="0" fontId="9" fillId="0" borderId="17" xfId="1" applyFont="1" applyBorder="1" applyAlignment="1">
      <alignment horizontal="center" vertical="center"/>
    </xf>
    <xf numFmtId="0" fontId="9" fillId="0" borderId="9" xfId="1" applyFont="1" applyBorder="1" applyAlignment="1">
      <alignment horizontal="center" vertical="center"/>
    </xf>
    <xf numFmtId="0" fontId="6" fillId="0" borderId="0" xfId="1" applyFont="1" applyAlignment="1">
      <alignment vertical="center"/>
    </xf>
    <xf numFmtId="0" fontId="9" fillId="0" borderId="4" xfId="1" applyFont="1" applyBorder="1" applyAlignment="1">
      <alignment horizontal="left" vertical="top"/>
    </xf>
    <xf numFmtId="0" fontId="9" fillId="0" borderId="0" xfId="1" applyFont="1" applyAlignment="1">
      <alignment vertical="center"/>
    </xf>
    <xf numFmtId="0" fontId="9" fillId="0" borderId="8" xfId="1" applyFont="1" applyBorder="1" applyAlignment="1">
      <alignment horizontal="left" vertical="top"/>
    </xf>
    <xf numFmtId="0" fontId="9" fillId="0" borderId="16" xfId="1" applyFont="1" applyBorder="1" applyAlignment="1">
      <alignment vertical="top"/>
    </xf>
    <xf numFmtId="0" fontId="9" fillId="0" borderId="4" xfId="1" applyFont="1" applyBorder="1" applyAlignment="1">
      <alignment vertical="top"/>
    </xf>
    <xf numFmtId="0" fontId="9" fillId="0" borderId="12"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0" xfId="1" applyFont="1" applyFill="1" applyBorder="1" applyAlignment="1">
      <alignment vertical="center"/>
    </xf>
    <xf numFmtId="0" fontId="9" fillId="0" borderId="18" xfId="1" applyFont="1" applyFill="1" applyBorder="1" applyAlignment="1">
      <alignment vertical="center"/>
    </xf>
    <xf numFmtId="0" fontId="9" fillId="0" borderId="8" xfId="1" applyFont="1" applyBorder="1" applyAlignment="1">
      <alignment vertical="center"/>
    </xf>
    <xf numFmtId="176" fontId="10" fillId="0" borderId="19" xfId="1" applyNumberFormat="1" applyFont="1" applyFill="1" applyBorder="1" applyAlignment="1">
      <alignment vertical="center" wrapText="1"/>
    </xf>
    <xf numFmtId="0" fontId="9" fillId="0" borderId="16" xfId="1" applyFont="1" applyFill="1" applyBorder="1" applyAlignment="1">
      <alignment horizontal="right" vertical="center"/>
    </xf>
    <xf numFmtId="0" fontId="9" fillId="0" borderId="17" xfId="1" applyFont="1" applyBorder="1" applyAlignment="1">
      <alignment vertical="center"/>
    </xf>
    <xf numFmtId="0" fontId="9" fillId="0" borderId="0" xfId="1" applyFont="1" applyFill="1" applyBorder="1" applyAlignment="1">
      <alignment horizontal="right" vertical="top"/>
    </xf>
    <xf numFmtId="176" fontId="9" fillId="0" borderId="16" xfId="1" applyNumberFormat="1" applyFont="1" applyFill="1" applyBorder="1" applyAlignment="1">
      <alignment vertical="center"/>
    </xf>
    <xf numFmtId="0" fontId="9" fillId="0" borderId="12" xfId="1" applyFont="1" applyBorder="1" applyAlignment="1">
      <alignment vertical="center"/>
    </xf>
    <xf numFmtId="0" fontId="9" fillId="0" borderId="10" xfId="1" applyFont="1" applyFill="1" applyBorder="1" applyAlignment="1">
      <alignment vertical="center"/>
    </xf>
    <xf numFmtId="0" fontId="9" fillId="0" borderId="11" xfId="1" applyFont="1" applyFill="1" applyBorder="1" applyAlignment="1">
      <alignment vertical="center"/>
    </xf>
    <xf numFmtId="0" fontId="9" fillId="0" borderId="0" xfId="1" applyFont="1" applyAlignment="1">
      <alignment vertical="top"/>
    </xf>
    <xf numFmtId="191" fontId="9" fillId="0" borderId="16" xfId="1" applyNumberFormat="1" applyFont="1" applyFill="1" applyBorder="1" applyAlignment="1">
      <alignment horizontal="center" vertical="center"/>
    </xf>
    <xf numFmtId="0" fontId="9" fillId="0" borderId="1" xfId="1" applyFont="1" applyFill="1" applyBorder="1" applyAlignment="1">
      <alignment horizontal="center" vertical="center"/>
    </xf>
    <xf numFmtId="0" fontId="9" fillId="0" borderId="5" xfId="1" applyFont="1" applyBorder="1" applyAlignment="1">
      <alignment horizontal="center" vertical="center"/>
    </xf>
    <xf numFmtId="0" fontId="9" fillId="0" borderId="17" xfId="1" applyFont="1" applyFill="1" applyBorder="1" applyAlignment="1">
      <alignment horizontal="center" vertical="center"/>
    </xf>
    <xf numFmtId="0" fontId="9" fillId="0" borderId="0" xfId="1" applyFont="1" applyBorder="1" applyAlignment="1">
      <alignment vertical="center"/>
    </xf>
    <xf numFmtId="0" fontId="9" fillId="0" borderId="8" xfId="1" applyFont="1" applyFill="1" applyBorder="1" applyAlignment="1">
      <alignment horizontal="center" vertical="center"/>
    </xf>
    <xf numFmtId="0" fontId="9" fillId="0" borderId="17" xfId="1" applyFont="1" applyBorder="1" applyAlignment="1">
      <alignment horizontal="center" vertical="top"/>
    </xf>
    <xf numFmtId="0" fontId="9" fillId="0" borderId="9" xfId="1" applyFont="1" applyBorder="1" applyAlignment="1">
      <alignment vertical="center"/>
    </xf>
    <xf numFmtId="176" fontId="6" fillId="0" borderId="16" xfId="1" applyNumberFormat="1" applyFont="1" applyFill="1" applyBorder="1" applyAlignment="1">
      <alignment horizontal="center" vertical="center"/>
    </xf>
    <xf numFmtId="0" fontId="6" fillId="0" borderId="16" xfId="1" applyNumberFormat="1" applyFont="1" applyFill="1" applyBorder="1" applyAlignment="1">
      <alignment horizontal="right" vertical="center"/>
    </xf>
    <xf numFmtId="0" fontId="6" fillId="0" borderId="16" xfId="1" applyNumberFormat="1" applyFont="1" applyFill="1" applyBorder="1" applyAlignment="1">
      <alignment vertical="center"/>
    </xf>
    <xf numFmtId="0" fontId="6" fillId="0" borderId="16" xfId="1" quotePrefix="1" applyNumberFormat="1" applyFont="1" applyFill="1" applyBorder="1" applyAlignment="1">
      <alignment horizontal="right" vertical="center"/>
    </xf>
    <xf numFmtId="0" fontId="6" fillId="0" borderId="5" xfId="1" applyFont="1" applyBorder="1" applyAlignment="1">
      <alignment vertical="center" wrapText="1"/>
    </xf>
    <xf numFmtId="0" fontId="6" fillId="0" borderId="17" xfId="1" applyFont="1" applyBorder="1" applyAlignment="1">
      <alignment vertical="top" wrapText="1"/>
    </xf>
    <xf numFmtId="0" fontId="6" fillId="0" borderId="9" xfId="1" applyFont="1" applyBorder="1" applyAlignment="1">
      <alignment vertical="top" wrapText="1"/>
    </xf>
    <xf numFmtId="0" fontId="6" fillId="0" borderId="8" xfId="1" applyFont="1" applyFill="1" applyBorder="1" applyAlignment="1">
      <alignment horizontal="center" vertical="top"/>
    </xf>
    <xf numFmtId="0" fontId="6" fillId="0" borderId="17" xfId="1" applyFont="1" applyFill="1" applyBorder="1" applyAlignment="1">
      <alignment horizontal="center" vertical="top"/>
    </xf>
    <xf numFmtId="190" fontId="6" fillId="0" borderId="1" xfId="1" applyNumberFormat="1" applyFont="1" applyFill="1" applyBorder="1" applyAlignment="1">
      <alignment horizontal="right" vertical="center"/>
    </xf>
    <xf numFmtId="0" fontId="6" fillId="0" borderId="9" xfId="1" applyFont="1" applyBorder="1" applyAlignment="1">
      <alignment horizontal="left" vertical="top" wrapText="1"/>
    </xf>
    <xf numFmtId="0" fontId="6" fillId="0" borderId="9"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5" xfId="1" applyFont="1" applyBorder="1" applyAlignment="1">
      <alignment horizontal="center" vertical="center"/>
    </xf>
    <xf numFmtId="189" fontId="6" fillId="0" borderId="8" xfId="1" applyNumberFormat="1" applyFont="1" applyBorder="1" applyAlignment="1">
      <alignment horizontal="center" vertical="top"/>
    </xf>
    <xf numFmtId="185" fontId="6" fillId="0" borderId="17" xfId="1" applyNumberFormat="1" applyFont="1" applyFill="1" applyBorder="1" applyAlignment="1">
      <alignment horizontal="right" vertical="center"/>
    </xf>
    <xf numFmtId="182" fontId="6" fillId="0" borderId="16" xfId="1" quotePrefix="1" applyNumberFormat="1" applyFont="1" applyBorder="1" applyAlignment="1">
      <alignment vertical="center"/>
    </xf>
    <xf numFmtId="182" fontId="6" fillId="0" borderId="17" xfId="1" quotePrefix="1" applyNumberFormat="1" applyFont="1" applyBorder="1" applyAlignment="1">
      <alignment vertical="center"/>
    </xf>
    <xf numFmtId="0" fontId="13" fillId="0" borderId="0" xfId="1" applyFont="1" applyAlignment="1">
      <alignment horizontal="left" vertical="center"/>
    </xf>
    <xf numFmtId="0" fontId="13" fillId="0" borderId="18" xfId="1" applyFont="1" applyBorder="1" applyAlignment="1">
      <alignment horizontal="left" vertical="center"/>
    </xf>
    <xf numFmtId="0" fontId="7" fillId="0" borderId="6" xfId="1" applyFont="1" applyFill="1" applyBorder="1" applyAlignment="1">
      <alignment horizontal="center" vertical="center"/>
    </xf>
    <xf numFmtId="0" fontId="6" fillId="0" borderId="17" xfId="1" applyFont="1" applyFill="1" applyBorder="1" applyAlignment="1">
      <alignment horizontal="right" vertical="center"/>
    </xf>
    <xf numFmtId="176" fontId="6" fillId="0" borderId="17" xfId="2" applyNumberFormat="1" applyFont="1" applyFill="1" applyBorder="1" applyAlignment="1">
      <alignment horizontal="right" vertical="center"/>
    </xf>
    <xf numFmtId="0" fontId="6" fillId="0" borderId="16" xfId="1" applyFont="1" applyBorder="1" applyAlignment="1">
      <alignment horizontal="left" vertical="center"/>
    </xf>
    <xf numFmtId="0" fontId="1" fillId="0" borderId="0" xfId="1" applyAlignment="1">
      <alignment horizontal="left" vertical="center"/>
    </xf>
    <xf numFmtId="0" fontId="1" fillId="0" borderId="18" xfId="1" applyBorder="1" applyAlignment="1">
      <alignment horizontal="left" vertical="center"/>
    </xf>
    <xf numFmtId="0" fontId="7" fillId="0" borderId="20" xfId="1" applyFont="1" applyFill="1" applyBorder="1" applyAlignment="1">
      <alignment vertical="center"/>
    </xf>
    <xf numFmtId="0" fontId="6" fillId="3" borderId="16" xfId="1" applyFont="1" applyFill="1" applyBorder="1" applyAlignment="1">
      <alignment vertical="center"/>
    </xf>
    <xf numFmtId="192" fontId="6" fillId="0" borderId="16" xfId="1" applyNumberFormat="1" applyFont="1" applyFill="1" applyBorder="1" applyAlignment="1">
      <alignment horizontal="right" vertical="center"/>
    </xf>
    <xf numFmtId="176" fontId="6" fillId="0" borderId="20" xfId="1" applyNumberFormat="1" applyFont="1" applyFill="1" applyBorder="1">
      <alignment vertical="center"/>
    </xf>
    <xf numFmtId="188" fontId="6" fillId="0" borderId="16" xfId="1" applyNumberFormat="1" applyFont="1" applyFill="1" applyBorder="1" applyAlignment="1">
      <alignment horizontal="right" vertical="center"/>
    </xf>
    <xf numFmtId="188" fontId="6" fillId="0" borderId="16" xfId="1" quotePrefix="1" applyNumberFormat="1" applyFont="1" applyFill="1" applyBorder="1" applyAlignment="1">
      <alignment horizontal="right" vertical="center"/>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16" xfId="1" applyFont="1" applyFill="1" applyBorder="1" applyAlignment="1">
      <alignment horizontal="center" vertical="center"/>
    </xf>
    <xf numFmtId="176" fontId="6" fillId="0" borderId="1" xfId="2" applyNumberFormat="1" applyFont="1" applyFill="1" applyBorder="1" applyAlignment="1">
      <alignment horizontal="right" vertical="center"/>
    </xf>
    <xf numFmtId="0" fontId="6" fillId="0" borderId="0" xfId="1" applyFont="1" applyFill="1" applyBorder="1" applyAlignment="1">
      <alignment horizontal="left" vertical="center" wrapText="1"/>
    </xf>
    <xf numFmtId="0" fontId="6" fillId="0" borderId="16" xfId="1" applyFont="1" applyFill="1" applyBorder="1" applyAlignment="1">
      <alignment horizontal="right" vertical="center"/>
    </xf>
    <xf numFmtId="0" fontId="6" fillId="0" borderId="0" xfId="1" applyFont="1" applyFill="1" applyBorder="1" applyAlignment="1">
      <alignment vertical="center"/>
    </xf>
    <xf numFmtId="0" fontId="6" fillId="0" borderId="18" xfId="1" applyFont="1" applyFill="1" applyBorder="1" applyAlignment="1">
      <alignment vertical="center"/>
    </xf>
    <xf numFmtId="0" fontId="6" fillId="0" borderId="17" xfId="1" applyFont="1" applyFill="1" applyBorder="1" applyAlignment="1">
      <alignment horizontal="center" vertical="center"/>
    </xf>
    <xf numFmtId="0" fontId="6" fillId="0" borderId="18" xfId="1" applyFont="1" applyFill="1" applyBorder="1" applyAlignment="1">
      <alignment horizontal="center" vertical="center"/>
    </xf>
    <xf numFmtId="185" fontId="6" fillId="0" borderId="17" xfId="2" applyNumberFormat="1" applyFont="1" applyFill="1" applyBorder="1" applyAlignment="1">
      <alignment horizontal="right" vertical="center"/>
    </xf>
    <xf numFmtId="186" fontId="6" fillId="0" borderId="2" xfId="2" applyNumberFormat="1" applyFont="1" applyFill="1" applyBorder="1" applyAlignment="1">
      <alignment horizontal="right" vertical="center"/>
    </xf>
    <xf numFmtId="186" fontId="6" fillId="0" borderId="6" xfId="2" applyNumberFormat="1" applyFont="1" applyFill="1" applyBorder="1" applyAlignment="1">
      <alignment horizontal="right" vertical="center"/>
    </xf>
    <xf numFmtId="176" fontId="6" fillId="0" borderId="17" xfId="1" applyNumberFormat="1" applyFont="1" applyFill="1" applyBorder="1">
      <alignment vertical="center"/>
    </xf>
    <xf numFmtId="176" fontId="6" fillId="0" borderId="18" xfId="1" quotePrefix="1" applyNumberFormat="1" applyFont="1" applyBorder="1">
      <alignment vertical="center"/>
    </xf>
    <xf numFmtId="176" fontId="6" fillId="0" borderId="9" xfId="1" applyNumberFormat="1" applyFont="1" applyFill="1" applyBorder="1">
      <alignment vertical="center"/>
    </xf>
    <xf numFmtId="176" fontId="6" fillId="0" borderId="11" xfId="1" quotePrefix="1" applyNumberFormat="1" applyFont="1" applyBorder="1">
      <alignment vertical="center"/>
    </xf>
    <xf numFmtId="0" fontId="4" fillId="0" borderId="16" xfId="1" applyFont="1" applyBorder="1" applyAlignment="1">
      <alignment horizontal="center" vertical="center"/>
    </xf>
    <xf numFmtId="176" fontId="6" fillId="0" borderId="17" xfId="1" applyNumberFormat="1" applyFont="1" applyFill="1" applyBorder="1" applyAlignment="1">
      <alignment vertical="center"/>
    </xf>
    <xf numFmtId="176" fontId="6" fillId="0" borderId="18" xfId="1" quotePrefix="1" applyNumberFormat="1" applyFont="1" applyFill="1" applyBorder="1" applyAlignment="1">
      <alignment vertical="center"/>
    </xf>
    <xf numFmtId="176" fontId="6" fillId="0" borderId="9" xfId="1" applyNumberFormat="1" applyFont="1" applyFill="1" applyBorder="1" applyAlignment="1">
      <alignment vertical="center"/>
    </xf>
    <xf numFmtId="176" fontId="6" fillId="0" borderId="11" xfId="1" quotePrefix="1" applyNumberFormat="1" applyFont="1" applyFill="1" applyBorder="1" applyAlignment="1">
      <alignment vertical="center"/>
    </xf>
    <xf numFmtId="4" fontId="6" fillId="0" borderId="16" xfId="1" applyNumberFormat="1" applyFont="1" applyFill="1" applyBorder="1" applyAlignment="1">
      <alignment horizontal="center" vertical="center"/>
    </xf>
    <xf numFmtId="176" fontId="6" fillId="0" borderId="20" xfId="1" applyNumberFormat="1" applyFont="1" applyFill="1" applyBorder="1" applyAlignment="1">
      <alignment horizontal="right" vertical="center"/>
    </xf>
    <xf numFmtId="190" fontId="6" fillId="0" borderId="20" xfId="1" applyNumberFormat="1" applyFont="1" applyFill="1" applyBorder="1" applyAlignment="1">
      <alignment horizontal="right" vertical="center"/>
    </xf>
    <xf numFmtId="0" fontId="6" fillId="0" borderId="7" xfId="1" applyNumberFormat="1" applyFont="1" applyBorder="1" applyAlignment="1">
      <alignment horizontal="left" vertical="center" wrapText="1"/>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6" xfId="1" applyNumberFormat="1" applyFont="1" applyBorder="1" applyAlignment="1">
      <alignment horizontal="left" vertical="center" wrapText="1"/>
    </xf>
    <xf numFmtId="0" fontId="6" fillId="0" borderId="9" xfId="1" applyFont="1" applyBorder="1" applyAlignment="1">
      <alignment horizontal="center" vertical="center"/>
    </xf>
    <xf numFmtId="0" fontId="6" fillId="0" borderId="5" xfId="1" applyFont="1" applyBorder="1" applyAlignment="1">
      <alignment horizontal="center" vertical="center"/>
    </xf>
    <xf numFmtId="0" fontId="6" fillId="0" borderId="5" xfId="1" applyFont="1" applyBorder="1" applyAlignment="1">
      <alignment horizontal="left" vertical="center" wrapText="1"/>
    </xf>
    <xf numFmtId="0" fontId="6" fillId="0" borderId="0" xfId="1" applyFont="1" applyFill="1" applyBorder="1" applyAlignment="1">
      <alignment horizontal="left" vertical="center"/>
    </xf>
    <xf numFmtId="0" fontId="6" fillId="0" borderId="18" xfId="1" applyFont="1" applyFill="1" applyBorder="1" applyAlignment="1">
      <alignment horizontal="left" vertical="center"/>
    </xf>
    <xf numFmtId="0" fontId="6" fillId="0" borderId="0" xfId="1" applyFont="1" applyFill="1" applyBorder="1" applyAlignment="1">
      <alignment horizontal="left" vertical="center" wrapText="1"/>
    </xf>
    <xf numFmtId="0" fontId="6" fillId="0" borderId="16" xfId="1" applyFont="1" applyFill="1" applyBorder="1" applyAlignment="1">
      <alignment horizontal="right" vertical="center"/>
    </xf>
    <xf numFmtId="0" fontId="6" fillId="0" borderId="16" xfId="1" applyFont="1" applyFill="1" applyBorder="1" applyAlignment="1">
      <alignment horizontal="center" vertical="center" shrinkToFit="1"/>
    </xf>
    <xf numFmtId="0" fontId="6" fillId="0" borderId="6" xfId="1" applyFont="1" applyFill="1" applyBorder="1" applyAlignment="1">
      <alignment vertical="center" shrinkToFit="1"/>
    </xf>
    <xf numFmtId="0" fontId="6" fillId="0" borderId="0" xfId="1" applyFont="1" applyFill="1" applyBorder="1" applyAlignment="1">
      <alignment horizontal="left" vertical="center"/>
    </xf>
    <xf numFmtId="0" fontId="6" fillId="0" borderId="18" xfId="1" applyFont="1" applyFill="1" applyBorder="1" applyAlignment="1">
      <alignment horizontal="left" vertical="center"/>
    </xf>
    <xf numFmtId="0" fontId="6" fillId="0" borderId="17" xfId="1" applyFont="1" applyBorder="1" applyAlignment="1">
      <alignment horizontal="center" vertical="center" shrinkToFit="1"/>
    </xf>
    <xf numFmtId="0" fontId="17" fillId="0" borderId="0" xfId="3" applyNumberFormat="1" applyFont="1" applyAlignment="1">
      <alignment horizontal="center" vertical="center"/>
    </xf>
    <xf numFmtId="0" fontId="17" fillId="0" borderId="0" xfId="3" applyFont="1">
      <alignment vertical="center"/>
    </xf>
    <xf numFmtId="0" fontId="16" fillId="0" borderId="0" xfId="3" applyFont="1" applyBorder="1" applyAlignment="1">
      <alignment vertical="center"/>
    </xf>
    <xf numFmtId="0" fontId="18" fillId="0" borderId="0" xfId="3" applyFont="1" applyBorder="1">
      <alignment vertical="center"/>
    </xf>
    <xf numFmtId="0" fontId="19" fillId="5" borderId="33" xfId="3" applyFont="1" applyFill="1" applyBorder="1" applyAlignment="1">
      <alignment horizontal="right" vertical="center"/>
    </xf>
    <xf numFmtId="0" fontId="18" fillId="0" borderId="0" xfId="3" applyFont="1">
      <alignment vertical="center"/>
    </xf>
    <xf numFmtId="0" fontId="19" fillId="5" borderId="39" xfId="3" applyFont="1" applyFill="1" applyBorder="1" applyAlignment="1">
      <alignment horizontal="left" vertical="center"/>
    </xf>
    <xf numFmtId="0" fontId="20" fillId="0" borderId="43" xfId="3" applyFont="1" applyBorder="1" applyAlignment="1">
      <alignment horizontal="center" vertical="center"/>
    </xf>
    <xf numFmtId="0" fontId="21" fillId="0" borderId="44" xfId="3" applyFont="1" applyFill="1" applyBorder="1" applyAlignment="1">
      <alignment horizontal="right" vertical="center"/>
    </xf>
    <xf numFmtId="193" fontId="21" fillId="0" borderId="44" xfId="3" applyNumberFormat="1" applyFont="1" applyFill="1" applyBorder="1" applyAlignment="1">
      <alignment horizontal="right" vertical="center"/>
    </xf>
    <xf numFmtId="194" fontId="21" fillId="0" borderId="44" xfId="3" applyNumberFormat="1" applyFont="1" applyFill="1" applyBorder="1" applyAlignment="1">
      <alignment horizontal="right" vertical="center"/>
    </xf>
    <xf numFmtId="195" fontId="21" fillId="0" borderId="45" xfId="3" applyNumberFormat="1" applyFont="1" applyFill="1" applyBorder="1" applyAlignment="1">
      <alignment horizontal="right" vertical="center"/>
    </xf>
    <xf numFmtId="0" fontId="18" fillId="0" borderId="50" xfId="3" applyFont="1" applyBorder="1">
      <alignment vertical="center"/>
    </xf>
    <xf numFmtId="0" fontId="20" fillId="0" borderId="43" xfId="3" applyFont="1" applyBorder="1" applyAlignment="1">
      <alignment horizontal="center" vertical="center" shrinkToFit="1"/>
    </xf>
    <xf numFmtId="193" fontId="18" fillId="0" borderId="0" xfId="3" applyNumberFormat="1" applyFont="1" applyAlignment="1">
      <alignment vertical="center"/>
    </xf>
    <xf numFmtId="0" fontId="20" fillId="0" borderId="51" xfId="3" applyFont="1" applyBorder="1" applyAlignment="1">
      <alignment horizontal="center" vertical="center"/>
    </xf>
    <xf numFmtId="0" fontId="21" fillId="0" borderId="52" xfId="3" applyFont="1" applyFill="1" applyBorder="1" applyAlignment="1">
      <alignment horizontal="right" vertical="center"/>
    </xf>
    <xf numFmtId="193" fontId="21" fillId="0" borderId="52" xfId="3" applyNumberFormat="1" applyFont="1" applyFill="1" applyBorder="1" applyAlignment="1">
      <alignment horizontal="right" vertical="center"/>
    </xf>
    <xf numFmtId="194" fontId="21" fillId="0" borderId="52" xfId="3" applyNumberFormat="1" applyFont="1" applyFill="1" applyBorder="1" applyAlignment="1">
      <alignment horizontal="right" vertical="center"/>
    </xf>
    <xf numFmtId="195" fontId="21" fillId="0" borderId="53" xfId="3" applyNumberFormat="1" applyFont="1" applyFill="1" applyBorder="1" applyAlignment="1">
      <alignment horizontal="right" vertical="center"/>
    </xf>
    <xf numFmtId="197" fontId="18" fillId="0" borderId="0" xfId="3" applyNumberFormat="1" applyFont="1">
      <alignment vertical="center"/>
    </xf>
    <xf numFmtId="0" fontId="22" fillId="0" borderId="0" xfId="3" applyFont="1">
      <alignment vertical="center"/>
    </xf>
    <xf numFmtId="0" fontId="20" fillId="0" borderId="0" xfId="3" applyFont="1" applyAlignment="1">
      <alignment horizontal="left" vertical="center"/>
    </xf>
    <xf numFmtId="0" fontId="16" fillId="0" borderId="0" xfId="3" applyFont="1" applyAlignment="1">
      <alignment vertical="center" shrinkToFit="1"/>
    </xf>
    <xf numFmtId="0" fontId="18" fillId="0" borderId="0" xfId="3" applyFont="1" applyAlignment="1">
      <alignment vertical="center" shrinkToFit="1"/>
    </xf>
    <xf numFmtId="0" fontId="17" fillId="0" borderId="0" xfId="3" applyNumberFormat="1" applyFont="1" applyFill="1" applyAlignment="1">
      <alignment horizontal="center" vertical="center"/>
    </xf>
    <xf numFmtId="0" fontId="17" fillId="0" borderId="0" xfId="3" applyFont="1" applyFill="1">
      <alignment vertical="center"/>
    </xf>
    <xf numFmtId="0" fontId="20" fillId="7" borderId="68" xfId="3" applyFont="1" applyFill="1" applyBorder="1" applyAlignment="1">
      <alignment horizontal="center" vertical="center"/>
    </xf>
    <xf numFmtId="0" fontId="20" fillId="7" borderId="69" xfId="3" applyFont="1" applyFill="1" applyBorder="1" applyAlignment="1">
      <alignment horizontal="center" vertical="center"/>
    </xf>
    <xf numFmtId="0" fontId="21" fillId="0" borderId="74" xfId="0" applyFont="1" applyFill="1" applyBorder="1" applyAlignment="1">
      <alignment horizontal="right" vertical="center"/>
    </xf>
    <xf numFmtId="0" fontId="21" fillId="0" borderId="75" xfId="0" applyFont="1" applyFill="1" applyBorder="1" applyAlignment="1">
      <alignment horizontal="center" vertical="center"/>
    </xf>
    <xf numFmtId="38" fontId="21" fillId="0" borderId="76" xfId="4" applyNumberFormat="1" applyFont="1" applyFill="1" applyBorder="1" applyAlignment="1">
      <alignment horizontal="center" vertical="center"/>
    </xf>
    <xf numFmtId="38" fontId="21" fillId="0" borderId="77" xfId="4" applyNumberFormat="1" applyFont="1" applyFill="1" applyBorder="1" applyAlignment="1">
      <alignment horizontal="center" vertical="center"/>
    </xf>
    <xf numFmtId="193" fontId="21" fillId="0" borderId="75" xfId="4" applyNumberFormat="1" applyFont="1" applyFill="1" applyBorder="1" applyAlignment="1">
      <alignment horizontal="center" vertical="center"/>
    </xf>
    <xf numFmtId="198" fontId="21" fillId="0" borderId="75" xfId="0" applyNumberFormat="1" applyFont="1" applyFill="1" applyBorder="1" applyAlignment="1">
      <alignment vertical="center"/>
    </xf>
    <xf numFmtId="199" fontId="21" fillId="0" borderId="75" xfId="2" applyNumberFormat="1" applyFont="1" applyFill="1" applyBorder="1" applyAlignment="1">
      <alignment horizontal="center" vertical="center"/>
    </xf>
    <xf numFmtId="194" fontId="21" fillId="0" borderId="75" xfId="0" applyNumberFormat="1" applyFont="1" applyFill="1" applyBorder="1" applyAlignment="1">
      <alignment horizontal="right" vertical="center"/>
    </xf>
    <xf numFmtId="0" fontId="21" fillId="0" borderId="78" xfId="0" applyNumberFormat="1" applyFont="1" applyFill="1" applyBorder="1" applyAlignment="1">
      <alignment horizontal="center" vertical="center"/>
    </xf>
    <xf numFmtId="0" fontId="8" fillId="0" borderId="0" xfId="0" applyFont="1" applyFill="1">
      <alignment vertical="center"/>
    </xf>
    <xf numFmtId="0" fontId="21" fillId="0" borderId="81" xfId="3" applyFont="1" applyFill="1" applyBorder="1" applyAlignment="1">
      <alignment horizontal="right" vertical="center"/>
    </xf>
    <xf numFmtId="0" fontId="21" fillId="0" borderId="16" xfId="3" applyFont="1" applyFill="1" applyBorder="1" applyAlignment="1">
      <alignment horizontal="right" vertical="center"/>
    </xf>
    <xf numFmtId="38" fontId="21" fillId="0" borderId="82" xfId="4" applyNumberFormat="1" applyFont="1" applyFill="1" applyBorder="1" applyAlignment="1">
      <alignment horizontal="right" vertical="center"/>
    </xf>
    <xf numFmtId="38" fontId="21" fillId="0" borderId="83" xfId="4" applyNumberFormat="1" applyFont="1" applyFill="1" applyBorder="1" applyAlignment="1">
      <alignment horizontal="right" vertical="center"/>
    </xf>
    <xf numFmtId="193" fontId="21" fillId="0" borderId="16" xfId="4" applyNumberFormat="1" applyFont="1" applyFill="1" applyBorder="1" applyAlignment="1">
      <alignment horizontal="right" vertical="center"/>
    </xf>
    <xf numFmtId="194" fontId="21" fillId="0" borderId="16" xfId="2" applyNumberFormat="1" applyFont="1" applyFill="1" applyBorder="1" applyAlignment="1">
      <alignment horizontal="right" vertical="center"/>
    </xf>
    <xf numFmtId="195" fontId="21" fillId="0" borderId="84" xfId="3" applyNumberFormat="1" applyFont="1" applyFill="1" applyBorder="1" applyAlignment="1">
      <alignment horizontal="right" vertical="center"/>
    </xf>
    <xf numFmtId="0" fontId="21" fillId="0" borderId="84" xfId="3" applyNumberFormat="1" applyFont="1" applyFill="1" applyBorder="1" applyAlignment="1">
      <alignment horizontal="center" vertical="center"/>
    </xf>
    <xf numFmtId="0" fontId="21" fillId="0" borderId="89" xfId="3" applyFont="1" applyFill="1" applyBorder="1" applyAlignment="1">
      <alignment horizontal="right" vertical="center"/>
    </xf>
    <xf numFmtId="0" fontId="21" fillId="0" borderId="8" xfId="3" applyFont="1" applyFill="1" applyBorder="1" applyAlignment="1">
      <alignment horizontal="right" vertical="center"/>
    </xf>
    <xf numFmtId="38" fontId="21" fillId="0" borderId="90" xfId="4" applyNumberFormat="1" applyFont="1" applyFill="1" applyBorder="1" applyAlignment="1">
      <alignment horizontal="right" vertical="center"/>
    </xf>
    <xf numFmtId="38" fontId="21" fillId="0" borderId="91" xfId="4" applyNumberFormat="1" applyFont="1" applyFill="1" applyBorder="1" applyAlignment="1">
      <alignment horizontal="right" vertical="center"/>
    </xf>
    <xf numFmtId="193" fontId="21" fillId="0" borderId="8" xfId="4" applyNumberFormat="1" applyFont="1" applyFill="1" applyBorder="1" applyAlignment="1">
      <alignment horizontal="right" vertical="center"/>
    </xf>
    <xf numFmtId="198" fontId="21" fillId="0" borderId="92" xfId="3" applyNumberFormat="1" applyFont="1" applyFill="1" applyBorder="1" applyAlignment="1">
      <alignment horizontal="right" vertical="center"/>
    </xf>
    <xf numFmtId="199" fontId="21" fillId="0" borderId="12" xfId="2" applyNumberFormat="1" applyFont="1" applyFill="1" applyBorder="1" applyAlignment="1">
      <alignment horizontal="center" vertical="center"/>
    </xf>
    <xf numFmtId="194" fontId="21" fillId="0" borderId="8" xfId="2" applyNumberFormat="1" applyFont="1" applyFill="1" applyBorder="1" applyAlignment="1">
      <alignment horizontal="right" vertical="center"/>
    </xf>
    <xf numFmtId="195" fontId="21" fillId="0" borderId="67" xfId="3" applyNumberFormat="1" applyFont="1" applyFill="1" applyBorder="1" applyAlignment="1">
      <alignment horizontal="right" vertical="center"/>
    </xf>
    <xf numFmtId="0" fontId="21" fillId="0" borderId="67" xfId="3" applyNumberFormat="1" applyFont="1" applyFill="1" applyBorder="1" applyAlignment="1">
      <alignment horizontal="center" vertical="center"/>
    </xf>
    <xf numFmtId="0" fontId="21" fillId="0" borderId="75" xfId="0" applyFont="1" applyFill="1" applyBorder="1" applyAlignment="1">
      <alignment horizontal="right" vertical="center"/>
    </xf>
    <xf numFmtId="38" fontId="21" fillId="0" borderId="76" xfId="4" applyNumberFormat="1" applyFont="1" applyFill="1" applyBorder="1" applyAlignment="1">
      <alignment horizontal="right" vertical="center"/>
    </xf>
    <xf numFmtId="38" fontId="21" fillId="0" borderId="77" xfId="4" applyNumberFormat="1" applyFont="1" applyFill="1" applyBorder="1" applyAlignment="1">
      <alignment horizontal="right" vertical="center"/>
    </xf>
    <xf numFmtId="193" fontId="21" fillId="0" borderId="75" xfId="4" applyNumberFormat="1" applyFont="1" applyFill="1" applyBorder="1" applyAlignment="1">
      <alignment horizontal="right" vertical="center"/>
    </xf>
    <xf numFmtId="0" fontId="21" fillId="0" borderId="75" xfId="0" applyNumberFormat="1" applyFont="1" applyFill="1" applyBorder="1" applyAlignment="1">
      <alignment vertical="center"/>
    </xf>
    <xf numFmtId="194" fontId="21" fillId="0" borderId="75" xfId="2" applyNumberFormat="1" applyFont="1" applyFill="1" applyBorder="1" applyAlignment="1">
      <alignment horizontal="right" vertical="center"/>
    </xf>
    <xf numFmtId="194" fontId="21" fillId="0" borderId="75" xfId="0" applyNumberFormat="1" applyFont="1" applyFill="1" applyBorder="1" applyAlignment="1">
      <alignment horizontal="center" vertical="center"/>
    </xf>
    <xf numFmtId="194" fontId="21" fillId="0" borderId="78" xfId="0" applyNumberFormat="1" applyFont="1" applyFill="1" applyBorder="1" applyAlignment="1">
      <alignment horizontal="center" vertical="center"/>
    </xf>
    <xf numFmtId="0" fontId="21" fillId="0" borderId="92" xfId="3" applyFont="1" applyFill="1" applyBorder="1" applyAlignment="1">
      <alignment horizontal="right" vertical="center"/>
    </xf>
    <xf numFmtId="38" fontId="21" fillId="0" borderId="93" xfId="4" applyNumberFormat="1" applyFont="1" applyFill="1" applyBorder="1" applyAlignment="1">
      <alignment horizontal="right" vertical="center"/>
    </xf>
    <xf numFmtId="38" fontId="21" fillId="0" borderId="94" xfId="4" applyNumberFormat="1" applyFont="1" applyFill="1" applyBorder="1" applyAlignment="1">
      <alignment horizontal="right" vertical="center"/>
    </xf>
    <xf numFmtId="193" fontId="21" fillId="0" borderId="92" xfId="4" applyNumberFormat="1" applyFont="1" applyFill="1" applyBorder="1" applyAlignment="1">
      <alignment horizontal="right" vertical="center"/>
    </xf>
    <xf numFmtId="194" fontId="21" fillId="0" borderId="92" xfId="2" applyNumberFormat="1" applyFont="1" applyFill="1" applyBorder="1" applyAlignment="1">
      <alignment horizontal="right" vertical="center"/>
    </xf>
    <xf numFmtId="195" fontId="21" fillId="0" borderId="95" xfId="3" applyNumberFormat="1" applyFont="1" applyFill="1" applyBorder="1" applyAlignment="1">
      <alignment horizontal="right" vertical="center"/>
    </xf>
    <xf numFmtId="0" fontId="21" fillId="0" borderId="95" xfId="3" applyNumberFormat="1" applyFont="1" applyFill="1" applyBorder="1" applyAlignment="1">
      <alignment horizontal="center" vertical="center"/>
    </xf>
    <xf numFmtId="0" fontId="21" fillId="0" borderId="74" xfId="3" applyFont="1" applyFill="1" applyBorder="1" applyAlignment="1">
      <alignment horizontal="right" vertical="center"/>
    </xf>
    <xf numFmtId="0" fontId="21" fillId="0" borderId="75" xfId="3" applyFont="1" applyFill="1" applyBorder="1" applyAlignment="1">
      <alignment horizontal="right" vertical="center"/>
    </xf>
    <xf numFmtId="195" fontId="21" fillId="0" borderId="78" xfId="3" applyNumberFormat="1" applyFont="1" applyFill="1" applyBorder="1" applyAlignment="1">
      <alignment horizontal="right" vertical="center"/>
    </xf>
    <xf numFmtId="0" fontId="21" fillId="0" borderId="78" xfId="3" applyNumberFormat="1" applyFont="1" applyFill="1" applyBorder="1" applyAlignment="1">
      <alignment horizontal="center" vertical="center"/>
    </xf>
    <xf numFmtId="38" fontId="21" fillId="0" borderId="17" xfId="4" applyNumberFormat="1" applyFont="1" applyFill="1" applyBorder="1" applyAlignment="1">
      <alignment horizontal="right" vertical="center"/>
    </xf>
    <xf numFmtId="0" fontId="21" fillId="0" borderId="18" xfId="0" applyFont="1" applyFill="1" applyBorder="1" applyAlignment="1">
      <alignment horizontal="right" vertical="center"/>
    </xf>
    <xf numFmtId="193" fontId="21" fillId="0" borderId="12" xfId="4" applyNumberFormat="1" applyFont="1" applyFill="1" applyBorder="1" applyAlignment="1">
      <alignment horizontal="right" vertical="center"/>
    </xf>
    <xf numFmtId="38" fontId="21" fillId="0" borderId="97" xfId="4" applyNumberFormat="1" applyFont="1" applyFill="1" applyBorder="1" applyAlignment="1">
      <alignment horizontal="right" vertical="center"/>
    </xf>
    <xf numFmtId="38" fontId="21" fillId="0" borderId="98" xfId="4" applyNumberFormat="1" applyFont="1" applyFill="1" applyBorder="1" applyAlignment="1">
      <alignment horizontal="right" vertical="center"/>
    </xf>
    <xf numFmtId="0" fontId="21" fillId="0" borderId="99" xfId="0" applyFont="1" applyFill="1" applyBorder="1" applyAlignment="1">
      <alignment horizontal="right" vertical="center"/>
    </xf>
    <xf numFmtId="193" fontId="21" fillId="0" borderId="100" xfId="4" applyNumberFormat="1" applyFont="1" applyFill="1" applyBorder="1" applyAlignment="1">
      <alignment horizontal="right" vertical="center"/>
    </xf>
    <xf numFmtId="0" fontId="20" fillId="0" borderId="70" xfId="3" applyFont="1" applyFill="1" applyBorder="1" applyAlignment="1">
      <alignment vertical="center"/>
    </xf>
    <xf numFmtId="0" fontId="21" fillId="0" borderId="104" xfId="3" applyFont="1" applyFill="1" applyBorder="1" applyAlignment="1">
      <alignment horizontal="right" vertical="center"/>
    </xf>
    <xf numFmtId="0" fontId="21" fillId="0" borderId="105" xfId="3" applyFont="1" applyFill="1" applyBorder="1" applyAlignment="1">
      <alignment horizontal="right" vertical="center"/>
    </xf>
    <xf numFmtId="38" fontId="21" fillId="0" borderId="106" xfId="4" applyNumberFormat="1" applyFont="1" applyFill="1" applyBorder="1" applyAlignment="1">
      <alignment horizontal="right" vertical="center"/>
    </xf>
    <xf numFmtId="38" fontId="21" fillId="0" borderId="107" xfId="4" applyNumberFormat="1" applyFont="1" applyFill="1" applyBorder="1" applyAlignment="1">
      <alignment horizontal="right" vertical="center"/>
    </xf>
    <xf numFmtId="193" fontId="21" fillId="0" borderId="105" xfId="4" applyNumberFormat="1" applyFont="1" applyFill="1" applyBorder="1" applyAlignment="1">
      <alignment horizontal="right" vertical="center"/>
    </xf>
    <xf numFmtId="194" fontId="21" fillId="0" borderId="105" xfId="2" applyNumberFormat="1" applyFont="1" applyFill="1" applyBorder="1" applyAlignment="1">
      <alignment horizontal="right" vertical="center"/>
    </xf>
    <xf numFmtId="195" fontId="21" fillId="0" borderId="108" xfId="3" applyNumberFormat="1" applyFont="1" applyFill="1" applyBorder="1" applyAlignment="1">
      <alignment horizontal="right" vertical="center"/>
    </xf>
    <xf numFmtId="0" fontId="21" fillId="0" borderId="108" xfId="3" applyNumberFormat="1" applyFont="1" applyFill="1" applyBorder="1" applyAlignment="1">
      <alignment horizontal="center" vertical="center"/>
    </xf>
    <xf numFmtId="0" fontId="20" fillId="0" borderId="109" xfId="3" applyFont="1" applyFill="1" applyBorder="1" applyAlignment="1">
      <alignment vertical="center"/>
    </xf>
    <xf numFmtId="0" fontId="21" fillId="0" borderId="112" xfId="3" applyFont="1" applyFill="1" applyBorder="1" applyAlignment="1">
      <alignment horizontal="right" vertical="center"/>
    </xf>
    <xf numFmtId="0" fontId="21" fillId="0" borderId="12" xfId="3" applyFont="1" applyFill="1" applyBorder="1" applyAlignment="1">
      <alignment horizontal="right" vertical="center"/>
    </xf>
    <xf numFmtId="38" fontId="21" fillId="0" borderId="113" xfId="4" applyNumberFormat="1" applyFont="1" applyFill="1" applyBorder="1" applyAlignment="1">
      <alignment horizontal="right" vertical="center"/>
    </xf>
    <xf numFmtId="38" fontId="21" fillId="0" borderId="114" xfId="4" applyNumberFormat="1" applyFont="1" applyFill="1" applyBorder="1" applyAlignment="1">
      <alignment horizontal="right" vertical="center"/>
    </xf>
    <xf numFmtId="194" fontId="21" fillId="0" borderId="12" xfId="2" applyNumberFormat="1" applyFont="1" applyFill="1" applyBorder="1" applyAlignment="1">
      <alignment horizontal="right" vertical="center"/>
    </xf>
    <xf numFmtId="195" fontId="21" fillId="0" borderId="115" xfId="3" applyNumberFormat="1" applyFont="1" applyFill="1" applyBorder="1" applyAlignment="1">
      <alignment horizontal="right" vertical="center"/>
    </xf>
    <xf numFmtId="0" fontId="21" fillId="0" borderId="115" xfId="3" applyNumberFormat="1" applyFont="1" applyFill="1" applyBorder="1" applyAlignment="1">
      <alignment horizontal="center" vertical="center"/>
    </xf>
    <xf numFmtId="198" fontId="21" fillId="0" borderId="105" xfId="4" applyNumberFormat="1" applyFont="1" applyFill="1" applyBorder="1" applyAlignment="1">
      <alignment horizontal="right" vertical="center"/>
    </xf>
    <xf numFmtId="0" fontId="21" fillId="0" borderId="105" xfId="4" applyNumberFormat="1" applyFont="1" applyFill="1" applyBorder="1" applyAlignment="1">
      <alignment horizontal="center" vertical="center"/>
    </xf>
    <xf numFmtId="198" fontId="21" fillId="0" borderId="75" xfId="3" applyNumberFormat="1" applyFont="1" applyFill="1" applyBorder="1" applyAlignment="1">
      <alignment horizontal="right" vertical="center"/>
    </xf>
    <xf numFmtId="198" fontId="21" fillId="0" borderId="75" xfId="2" applyNumberFormat="1" applyFont="1" applyFill="1" applyBorder="1" applyAlignment="1">
      <alignment horizontal="right" vertical="center"/>
    </xf>
    <xf numFmtId="0" fontId="21" fillId="0" borderId="16" xfId="4" applyNumberFormat="1" applyFont="1" applyFill="1" applyBorder="1" applyAlignment="1">
      <alignment horizontal="right" vertical="center"/>
    </xf>
    <xf numFmtId="0" fontId="21" fillId="0" borderId="82" xfId="4" applyNumberFormat="1" applyFont="1" applyFill="1" applyBorder="1" applyAlignment="1">
      <alignment horizontal="right" vertical="center"/>
    </xf>
    <xf numFmtId="0" fontId="21" fillId="0" borderId="83" xfId="4" applyNumberFormat="1" applyFont="1" applyFill="1" applyBorder="1" applyAlignment="1">
      <alignment horizontal="right" vertical="center"/>
    </xf>
    <xf numFmtId="198" fontId="21" fillId="0" borderId="16" xfId="4" applyNumberFormat="1" applyFont="1" applyFill="1" applyBorder="1" applyAlignment="1">
      <alignment horizontal="right" vertical="center"/>
    </xf>
    <xf numFmtId="198" fontId="21" fillId="0" borderId="16" xfId="2" applyNumberFormat="1" applyFont="1" applyFill="1" applyBorder="1" applyAlignment="1">
      <alignment horizontal="right" vertical="center"/>
    </xf>
    <xf numFmtId="199" fontId="21" fillId="0" borderId="16" xfId="2" applyNumberFormat="1" applyFont="1" applyFill="1" applyBorder="1" applyAlignment="1">
      <alignment horizontal="center" vertical="center"/>
    </xf>
    <xf numFmtId="0" fontId="21" fillId="0" borderId="121" xfId="0" applyFont="1" applyFill="1" applyBorder="1" applyAlignment="1">
      <alignment horizontal="right" vertical="center"/>
    </xf>
    <xf numFmtId="193" fontId="21" fillId="0" borderId="16" xfId="4" applyNumberFormat="1" applyFont="1" applyFill="1" applyBorder="1" applyAlignment="1">
      <alignment horizontal="center" vertical="center"/>
    </xf>
    <xf numFmtId="38" fontId="21" fillId="0" borderId="82" xfId="4" applyNumberFormat="1" applyFont="1" applyFill="1" applyBorder="1" applyAlignment="1">
      <alignment horizontal="center" vertical="center"/>
    </xf>
    <xf numFmtId="38" fontId="21" fillId="0" borderId="83" xfId="4" applyNumberFormat="1" applyFont="1" applyFill="1" applyBorder="1" applyAlignment="1">
      <alignment horizontal="center" vertical="center"/>
    </xf>
    <xf numFmtId="0" fontId="21" fillId="0" borderId="16" xfId="3" applyFont="1" applyFill="1" applyBorder="1" applyAlignment="1">
      <alignment horizontal="center" vertical="center"/>
    </xf>
    <xf numFmtId="198" fontId="21" fillId="0" borderId="16" xfId="3" applyNumberFormat="1" applyFont="1" applyFill="1" applyBorder="1" applyAlignment="1">
      <alignment horizontal="right" vertical="center"/>
    </xf>
    <xf numFmtId="198" fontId="21" fillId="0" borderId="16" xfId="4" applyNumberFormat="1" applyFont="1" applyFill="1" applyBorder="1" applyAlignment="1">
      <alignment horizontal="center" vertical="center"/>
    </xf>
    <xf numFmtId="0" fontId="21" fillId="0" borderId="16" xfId="4" applyNumberFormat="1" applyFont="1" applyFill="1" applyBorder="1" applyAlignment="1">
      <alignment horizontal="center" vertical="center"/>
    </xf>
    <xf numFmtId="0" fontId="21" fillId="0" borderId="84" xfId="4" applyNumberFormat="1" applyFont="1" applyFill="1" applyBorder="1" applyAlignment="1">
      <alignment horizontal="center" vertical="center"/>
    </xf>
    <xf numFmtId="0" fontId="21" fillId="0" borderId="125" xfId="0" applyFont="1" applyFill="1" applyBorder="1" applyAlignment="1">
      <alignment horizontal="right" vertical="center"/>
    </xf>
    <xf numFmtId="0" fontId="21" fillId="0" borderId="100" xfId="0" applyFont="1" applyFill="1" applyBorder="1" applyAlignment="1">
      <alignment horizontal="right" vertical="center"/>
    </xf>
    <xf numFmtId="38" fontId="21" fillId="0" borderId="126" xfId="4" applyNumberFormat="1" applyFont="1" applyFill="1" applyBorder="1" applyAlignment="1">
      <alignment horizontal="right" vertical="center"/>
    </xf>
    <xf numFmtId="198" fontId="21" fillId="0" borderId="100" xfId="0" quotePrefix="1" applyNumberFormat="1" applyFont="1" applyFill="1" applyBorder="1" applyAlignment="1">
      <alignment vertical="center"/>
    </xf>
    <xf numFmtId="198" fontId="21" fillId="0" borderId="100" xfId="0" applyNumberFormat="1" applyFont="1" applyFill="1" applyBorder="1" applyAlignment="1">
      <alignment vertical="center"/>
    </xf>
    <xf numFmtId="199" fontId="21" fillId="0" borderId="100" xfId="2" applyNumberFormat="1" applyFont="1" applyFill="1" applyBorder="1" applyAlignment="1">
      <alignment horizontal="center" vertical="center"/>
    </xf>
    <xf numFmtId="194" fontId="21" fillId="0" borderId="100" xfId="0" applyNumberFormat="1" applyFont="1" applyFill="1" applyBorder="1" applyAlignment="1">
      <alignment horizontal="right" vertical="center"/>
    </xf>
    <xf numFmtId="195" fontId="21" fillId="0" borderId="127" xfId="0" applyNumberFormat="1" applyFont="1" applyFill="1" applyBorder="1" applyAlignment="1">
      <alignment horizontal="right" vertical="center"/>
    </xf>
    <xf numFmtId="0" fontId="21" fillId="0" borderId="127" xfId="0" applyNumberFormat="1" applyFont="1" applyFill="1" applyBorder="1" applyAlignment="1">
      <alignment horizontal="center" vertical="center"/>
    </xf>
    <xf numFmtId="0" fontId="20" fillId="0" borderId="70" xfId="0" applyFont="1" applyFill="1" applyBorder="1" applyAlignment="1">
      <alignment vertical="center"/>
    </xf>
    <xf numFmtId="0" fontId="21" fillId="0" borderId="104" xfId="0" applyFont="1" applyFill="1" applyBorder="1" applyAlignment="1">
      <alignment horizontal="right" vertical="center"/>
    </xf>
    <xf numFmtId="0" fontId="21" fillId="0" borderId="105" xfId="0" applyFont="1" applyFill="1" applyBorder="1" applyAlignment="1">
      <alignment horizontal="right" vertical="center"/>
    </xf>
    <xf numFmtId="0" fontId="21" fillId="0" borderId="105" xfId="0" applyNumberFormat="1" applyFont="1" applyFill="1" applyBorder="1" applyAlignment="1">
      <alignment vertical="center"/>
    </xf>
    <xf numFmtId="194" fontId="21" fillId="0" borderId="100" xfId="2" applyNumberFormat="1" applyFont="1" applyFill="1" applyBorder="1" applyAlignment="1">
      <alignment horizontal="right" vertical="center"/>
    </xf>
    <xf numFmtId="194" fontId="21" fillId="0" borderId="105" xfId="0" applyNumberFormat="1" applyFont="1" applyFill="1" applyBorder="1" applyAlignment="1">
      <alignment horizontal="right" vertical="center"/>
    </xf>
    <xf numFmtId="195" fontId="21" fillId="0" borderId="108" xfId="0" applyNumberFormat="1" applyFont="1" applyFill="1" applyBorder="1" applyAlignment="1">
      <alignment horizontal="right" vertical="center"/>
    </xf>
    <xf numFmtId="0" fontId="21" fillId="0" borderId="108" xfId="0" applyNumberFormat="1" applyFont="1" applyFill="1" applyBorder="1" applyAlignment="1">
      <alignment horizontal="center" vertical="center"/>
    </xf>
    <xf numFmtId="0" fontId="22" fillId="0" borderId="128" xfId="3" applyFont="1" applyFill="1" applyBorder="1" applyAlignment="1">
      <alignment horizontal="center" vertical="center"/>
    </xf>
    <xf numFmtId="0" fontId="22" fillId="0" borderId="117" xfId="3" applyFont="1" applyFill="1" applyBorder="1">
      <alignment vertical="center"/>
    </xf>
    <xf numFmtId="0" fontId="20" fillId="0" borderId="117" xfId="3" applyFont="1" applyFill="1" applyBorder="1" applyAlignment="1">
      <alignment vertical="center"/>
    </xf>
    <xf numFmtId="0" fontId="21" fillId="0" borderId="130" xfId="3" applyFont="1" applyFill="1" applyBorder="1" applyAlignment="1">
      <alignment horizontal="right" vertical="center"/>
    </xf>
    <xf numFmtId="0" fontId="22" fillId="0" borderId="40" xfId="3" applyFont="1" applyFill="1" applyBorder="1" applyAlignment="1">
      <alignment horizontal="center" vertical="center"/>
    </xf>
    <xf numFmtId="0" fontId="22" fillId="0" borderId="55" xfId="3" applyFont="1" applyFill="1" applyBorder="1">
      <alignment vertical="center"/>
    </xf>
    <xf numFmtId="0" fontId="20" fillId="0" borderId="55" xfId="3" applyFont="1" applyFill="1" applyBorder="1" applyAlignment="1">
      <alignment vertical="center"/>
    </xf>
    <xf numFmtId="198" fontId="21" fillId="0" borderId="133" xfId="3" applyNumberFormat="1" applyFont="1" applyFill="1" applyBorder="1" applyAlignment="1">
      <alignment horizontal="right" vertical="center"/>
    </xf>
    <xf numFmtId="0" fontId="17" fillId="0" borderId="0" xfId="3" applyNumberFormat="1" applyFont="1" applyFill="1" applyBorder="1" applyAlignment="1">
      <alignment horizontal="center" vertical="center"/>
    </xf>
    <xf numFmtId="0" fontId="17" fillId="0" borderId="0" xfId="3" applyFont="1" applyFill="1" applyBorder="1">
      <alignment vertical="center"/>
    </xf>
    <xf numFmtId="0" fontId="20" fillId="0" borderId="0" xfId="3" applyNumberFormat="1" applyFont="1" applyFill="1" applyBorder="1" applyAlignment="1">
      <alignment horizontal="center" vertical="center"/>
    </xf>
    <xf numFmtId="0" fontId="20" fillId="0" borderId="0" xfId="3" applyFont="1" applyFill="1" applyBorder="1" applyAlignment="1">
      <alignment vertical="center"/>
    </xf>
    <xf numFmtId="0" fontId="20" fillId="7" borderId="126" xfId="3" applyFont="1" applyFill="1" applyBorder="1" applyAlignment="1">
      <alignment horizontal="center" vertical="center"/>
    </xf>
    <xf numFmtId="0" fontId="20" fillId="7" borderId="98" xfId="3" applyFont="1" applyFill="1" applyBorder="1" applyAlignment="1">
      <alignment horizontal="center" vertical="center"/>
    </xf>
    <xf numFmtId="0" fontId="20" fillId="3" borderId="109" xfId="3" applyFont="1" applyFill="1" applyBorder="1" applyAlignment="1">
      <alignment horizontal="left" vertical="center"/>
    </xf>
    <xf numFmtId="0" fontId="21" fillId="3" borderId="104" xfId="3" applyFont="1" applyFill="1" applyBorder="1" applyAlignment="1">
      <alignment horizontal="right" vertical="center"/>
    </xf>
    <xf numFmtId="0" fontId="21" fillId="0" borderId="102" xfId="3" applyFont="1" applyFill="1" applyBorder="1" applyAlignment="1">
      <alignment horizontal="right" vertical="center" wrapText="1"/>
    </xf>
    <xf numFmtId="0" fontId="21" fillId="0" borderId="106" xfId="3" applyFont="1" applyFill="1" applyBorder="1" applyAlignment="1">
      <alignment horizontal="right" vertical="center"/>
    </xf>
    <xf numFmtId="0" fontId="21" fillId="0" borderId="107" xfId="3" applyFont="1" applyFill="1" applyBorder="1" applyAlignment="1">
      <alignment horizontal="right" vertical="center"/>
    </xf>
    <xf numFmtId="193" fontId="21" fillId="0" borderId="105" xfId="3" applyNumberFormat="1" applyFont="1" applyFill="1" applyBorder="1" applyAlignment="1">
      <alignment horizontal="right" vertical="center" wrapText="1"/>
    </xf>
    <xf numFmtId="0" fontId="21" fillId="3" borderId="105" xfId="3" applyFont="1" applyFill="1" applyBorder="1" applyAlignment="1">
      <alignment horizontal="right" vertical="center" wrapText="1"/>
    </xf>
    <xf numFmtId="0" fontId="21" fillId="0" borderId="105" xfId="3" applyFont="1" applyFill="1" applyBorder="1" applyAlignment="1">
      <alignment horizontal="right" vertical="center" wrapText="1"/>
    </xf>
    <xf numFmtId="194" fontId="21" fillId="3" borderId="105" xfId="3" applyNumberFormat="1" applyFont="1" applyFill="1" applyBorder="1" applyAlignment="1">
      <alignment horizontal="right" vertical="center" wrapText="1"/>
    </xf>
    <xf numFmtId="194" fontId="21" fillId="0" borderId="105" xfId="3" applyNumberFormat="1" applyFont="1" applyFill="1" applyBorder="1" applyAlignment="1">
      <alignment horizontal="right" vertical="center"/>
    </xf>
    <xf numFmtId="0" fontId="21" fillId="3" borderId="74" xfId="3" applyFont="1" applyFill="1" applyBorder="1" applyAlignment="1">
      <alignment horizontal="right" vertical="center"/>
    </xf>
    <xf numFmtId="0" fontId="21" fillId="0" borderId="72" xfId="3" applyFont="1" applyFill="1" applyBorder="1" applyAlignment="1">
      <alignment horizontal="right" vertical="center" wrapText="1"/>
    </xf>
    <xf numFmtId="0" fontId="21" fillId="0" borderId="76" xfId="3" applyFont="1" applyFill="1" applyBorder="1" applyAlignment="1">
      <alignment horizontal="right" vertical="center"/>
    </xf>
    <xf numFmtId="0" fontId="21" fillId="0" borderId="77" xfId="3" applyFont="1" applyFill="1" applyBorder="1" applyAlignment="1">
      <alignment horizontal="right" vertical="center"/>
    </xf>
    <xf numFmtId="20" fontId="21" fillId="0" borderId="75" xfId="3" applyNumberFormat="1" applyFont="1" applyFill="1" applyBorder="1" applyAlignment="1">
      <alignment horizontal="right" vertical="center" wrapText="1"/>
    </xf>
    <xf numFmtId="0" fontId="21" fillId="3" borderId="75" xfId="3" applyFont="1" applyFill="1" applyBorder="1" applyAlignment="1">
      <alignment horizontal="right" vertical="center" wrapText="1"/>
    </xf>
    <xf numFmtId="0" fontId="21" fillId="0" borderId="75" xfId="3" applyFont="1" applyFill="1" applyBorder="1" applyAlignment="1">
      <alignment horizontal="right" vertical="center" wrapText="1"/>
    </xf>
    <xf numFmtId="194" fontId="21" fillId="3" borderId="75" xfId="3" applyNumberFormat="1" applyFont="1" applyFill="1" applyBorder="1" applyAlignment="1">
      <alignment horizontal="right" vertical="center" wrapText="1"/>
    </xf>
    <xf numFmtId="0" fontId="21" fillId="3" borderId="81" xfId="3" applyFont="1" applyFill="1" applyBorder="1" applyAlignment="1">
      <alignment horizontal="right" vertical="center"/>
    </xf>
    <xf numFmtId="0" fontId="21" fillId="0" borderId="2" xfId="3" applyFont="1" applyFill="1" applyBorder="1" applyAlignment="1">
      <alignment horizontal="right" vertical="center" wrapText="1"/>
    </xf>
    <xf numFmtId="0" fontId="21" fillId="0" borderId="82" xfId="3" applyFont="1" applyFill="1" applyBorder="1" applyAlignment="1">
      <alignment horizontal="right" vertical="center"/>
    </xf>
    <xf numFmtId="0" fontId="21" fillId="0" borderId="83" xfId="3" applyFont="1" applyFill="1" applyBorder="1" applyAlignment="1">
      <alignment horizontal="right" vertical="center"/>
    </xf>
    <xf numFmtId="20" fontId="21" fillId="0" borderId="16" xfId="3" applyNumberFormat="1" applyFont="1" applyFill="1" applyBorder="1" applyAlignment="1">
      <alignment horizontal="right" vertical="center" wrapText="1"/>
    </xf>
    <xf numFmtId="0" fontId="21" fillId="3" borderId="16" xfId="3" applyFont="1" applyFill="1" applyBorder="1" applyAlignment="1">
      <alignment horizontal="right" vertical="center" wrapText="1"/>
    </xf>
    <xf numFmtId="0" fontId="21" fillId="0" borderId="16" xfId="3" applyFont="1" applyFill="1" applyBorder="1" applyAlignment="1">
      <alignment horizontal="right" vertical="center" wrapText="1"/>
    </xf>
    <xf numFmtId="194" fontId="21" fillId="3" borderId="16" xfId="3" applyNumberFormat="1" applyFont="1" applyFill="1" applyBorder="1" applyAlignment="1">
      <alignment horizontal="right" vertical="center" wrapText="1"/>
    </xf>
    <xf numFmtId="194" fontId="21" fillId="0" borderId="16" xfId="3" applyNumberFormat="1" applyFont="1" applyFill="1" applyBorder="1" applyAlignment="1">
      <alignment horizontal="right" vertical="center"/>
    </xf>
    <xf numFmtId="0" fontId="21" fillId="0" borderId="10" xfId="3" applyFont="1" applyFill="1" applyBorder="1" applyAlignment="1">
      <alignment horizontal="right" vertical="center" wrapText="1"/>
    </xf>
    <xf numFmtId="0" fontId="21" fillId="0" borderId="113" xfId="3" applyFont="1" applyFill="1" applyBorder="1" applyAlignment="1">
      <alignment horizontal="right" vertical="center"/>
    </xf>
    <xf numFmtId="0" fontId="21" fillId="0" borderId="114" xfId="3" applyFont="1" applyFill="1" applyBorder="1" applyAlignment="1">
      <alignment horizontal="right" vertical="center"/>
    </xf>
    <xf numFmtId="20" fontId="21" fillId="0" borderId="12" xfId="3" applyNumberFormat="1" applyFont="1" applyFill="1" applyBorder="1" applyAlignment="1">
      <alignment horizontal="right" vertical="center" wrapText="1"/>
    </xf>
    <xf numFmtId="0" fontId="21" fillId="0" borderId="12" xfId="3" applyFont="1" applyFill="1" applyBorder="1" applyAlignment="1">
      <alignment horizontal="right" vertical="center" wrapText="1"/>
    </xf>
    <xf numFmtId="0" fontId="21" fillId="0" borderId="8" xfId="3" applyFont="1" applyFill="1" applyBorder="1" applyAlignment="1">
      <alignment horizontal="right" vertical="center" wrapText="1"/>
    </xf>
    <xf numFmtId="194" fontId="21" fillId="0" borderId="12" xfId="3" applyNumberFormat="1" applyFont="1" applyFill="1" applyBorder="1" applyAlignment="1">
      <alignment horizontal="right" vertical="center" wrapText="1"/>
    </xf>
    <xf numFmtId="0" fontId="20" fillId="0" borderId="70" xfId="3" applyFont="1" applyFill="1" applyBorder="1" applyAlignment="1">
      <alignment vertical="center" shrinkToFit="1"/>
    </xf>
    <xf numFmtId="193" fontId="21" fillId="0" borderId="16" xfId="3" applyNumberFormat="1" applyFont="1" applyFill="1" applyBorder="1" applyAlignment="1">
      <alignment horizontal="right" vertical="center" wrapText="1"/>
    </xf>
    <xf numFmtId="194" fontId="21" fillId="0" borderId="16" xfId="3" applyNumberFormat="1" applyFont="1" applyFill="1" applyBorder="1" applyAlignment="1">
      <alignment horizontal="right" vertical="center" wrapText="1"/>
    </xf>
    <xf numFmtId="0" fontId="21" fillId="0" borderId="125" xfId="3" applyFont="1" applyFill="1" applyBorder="1" applyAlignment="1">
      <alignment horizontal="right" vertical="center"/>
    </xf>
    <xf numFmtId="0" fontId="21" fillId="0" borderId="100" xfId="3" applyFont="1" applyFill="1" applyBorder="1" applyAlignment="1">
      <alignment horizontal="right" vertical="center"/>
    </xf>
    <xf numFmtId="0" fontId="21" fillId="0" borderId="100" xfId="3" applyFont="1" applyFill="1" applyBorder="1" applyAlignment="1">
      <alignment horizontal="right" vertical="center" wrapText="1"/>
    </xf>
    <xf numFmtId="195" fontId="21" fillId="0" borderId="127" xfId="3" applyNumberFormat="1" applyFont="1" applyFill="1" applyBorder="1" applyAlignment="1">
      <alignment horizontal="right" vertical="center"/>
    </xf>
    <xf numFmtId="0" fontId="21" fillId="0" borderId="127" xfId="3" applyNumberFormat="1" applyFont="1" applyFill="1" applyBorder="1" applyAlignment="1">
      <alignment horizontal="center" vertical="center"/>
    </xf>
    <xf numFmtId="0" fontId="21" fillId="0" borderId="136" xfId="4" applyNumberFormat="1" applyFont="1" applyFill="1" applyBorder="1" applyAlignment="1">
      <alignment vertical="center"/>
    </xf>
    <xf numFmtId="0" fontId="21" fillId="0" borderId="137" xfId="4" applyNumberFormat="1" applyFont="1" applyFill="1" applyBorder="1" applyAlignment="1">
      <alignment vertical="center"/>
    </xf>
    <xf numFmtId="198" fontId="21" fillId="0" borderId="138" xfId="3" applyNumberFormat="1" applyFont="1" applyFill="1" applyBorder="1" applyAlignment="1">
      <alignment vertical="center"/>
    </xf>
    <xf numFmtId="198" fontId="21" fillId="0" borderId="138" xfId="2" applyNumberFormat="1" applyFont="1" applyFill="1" applyBorder="1" applyAlignment="1">
      <alignment horizontal="right" vertical="center"/>
    </xf>
    <xf numFmtId="195" fontId="21" fillId="0" borderId="139" xfId="3" applyNumberFormat="1" applyFont="1" applyFill="1" applyBorder="1" applyAlignment="1">
      <alignment vertical="center"/>
    </xf>
    <xf numFmtId="0" fontId="21" fillId="0" borderId="139" xfId="3" applyNumberFormat="1" applyFont="1" applyFill="1" applyBorder="1" applyAlignment="1">
      <alignment horizontal="center" vertical="center"/>
    </xf>
    <xf numFmtId="0" fontId="21" fillId="0" borderId="113" xfId="4" applyNumberFormat="1" applyFont="1" applyFill="1" applyBorder="1" applyAlignment="1">
      <alignment vertical="center"/>
    </xf>
    <xf numFmtId="0" fontId="21" fillId="0" borderId="114" xfId="4" applyNumberFormat="1" applyFont="1" applyFill="1" applyBorder="1" applyAlignment="1">
      <alignment vertical="center"/>
    </xf>
    <xf numFmtId="198" fontId="21" fillId="0" borderId="8" xfId="3" applyNumberFormat="1" applyFont="1" applyFill="1" applyBorder="1" applyAlignment="1">
      <alignment vertical="center"/>
    </xf>
    <xf numFmtId="198" fontId="21" fillId="0" borderId="140" xfId="2" applyNumberFormat="1" applyFont="1" applyFill="1" applyBorder="1" applyAlignment="1">
      <alignment horizontal="right" vertical="center"/>
    </xf>
    <xf numFmtId="195" fontId="21" fillId="0" borderId="115" xfId="3" applyNumberFormat="1" applyFont="1" applyFill="1" applyBorder="1" applyAlignment="1">
      <alignment vertical="center"/>
    </xf>
    <xf numFmtId="0" fontId="21" fillId="0" borderId="12" xfId="4" applyNumberFormat="1" applyFont="1" applyFill="1" applyBorder="1" applyAlignment="1">
      <alignment horizontal="right" vertical="center"/>
    </xf>
    <xf numFmtId="1" fontId="21" fillId="0" borderId="16" xfId="4" applyNumberFormat="1" applyFont="1" applyFill="1" applyBorder="1" applyAlignment="1">
      <alignment horizontal="right" vertical="center"/>
    </xf>
    <xf numFmtId="1" fontId="21" fillId="0" borderId="16" xfId="2" applyNumberFormat="1" applyFont="1" applyFill="1" applyBorder="1" applyAlignment="1">
      <alignment horizontal="right" vertical="center"/>
    </xf>
    <xf numFmtId="194" fontId="21" fillId="0" borderId="16" xfId="2" applyNumberFormat="1" applyFont="1" applyFill="1" applyBorder="1" applyAlignment="1">
      <alignment horizontal="center" vertical="center"/>
    </xf>
    <xf numFmtId="199" fontId="21" fillId="0" borderId="84" xfId="2" applyNumberFormat="1" applyFont="1" applyFill="1" applyBorder="1" applyAlignment="1">
      <alignment horizontal="center" vertical="center"/>
    </xf>
    <xf numFmtId="195" fontId="21" fillId="0" borderId="84" xfId="3" applyNumberFormat="1" applyFont="1" applyFill="1" applyBorder="1" applyAlignment="1">
      <alignment horizontal="center" vertical="center"/>
    </xf>
    <xf numFmtId="193" fontId="21" fillId="0" borderId="16" xfId="3" applyNumberFormat="1" applyFont="1" applyFill="1" applyBorder="1" applyAlignment="1">
      <alignment horizontal="right" vertical="center"/>
    </xf>
    <xf numFmtId="0" fontId="21" fillId="0" borderId="96" xfId="3" applyFont="1" applyFill="1" applyBorder="1" applyAlignment="1">
      <alignment horizontal="right" vertical="center"/>
    </xf>
    <xf numFmtId="0" fontId="21" fillId="0" borderId="8" xfId="3" applyFont="1" applyFill="1" applyBorder="1" applyAlignment="1">
      <alignment horizontal="center" vertical="center"/>
    </xf>
    <xf numFmtId="193" fontId="21" fillId="0" borderId="8" xfId="3" applyNumberFormat="1" applyFont="1" applyFill="1" applyBorder="1" applyAlignment="1">
      <alignment horizontal="center" vertical="center"/>
    </xf>
    <xf numFmtId="195" fontId="21" fillId="0" borderId="67" xfId="3" applyNumberFormat="1" applyFont="1" applyFill="1" applyBorder="1" applyAlignment="1">
      <alignment horizontal="center" vertical="center"/>
    </xf>
    <xf numFmtId="0" fontId="21" fillId="0" borderId="82" xfId="4" applyNumberFormat="1" applyFont="1" applyFill="1" applyBorder="1" applyAlignment="1">
      <alignment vertical="center"/>
    </xf>
    <xf numFmtId="0" fontId="21" fillId="0" borderId="83" xfId="4" applyNumberFormat="1" applyFont="1" applyFill="1" applyBorder="1" applyAlignment="1">
      <alignment vertical="center"/>
    </xf>
    <xf numFmtId="193" fontId="21" fillId="0" borderId="16" xfId="4" applyNumberFormat="1" applyFont="1" applyFill="1" applyBorder="1" applyAlignment="1">
      <alignment vertical="center"/>
    </xf>
    <xf numFmtId="0" fontId="21" fillId="0" borderId="90" xfId="4" applyNumberFormat="1" applyFont="1" applyFill="1" applyBorder="1" applyAlignment="1">
      <alignment vertical="center"/>
    </xf>
    <xf numFmtId="0" fontId="21" fillId="0" borderId="91" xfId="4" applyNumberFormat="1" applyFont="1" applyFill="1" applyBorder="1" applyAlignment="1">
      <alignment vertical="center"/>
    </xf>
    <xf numFmtId="193" fontId="21" fillId="0" borderId="8" xfId="4" applyNumberFormat="1" applyFont="1" applyFill="1" applyBorder="1" applyAlignment="1">
      <alignment vertical="center"/>
    </xf>
    <xf numFmtId="0" fontId="21" fillId="0" borderId="8" xfId="3" applyNumberFormat="1" applyFont="1" applyFill="1" applyBorder="1" applyAlignment="1">
      <alignment vertical="center"/>
    </xf>
    <xf numFmtId="194" fontId="21" fillId="0" borderId="4" xfId="2" applyNumberFormat="1" applyFont="1" applyFill="1" applyBorder="1" applyAlignment="1">
      <alignment horizontal="center" vertical="center"/>
    </xf>
    <xf numFmtId="0" fontId="21" fillId="0" borderId="67" xfId="3" applyFont="1" applyFill="1" applyBorder="1" applyAlignment="1">
      <alignment horizontal="center" vertical="center"/>
    </xf>
    <xf numFmtId="0" fontId="20" fillId="0" borderId="85" xfId="3" applyFont="1" applyFill="1" applyBorder="1" applyAlignment="1">
      <alignment horizontal="left" vertical="center" shrinkToFit="1"/>
    </xf>
    <xf numFmtId="0" fontId="21" fillId="0" borderId="104" xfId="3" applyFont="1" applyFill="1" applyBorder="1" applyAlignment="1">
      <alignment horizontal="center" vertical="center"/>
    </xf>
    <xf numFmtId="0" fontId="21" fillId="0" borderId="105" xfId="3" applyFont="1" applyFill="1" applyBorder="1" applyAlignment="1">
      <alignment horizontal="center" vertical="center"/>
    </xf>
    <xf numFmtId="0" fontId="21" fillId="0" borderId="106" xfId="4" applyNumberFormat="1" applyFont="1" applyFill="1" applyBorder="1" applyAlignment="1">
      <alignment horizontal="center" vertical="center"/>
    </xf>
    <xf numFmtId="0" fontId="21" fillId="0" borderId="107" xfId="4" applyNumberFormat="1" applyFont="1" applyFill="1" applyBorder="1" applyAlignment="1">
      <alignment horizontal="center" vertical="center"/>
    </xf>
    <xf numFmtId="193" fontId="21" fillId="0" borderId="105" xfId="4" applyNumberFormat="1" applyFont="1" applyFill="1" applyBorder="1" applyAlignment="1">
      <alignment horizontal="center" vertical="center"/>
    </xf>
    <xf numFmtId="0" fontId="21" fillId="0" borderId="105" xfId="3" applyNumberFormat="1" applyFont="1" applyFill="1" applyBorder="1" applyAlignment="1">
      <alignment horizontal="center" vertical="center"/>
    </xf>
    <xf numFmtId="194" fontId="21" fillId="0" borderId="105" xfId="2" applyNumberFormat="1" applyFont="1" applyFill="1" applyBorder="1" applyAlignment="1">
      <alignment horizontal="center" vertical="center"/>
    </xf>
    <xf numFmtId="0" fontId="21" fillId="0" borderId="108" xfId="3" applyFont="1" applyFill="1" applyBorder="1" applyAlignment="1">
      <alignment horizontal="center" vertical="center"/>
    </xf>
    <xf numFmtId="0" fontId="20" fillId="0" borderId="109" xfId="3" applyFont="1" applyFill="1" applyBorder="1" applyAlignment="1">
      <alignment horizontal="left" vertical="center" wrapText="1" shrinkToFit="1"/>
    </xf>
    <xf numFmtId="0" fontId="21" fillId="0" borderId="129" xfId="3" applyFont="1" applyFill="1" applyBorder="1" applyAlignment="1">
      <alignment horizontal="right" vertical="center"/>
    </xf>
    <xf numFmtId="38" fontId="21" fillId="0" borderId="141" xfId="4" applyNumberFormat="1" applyFont="1" applyFill="1" applyBorder="1" applyAlignment="1">
      <alignment horizontal="right" vertical="center"/>
    </xf>
    <xf numFmtId="38" fontId="21" fillId="0" borderId="18" xfId="4" applyNumberFormat="1" applyFont="1" applyFill="1" applyBorder="1" applyAlignment="1">
      <alignment horizontal="right" vertical="center"/>
    </xf>
    <xf numFmtId="38" fontId="21" fillId="0" borderId="99" xfId="4" applyNumberFormat="1" applyFont="1" applyFill="1" applyBorder="1" applyAlignment="1">
      <alignment horizontal="right" vertical="center"/>
    </xf>
    <xf numFmtId="194" fontId="21" fillId="0" borderId="12" xfId="2" applyNumberFormat="1" applyFont="1" applyFill="1" applyBorder="1" applyAlignment="1">
      <alignment horizontal="center" vertical="center"/>
    </xf>
    <xf numFmtId="0" fontId="21" fillId="0" borderId="95" xfId="3" applyFont="1" applyFill="1" applyBorder="1" applyAlignment="1">
      <alignment horizontal="center" vertical="center"/>
    </xf>
    <xf numFmtId="0" fontId="20" fillId="0" borderId="128" xfId="3" applyFont="1" applyFill="1" applyBorder="1" applyAlignment="1">
      <alignment horizontal="center" vertical="center"/>
    </xf>
    <xf numFmtId="0" fontId="20" fillId="0" borderId="117" xfId="3" applyFont="1" applyFill="1" applyBorder="1">
      <alignment vertical="center"/>
    </xf>
    <xf numFmtId="0" fontId="21" fillId="0" borderId="138" xfId="3" applyNumberFormat="1" applyFont="1" applyFill="1" applyBorder="1" applyAlignment="1">
      <alignment horizontal="right" vertical="center"/>
    </xf>
    <xf numFmtId="0" fontId="20" fillId="0" borderId="40" xfId="3" applyFont="1" applyFill="1" applyBorder="1" applyAlignment="1">
      <alignment horizontal="center" vertical="center"/>
    </xf>
    <xf numFmtId="0" fontId="20" fillId="0" borderId="55" xfId="3" applyFont="1" applyFill="1" applyBorder="1">
      <alignment vertical="center"/>
    </xf>
    <xf numFmtId="198" fontId="21" fillId="0" borderId="142" xfId="3" applyNumberFormat="1" applyFont="1" applyFill="1" applyBorder="1" applyAlignment="1">
      <alignment horizontal="right" vertical="center"/>
    </xf>
    <xf numFmtId="0" fontId="20" fillId="0" borderId="0" xfId="3" applyFont="1" applyBorder="1" applyAlignment="1">
      <alignment horizontal="left" vertical="center"/>
    </xf>
    <xf numFmtId="195" fontId="21" fillId="0" borderId="0" xfId="3" applyNumberFormat="1" applyFont="1" applyFill="1" applyBorder="1" applyAlignment="1">
      <alignment horizontal="right" vertical="center"/>
    </xf>
    <xf numFmtId="0" fontId="23" fillId="5" borderId="36" xfId="3" applyFont="1" applyFill="1" applyBorder="1" applyAlignment="1">
      <alignment horizontal="center" vertical="center"/>
    </xf>
    <xf numFmtId="0" fontId="19" fillId="5" borderId="50" xfId="3" applyFont="1" applyFill="1" applyBorder="1" applyAlignment="1">
      <alignment horizontal="center" vertical="center"/>
    </xf>
    <xf numFmtId="0" fontId="23" fillId="5" borderId="143" xfId="3" applyFont="1" applyFill="1" applyBorder="1" applyAlignment="1">
      <alignment horizontal="center" vertical="center"/>
    </xf>
    <xf numFmtId="0" fontId="20" fillId="0" borderId="109" xfId="3" applyFont="1" applyFill="1" applyBorder="1" applyAlignment="1">
      <alignment horizontal="left" vertical="center"/>
    </xf>
    <xf numFmtId="198" fontId="21" fillId="0" borderId="105" xfId="3" quotePrefix="1" applyNumberFormat="1" applyFont="1" applyFill="1" applyBorder="1" applyAlignment="1">
      <alignment horizontal="right" vertical="center"/>
    </xf>
    <xf numFmtId="199" fontId="21" fillId="0" borderId="105" xfId="2" applyNumberFormat="1" applyFont="1" applyFill="1" applyBorder="1" applyAlignment="1">
      <alignment horizontal="center" vertical="center"/>
    </xf>
    <xf numFmtId="0" fontId="6" fillId="0" borderId="17" xfId="1" applyFont="1" applyFill="1" applyBorder="1" applyAlignment="1">
      <alignment vertical="center"/>
    </xf>
    <xf numFmtId="0" fontId="16" fillId="0" borderId="0" xfId="3" applyFont="1" applyBorder="1" applyAlignment="1">
      <alignment horizontal="center" vertical="center"/>
    </xf>
    <xf numFmtId="0" fontId="8" fillId="0" borderId="0" xfId="3" applyFont="1" applyAlignment="1">
      <alignment horizontal="center" vertical="center"/>
    </xf>
    <xf numFmtId="0" fontId="19" fillId="6" borderId="34" xfId="3" applyFont="1" applyFill="1" applyBorder="1" applyAlignment="1">
      <alignment horizontal="center" vertical="center" wrapText="1"/>
    </xf>
    <xf numFmtId="0" fontId="19" fillId="6" borderId="4" xfId="3" applyFont="1" applyFill="1" applyBorder="1" applyAlignment="1">
      <alignment horizontal="center" vertical="center" wrapText="1"/>
    </xf>
    <xf numFmtId="0" fontId="19" fillId="5" borderId="34" xfId="3" applyFont="1" applyFill="1" applyBorder="1" applyAlignment="1">
      <alignment horizontal="center" vertical="center" wrapText="1"/>
    </xf>
    <xf numFmtId="0" fontId="19" fillId="5" borderId="4" xfId="3" applyFont="1" applyFill="1" applyBorder="1" applyAlignment="1">
      <alignment horizontal="center" vertical="center" wrapText="1"/>
    </xf>
    <xf numFmtId="0" fontId="19" fillId="5" borderId="35" xfId="3" applyFont="1" applyFill="1" applyBorder="1" applyAlignment="1">
      <alignment horizontal="center" vertical="center" wrapText="1"/>
    </xf>
    <xf numFmtId="0" fontId="19" fillId="5" borderId="5" xfId="3" applyFont="1" applyFill="1" applyBorder="1" applyAlignment="1">
      <alignment horizontal="center" vertical="center" wrapText="1"/>
    </xf>
    <xf numFmtId="0" fontId="19" fillId="5" borderId="36" xfId="3" applyFont="1" applyFill="1" applyBorder="1" applyAlignment="1">
      <alignment horizontal="center" vertical="center" wrapText="1"/>
    </xf>
    <xf numFmtId="0" fontId="19" fillId="5" borderId="37" xfId="3" applyFont="1" applyFill="1" applyBorder="1" applyAlignment="1">
      <alignment horizontal="center" vertical="center" wrapText="1"/>
    </xf>
    <xf numFmtId="0" fontId="19" fillId="5" borderId="40" xfId="3" applyFont="1" applyFill="1" applyBorder="1" applyAlignment="1">
      <alignment horizontal="center" vertical="center" wrapText="1"/>
    </xf>
    <xf numFmtId="0" fontId="19" fillId="5" borderId="41" xfId="3" applyFont="1" applyFill="1" applyBorder="1" applyAlignment="1">
      <alignment horizontal="center" vertical="center" wrapText="1"/>
    </xf>
    <xf numFmtId="0" fontId="19" fillId="5" borderId="34" xfId="3" applyFont="1" applyFill="1" applyBorder="1" applyAlignment="1">
      <alignment horizontal="center" vertical="center"/>
    </xf>
    <xf numFmtId="0" fontId="19" fillId="5" borderId="4" xfId="3" applyFont="1" applyFill="1" applyBorder="1" applyAlignment="1">
      <alignment horizontal="center" vertical="center"/>
    </xf>
    <xf numFmtId="0" fontId="19" fillId="5" borderId="38" xfId="3" applyFont="1" applyFill="1" applyBorder="1" applyAlignment="1">
      <alignment horizontal="center" vertical="center"/>
    </xf>
    <xf numFmtId="0" fontId="19" fillId="5" borderId="42" xfId="3" applyFont="1" applyFill="1" applyBorder="1" applyAlignment="1">
      <alignment horizontal="center" vertical="center"/>
    </xf>
    <xf numFmtId="196" fontId="21" fillId="0" borderId="46" xfId="4" applyNumberFormat="1" applyFont="1" applyFill="1" applyBorder="1" applyAlignment="1">
      <alignment horizontal="right" vertical="center"/>
    </xf>
    <xf numFmtId="196" fontId="21" fillId="0" borderId="47" xfId="4" applyNumberFormat="1" applyFont="1" applyFill="1" applyBorder="1" applyAlignment="1">
      <alignment horizontal="right" vertical="center"/>
    </xf>
    <xf numFmtId="196" fontId="21" fillId="0" borderId="52" xfId="4" applyNumberFormat="1" applyFont="1" applyFill="1" applyBorder="1" applyAlignment="1">
      <alignment horizontal="right" vertical="center"/>
    </xf>
    <xf numFmtId="194" fontId="21" fillId="3" borderId="52" xfId="3" applyNumberFormat="1" applyFont="1" applyFill="1" applyBorder="1" applyAlignment="1">
      <alignment horizontal="right" vertical="center"/>
    </xf>
    <xf numFmtId="194" fontId="21" fillId="3" borderId="54" xfId="3" applyNumberFormat="1" applyFont="1" applyFill="1" applyBorder="1" applyAlignment="1">
      <alignment horizontal="right" vertical="center"/>
    </xf>
    <xf numFmtId="0" fontId="20" fillId="0" borderId="0" xfId="3" applyFont="1" applyBorder="1" applyAlignment="1">
      <alignment horizontal="left" vertical="center"/>
    </xf>
    <xf numFmtId="0" fontId="20" fillId="0" borderId="0" xfId="3" applyFont="1" applyAlignment="1">
      <alignment horizontal="left" vertical="center"/>
    </xf>
    <xf numFmtId="196" fontId="21" fillId="0" borderId="46" xfId="3" applyNumberFormat="1" applyFont="1" applyFill="1" applyBorder="1" applyAlignment="1">
      <alignment horizontal="right" vertical="center"/>
    </xf>
    <xf numFmtId="196" fontId="21" fillId="0" borderId="47" xfId="3" applyNumberFormat="1" applyFont="1" applyFill="1" applyBorder="1" applyAlignment="1">
      <alignment horizontal="right" vertical="center"/>
    </xf>
    <xf numFmtId="196" fontId="21" fillId="0" borderId="35" xfId="3" applyNumberFormat="1" applyFont="1" applyFill="1" applyBorder="1" applyAlignment="1">
      <alignment vertical="center"/>
    </xf>
    <xf numFmtId="196" fontId="21" fillId="0" borderId="48" xfId="3" applyNumberFormat="1" applyFont="1" applyFill="1" applyBorder="1" applyAlignment="1">
      <alignment vertical="center"/>
    </xf>
    <xf numFmtId="194" fontId="21" fillId="0" borderId="38" xfId="3" applyNumberFormat="1" applyFont="1" applyFill="1" applyBorder="1" applyAlignment="1">
      <alignment vertical="center"/>
    </xf>
    <xf numFmtId="194" fontId="21" fillId="0" borderId="49" xfId="3" applyNumberFormat="1" applyFont="1" applyFill="1" applyBorder="1" applyAlignment="1">
      <alignment vertical="center"/>
    </xf>
    <xf numFmtId="0" fontId="19" fillId="5" borderId="45" xfId="3" applyFont="1" applyFill="1" applyBorder="1" applyAlignment="1">
      <alignment horizontal="center" vertical="center" wrapText="1"/>
    </xf>
    <xf numFmtId="0" fontId="19" fillId="5" borderId="17" xfId="3" applyFont="1" applyFill="1" applyBorder="1" applyAlignment="1">
      <alignment horizontal="center" vertical="center" wrapText="1"/>
    </xf>
    <xf numFmtId="0" fontId="19" fillId="5" borderId="61" xfId="3" applyFont="1" applyFill="1" applyBorder="1" applyAlignment="1">
      <alignment horizontal="center" vertical="center" wrapText="1"/>
    </xf>
    <xf numFmtId="0" fontId="19" fillId="5" borderId="67" xfId="3" applyFont="1" applyFill="1" applyBorder="1" applyAlignment="1">
      <alignment horizontal="center" vertical="center" wrapText="1"/>
    </xf>
    <xf numFmtId="0" fontId="19" fillId="5" borderId="61" xfId="3" applyNumberFormat="1" applyFont="1" applyFill="1" applyBorder="1" applyAlignment="1">
      <alignment horizontal="center" vertical="center" wrapText="1"/>
    </xf>
    <xf numFmtId="0" fontId="19" fillId="5" borderId="67" xfId="3" applyNumberFormat="1" applyFont="1" applyFill="1" applyBorder="1" applyAlignment="1">
      <alignment horizontal="center" vertical="center" wrapText="1"/>
    </xf>
    <xf numFmtId="0" fontId="19" fillId="7" borderId="17" xfId="3" applyFont="1" applyFill="1" applyBorder="1" applyAlignment="1">
      <alignment horizontal="center" vertical="center" wrapText="1"/>
    </xf>
    <xf numFmtId="0" fontId="19" fillId="7" borderId="65" xfId="3" applyFont="1" applyFill="1" applyBorder="1" applyAlignment="1">
      <alignment horizontal="center" vertical="center" wrapText="1"/>
    </xf>
    <xf numFmtId="0" fontId="19" fillId="7" borderId="66" xfId="3" applyFont="1" applyFill="1" applyBorder="1" applyAlignment="1">
      <alignment horizontal="center" vertical="center" wrapText="1"/>
    </xf>
    <xf numFmtId="0" fontId="21" fillId="0" borderId="0" xfId="3" applyFont="1" applyFill="1" applyAlignment="1">
      <alignment horizontal="left" vertical="top" wrapText="1" shrinkToFit="1"/>
    </xf>
    <xf numFmtId="0" fontId="21" fillId="0" borderId="0" xfId="3" applyFont="1" applyFill="1" applyAlignment="1">
      <alignment horizontal="left" vertical="top" shrinkToFit="1"/>
    </xf>
    <xf numFmtId="0" fontId="16" fillId="0" borderId="0" xfId="3" applyFont="1" applyAlignment="1">
      <alignment horizontal="center" vertical="center" shrinkToFit="1"/>
    </xf>
    <xf numFmtId="0" fontId="8" fillId="0" borderId="55" xfId="3" applyFont="1" applyBorder="1" applyAlignment="1">
      <alignment horizontal="left" vertical="center"/>
    </xf>
    <xf numFmtId="0" fontId="19" fillId="5" borderId="56" xfId="3" applyFont="1" applyFill="1" applyBorder="1" applyAlignment="1">
      <alignment horizontal="center" vertical="center"/>
    </xf>
    <xf numFmtId="0" fontId="19" fillId="5" borderId="62" xfId="3" applyFont="1" applyFill="1" applyBorder="1" applyAlignment="1">
      <alignment horizontal="center" vertical="center"/>
    </xf>
    <xf numFmtId="0" fontId="19" fillId="5" borderId="57" xfId="3" applyFont="1" applyFill="1" applyBorder="1" applyAlignment="1">
      <alignment horizontal="center" vertical="center"/>
    </xf>
    <xf numFmtId="0" fontId="19" fillId="5" borderId="58" xfId="3" applyFont="1" applyFill="1" applyBorder="1" applyAlignment="1">
      <alignment horizontal="center" vertical="center"/>
    </xf>
    <xf numFmtId="0" fontId="19" fillId="5" borderId="59" xfId="3" applyFont="1" applyFill="1" applyBorder="1" applyAlignment="1">
      <alignment horizontal="center" vertical="center"/>
    </xf>
    <xf numFmtId="0" fontId="19" fillId="5" borderId="63" xfId="3" applyFont="1" applyFill="1" applyBorder="1" applyAlignment="1">
      <alignment horizontal="center" vertical="center"/>
    </xf>
    <xf numFmtId="0" fontId="19" fillId="5" borderId="0" xfId="3" applyFont="1" applyFill="1" applyBorder="1" applyAlignment="1">
      <alignment horizontal="center" vertical="center"/>
    </xf>
    <xf numFmtId="0" fontId="19" fillId="5" borderId="64" xfId="3" applyFont="1" applyFill="1" applyBorder="1" applyAlignment="1">
      <alignment horizontal="center" vertical="center"/>
    </xf>
    <xf numFmtId="0" fontId="19" fillId="6" borderId="57" xfId="3" applyFont="1" applyFill="1" applyBorder="1" applyAlignment="1">
      <alignment horizontal="center" vertical="center" wrapText="1"/>
    </xf>
    <xf numFmtId="0" fontId="19" fillId="6" borderId="63" xfId="3" applyFont="1" applyFill="1" applyBorder="1" applyAlignment="1">
      <alignment horizontal="center" vertical="center" wrapText="1"/>
    </xf>
    <xf numFmtId="0" fontId="19" fillId="7" borderId="35" xfId="3" applyFont="1" applyFill="1" applyBorder="1" applyAlignment="1">
      <alignment horizontal="center" vertical="center" wrapText="1"/>
    </xf>
    <xf numFmtId="0" fontId="19" fillId="7" borderId="60" xfId="3" applyFont="1" applyFill="1" applyBorder="1" applyAlignment="1">
      <alignment horizontal="center" vertical="center" wrapText="1"/>
    </xf>
    <xf numFmtId="0" fontId="19" fillId="7" borderId="48" xfId="3" applyFont="1" applyFill="1" applyBorder="1" applyAlignment="1">
      <alignment horizontal="center" vertical="center" wrapText="1"/>
    </xf>
    <xf numFmtId="0" fontId="19" fillId="7" borderId="37" xfId="3" applyFont="1" applyFill="1" applyBorder="1" applyAlignment="1">
      <alignment horizontal="center" vertical="center" wrapText="1"/>
    </xf>
    <xf numFmtId="0" fontId="19" fillId="7" borderId="18" xfId="3" applyFont="1" applyFill="1" applyBorder="1" applyAlignment="1">
      <alignment horizontal="center" vertical="center"/>
    </xf>
    <xf numFmtId="0" fontId="19" fillId="7" borderId="45" xfId="3" applyFont="1" applyFill="1" applyBorder="1" applyAlignment="1">
      <alignment horizontal="center" vertical="center" wrapText="1"/>
    </xf>
    <xf numFmtId="0" fontId="19" fillId="5" borderId="16" xfId="3" applyFont="1" applyFill="1" applyBorder="1" applyAlignment="1">
      <alignment horizontal="center" vertical="center" wrapText="1"/>
    </xf>
    <xf numFmtId="0" fontId="20" fillId="0" borderId="70" xfId="0" applyFont="1" applyFill="1" applyBorder="1" applyAlignment="1">
      <alignment horizontal="left" vertical="center"/>
    </xf>
    <xf numFmtId="0" fontId="20" fillId="0" borderId="62" xfId="0" applyFont="1" applyFill="1" applyBorder="1" applyAlignment="1">
      <alignment horizontal="left" vertical="center"/>
    </xf>
    <xf numFmtId="0" fontId="20" fillId="0" borderId="85" xfId="0" applyFont="1" applyFill="1" applyBorder="1" applyAlignment="1">
      <alignment horizontal="left" vertical="center"/>
    </xf>
    <xf numFmtId="0" fontId="20" fillId="0" borderId="71" xfId="0" applyFont="1" applyFill="1" applyBorder="1" applyAlignment="1">
      <alignment horizontal="left" vertical="center"/>
    </xf>
    <xf numFmtId="0" fontId="15" fillId="0" borderId="72" xfId="0" applyFont="1" applyFill="1" applyBorder="1" applyAlignment="1">
      <alignment horizontal="left" vertical="center"/>
    </xf>
    <xf numFmtId="0" fontId="15" fillId="0" borderId="73" xfId="0" applyFont="1" applyFill="1" applyBorder="1" applyAlignment="1">
      <alignment horizontal="left" vertical="center"/>
    </xf>
    <xf numFmtId="0" fontId="20" fillId="0" borderId="79" xfId="3" applyFont="1" applyFill="1" applyBorder="1" applyAlignment="1">
      <alignment horizontal="left" vertical="center"/>
    </xf>
    <xf numFmtId="0" fontId="17" fillId="0" borderId="2" xfId="3" applyFont="1" applyFill="1" applyBorder="1" applyAlignment="1">
      <alignment horizontal="left" vertical="center"/>
    </xf>
    <xf numFmtId="0" fontId="17" fillId="0" borderId="80" xfId="3" applyFont="1" applyFill="1" applyBorder="1" applyAlignment="1">
      <alignment horizontal="left" vertical="center"/>
    </xf>
    <xf numFmtId="0" fontId="20" fillId="0" borderId="86" xfId="3" applyFont="1" applyFill="1" applyBorder="1" applyAlignment="1">
      <alignment horizontal="left" vertical="center"/>
    </xf>
    <xf numFmtId="0" fontId="17" fillId="0" borderId="87" xfId="3" applyFont="1" applyFill="1" applyBorder="1" applyAlignment="1">
      <alignment horizontal="left" vertical="center"/>
    </xf>
    <xf numFmtId="0" fontId="17" fillId="0" borderId="88" xfId="3" applyFont="1" applyFill="1" applyBorder="1" applyAlignment="1">
      <alignment horizontal="left" vertical="center"/>
    </xf>
    <xf numFmtId="0" fontId="20" fillId="0" borderId="71" xfId="0" applyFont="1" applyFill="1" applyBorder="1" applyAlignment="1">
      <alignment horizontal="left" vertical="center" wrapText="1"/>
    </xf>
    <xf numFmtId="0" fontId="20" fillId="0" borderId="72" xfId="0" applyFont="1" applyFill="1" applyBorder="1" applyAlignment="1">
      <alignment horizontal="left" vertical="center"/>
    </xf>
    <xf numFmtId="0" fontId="20" fillId="0" borderId="73" xfId="0" applyFont="1" applyFill="1" applyBorder="1" applyAlignment="1">
      <alignment horizontal="left" vertical="center"/>
    </xf>
    <xf numFmtId="0" fontId="21" fillId="0" borderId="4" xfId="0" applyFont="1" applyFill="1" applyBorder="1" applyAlignment="1">
      <alignment vertical="center"/>
    </xf>
    <xf numFmtId="0" fontId="21" fillId="0" borderId="92" xfId="0" applyFont="1" applyFill="1" applyBorder="1" applyAlignment="1">
      <alignment vertical="center"/>
    </xf>
    <xf numFmtId="194" fontId="21" fillId="0" borderId="4" xfId="2" applyNumberFormat="1" applyFont="1" applyFill="1" applyBorder="1" applyAlignment="1">
      <alignment horizontal="right" vertical="center"/>
    </xf>
    <xf numFmtId="194" fontId="21" fillId="0" borderId="92" xfId="2" applyNumberFormat="1" applyFont="1" applyFill="1" applyBorder="1" applyAlignment="1">
      <alignment horizontal="right" vertical="center"/>
    </xf>
    <xf numFmtId="194" fontId="21" fillId="0" borderId="8" xfId="2" applyNumberFormat="1" applyFont="1" applyFill="1" applyBorder="1" applyAlignment="1">
      <alignment horizontal="right" vertical="center"/>
    </xf>
    <xf numFmtId="195" fontId="21" fillId="0" borderId="67" xfId="0" applyNumberFormat="1" applyFont="1" applyFill="1" applyBorder="1" applyAlignment="1">
      <alignment horizontal="right" vertical="center"/>
    </xf>
    <xf numFmtId="195" fontId="21" fillId="0" borderId="95" xfId="0" applyNumberFormat="1" applyFont="1" applyFill="1" applyBorder="1" applyAlignment="1">
      <alignment horizontal="right" vertical="center"/>
    </xf>
    <xf numFmtId="0" fontId="21" fillId="0" borderId="67" xfId="0" applyNumberFormat="1" applyFont="1" applyFill="1" applyBorder="1" applyAlignment="1">
      <alignment horizontal="center" vertical="center"/>
    </xf>
    <xf numFmtId="0" fontId="21" fillId="0" borderId="95" xfId="0" applyNumberFormat="1" applyFont="1" applyFill="1" applyBorder="1" applyAlignment="1">
      <alignment horizontal="center" vertical="center"/>
    </xf>
    <xf numFmtId="0" fontId="20" fillId="0" borderId="70" xfId="3" applyFont="1" applyFill="1" applyBorder="1" applyAlignment="1">
      <alignment horizontal="left" vertical="center"/>
    </xf>
    <xf numFmtId="0" fontId="20" fillId="0" borderId="62" xfId="3" applyFont="1" applyFill="1" applyBorder="1" applyAlignment="1">
      <alignment horizontal="left" vertical="center"/>
    </xf>
    <xf numFmtId="0" fontId="20" fillId="0" borderId="85" xfId="3" applyFont="1" applyFill="1" applyBorder="1" applyAlignment="1">
      <alignment horizontal="left" vertical="center"/>
    </xf>
    <xf numFmtId="0" fontId="20" fillId="0" borderId="71" xfId="3" applyFont="1" applyFill="1" applyBorder="1" applyAlignment="1">
      <alignment horizontal="left" vertical="center"/>
    </xf>
    <xf numFmtId="0" fontId="17" fillId="0" borderId="72" xfId="3" applyFont="1" applyFill="1" applyBorder="1" applyAlignment="1">
      <alignment horizontal="left" vertical="center"/>
    </xf>
    <xf numFmtId="0" fontId="17" fillId="0" borderId="73" xfId="3" applyFont="1" applyFill="1" applyBorder="1" applyAlignment="1">
      <alignment horizontal="left" vertical="center"/>
    </xf>
    <xf numFmtId="0" fontId="20" fillId="0" borderId="2" xfId="3" applyFont="1" applyFill="1" applyBorder="1" applyAlignment="1">
      <alignment horizontal="left" vertical="center"/>
    </xf>
    <xf numFmtId="0" fontId="20" fillId="0" borderId="80" xfId="3" applyFont="1" applyFill="1" applyBorder="1" applyAlignment="1">
      <alignment horizontal="left" vertical="center"/>
    </xf>
    <xf numFmtId="0" fontId="20" fillId="0" borderId="63"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4" xfId="0" applyFont="1" applyFill="1" applyBorder="1" applyAlignment="1">
      <alignment horizontal="left" vertical="center" wrapText="1"/>
    </xf>
    <xf numFmtId="0" fontId="20" fillId="0" borderId="86" xfId="0" applyFont="1" applyFill="1" applyBorder="1" applyAlignment="1">
      <alignment horizontal="left" vertical="center" wrapText="1"/>
    </xf>
    <xf numFmtId="0" fontId="20" fillId="0" borderId="87" xfId="0" applyFont="1" applyFill="1" applyBorder="1" applyAlignment="1">
      <alignment horizontal="left" vertical="center" wrapText="1"/>
    </xf>
    <xf numFmtId="0" fontId="20" fillId="0" borderId="88" xfId="0" applyFont="1" applyFill="1" applyBorder="1" applyAlignment="1">
      <alignment horizontal="left" vertical="center" wrapText="1"/>
    </xf>
    <xf numFmtId="0" fontId="21" fillId="0" borderId="96" xfId="0" applyFont="1" applyFill="1" applyBorder="1" applyAlignment="1">
      <alignment horizontal="right" vertical="center"/>
    </xf>
    <xf numFmtId="0" fontId="21" fillId="0" borderId="89" xfId="0" applyFont="1" applyFill="1" applyBorder="1" applyAlignment="1">
      <alignment horizontal="right" vertical="center"/>
    </xf>
    <xf numFmtId="0" fontId="21" fillId="0" borderId="8" xfId="0" applyFont="1" applyFill="1" applyBorder="1" applyAlignment="1">
      <alignment horizontal="right" vertical="center"/>
    </xf>
    <xf numFmtId="0" fontId="21" fillId="0" borderId="92" xfId="0" applyFont="1" applyFill="1" applyBorder="1" applyAlignment="1">
      <alignment horizontal="right" vertical="center"/>
    </xf>
    <xf numFmtId="0" fontId="20" fillId="0" borderId="101" xfId="3" applyFont="1" applyFill="1" applyBorder="1" applyAlignment="1">
      <alignment horizontal="left" vertical="center"/>
    </xf>
    <xf numFmtId="0" fontId="17" fillId="0" borderId="102" xfId="3" applyFont="1" applyFill="1" applyBorder="1" applyAlignment="1">
      <alignment horizontal="left" vertical="center"/>
    </xf>
    <xf numFmtId="0" fontId="17" fillId="0" borderId="103" xfId="3" applyFont="1" applyFill="1" applyBorder="1" applyAlignment="1">
      <alignment horizontal="left" vertical="center"/>
    </xf>
    <xf numFmtId="0" fontId="20" fillId="0" borderId="116" xfId="3" applyFont="1" applyFill="1" applyBorder="1" applyAlignment="1">
      <alignment horizontal="left" vertical="center"/>
    </xf>
    <xf numFmtId="0" fontId="17" fillId="0" borderId="117" xfId="3" applyFont="1" applyFill="1" applyBorder="1" applyAlignment="1">
      <alignment horizontal="left" vertical="center"/>
    </xf>
    <xf numFmtId="0" fontId="17" fillId="0" borderId="118" xfId="3" applyFont="1" applyFill="1" applyBorder="1" applyAlignment="1">
      <alignment horizontal="left" vertical="center"/>
    </xf>
    <xf numFmtId="0" fontId="20" fillId="0" borderId="119" xfId="3" applyFont="1" applyFill="1" applyBorder="1" applyAlignment="1">
      <alignment horizontal="left" vertical="center"/>
    </xf>
    <xf numFmtId="0" fontId="17" fillId="0" borderId="6" xfId="3" applyFont="1" applyFill="1" applyBorder="1" applyAlignment="1">
      <alignment horizontal="left" vertical="center"/>
    </xf>
    <xf numFmtId="0" fontId="17" fillId="0" borderId="120" xfId="3" applyFont="1" applyFill="1" applyBorder="1" applyAlignment="1">
      <alignment horizontal="left" vertical="center"/>
    </xf>
    <xf numFmtId="0" fontId="20" fillId="0" borderId="122" xfId="0" applyFont="1" applyFill="1" applyBorder="1" applyAlignment="1">
      <alignment horizontal="left" vertical="center"/>
    </xf>
    <xf numFmtId="0" fontId="20" fillId="0" borderId="123" xfId="0" applyFont="1" applyFill="1" applyBorder="1" applyAlignment="1">
      <alignment horizontal="left" vertical="center"/>
    </xf>
    <xf numFmtId="0" fontId="20" fillId="0" borderId="124" xfId="0" applyFont="1" applyFill="1" applyBorder="1" applyAlignment="1">
      <alignment horizontal="left" vertical="center"/>
    </xf>
    <xf numFmtId="0" fontId="20" fillId="0" borderId="102" xfId="3" applyFont="1" applyFill="1" applyBorder="1" applyAlignment="1">
      <alignment horizontal="left" vertical="center"/>
    </xf>
    <xf numFmtId="0" fontId="20" fillId="0" borderId="103" xfId="3" applyFont="1" applyFill="1" applyBorder="1" applyAlignment="1">
      <alignment horizontal="left" vertical="center"/>
    </xf>
    <xf numFmtId="0" fontId="20" fillId="0" borderId="70" xfId="3" applyFont="1" applyFill="1" applyBorder="1" applyAlignment="1">
      <alignment horizontal="center" vertical="center" shrinkToFit="1"/>
    </xf>
    <xf numFmtId="0" fontId="20" fillId="0" borderId="85" xfId="3" applyFont="1" applyFill="1" applyBorder="1" applyAlignment="1">
      <alignment horizontal="center" vertical="center" shrinkToFit="1"/>
    </xf>
    <xf numFmtId="0" fontId="20" fillId="0" borderId="110" xfId="3" applyFont="1" applyFill="1" applyBorder="1" applyAlignment="1">
      <alignment horizontal="left" vertical="center"/>
    </xf>
    <xf numFmtId="0" fontId="17" fillId="0" borderId="10" xfId="3" applyFont="1" applyFill="1" applyBorder="1" applyAlignment="1">
      <alignment horizontal="left" vertical="center"/>
    </xf>
    <xf numFmtId="0" fontId="17" fillId="0" borderId="111" xfId="3" applyFont="1" applyFill="1" applyBorder="1" applyAlignment="1">
      <alignment horizontal="left" vertical="center"/>
    </xf>
    <xf numFmtId="193" fontId="21" fillId="0" borderId="130" xfId="3" applyNumberFormat="1" applyFont="1" applyFill="1" applyBorder="1" applyAlignment="1">
      <alignment horizontal="right" vertical="center"/>
    </xf>
    <xf numFmtId="0" fontId="21" fillId="0" borderId="133" xfId="3" applyFont="1" applyFill="1" applyBorder="1" applyAlignment="1">
      <alignment horizontal="right" vertical="center"/>
    </xf>
    <xf numFmtId="194" fontId="21" fillId="0" borderId="130" xfId="2" applyNumberFormat="1" applyFont="1" applyFill="1" applyBorder="1" applyAlignment="1">
      <alignment horizontal="right" vertical="center"/>
    </xf>
    <xf numFmtId="194" fontId="21" fillId="0" borderId="133" xfId="3" applyNumberFormat="1" applyFont="1" applyFill="1" applyBorder="1" applyAlignment="1">
      <alignment horizontal="right" vertical="center"/>
    </xf>
    <xf numFmtId="195" fontId="21" fillId="0" borderId="131" xfId="3" applyNumberFormat="1" applyFont="1" applyFill="1" applyBorder="1" applyAlignment="1">
      <alignment horizontal="right" vertical="center"/>
    </xf>
    <xf numFmtId="195" fontId="21" fillId="0" borderId="134" xfId="3" applyNumberFormat="1" applyFont="1" applyFill="1" applyBorder="1" applyAlignment="1">
      <alignment horizontal="right" vertical="center"/>
    </xf>
    <xf numFmtId="0" fontId="21" fillId="0" borderId="131" xfId="3" applyNumberFormat="1" applyFont="1" applyFill="1" applyBorder="1" applyAlignment="1">
      <alignment horizontal="center" vertical="center"/>
    </xf>
    <xf numFmtId="0" fontId="21" fillId="0" borderId="134" xfId="3" applyNumberFormat="1" applyFont="1" applyFill="1" applyBorder="1" applyAlignment="1">
      <alignment horizontal="center" vertical="center"/>
    </xf>
    <xf numFmtId="0" fontId="14" fillId="0" borderId="58" xfId="0" applyFont="1" applyFill="1" applyBorder="1" applyAlignment="1">
      <alignment horizontal="left" vertical="center"/>
    </xf>
    <xf numFmtId="0" fontId="20" fillId="0" borderId="101" xfId="0" applyFont="1" applyFill="1" applyBorder="1" applyAlignment="1">
      <alignment horizontal="left" vertical="center" wrapText="1"/>
    </xf>
    <xf numFmtId="0" fontId="20" fillId="0" borderId="102" xfId="0" applyFont="1" applyFill="1" applyBorder="1" applyAlignment="1">
      <alignment horizontal="left" vertical="center"/>
    </xf>
    <xf numFmtId="0" fontId="20" fillId="0" borderId="103" xfId="0" applyFont="1" applyFill="1" applyBorder="1" applyAlignment="1">
      <alignment horizontal="left" vertical="center"/>
    </xf>
    <xf numFmtId="0" fontId="20" fillId="0" borderId="117" xfId="3" applyFont="1" applyFill="1" applyBorder="1" applyAlignment="1">
      <alignment vertical="center"/>
    </xf>
    <xf numFmtId="0" fontId="20" fillId="0" borderId="55" xfId="3" applyFont="1" applyFill="1" applyBorder="1" applyAlignment="1">
      <alignment vertical="center"/>
    </xf>
    <xf numFmtId="0" fontId="21" fillId="0" borderId="129" xfId="3" applyFont="1" applyFill="1" applyBorder="1" applyAlignment="1">
      <alignment horizontal="right" vertical="center"/>
    </xf>
    <xf numFmtId="0" fontId="21" fillId="0" borderId="132" xfId="3" applyFont="1" applyFill="1" applyBorder="1" applyAlignment="1">
      <alignment horizontal="right" vertical="center"/>
    </xf>
    <xf numFmtId="0" fontId="21" fillId="0" borderId="130" xfId="3" applyFont="1" applyFill="1" applyBorder="1" applyAlignment="1">
      <alignment horizontal="right" vertical="center"/>
    </xf>
    <xf numFmtId="197" fontId="21" fillId="0" borderId="130" xfId="3" applyNumberFormat="1" applyFont="1" applyFill="1" applyBorder="1" applyAlignment="1">
      <alignment horizontal="right" vertical="center"/>
    </xf>
    <xf numFmtId="197" fontId="21" fillId="0" borderId="133" xfId="3" applyNumberFormat="1" applyFont="1" applyFill="1" applyBorder="1" applyAlignment="1">
      <alignment horizontal="right" vertical="center"/>
    </xf>
    <xf numFmtId="0" fontId="14" fillId="0" borderId="0" xfId="0" applyFont="1" applyFill="1" applyBorder="1" applyAlignment="1">
      <alignment horizontal="left" vertical="center"/>
    </xf>
    <xf numFmtId="0" fontId="19" fillId="5" borderId="85" xfId="3" applyFont="1" applyFill="1" applyBorder="1" applyAlignment="1">
      <alignment horizontal="center" vertical="center"/>
    </xf>
    <xf numFmtId="0" fontId="19" fillId="5" borderId="86" xfId="3" applyFont="1" applyFill="1" applyBorder="1" applyAlignment="1">
      <alignment horizontal="center" vertical="center"/>
    </xf>
    <xf numFmtId="0" fontId="19" fillId="5" borderId="87" xfId="3" applyFont="1" applyFill="1" applyBorder="1" applyAlignment="1">
      <alignment horizontal="center" vertical="center"/>
    </xf>
    <xf numFmtId="0" fontId="19" fillId="5" borderId="88" xfId="3" applyFont="1" applyFill="1" applyBorder="1" applyAlignment="1">
      <alignment horizontal="center" vertical="center"/>
    </xf>
    <xf numFmtId="0" fontId="19" fillId="6" borderId="135" xfId="3" applyFont="1" applyFill="1" applyBorder="1" applyAlignment="1">
      <alignment horizontal="center" vertical="center" wrapText="1"/>
    </xf>
    <xf numFmtId="0" fontId="19" fillId="6" borderId="96" xfId="3" applyFont="1" applyFill="1" applyBorder="1" applyAlignment="1">
      <alignment horizontal="center" vertical="center" wrapText="1"/>
    </xf>
    <xf numFmtId="0" fontId="19" fillId="6" borderId="89" xfId="3" applyFont="1" applyFill="1" applyBorder="1" applyAlignment="1">
      <alignment horizontal="center" vertical="center" wrapText="1"/>
    </xf>
    <xf numFmtId="0" fontId="19" fillId="7" borderId="44" xfId="3" applyFont="1" applyFill="1" applyBorder="1" applyAlignment="1">
      <alignment horizontal="center" vertical="center" wrapText="1"/>
    </xf>
    <xf numFmtId="0" fontId="19" fillId="7" borderId="8" xfId="3" applyFont="1" applyFill="1" applyBorder="1" applyAlignment="1">
      <alignment horizontal="center" vertical="center" wrapText="1"/>
    </xf>
    <xf numFmtId="0" fontId="19" fillId="7" borderId="92" xfId="3" applyFont="1" applyFill="1" applyBorder="1" applyAlignment="1">
      <alignment horizontal="center" vertical="center" wrapText="1"/>
    </xf>
    <xf numFmtId="0" fontId="19" fillId="7" borderId="4" xfId="3" applyFont="1" applyFill="1" applyBorder="1" applyAlignment="1">
      <alignment horizontal="center" vertical="center" wrapText="1"/>
    </xf>
    <xf numFmtId="0" fontId="19" fillId="7" borderId="82" xfId="3" applyFont="1" applyFill="1" applyBorder="1" applyAlignment="1">
      <alignment horizontal="center" vertical="center" wrapText="1"/>
    </xf>
    <xf numFmtId="0" fontId="19" fillId="7" borderId="83" xfId="3" applyFont="1" applyFill="1" applyBorder="1" applyAlignment="1">
      <alignment horizontal="center" vertical="center" wrapText="1"/>
    </xf>
    <xf numFmtId="0" fontId="20" fillId="3" borderId="101" xfId="3" applyFont="1" applyFill="1" applyBorder="1" applyAlignment="1">
      <alignment horizontal="left" vertical="center"/>
    </xf>
    <xf numFmtId="0" fontId="20" fillId="3" borderId="102" xfId="3" applyFont="1" applyFill="1" applyBorder="1" applyAlignment="1">
      <alignment horizontal="left" vertical="center"/>
    </xf>
    <xf numFmtId="0" fontId="20" fillId="3" borderId="103" xfId="3" applyFont="1" applyFill="1" applyBorder="1" applyAlignment="1">
      <alignment horizontal="left" vertical="center"/>
    </xf>
    <xf numFmtId="0" fontId="20" fillId="3" borderId="70" xfId="3" applyFont="1" applyFill="1" applyBorder="1" applyAlignment="1">
      <alignment horizontal="left" vertical="center"/>
    </xf>
    <xf numFmtId="0" fontId="20" fillId="3" borderId="62" xfId="3" applyFont="1" applyFill="1" applyBorder="1" applyAlignment="1">
      <alignment horizontal="left" vertical="center"/>
    </xf>
    <xf numFmtId="0" fontId="20" fillId="3" borderId="85" xfId="3" applyFont="1" applyFill="1" applyBorder="1" applyAlignment="1">
      <alignment horizontal="left" vertical="center"/>
    </xf>
    <xf numFmtId="0" fontId="20" fillId="3" borderId="72" xfId="3" applyFont="1" applyFill="1" applyBorder="1" applyAlignment="1">
      <alignment horizontal="left" vertical="center"/>
    </xf>
    <xf numFmtId="0" fontId="20" fillId="3" borderId="73" xfId="3" applyFont="1" applyFill="1" applyBorder="1" applyAlignment="1">
      <alignment horizontal="left" vertical="center"/>
    </xf>
    <xf numFmtId="0" fontId="20" fillId="3" borderId="79" xfId="3" applyFont="1" applyFill="1" applyBorder="1" applyAlignment="1">
      <alignment horizontal="left" vertical="center"/>
    </xf>
    <xf numFmtId="0" fontId="20" fillId="3" borderId="2" xfId="3" applyFont="1" applyFill="1" applyBorder="1" applyAlignment="1">
      <alignment horizontal="left" vertical="center"/>
    </xf>
    <xf numFmtId="0" fontId="20" fillId="3" borderId="80" xfId="3" applyFont="1" applyFill="1" applyBorder="1" applyAlignment="1">
      <alignment horizontal="left" vertical="center"/>
    </xf>
    <xf numFmtId="0" fontId="20" fillId="0" borderId="10" xfId="3" applyFont="1" applyFill="1" applyBorder="1" applyAlignment="1">
      <alignment horizontal="left" vertical="center"/>
    </xf>
    <xf numFmtId="0" fontId="20" fillId="0" borderId="111" xfId="3" applyFont="1" applyFill="1" applyBorder="1" applyAlignment="1">
      <alignment horizontal="left" vertical="center"/>
    </xf>
    <xf numFmtId="0" fontId="19" fillId="5" borderId="44" xfId="3" applyFont="1" applyFill="1" applyBorder="1" applyAlignment="1">
      <alignment horizontal="center" vertical="center" wrapText="1"/>
    </xf>
    <xf numFmtId="0" fontId="19" fillId="5" borderId="8" xfId="3" applyFont="1" applyFill="1" applyBorder="1" applyAlignment="1">
      <alignment horizontal="center" vertical="center" wrapText="1"/>
    </xf>
    <xf numFmtId="0" fontId="19" fillId="5" borderId="92" xfId="3" applyFont="1" applyFill="1" applyBorder="1" applyAlignment="1">
      <alignment horizontal="center" vertical="center" wrapText="1"/>
    </xf>
    <xf numFmtId="0" fontId="19" fillId="5" borderId="95" xfId="3" applyFont="1" applyFill="1" applyBorder="1" applyAlignment="1">
      <alignment horizontal="center" vertical="center" wrapText="1"/>
    </xf>
    <xf numFmtId="0" fontId="20" fillId="0" borderId="122" xfId="3" applyFont="1" applyFill="1" applyBorder="1" applyAlignment="1">
      <alignment horizontal="left" vertical="center"/>
    </xf>
    <xf numFmtId="0" fontId="20" fillId="0" borderId="123" xfId="3" applyFont="1" applyFill="1" applyBorder="1" applyAlignment="1">
      <alignment horizontal="left" vertical="center"/>
    </xf>
    <xf numFmtId="0" fontId="20" fillId="0" borderId="124" xfId="3" applyFont="1" applyFill="1" applyBorder="1" applyAlignment="1">
      <alignment horizontal="left" vertical="center"/>
    </xf>
    <xf numFmtId="0" fontId="20" fillId="0" borderId="70" xfId="3" applyFont="1" applyFill="1" applyBorder="1" applyAlignment="1">
      <alignment horizontal="left" vertical="center" wrapText="1"/>
    </xf>
    <xf numFmtId="0" fontId="20" fillId="0" borderId="71" xfId="3" applyFont="1" applyFill="1" applyBorder="1" applyAlignment="1">
      <alignment horizontal="left" vertical="center" wrapText="1"/>
    </xf>
    <xf numFmtId="0" fontId="20" fillId="0" borderId="79" xfId="3" applyFont="1" applyFill="1" applyBorder="1" applyAlignment="1">
      <alignment horizontal="left" vertical="center" wrapText="1"/>
    </xf>
    <xf numFmtId="0" fontId="20" fillId="0" borderId="79" xfId="3" applyFont="1" applyFill="1" applyBorder="1" applyAlignment="1">
      <alignment vertical="center" wrapText="1"/>
    </xf>
    <xf numFmtId="0" fontId="17" fillId="0" borderId="2" xfId="3" applyFont="1" applyFill="1" applyBorder="1" applyAlignment="1">
      <alignment vertical="center"/>
    </xf>
    <xf numFmtId="0" fontId="17" fillId="0" borderId="80" xfId="3" applyFont="1" applyFill="1" applyBorder="1" applyAlignment="1">
      <alignment vertical="center"/>
    </xf>
    <xf numFmtId="0" fontId="20" fillId="0" borderId="122" xfId="3" applyFont="1" applyFill="1" applyBorder="1" applyAlignment="1">
      <alignment horizontal="left" vertical="center" wrapText="1"/>
    </xf>
    <xf numFmtId="0" fontId="17" fillId="0" borderId="123" xfId="3" applyFont="1" applyFill="1" applyBorder="1" applyAlignment="1">
      <alignment horizontal="left" vertical="center"/>
    </xf>
    <xf numFmtId="0" fontId="17" fillId="0" borderId="124" xfId="3" applyFont="1" applyFill="1" applyBorder="1" applyAlignment="1">
      <alignment horizontal="left" vertical="center"/>
    </xf>
    <xf numFmtId="0" fontId="20" fillId="0" borderId="71" xfId="3" applyFont="1" applyFill="1" applyBorder="1" applyAlignment="1">
      <alignment vertical="center" wrapText="1"/>
    </xf>
    <xf numFmtId="0" fontId="17" fillId="0" borderId="72" xfId="3" applyFont="1" applyFill="1" applyBorder="1" applyAlignment="1">
      <alignment vertical="center"/>
    </xf>
    <xf numFmtId="0" fontId="17" fillId="0" borderId="73" xfId="3" applyFont="1" applyFill="1" applyBorder="1" applyAlignment="1">
      <alignment vertical="center"/>
    </xf>
    <xf numFmtId="0" fontId="20" fillId="0" borderId="72" xfId="3" applyFont="1" applyFill="1" applyBorder="1" applyAlignment="1">
      <alignment horizontal="left" vertical="center"/>
    </xf>
    <xf numFmtId="0" fontId="20" fillId="0" borderId="73" xfId="3" applyFont="1" applyFill="1" applyBorder="1" applyAlignment="1">
      <alignment horizontal="left" vertical="center"/>
    </xf>
    <xf numFmtId="0" fontId="21" fillId="0" borderId="112" xfId="3" applyFont="1" applyFill="1" applyBorder="1" applyAlignment="1">
      <alignment horizontal="right" vertical="center"/>
    </xf>
    <xf numFmtId="0" fontId="21" fillId="0" borderId="12" xfId="3" applyFont="1" applyFill="1" applyBorder="1" applyAlignment="1">
      <alignment horizontal="right" vertical="center"/>
    </xf>
    <xf numFmtId="193" fontId="21" fillId="0" borderId="130" xfId="4" applyNumberFormat="1" applyFont="1" applyFill="1" applyBorder="1" applyAlignment="1">
      <alignment horizontal="right" vertical="center"/>
    </xf>
    <xf numFmtId="193" fontId="21" fillId="0" borderId="12" xfId="4" applyNumberFormat="1" applyFont="1" applyFill="1" applyBorder="1" applyAlignment="1">
      <alignment horizontal="right" vertical="center"/>
    </xf>
    <xf numFmtId="199" fontId="21" fillId="0" borderId="130" xfId="2" applyNumberFormat="1" applyFont="1" applyFill="1" applyBorder="1" applyAlignment="1">
      <alignment horizontal="center" vertical="center"/>
    </xf>
    <xf numFmtId="199" fontId="21" fillId="0" borderId="12" xfId="2" applyNumberFormat="1" applyFont="1" applyFill="1" applyBorder="1" applyAlignment="1">
      <alignment horizontal="center" vertical="center"/>
    </xf>
    <xf numFmtId="194" fontId="21" fillId="0" borderId="130" xfId="3" applyNumberFormat="1" applyFont="1" applyFill="1" applyBorder="1" applyAlignment="1">
      <alignment horizontal="right" vertical="center"/>
    </xf>
    <xf numFmtId="194" fontId="21" fillId="0" borderId="12" xfId="3" applyNumberFormat="1" applyFont="1" applyFill="1" applyBorder="1" applyAlignment="1">
      <alignment horizontal="right" vertical="center"/>
    </xf>
    <xf numFmtId="0" fontId="20" fillId="0" borderId="62" xfId="3" applyFont="1" applyFill="1" applyBorder="1" applyAlignment="1">
      <alignment horizontal="left" vertical="center" wrapText="1"/>
    </xf>
    <xf numFmtId="0" fontId="20" fillId="0" borderId="85" xfId="3" applyFont="1" applyFill="1" applyBorder="1" applyAlignment="1">
      <alignment horizontal="left" vertical="center" wrapText="1"/>
    </xf>
    <xf numFmtId="0" fontId="20" fillId="0" borderId="70" xfId="3" applyFont="1" applyFill="1" applyBorder="1" applyAlignment="1">
      <alignment horizontal="left" vertical="center" shrinkToFit="1"/>
    </xf>
    <xf numFmtId="0" fontId="20" fillId="0" borderId="62" xfId="3" applyFont="1" applyFill="1" applyBorder="1" applyAlignment="1">
      <alignment horizontal="left" vertical="center" shrinkToFit="1"/>
    </xf>
    <xf numFmtId="0" fontId="20" fillId="0" borderId="85" xfId="3" applyFont="1" applyFill="1" applyBorder="1" applyAlignment="1">
      <alignment horizontal="left" vertical="center" shrinkToFit="1"/>
    </xf>
    <xf numFmtId="0" fontId="20" fillId="0" borderId="117" xfId="3" applyFont="1" applyFill="1" applyBorder="1" applyAlignment="1">
      <alignment horizontal="left" vertical="center"/>
    </xf>
    <xf numFmtId="0" fontId="20" fillId="0" borderId="118" xfId="3" applyFont="1" applyFill="1" applyBorder="1" applyAlignment="1">
      <alignment horizontal="left" vertical="center"/>
    </xf>
    <xf numFmtId="0" fontId="20" fillId="0" borderId="70" xfId="3" applyFont="1" applyFill="1" applyBorder="1" applyAlignment="1">
      <alignment horizontal="center" vertical="center" wrapText="1" shrinkToFit="1"/>
    </xf>
    <xf numFmtId="0" fontId="20" fillId="0" borderId="62" xfId="3" applyFont="1" applyFill="1" applyBorder="1" applyAlignment="1">
      <alignment horizontal="center" vertical="center" wrapText="1" shrinkToFit="1"/>
    </xf>
    <xf numFmtId="0" fontId="20" fillId="0" borderId="85" xfId="3" applyFont="1" applyFill="1" applyBorder="1" applyAlignment="1">
      <alignment horizontal="center" vertical="center" wrapText="1" shrinkToFit="1"/>
    </xf>
    <xf numFmtId="0" fontId="20" fillId="0" borderId="2" xfId="3" applyFont="1" applyFill="1" applyBorder="1" applyAlignment="1">
      <alignment horizontal="left" vertical="center" wrapText="1"/>
    </xf>
    <xf numFmtId="0" fontId="20" fillId="0" borderId="80" xfId="3" applyFont="1" applyFill="1" applyBorder="1" applyAlignment="1">
      <alignment horizontal="left" vertical="center" wrapText="1"/>
    </xf>
    <xf numFmtId="0" fontId="20" fillId="0" borderId="87" xfId="3" applyFont="1" applyFill="1" applyBorder="1" applyAlignment="1">
      <alignment horizontal="left" vertical="center"/>
    </xf>
    <xf numFmtId="0" fontId="20" fillId="0" borderId="88" xfId="3" applyFont="1" applyFill="1" applyBorder="1" applyAlignment="1">
      <alignment horizontal="left" vertical="center"/>
    </xf>
    <xf numFmtId="0" fontId="20" fillId="0" borderId="0" xfId="3" applyFont="1" applyFill="1" applyBorder="1" applyAlignment="1">
      <alignment horizontal="left" vertical="center" wrapText="1"/>
    </xf>
    <xf numFmtId="0" fontId="20" fillId="0" borderId="0" xfId="3" applyFont="1" applyFill="1" applyBorder="1" applyAlignment="1">
      <alignment horizontal="left" vertical="center"/>
    </xf>
    <xf numFmtId="193" fontId="21" fillId="0" borderId="133" xfId="3" applyNumberFormat="1" applyFont="1" applyFill="1" applyBorder="1" applyAlignment="1">
      <alignment horizontal="right" vertical="center"/>
    </xf>
    <xf numFmtId="0" fontId="19" fillId="5" borderId="144" xfId="3" applyFont="1" applyFill="1" applyBorder="1" applyAlignment="1">
      <alignment horizontal="center" vertical="center"/>
    </xf>
    <xf numFmtId="0" fontId="19" fillId="5" borderId="95" xfId="3" applyFont="1" applyFill="1" applyBorder="1" applyAlignment="1">
      <alignment horizontal="center" vertical="center"/>
    </xf>
    <xf numFmtId="0" fontId="19" fillId="7" borderId="144" xfId="3" applyFont="1" applyFill="1" applyBorder="1" applyAlignment="1">
      <alignment horizontal="center" vertical="center" wrapText="1"/>
    </xf>
    <xf numFmtId="0" fontId="19" fillId="6" borderId="86" xfId="3" applyFont="1" applyFill="1" applyBorder="1" applyAlignment="1">
      <alignment horizontal="center" vertical="center"/>
    </xf>
    <xf numFmtId="0" fontId="19" fillId="7" borderId="145" xfId="3" applyFont="1" applyFill="1" applyBorder="1" applyAlignment="1">
      <alignment horizontal="center" vertical="center"/>
    </xf>
    <xf numFmtId="195" fontId="21" fillId="0" borderId="131" xfId="3" applyNumberFormat="1" applyFont="1" applyFill="1" applyBorder="1" applyAlignment="1">
      <alignment horizontal="center" vertical="center"/>
    </xf>
    <xf numFmtId="195" fontId="21" fillId="0" borderId="134" xfId="3" applyNumberFormat="1" applyFont="1" applyFill="1" applyBorder="1" applyAlignment="1">
      <alignment horizontal="center" vertical="center"/>
    </xf>
    <xf numFmtId="0" fontId="20" fillId="0" borderId="58" xfId="3" applyFont="1" applyBorder="1" applyAlignment="1">
      <alignment horizontal="left" vertical="center"/>
    </xf>
    <xf numFmtId="198" fontId="21" fillId="0" borderId="130" xfId="3" applyNumberFormat="1" applyFont="1" applyFill="1" applyBorder="1" applyAlignment="1">
      <alignment horizontal="right" vertical="center"/>
    </xf>
    <xf numFmtId="198" fontId="21" fillId="0" borderId="133" xfId="3" applyNumberFormat="1" applyFont="1" applyFill="1" applyBorder="1" applyAlignment="1">
      <alignment horizontal="right" vertical="center"/>
    </xf>
    <xf numFmtId="199" fontId="21" fillId="0" borderId="130" xfId="3" applyNumberFormat="1" applyFont="1" applyFill="1" applyBorder="1" applyAlignment="1">
      <alignment horizontal="center" vertical="center"/>
    </xf>
    <xf numFmtId="199" fontId="21" fillId="0" borderId="133" xfId="3" applyNumberFormat="1" applyFont="1" applyFill="1" applyBorder="1" applyAlignment="1">
      <alignment horizontal="center" vertical="center"/>
    </xf>
    <xf numFmtId="0" fontId="20" fillId="0" borderId="101" xfId="3" applyFont="1" applyFill="1" applyBorder="1" applyAlignment="1">
      <alignment horizontal="left" vertical="center" wrapText="1"/>
    </xf>
    <xf numFmtId="0" fontId="6" fillId="0" borderId="13"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190" fontId="6" fillId="0" borderId="16" xfId="1" applyNumberFormat="1" applyFont="1" applyFill="1" applyBorder="1" applyAlignment="1">
      <alignment horizontal="right" vertical="center"/>
    </xf>
    <xf numFmtId="190" fontId="6" fillId="0" borderId="20" xfId="1" applyNumberFormat="1" applyFont="1" applyFill="1" applyBorder="1" applyAlignment="1">
      <alignment horizontal="right" vertical="center"/>
    </xf>
    <xf numFmtId="0" fontId="5" fillId="0" borderId="0" xfId="1" applyFont="1" applyFill="1" applyBorder="1" applyAlignment="1">
      <alignment horizontal="left" vertical="center"/>
    </xf>
    <xf numFmtId="0" fontId="4" fillId="2" borderId="5" xfId="1" applyFont="1" applyFill="1" applyBorder="1" applyAlignment="1">
      <alignment horizontal="left" vertical="center"/>
    </xf>
    <xf numFmtId="0" fontId="4" fillId="2" borderId="6" xfId="1" applyFont="1" applyFill="1" applyBorder="1" applyAlignment="1">
      <alignment horizontal="left" vertical="center"/>
    </xf>
    <xf numFmtId="0" fontId="4" fillId="2" borderId="7" xfId="1" applyFont="1" applyFill="1" applyBorder="1" applyAlignment="1">
      <alignment horizontal="left" vertical="center"/>
    </xf>
    <xf numFmtId="0" fontId="6" fillId="0" borderId="5" xfId="1" applyFont="1" applyBorder="1" applyAlignment="1">
      <alignment horizontal="justify" vertical="top" wrapText="1"/>
    </xf>
    <xf numFmtId="0" fontId="6" fillId="0" borderId="6" xfId="1" applyFont="1" applyFill="1" applyBorder="1" applyAlignment="1">
      <alignment horizontal="justify" vertical="top" wrapText="1"/>
    </xf>
    <xf numFmtId="0" fontId="6" fillId="0" borderId="7" xfId="1" applyFont="1" applyFill="1" applyBorder="1" applyAlignment="1">
      <alignment horizontal="justify" vertical="top" wrapText="1"/>
    </xf>
    <xf numFmtId="0" fontId="6" fillId="0" borderId="9" xfId="1" applyFont="1" applyBorder="1" applyAlignment="1">
      <alignment horizontal="justify" vertical="top" wrapText="1"/>
    </xf>
    <xf numFmtId="0" fontId="6" fillId="0" borderId="10" xfId="1" applyFont="1" applyFill="1" applyBorder="1" applyAlignment="1">
      <alignment horizontal="justify" vertical="top" wrapText="1"/>
    </xf>
    <xf numFmtId="0" fontId="6" fillId="0" borderId="11" xfId="1" applyFont="1" applyFill="1" applyBorder="1" applyAlignment="1">
      <alignment horizontal="justify" vertical="top" wrapText="1"/>
    </xf>
    <xf numFmtId="0" fontId="4" fillId="2" borderId="17" xfId="1" applyFont="1" applyFill="1" applyBorder="1" applyAlignment="1">
      <alignment horizontal="left" vertical="center"/>
    </xf>
    <xf numFmtId="0" fontId="4" fillId="2" borderId="0" xfId="1" applyFont="1" applyFill="1" applyBorder="1" applyAlignment="1">
      <alignment horizontal="left" vertical="center"/>
    </xf>
    <xf numFmtId="0" fontId="4" fillId="2" borderId="18" xfId="1" applyFont="1" applyFill="1" applyBorder="1" applyAlignment="1">
      <alignment horizontal="left" vertical="center"/>
    </xf>
    <xf numFmtId="0" fontId="6" fillId="0" borderId="1" xfId="1" applyFont="1" applyFill="1" applyBorder="1" applyAlignment="1">
      <alignment horizontal="justify" vertical="top" wrapText="1"/>
    </xf>
    <xf numFmtId="0" fontId="6" fillId="0" borderId="2" xfId="1" applyFont="1" applyFill="1" applyBorder="1" applyAlignment="1">
      <alignment horizontal="justify" vertical="top" wrapText="1"/>
    </xf>
    <xf numFmtId="0" fontId="6" fillId="0" borderId="3" xfId="1" applyFont="1" applyFill="1" applyBorder="1" applyAlignment="1">
      <alignment horizontal="justify" vertical="top" wrapText="1"/>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176" fontId="6" fillId="0" borderId="20" xfId="1" applyNumberFormat="1" applyFont="1" applyFill="1" applyBorder="1" applyAlignment="1">
      <alignment horizontal="right" vertical="center"/>
    </xf>
    <xf numFmtId="0" fontId="6" fillId="0" borderId="1" xfId="1" applyFont="1" applyFill="1" applyBorder="1" applyAlignment="1">
      <alignment horizontal="left" vertical="center" indent="1"/>
    </xf>
    <xf numFmtId="0" fontId="6" fillId="0" borderId="2" xfId="1" applyFont="1" applyFill="1" applyBorder="1" applyAlignment="1">
      <alignment horizontal="left" vertical="center" indent="1"/>
    </xf>
    <xf numFmtId="0" fontId="6" fillId="0" borderId="3" xfId="1" applyFont="1" applyFill="1" applyBorder="1" applyAlignment="1">
      <alignment horizontal="left" vertical="center" indent="1"/>
    </xf>
    <xf numFmtId="0" fontId="6" fillId="0" borderId="1" xfId="1" applyFont="1" applyFill="1" applyBorder="1" applyAlignment="1">
      <alignment horizontal="left" vertical="center" indent="1" shrinkToFit="1"/>
    </xf>
    <xf numFmtId="0" fontId="6" fillId="0" borderId="2" xfId="1" applyFont="1" applyFill="1" applyBorder="1" applyAlignment="1">
      <alignment horizontal="left" vertical="center" indent="1" shrinkToFit="1"/>
    </xf>
    <xf numFmtId="0" fontId="6" fillId="0" borderId="3" xfId="1" applyFont="1" applyFill="1" applyBorder="1" applyAlignment="1">
      <alignment horizontal="left" vertical="center" indent="1" shrinkToFit="1"/>
    </xf>
    <xf numFmtId="0" fontId="6" fillId="0" borderId="5" xfId="1" applyFont="1" applyBorder="1" applyAlignment="1">
      <alignment horizontal="left" vertical="top" wrapText="1"/>
    </xf>
    <xf numFmtId="0" fontId="6" fillId="0" borderId="9" xfId="1" applyFont="1" applyBorder="1" applyAlignment="1">
      <alignment horizontal="left" vertical="top" wrapText="1"/>
    </xf>
    <xf numFmtId="0" fontId="6" fillId="0" borderId="5" xfId="1" applyFont="1" applyFill="1" applyBorder="1" applyAlignment="1">
      <alignment horizontal="center" vertical="top" wrapText="1"/>
    </xf>
    <xf numFmtId="0" fontId="6" fillId="0" borderId="7" xfId="1" applyFont="1" applyFill="1" applyBorder="1" applyAlignment="1">
      <alignment horizontal="center" vertical="top" wrapText="1"/>
    </xf>
    <xf numFmtId="177" fontId="6" fillId="0" borderId="5" xfId="1" applyNumberFormat="1" applyFont="1" applyFill="1" applyBorder="1" applyAlignment="1">
      <alignment horizontal="left" vertical="center" wrapText="1"/>
    </xf>
    <xf numFmtId="177" fontId="6" fillId="0" borderId="6" xfId="1" applyNumberFormat="1" applyFont="1" applyFill="1" applyBorder="1" applyAlignment="1">
      <alignment horizontal="left" vertical="center" wrapText="1"/>
    </xf>
    <xf numFmtId="177" fontId="6" fillId="0" borderId="7" xfId="1" applyNumberFormat="1" applyFont="1" applyFill="1" applyBorder="1" applyAlignment="1">
      <alignment horizontal="left" vertical="center" wrapText="1"/>
    </xf>
    <xf numFmtId="0" fontId="6" fillId="0" borderId="1" xfId="1" applyFont="1" applyBorder="1" applyAlignment="1">
      <alignment horizontal="center" vertical="top" wrapText="1"/>
    </xf>
    <xf numFmtId="0" fontId="6" fillId="0" borderId="3" xfId="1" applyFont="1" applyBorder="1" applyAlignment="1">
      <alignment horizontal="center" vertical="top" wrapText="1"/>
    </xf>
    <xf numFmtId="0" fontId="6" fillId="0" borderId="1" xfId="1" applyFont="1" applyFill="1" applyBorder="1" applyAlignment="1">
      <alignment horizontal="left" vertical="center"/>
    </xf>
    <xf numFmtId="0" fontId="6" fillId="0" borderId="2" xfId="1" applyFont="1" applyFill="1" applyBorder="1" applyAlignment="1">
      <alignment horizontal="left" vertical="center"/>
    </xf>
    <xf numFmtId="0" fontId="6" fillId="0" borderId="3" xfId="1" applyFont="1" applyFill="1" applyBorder="1" applyAlignment="1">
      <alignment horizontal="left" vertical="center"/>
    </xf>
    <xf numFmtId="0" fontId="6" fillId="0" borderId="0" xfId="1" applyFont="1" applyFill="1" applyBorder="1" applyAlignment="1">
      <alignment horizontal="left" vertical="center"/>
    </xf>
    <xf numFmtId="0" fontId="6" fillId="0" borderId="18" xfId="1" applyFont="1" applyFill="1" applyBorder="1" applyAlignment="1">
      <alignment horizontal="left" vertical="center"/>
    </xf>
    <xf numFmtId="0" fontId="6" fillId="0" borderId="17" xfId="1" applyFont="1" applyBorder="1" applyAlignment="1">
      <alignment horizontal="left" vertical="center" wrapText="1"/>
    </xf>
    <xf numFmtId="0" fontId="1" fillId="0" borderId="0" xfId="1" applyFill="1" applyBorder="1" applyAlignment="1">
      <alignment horizontal="left" vertical="center" wrapText="1"/>
    </xf>
    <xf numFmtId="0" fontId="1" fillId="0" borderId="18" xfId="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0" xfId="1" applyFont="1" applyBorder="1" applyAlignment="1">
      <alignment horizontal="left" vertical="center" wrapText="1"/>
    </xf>
    <xf numFmtId="0" fontId="6" fillId="0" borderId="18" xfId="1" applyFont="1" applyBorder="1" applyAlignment="1">
      <alignment horizontal="left" vertical="center" wrapText="1"/>
    </xf>
    <xf numFmtId="0" fontId="6" fillId="0" borderId="6" xfId="1" applyFont="1" applyFill="1" applyBorder="1" applyAlignment="1">
      <alignment horizontal="left" vertical="center" wrapText="1"/>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0" fontId="6" fillId="0" borderId="5" xfId="1" applyFont="1" applyFill="1" applyBorder="1" applyAlignment="1">
      <alignment horizontal="left" vertical="center"/>
    </xf>
    <xf numFmtId="179" fontId="6" fillId="0" borderId="1" xfId="1" applyNumberFormat="1" applyFont="1" applyFill="1" applyBorder="1" applyAlignment="1">
      <alignment horizontal="center" vertical="center"/>
    </xf>
    <xf numFmtId="179" fontId="6" fillId="0" borderId="2" xfId="1" applyNumberFormat="1" applyFont="1" applyFill="1" applyBorder="1" applyAlignment="1">
      <alignment horizontal="center" vertical="center"/>
    </xf>
    <xf numFmtId="179" fontId="6" fillId="0" borderId="3" xfId="1" applyNumberFormat="1" applyFont="1" applyFill="1" applyBorder="1" applyAlignment="1">
      <alignment horizontal="center" vertical="center"/>
    </xf>
    <xf numFmtId="0" fontId="6" fillId="0" borderId="16" xfId="1" applyFont="1" applyFill="1" applyBorder="1" applyAlignment="1">
      <alignment horizontal="left" vertical="center"/>
    </xf>
    <xf numFmtId="0" fontId="6" fillId="0" borderId="10" xfId="1" applyFont="1" applyBorder="1" applyAlignment="1">
      <alignment horizontal="left" vertical="center" shrinkToFit="1"/>
    </xf>
    <xf numFmtId="0" fontId="6" fillId="0" borderId="11" xfId="1" applyFont="1" applyBorder="1" applyAlignment="1">
      <alignment horizontal="left" vertical="center" shrinkToFit="1"/>
    </xf>
    <xf numFmtId="0" fontId="6" fillId="0" borderId="9" xfId="1" applyNumberFormat="1" applyFont="1" applyBorder="1" applyAlignment="1">
      <alignment horizontal="left" vertical="center" shrinkToFit="1"/>
    </xf>
    <xf numFmtId="0" fontId="6" fillId="0" borderId="10" xfId="1" applyNumberFormat="1" applyFont="1" applyBorder="1" applyAlignment="1">
      <alignment horizontal="left" vertical="center" shrinkToFit="1"/>
    </xf>
    <xf numFmtId="0" fontId="6" fillId="0" borderId="11" xfId="1" applyNumberFormat="1" applyFont="1" applyBorder="1" applyAlignment="1">
      <alignment horizontal="left" vertical="center" shrinkToFit="1"/>
    </xf>
    <xf numFmtId="0" fontId="6" fillId="0" borderId="1" xfId="1" applyFont="1" applyFill="1" applyBorder="1" applyAlignment="1">
      <alignment horizontal="right" vertical="center"/>
    </xf>
    <xf numFmtId="0" fontId="6" fillId="0" borderId="3" xfId="1" applyFont="1" applyFill="1" applyBorder="1" applyAlignment="1">
      <alignment horizontal="right"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4" fillId="2" borderId="1" xfId="1" applyFont="1" applyFill="1" applyBorder="1" applyAlignment="1">
      <alignment horizontal="left" vertical="center"/>
    </xf>
    <xf numFmtId="0" fontId="4" fillId="2" borderId="2" xfId="1" applyFont="1" applyFill="1" applyBorder="1" applyAlignment="1">
      <alignment horizontal="left" vertical="center"/>
    </xf>
    <xf numFmtId="0" fontId="4" fillId="2" borderId="3" xfId="1" applyFont="1" applyFill="1" applyBorder="1" applyAlignment="1">
      <alignment horizontal="left" vertical="center"/>
    </xf>
    <xf numFmtId="0" fontId="6" fillId="0" borderId="1"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0" borderId="3" xfId="1" applyFont="1" applyFill="1" applyBorder="1" applyAlignment="1">
      <alignment horizontal="left" vertical="center" wrapText="1"/>
    </xf>
    <xf numFmtId="178" fontId="6" fillId="0" borderId="17" xfId="1" applyNumberFormat="1" applyFont="1" applyFill="1" applyBorder="1" applyAlignment="1">
      <alignment horizontal="left" vertical="center"/>
    </xf>
    <xf numFmtId="178" fontId="6" fillId="0" borderId="0" xfId="1" applyNumberFormat="1" applyFont="1" applyFill="1" applyBorder="1" applyAlignment="1">
      <alignment horizontal="left" vertical="center"/>
    </xf>
    <xf numFmtId="178" fontId="6" fillId="0" borderId="18" xfId="1" applyNumberFormat="1" applyFont="1" applyFill="1" applyBorder="1" applyAlignment="1">
      <alignment horizontal="left" vertical="center"/>
    </xf>
    <xf numFmtId="0" fontId="1" fillId="0" borderId="0" xfId="1" applyBorder="1" applyAlignment="1">
      <alignment horizontal="left" vertical="center"/>
    </xf>
    <xf numFmtId="0" fontId="1" fillId="0" borderId="18" xfId="1" applyBorder="1" applyAlignment="1">
      <alignment horizontal="left" vertical="center"/>
    </xf>
    <xf numFmtId="178" fontId="6" fillId="0" borderId="9" xfId="1" applyNumberFormat="1" applyFont="1" applyFill="1" applyBorder="1" applyAlignment="1">
      <alignment horizontal="left" vertical="center"/>
    </xf>
    <xf numFmtId="0" fontId="1" fillId="0" borderId="10" xfId="1" applyFont="1" applyBorder="1" applyAlignment="1">
      <alignment horizontal="left" vertical="center"/>
    </xf>
    <xf numFmtId="0" fontId="1" fillId="0" borderId="11" xfId="1" applyFont="1" applyBorder="1" applyAlignment="1">
      <alignment horizontal="left" vertical="center"/>
    </xf>
    <xf numFmtId="0" fontId="6" fillId="0" borderId="1"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 xfId="1" applyFont="1" applyBorder="1" applyAlignment="1">
      <alignment horizontal="left" vertical="center"/>
    </xf>
    <xf numFmtId="176" fontId="6" fillId="0" borderId="1" xfId="1" applyNumberFormat="1" applyFont="1" applyFill="1" applyBorder="1" applyAlignment="1">
      <alignment horizontal="right" vertical="center"/>
    </xf>
    <xf numFmtId="176" fontId="6" fillId="0" borderId="3" xfId="1" applyNumberFormat="1" applyFont="1" applyFill="1" applyBorder="1" applyAlignment="1">
      <alignment horizontal="right" vertical="center"/>
    </xf>
    <xf numFmtId="0" fontId="6" fillId="0" borderId="5" xfId="1" applyFont="1" applyBorder="1" applyAlignment="1">
      <alignment horizontal="center" vertical="center" wrapText="1"/>
    </xf>
    <xf numFmtId="0" fontId="6" fillId="0" borderId="7" xfId="1" applyFont="1" applyBorder="1" applyAlignment="1">
      <alignment horizontal="center" vertical="center" wrapText="1"/>
    </xf>
    <xf numFmtId="0" fontId="6" fillId="0" borderId="13" xfId="1" applyFont="1" applyFill="1" applyBorder="1" applyAlignment="1">
      <alignment horizontal="left" vertical="center"/>
    </xf>
    <xf numFmtId="0" fontId="6" fillId="0" borderId="14" xfId="1" applyFont="1" applyFill="1" applyBorder="1" applyAlignment="1">
      <alignment horizontal="left" vertical="center"/>
    </xf>
    <xf numFmtId="0" fontId="6" fillId="0" borderId="15" xfId="1" applyFont="1" applyFill="1" applyBorder="1" applyAlignment="1">
      <alignment horizontal="left" vertical="center"/>
    </xf>
    <xf numFmtId="0" fontId="6" fillId="0" borderId="0" xfId="1" applyFont="1" applyBorder="1" applyAlignment="1">
      <alignment horizontal="left" vertical="center" shrinkToFit="1"/>
    </xf>
    <xf numFmtId="0" fontId="6" fillId="0" borderId="18" xfId="1" applyFont="1" applyBorder="1" applyAlignment="1">
      <alignment horizontal="left" vertical="center" shrinkToFit="1"/>
    </xf>
    <xf numFmtId="0" fontId="6" fillId="0" borderId="17" xfId="1" applyNumberFormat="1" applyFont="1" applyBorder="1" applyAlignment="1">
      <alignment horizontal="left" vertical="center" wrapText="1"/>
    </xf>
    <xf numFmtId="0" fontId="6" fillId="0" borderId="18" xfId="1" applyNumberFormat="1" applyFont="1" applyBorder="1" applyAlignment="1">
      <alignment horizontal="left" vertical="center" wrapText="1"/>
    </xf>
    <xf numFmtId="0" fontId="6" fillId="0" borderId="9" xfId="1" applyNumberFormat="1" applyFont="1" applyBorder="1" applyAlignment="1">
      <alignment horizontal="left" vertical="center" wrapText="1"/>
    </xf>
    <xf numFmtId="0" fontId="6" fillId="0" borderId="10" xfId="1" applyNumberFormat="1" applyFont="1" applyBorder="1" applyAlignment="1">
      <alignment horizontal="left" vertical="center" wrapText="1"/>
    </xf>
    <xf numFmtId="0" fontId="6" fillId="0" borderId="11" xfId="1" applyNumberFormat="1" applyFont="1" applyBorder="1" applyAlignment="1">
      <alignment horizontal="left" vertical="center" wrapText="1"/>
    </xf>
    <xf numFmtId="0" fontId="6" fillId="0" borderId="5" xfId="1" applyNumberFormat="1" applyFont="1" applyBorder="1" applyAlignment="1">
      <alignment horizontal="left" vertical="center" wrapText="1"/>
    </xf>
    <xf numFmtId="0" fontId="6" fillId="0" borderId="7" xfId="1" applyNumberFormat="1" applyFont="1" applyBorder="1" applyAlignment="1">
      <alignment horizontal="left" vertical="center" wrapText="1"/>
    </xf>
    <xf numFmtId="0" fontId="6" fillId="0" borderId="0" xfId="1" applyFont="1" applyFill="1" applyBorder="1" applyAlignment="1">
      <alignment horizontal="left" vertical="center" shrinkToFit="1"/>
    </xf>
    <xf numFmtId="0" fontId="6" fillId="0" borderId="18" xfId="1" applyFont="1" applyFill="1" applyBorder="1" applyAlignment="1">
      <alignment horizontal="left" vertical="center" shrinkToFit="1"/>
    </xf>
    <xf numFmtId="0" fontId="6" fillId="0" borderId="0" xfId="1" applyNumberFormat="1" applyFont="1" applyBorder="1" applyAlignment="1">
      <alignment horizontal="left" vertical="center" wrapText="1"/>
    </xf>
    <xf numFmtId="0" fontId="6" fillId="0" borderId="17" xfId="1" applyFont="1" applyBorder="1" applyAlignment="1">
      <alignment horizontal="left" vertical="center"/>
    </xf>
    <xf numFmtId="0" fontId="6" fillId="0" borderId="0" xfId="1" applyFont="1" applyBorder="1" applyAlignment="1">
      <alignment horizontal="left" vertical="center"/>
    </xf>
    <xf numFmtId="0" fontId="6" fillId="0" borderId="18" xfId="1" applyFont="1" applyBorder="1" applyAlignment="1">
      <alignment horizontal="left" vertical="center"/>
    </xf>
    <xf numFmtId="0" fontId="6" fillId="0" borderId="6" xfId="1" applyFont="1" applyBorder="1" applyAlignment="1">
      <alignment horizontal="left" vertical="center" shrinkToFit="1"/>
    </xf>
    <xf numFmtId="0" fontId="6" fillId="0" borderId="7" xfId="1" applyFont="1" applyBorder="1" applyAlignment="1">
      <alignment horizontal="left" vertical="center" shrinkToFit="1"/>
    </xf>
    <xf numFmtId="0" fontId="6" fillId="0" borderId="10" xfId="1" applyFont="1" applyFill="1" applyBorder="1" applyAlignment="1">
      <alignment horizontal="left" vertical="center" wrapText="1"/>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6" fillId="0" borderId="1" xfId="1" applyFont="1" applyFill="1" applyBorder="1" applyAlignment="1">
      <alignment horizontal="left" vertical="center" shrinkToFit="1"/>
    </xf>
    <xf numFmtId="0" fontId="6" fillId="0" borderId="2" xfId="1" applyFont="1" applyFill="1" applyBorder="1" applyAlignment="1">
      <alignment horizontal="left" vertical="center" shrinkToFit="1"/>
    </xf>
    <xf numFmtId="0" fontId="6" fillId="0" borderId="3" xfId="1" applyFont="1" applyFill="1" applyBorder="1" applyAlignment="1">
      <alignment horizontal="left" vertical="center" shrinkToFit="1"/>
    </xf>
    <xf numFmtId="0" fontId="9" fillId="0" borderId="17" xfId="1" applyFont="1" applyFill="1" applyBorder="1" applyAlignment="1">
      <alignment horizontal="left" vertical="top"/>
    </xf>
    <xf numFmtId="0" fontId="9" fillId="0" borderId="0" xfId="1" applyFont="1" applyFill="1" applyBorder="1" applyAlignment="1">
      <alignment horizontal="left" vertical="top"/>
    </xf>
    <xf numFmtId="0" fontId="9" fillId="0" borderId="0" xfId="1" applyFont="1" applyFill="1" applyBorder="1" applyAlignment="1">
      <alignment horizontal="left" vertical="top" wrapText="1"/>
    </xf>
    <xf numFmtId="0" fontId="9" fillId="0" borderId="18" xfId="1" applyFont="1" applyFill="1" applyBorder="1" applyAlignment="1">
      <alignment horizontal="left" vertical="top" wrapText="1"/>
    </xf>
    <xf numFmtId="0" fontId="5" fillId="0" borderId="0" xfId="1" applyFont="1" applyBorder="1" applyAlignment="1">
      <alignment horizontal="left" vertical="center"/>
    </xf>
    <xf numFmtId="0" fontId="6" fillId="2" borderId="1" xfId="1" applyFont="1" applyFill="1" applyBorder="1" applyAlignment="1">
      <alignment horizontal="left" vertical="center"/>
    </xf>
    <xf numFmtId="0" fontId="6" fillId="2" borderId="2" xfId="1" applyFont="1" applyFill="1" applyBorder="1" applyAlignment="1">
      <alignment horizontal="left" vertical="center"/>
    </xf>
    <xf numFmtId="0" fontId="6" fillId="2" borderId="3" xfId="1" applyFont="1" applyFill="1" applyBorder="1" applyAlignment="1">
      <alignment horizontal="left" vertical="center"/>
    </xf>
    <xf numFmtId="0" fontId="9" fillId="0" borderId="5" xfId="1" applyFont="1" applyFill="1" applyBorder="1" applyAlignment="1">
      <alignment horizontal="left" vertical="top"/>
    </xf>
    <xf numFmtId="0" fontId="9" fillId="0" borderId="6" xfId="1" applyFont="1" applyFill="1" applyBorder="1" applyAlignment="1">
      <alignment horizontal="left" vertical="top"/>
    </xf>
    <xf numFmtId="0" fontId="9" fillId="0" borderId="6" xfId="1" applyFont="1" applyFill="1" applyBorder="1" applyAlignment="1">
      <alignment horizontal="left" vertical="top" wrapText="1"/>
    </xf>
    <xf numFmtId="0" fontId="9" fillId="0" borderId="7" xfId="1" applyFont="1" applyFill="1" applyBorder="1" applyAlignment="1">
      <alignment horizontal="left" vertical="top" wrapText="1"/>
    </xf>
    <xf numFmtId="0" fontId="9" fillId="0" borderId="1" xfId="1" applyFont="1" applyFill="1" applyBorder="1" applyAlignment="1">
      <alignment horizontal="left" vertical="center" indent="1"/>
    </xf>
    <xf numFmtId="0" fontId="9" fillId="0" borderId="2" xfId="1" applyFont="1" applyFill="1" applyBorder="1" applyAlignment="1">
      <alignment horizontal="left" vertical="center" indent="1"/>
    </xf>
    <xf numFmtId="0" fontId="9" fillId="0" borderId="3" xfId="1" applyFont="1" applyFill="1" applyBorder="1" applyAlignment="1">
      <alignment horizontal="left" vertical="center" indent="1"/>
    </xf>
    <xf numFmtId="0" fontId="9" fillId="0" borderId="16" xfId="1" applyFont="1" applyFill="1" applyBorder="1" applyAlignment="1">
      <alignment horizontal="left" vertical="top" wrapText="1"/>
    </xf>
    <xf numFmtId="0" fontId="9" fillId="0" borderId="30" xfId="1" applyFont="1" applyFill="1" applyBorder="1" applyAlignment="1">
      <alignment horizontal="center" vertical="center"/>
    </xf>
    <xf numFmtId="0" fontId="9" fillId="0" borderId="31" xfId="1" applyFont="1" applyFill="1" applyBorder="1" applyAlignment="1">
      <alignment horizontal="center" vertical="center"/>
    </xf>
    <xf numFmtId="0" fontId="9" fillId="0" borderId="32"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16" xfId="1" applyFont="1" applyFill="1" applyBorder="1" applyAlignment="1">
      <alignment horizontal="right" vertical="center"/>
    </xf>
    <xf numFmtId="0" fontId="9" fillId="0" borderId="1" xfId="1" applyFont="1" applyFill="1" applyBorder="1" applyAlignment="1">
      <alignment horizontal="center" vertical="center" shrinkToFit="1"/>
    </xf>
    <xf numFmtId="0" fontId="9" fillId="0" borderId="2"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13"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181" fontId="9" fillId="0" borderId="5" xfId="1" applyNumberFormat="1" applyFont="1" applyBorder="1" applyAlignment="1">
      <alignment horizontal="left" vertical="center"/>
    </xf>
    <xf numFmtId="181" fontId="9" fillId="0" borderId="6" xfId="1" applyNumberFormat="1" applyFont="1" applyBorder="1" applyAlignment="1">
      <alignment horizontal="left" vertical="center"/>
    </xf>
    <xf numFmtId="181" fontId="9" fillId="0" borderId="7" xfId="1" applyNumberFormat="1" applyFont="1" applyBorder="1" applyAlignment="1">
      <alignment horizontal="left" vertical="center"/>
    </xf>
    <xf numFmtId="0" fontId="9" fillId="0" borderId="1" xfId="1" applyFont="1" applyFill="1" applyBorder="1" applyAlignment="1">
      <alignment horizontal="left" vertical="center" indent="1" shrinkToFit="1"/>
    </xf>
    <xf numFmtId="0" fontId="9" fillId="0" borderId="2" xfId="1" applyFont="1" applyFill="1" applyBorder="1" applyAlignment="1">
      <alignment horizontal="left" vertical="center" indent="1" shrinkToFit="1"/>
    </xf>
    <xf numFmtId="0" fontId="9" fillId="0" borderId="3" xfId="1" applyFont="1" applyFill="1" applyBorder="1" applyAlignment="1">
      <alignment horizontal="left" vertical="center" indent="1" shrinkToFit="1"/>
    </xf>
    <xf numFmtId="0" fontId="9" fillId="0" borderId="5" xfId="1" applyFont="1" applyBorder="1" applyAlignment="1">
      <alignment horizontal="left" vertical="top" wrapText="1"/>
    </xf>
    <xf numFmtId="0" fontId="9" fillId="0" borderId="17" xfId="1" applyFont="1" applyBorder="1" applyAlignment="1">
      <alignment horizontal="left" vertical="top" wrapText="1"/>
    </xf>
    <xf numFmtId="0" fontId="9" fillId="0" borderId="5" xfId="1" applyFont="1" applyBorder="1" applyAlignment="1">
      <alignment horizontal="center" vertical="top" wrapText="1"/>
    </xf>
    <xf numFmtId="0" fontId="9" fillId="0" borderId="7" xfId="1" applyFont="1" applyBorder="1" applyAlignment="1">
      <alignment horizontal="center" vertical="top" wrapText="1"/>
    </xf>
    <xf numFmtId="177" fontId="9" fillId="0" borderId="5" xfId="1" applyNumberFormat="1" applyFont="1" applyBorder="1" applyAlignment="1">
      <alignment horizontal="left" vertical="top" wrapText="1"/>
    </xf>
    <xf numFmtId="177" fontId="9" fillId="0" borderId="6" xfId="1" applyNumberFormat="1" applyFont="1" applyBorder="1" applyAlignment="1">
      <alignment horizontal="left" vertical="top" wrapText="1"/>
    </xf>
    <xf numFmtId="177" fontId="9" fillId="0" borderId="7" xfId="1" applyNumberFormat="1" applyFont="1" applyBorder="1" applyAlignment="1">
      <alignment horizontal="left" vertical="top" wrapText="1"/>
    </xf>
    <xf numFmtId="0" fontId="9" fillId="0" borderId="17" xfId="1" applyFont="1" applyBorder="1" applyAlignment="1">
      <alignment horizontal="center" vertical="top" wrapText="1"/>
    </xf>
    <xf numFmtId="0" fontId="9" fillId="0" borderId="18" xfId="1" applyFont="1" applyBorder="1" applyAlignment="1">
      <alignment horizontal="center" vertical="top" wrapText="1"/>
    </xf>
    <xf numFmtId="0" fontId="9" fillId="0" borderId="6" xfId="1" applyFont="1" applyBorder="1" applyAlignment="1">
      <alignment horizontal="left" vertical="top" wrapText="1"/>
    </xf>
    <xf numFmtId="0" fontId="9" fillId="0" borderId="7" xfId="1" applyFont="1" applyBorder="1" applyAlignment="1">
      <alignment horizontal="left" vertical="top" wrapText="1"/>
    </xf>
    <xf numFmtId="0" fontId="9" fillId="0" borderId="0" xfId="1" applyFont="1" applyBorder="1" applyAlignment="1">
      <alignment horizontal="left" vertical="top" wrapText="1"/>
    </xf>
    <xf numFmtId="0" fontId="9" fillId="0" borderId="18" xfId="1" applyFont="1" applyBorder="1" applyAlignment="1">
      <alignment horizontal="left" vertical="top" wrapText="1"/>
    </xf>
    <xf numFmtId="0" fontId="9" fillId="0" borderId="16" xfId="1" applyFont="1" applyFill="1" applyBorder="1" applyAlignment="1">
      <alignment horizontal="center" vertical="center"/>
    </xf>
    <xf numFmtId="179" fontId="9" fillId="0" borderId="1" xfId="1" applyNumberFormat="1" applyFont="1" applyFill="1" applyBorder="1" applyAlignment="1">
      <alignment horizontal="center" vertical="center"/>
    </xf>
    <xf numFmtId="179" fontId="9" fillId="0" borderId="2" xfId="1" applyNumberFormat="1" applyFont="1" applyFill="1" applyBorder="1" applyAlignment="1">
      <alignment horizontal="center" vertical="center"/>
    </xf>
    <xf numFmtId="179" fontId="9" fillId="0" borderId="3" xfId="1" applyNumberFormat="1" applyFont="1" applyFill="1" applyBorder="1" applyAlignment="1">
      <alignment horizontal="center" vertical="center"/>
    </xf>
    <xf numFmtId="0" fontId="9" fillId="0" borderId="1" xfId="1" applyFont="1" applyFill="1" applyBorder="1" applyAlignment="1">
      <alignment horizontal="left" vertical="center"/>
    </xf>
    <xf numFmtId="0" fontId="9" fillId="0" borderId="2" xfId="1" applyFont="1" applyFill="1" applyBorder="1" applyAlignment="1">
      <alignment horizontal="left" vertical="center"/>
    </xf>
    <xf numFmtId="0" fontId="9" fillId="0" borderId="3" xfId="1" applyFont="1" applyFill="1" applyBorder="1" applyAlignment="1">
      <alignment horizontal="left" vertical="center"/>
    </xf>
    <xf numFmtId="0" fontId="9" fillId="0" borderId="0" xfId="1" applyFont="1" applyBorder="1" applyAlignment="1">
      <alignment horizontal="left" vertical="center"/>
    </xf>
    <xf numFmtId="0" fontId="9" fillId="0" borderId="18" xfId="1" applyFont="1" applyBorder="1" applyAlignment="1">
      <alignment horizontal="left" vertical="center"/>
    </xf>
    <xf numFmtId="0" fontId="9" fillId="0" borderId="17" xfId="1" applyNumberFormat="1" applyFont="1" applyBorder="1" applyAlignment="1">
      <alignment horizontal="left" vertical="center" wrapText="1" readingOrder="1"/>
    </xf>
    <xf numFmtId="0" fontId="9" fillId="0" borderId="0" xfId="1" applyNumberFormat="1" applyFont="1" applyBorder="1" applyAlignment="1">
      <alignment horizontal="left" vertical="center" wrapText="1" readingOrder="1"/>
    </xf>
    <xf numFmtId="0" fontId="9" fillId="0" borderId="18" xfId="1" applyNumberFormat="1" applyFont="1" applyBorder="1" applyAlignment="1">
      <alignment horizontal="left" vertical="center" wrapText="1" readingOrder="1"/>
    </xf>
    <xf numFmtId="0" fontId="9" fillId="0" borderId="0" xfId="1" applyFont="1" applyFill="1" applyBorder="1" applyAlignment="1">
      <alignment horizontal="left" vertical="center"/>
    </xf>
    <xf numFmtId="0" fontId="9" fillId="0" borderId="18" xfId="1" applyFont="1" applyFill="1" applyBorder="1" applyAlignment="1">
      <alignment horizontal="left" vertical="center"/>
    </xf>
    <xf numFmtId="0" fontId="9" fillId="0" borderId="18" xfId="1" applyNumberFormat="1" applyFont="1" applyBorder="1" applyAlignment="1">
      <alignment horizontal="left" vertical="top" wrapText="1"/>
    </xf>
    <xf numFmtId="0" fontId="9" fillId="0" borderId="17" xfId="1" applyFont="1" applyBorder="1" applyAlignment="1">
      <alignment horizontal="left" vertical="center" wrapText="1"/>
    </xf>
    <xf numFmtId="0" fontId="9" fillId="0" borderId="0" xfId="1" applyNumberFormat="1" applyFont="1" applyBorder="1" applyAlignment="1">
      <alignment horizontal="left" vertical="center" wrapText="1"/>
    </xf>
    <xf numFmtId="0" fontId="9" fillId="0" borderId="18" xfId="1" applyNumberFormat="1" applyFont="1" applyBorder="1" applyAlignment="1">
      <alignment horizontal="left" vertical="center" wrapText="1"/>
    </xf>
    <xf numFmtId="0" fontId="9" fillId="0" borderId="0" xfId="1" applyFont="1" applyFill="1" applyBorder="1" applyAlignment="1">
      <alignment horizontal="left" vertical="center" wrapText="1"/>
    </xf>
    <xf numFmtId="0" fontId="9" fillId="0" borderId="18" xfId="1" applyFont="1" applyFill="1" applyBorder="1" applyAlignment="1">
      <alignment horizontal="left" vertical="center" wrapText="1"/>
    </xf>
    <xf numFmtId="0" fontId="9" fillId="0" borderId="0" xfId="1" applyFont="1" applyBorder="1" applyAlignment="1">
      <alignment horizontal="left" vertical="center" wrapText="1"/>
    </xf>
    <xf numFmtId="0" fontId="9" fillId="0" borderId="18" xfId="1" applyFont="1" applyBorder="1" applyAlignment="1">
      <alignment horizontal="left" vertical="center" wrapText="1"/>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9" xfId="1" applyNumberFormat="1" applyFont="1" applyBorder="1" applyAlignment="1">
      <alignment horizontal="left" vertical="center"/>
    </xf>
    <xf numFmtId="0" fontId="6" fillId="0" borderId="6" xfId="1" applyFont="1" applyBorder="1" applyAlignment="1">
      <alignment horizontal="left" vertical="top" wrapText="1"/>
    </xf>
    <xf numFmtId="0" fontId="6" fillId="0" borderId="7" xfId="1" applyFont="1" applyBorder="1" applyAlignment="1">
      <alignment horizontal="left" vertical="top" wrapText="1"/>
    </xf>
    <xf numFmtId="0" fontId="6" fillId="0" borderId="10" xfId="1" applyFont="1" applyBorder="1" applyAlignment="1">
      <alignment horizontal="left" vertical="top" wrapText="1"/>
    </xf>
    <xf numFmtId="0" fontId="6" fillId="0" borderId="11" xfId="1" applyFont="1" applyBorder="1" applyAlignment="1">
      <alignment horizontal="left" vertical="top" wrapText="1"/>
    </xf>
    <xf numFmtId="0" fontId="6" fillId="0" borderId="16" xfId="1" applyFont="1" applyBorder="1" applyAlignment="1">
      <alignment horizontal="left" vertical="top" wrapText="1"/>
    </xf>
    <xf numFmtId="0" fontId="6" fillId="0" borderId="17" xfId="1" applyFont="1" applyBorder="1" applyAlignment="1">
      <alignment horizontal="left" vertical="top" wrapText="1"/>
    </xf>
    <xf numFmtId="0" fontId="6" fillId="0" borderId="5" xfId="1" applyFont="1" applyBorder="1" applyAlignment="1">
      <alignment horizontal="center" vertical="top" wrapText="1"/>
    </xf>
    <xf numFmtId="0" fontId="6" fillId="0" borderId="7" xfId="1" applyFont="1" applyBorder="1" applyAlignment="1">
      <alignment horizontal="center" vertical="top" wrapText="1"/>
    </xf>
    <xf numFmtId="0" fontId="6" fillId="0" borderId="17" xfId="1" applyFont="1" applyBorder="1" applyAlignment="1">
      <alignment horizontal="center" vertical="top" wrapText="1"/>
    </xf>
    <xf numFmtId="0" fontId="6" fillId="0" borderId="18" xfId="1" applyFont="1" applyBorder="1" applyAlignment="1">
      <alignment horizontal="center" vertical="top" wrapText="1"/>
    </xf>
    <xf numFmtId="0" fontId="6" fillId="0" borderId="9" xfId="1" applyFont="1" applyBorder="1" applyAlignment="1">
      <alignment horizontal="center" vertical="top" wrapText="1"/>
    </xf>
    <xf numFmtId="0" fontId="6" fillId="0" borderId="11" xfId="1" applyFont="1" applyBorder="1" applyAlignment="1">
      <alignment horizontal="center" vertical="top" wrapText="1"/>
    </xf>
    <xf numFmtId="177" fontId="6" fillId="0" borderId="5" xfId="1" applyNumberFormat="1" applyFont="1" applyBorder="1" applyAlignment="1">
      <alignment horizontal="left" vertical="top" wrapText="1"/>
    </xf>
    <xf numFmtId="177" fontId="6" fillId="0" borderId="6" xfId="1" applyNumberFormat="1" applyFont="1" applyBorder="1" applyAlignment="1">
      <alignment horizontal="left" vertical="top" wrapText="1"/>
    </xf>
    <xf numFmtId="177" fontId="6" fillId="0" borderId="7" xfId="1" applyNumberFormat="1" applyFont="1" applyBorder="1" applyAlignment="1">
      <alignment horizontal="left" vertical="top" wrapText="1"/>
    </xf>
    <xf numFmtId="177" fontId="6" fillId="0" borderId="17" xfId="1" applyNumberFormat="1" applyFont="1" applyBorder="1" applyAlignment="1">
      <alignment horizontal="left" vertical="top" wrapText="1"/>
    </xf>
    <xf numFmtId="177" fontId="6" fillId="0" borderId="0" xfId="1" applyNumberFormat="1" applyFont="1" applyBorder="1" applyAlignment="1">
      <alignment horizontal="left" vertical="top" wrapText="1"/>
    </xf>
    <xf numFmtId="177" fontId="6" fillId="0" borderId="18" xfId="1" applyNumberFormat="1" applyFont="1" applyBorder="1" applyAlignment="1">
      <alignment horizontal="left" vertical="top" wrapText="1"/>
    </xf>
    <xf numFmtId="178" fontId="6" fillId="0" borderId="9" xfId="1" applyNumberFormat="1" applyFont="1" applyBorder="1" applyAlignment="1">
      <alignment horizontal="left" vertical="top" wrapText="1"/>
    </xf>
    <xf numFmtId="178" fontId="6" fillId="0" borderId="10" xfId="1" applyNumberFormat="1" applyFont="1" applyBorder="1" applyAlignment="1">
      <alignment horizontal="left" vertical="top" wrapText="1"/>
    </xf>
    <xf numFmtId="178" fontId="6" fillId="0" borderId="11" xfId="1" applyNumberFormat="1" applyFont="1" applyBorder="1" applyAlignment="1">
      <alignment horizontal="left" vertical="top" wrapText="1"/>
    </xf>
    <xf numFmtId="178" fontId="6" fillId="0" borderId="1" xfId="1" applyNumberFormat="1" applyFont="1" applyBorder="1" applyAlignment="1">
      <alignment horizontal="left" vertical="top" wrapText="1"/>
    </xf>
    <xf numFmtId="178" fontId="6" fillId="0" borderId="2" xfId="1" applyNumberFormat="1" applyFont="1" applyBorder="1" applyAlignment="1">
      <alignment horizontal="left" vertical="top" wrapText="1"/>
    </xf>
    <xf numFmtId="178" fontId="6" fillId="0" borderId="3" xfId="1" applyNumberFormat="1" applyFont="1" applyBorder="1" applyAlignment="1">
      <alignment horizontal="left" vertical="top" wrapText="1"/>
    </xf>
    <xf numFmtId="0" fontId="6" fillId="0" borderId="1" xfId="1" applyFont="1" applyFill="1" applyBorder="1" applyAlignment="1">
      <alignment horizontal="left" vertical="top"/>
    </xf>
    <xf numFmtId="0" fontId="6" fillId="0" borderId="2" xfId="1" applyFont="1" applyFill="1" applyBorder="1" applyAlignment="1">
      <alignment horizontal="left" vertical="top"/>
    </xf>
    <xf numFmtId="0" fontId="6" fillId="0" borderId="3" xfId="1" applyFont="1" applyFill="1" applyBorder="1" applyAlignment="1">
      <alignment horizontal="left" vertical="top"/>
    </xf>
    <xf numFmtId="0" fontId="6" fillId="0" borderId="21"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23" xfId="1" applyFont="1" applyFill="1" applyBorder="1" applyAlignment="1">
      <alignment horizontal="center" vertical="center"/>
    </xf>
    <xf numFmtId="176" fontId="6" fillId="0" borderId="1" xfId="2" applyNumberFormat="1" applyFont="1" applyFill="1" applyBorder="1" applyAlignment="1">
      <alignment horizontal="right" vertical="center"/>
    </xf>
    <xf numFmtId="176" fontId="6" fillId="0" borderId="3" xfId="2" applyNumberFormat="1" applyFont="1" applyFill="1" applyBorder="1" applyAlignment="1">
      <alignment horizontal="right" vertical="center"/>
    </xf>
    <xf numFmtId="0" fontId="6" fillId="0" borderId="5" xfId="1" applyFont="1" applyFill="1" applyBorder="1" applyAlignment="1">
      <alignment horizontal="center" vertical="top"/>
    </xf>
    <xf numFmtId="0" fontId="6" fillId="0" borderId="7" xfId="1" applyFont="1" applyFill="1" applyBorder="1" applyAlignment="1">
      <alignment horizontal="center" vertical="top"/>
    </xf>
    <xf numFmtId="0" fontId="6" fillId="0" borderId="9" xfId="1" applyFont="1" applyFill="1" applyBorder="1" applyAlignment="1">
      <alignment horizontal="center" vertical="top"/>
    </xf>
    <xf numFmtId="0" fontId="6" fillId="0" borderId="11" xfId="1" applyFont="1" applyFill="1" applyBorder="1" applyAlignment="1">
      <alignment horizontal="center" vertical="top"/>
    </xf>
    <xf numFmtId="0" fontId="6" fillId="0" borderId="4" xfId="1" applyFont="1" applyFill="1" applyBorder="1" applyAlignment="1">
      <alignment horizontal="center" vertical="top"/>
    </xf>
    <xf numFmtId="0" fontId="6" fillId="0" borderId="12" xfId="1" applyFont="1" applyFill="1" applyBorder="1" applyAlignment="1">
      <alignment horizontal="center" vertical="top"/>
    </xf>
    <xf numFmtId="179" fontId="6" fillId="0" borderId="2" xfId="1" applyNumberFormat="1" applyFont="1" applyFill="1" applyBorder="1" applyAlignment="1">
      <alignment horizontal="center"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17" xfId="1" applyNumberFormat="1" applyFont="1" applyBorder="1" applyAlignment="1">
      <alignment horizontal="left" vertical="center" shrinkToFit="1"/>
    </xf>
    <xf numFmtId="0" fontId="6" fillId="0" borderId="0" xfId="1" applyNumberFormat="1" applyFont="1" applyBorder="1" applyAlignment="1">
      <alignment horizontal="left" vertical="center" shrinkToFit="1"/>
    </xf>
    <xf numFmtId="0" fontId="6" fillId="0" borderId="18" xfId="1" applyNumberFormat="1" applyFont="1" applyBorder="1" applyAlignment="1">
      <alignment horizontal="left" vertical="center" shrinkToFit="1"/>
    </xf>
    <xf numFmtId="190" fontId="6" fillId="0" borderId="1" xfId="1" applyNumberFormat="1" applyFont="1" applyFill="1" applyBorder="1" applyAlignment="1">
      <alignment horizontal="right" vertical="center"/>
    </xf>
    <xf numFmtId="190" fontId="6" fillId="0" borderId="3" xfId="1" applyNumberFormat="1" applyFont="1" applyFill="1" applyBorder="1" applyAlignment="1">
      <alignment horizontal="right" vertical="center"/>
    </xf>
    <xf numFmtId="176" fontId="6" fillId="0" borderId="16" xfId="1" applyNumberFormat="1" applyFont="1" applyFill="1" applyBorder="1" applyAlignment="1">
      <alignment horizontal="right" vertical="center"/>
    </xf>
    <xf numFmtId="178" fontId="6" fillId="0" borderId="17" xfId="1" applyNumberFormat="1" applyFont="1" applyFill="1" applyBorder="1" applyAlignment="1">
      <alignment horizontal="left" vertical="center" wrapText="1"/>
    </xf>
    <xf numFmtId="178" fontId="6" fillId="0" borderId="0" xfId="1" applyNumberFormat="1" applyFont="1" applyFill="1" applyBorder="1" applyAlignment="1">
      <alignment horizontal="left" vertical="center" wrapText="1"/>
    </xf>
    <xf numFmtId="178" fontId="6" fillId="0" borderId="18" xfId="1" applyNumberFormat="1" applyFont="1" applyFill="1" applyBorder="1" applyAlignment="1">
      <alignment horizontal="left" vertical="center" wrapText="1"/>
    </xf>
    <xf numFmtId="176" fontId="6" fillId="0" borderId="1" xfId="2" applyNumberFormat="1" applyFont="1" applyFill="1" applyBorder="1" applyAlignment="1">
      <alignment vertical="center"/>
    </xf>
    <xf numFmtId="176" fontId="6" fillId="0" borderId="3" xfId="2" applyNumberFormat="1" applyFont="1" applyFill="1" applyBorder="1" applyAlignment="1">
      <alignment vertical="center"/>
    </xf>
    <xf numFmtId="0" fontId="6" fillId="0" borderId="1"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3" xfId="1" applyFont="1" applyFill="1" applyBorder="1" applyAlignment="1">
      <alignment horizontal="left" vertical="top" wrapText="1"/>
    </xf>
    <xf numFmtId="0" fontId="4" fillId="0" borderId="16" xfId="1" applyFont="1" applyFill="1" applyBorder="1" applyAlignment="1">
      <alignment horizontal="left" vertical="top"/>
    </xf>
    <xf numFmtId="49" fontId="6" fillId="0" borderId="5" xfId="1" applyNumberFormat="1" applyFont="1" applyFill="1" applyBorder="1" applyAlignment="1">
      <alignment horizontal="center" vertical="top"/>
    </xf>
    <xf numFmtId="49" fontId="6" fillId="0" borderId="6" xfId="1" applyNumberFormat="1" applyFont="1" applyFill="1" applyBorder="1" applyAlignment="1">
      <alignment horizontal="center" vertical="top"/>
    </xf>
    <xf numFmtId="0" fontId="6" fillId="0" borderId="6" xfId="1" applyFont="1" applyFill="1" applyBorder="1" applyAlignment="1">
      <alignment horizontal="left" vertical="top" wrapText="1"/>
    </xf>
    <xf numFmtId="0" fontId="6" fillId="0" borderId="7" xfId="1" applyFont="1" applyFill="1" applyBorder="1" applyAlignment="1">
      <alignment horizontal="left" vertical="top" wrapText="1"/>
    </xf>
    <xf numFmtId="49" fontId="6" fillId="0" borderId="9" xfId="1" applyNumberFormat="1" applyFont="1" applyFill="1" applyBorder="1" applyAlignment="1">
      <alignment horizontal="center" vertical="top"/>
    </xf>
    <xf numFmtId="49" fontId="6" fillId="0" borderId="10" xfId="1" applyNumberFormat="1" applyFont="1" applyFill="1" applyBorder="1" applyAlignment="1">
      <alignment horizontal="center" vertical="top"/>
    </xf>
    <xf numFmtId="0" fontId="6" fillId="0" borderId="10" xfId="1" applyFont="1" applyFill="1" applyBorder="1" applyAlignment="1">
      <alignment horizontal="left" vertical="top" wrapText="1"/>
    </xf>
    <xf numFmtId="0" fontId="6" fillId="0" borderId="11" xfId="1" applyFont="1" applyFill="1" applyBorder="1" applyAlignment="1">
      <alignment horizontal="left" vertical="top" wrapText="1"/>
    </xf>
    <xf numFmtId="0" fontId="6" fillId="0" borderId="1" xfId="1" applyFont="1" applyBorder="1" applyAlignment="1">
      <alignment horizontal="left" vertical="center" indent="1"/>
    </xf>
    <xf numFmtId="0" fontId="6" fillId="0" borderId="2" xfId="1" applyFont="1" applyBorder="1" applyAlignment="1">
      <alignment horizontal="left" vertical="center" indent="1"/>
    </xf>
    <xf numFmtId="0" fontId="6" fillId="0" borderId="3" xfId="1" applyFont="1" applyBorder="1" applyAlignment="1">
      <alignment horizontal="left" vertical="center" indent="1"/>
    </xf>
    <xf numFmtId="0" fontId="6" fillId="0" borderId="1" xfId="1" applyFont="1" applyBorder="1" applyAlignment="1">
      <alignment horizontal="left" vertical="center" indent="1" shrinkToFit="1"/>
    </xf>
    <xf numFmtId="0" fontId="6" fillId="0" borderId="2" xfId="1" applyFont="1" applyBorder="1" applyAlignment="1">
      <alignment horizontal="left" vertical="center" indent="1" shrinkToFit="1"/>
    </xf>
    <xf numFmtId="0" fontId="6" fillId="0" borderId="3" xfId="1" applyFont="1" applyBorder="1" applyAlignment="1">
      <alignment horizontal="left" vertical="center" indent="1" shrinkToFit="1"/>
    </xf>
    <xf numFmtId="177" fontId="6" fillId="0" borderId="6" xfId="1" applyNumberFormat="1" applyFont="1" applyBorder="1" applyAlignment="1">
      <alignment horizontal="left" vertical="center" wrapText="1"/>
    </xf>
    <xf numFmtId="177" fontId="6" fillId="0" borderId="7" xfId="1" applyNumberFormat="1" applyFont="1" applyBorder="1" applyAlignment="1">
      <alignment horizontal="left" vertical="center" wrapText="1"/>
    </xf>
    <xf numFmtId="184" fontId="6" fillId="0" borderId="9" xfId="1" applyNumberFormat="1" applyFont="1" applyBorder="1" applyAlignment="1">
      <alignment horizontal="left" vertical="center" wrapText="1"/>
    </xf>
    <xf numFmtId="184" fontId="6" fillId="0" borderId="10" xfId="1" applyNumberFormat="1" applyFont="1" applyBorder="1" applyAlignment="1">
      <alignment horizontal="left" vertical="center" wrapText="1"/>
    </xf>
    <xf numFmtId="184" fontId="6" fillId="0" borderId="11" xfId="1" applyNumberFormat="1" applyFont="1" applyBorder="1" applyAlignment="1">
      <alignment horizontal="left" vertical="center" wrapText="1"/>
    </xf>
    <xf numFmtId="0" fontId="12" fillId="0" borderId="1" xfId="1" applyFont="1" applyFill="1" applyBorder="1" applyAlignment="1">
      <alignment horizontal="left" vertical="center"/>
    </xf>
    <xf numFmtId="0" fontId="12" fillId="0" borderId="2" xfId="1" applyFont="1" applyFill="1" applyBorder="1" applyAlignment="1">
      <alignment horizontal="left" vertical="center"/>
    </xf>
    <xf numFmtId="0" fontId="12" fillId="0" borderId="3" xfId="1" applyFont="1" applyFill="1" applyBorder="1" applyAlignment="1">
      <alignment horizontal="left" vertical="center"/>
    </xf>
    <xf numFmtId="0" fontId="6" fillId="0" borderId="4" xfId="1" applyFont="1" applyBorder="1" applyAlignment="1">
      <alignment horizontal="left" vertical="top"/>
    </xf>
    <xf numFmtId="0" fontId="6" fillId="0" borderId="8" xfId="1" applyFont="1" applyBorder="1" applyAlignment="1">
      <alignment horizontal="left" vertical="top"/>
    </xf>
    <xf numFmtId="0" fontId="6" fillId="0" borderId="12" xfId="1" applyFont="1" applyBorder="1" applyAlignment="1">
      <alignment horizontal="left" vertical="top"/>
    </xf>
    <xf numFmtId="0" fontId="6" fillId="0" borderId="16" xfId="1" applyFont="1" applyFill="1" applyBorder="1" applyAlignment="1">
      <alignment horizontal="right" vertical="center"/>
    </xf>
    <xf numFmtId="0" fontId="6" fillId="0" borderId="8" xfId="1" applyFont="1" applyFill="1" applyBorder="1" applyAlignment="1">
      <alignment horizontal="left" vertical="center"/>
    </xf>
    <xf numFmtId="0" fontId="6" fillId="0" borderId="8" xfId="1" applyFont="1" applyFill="1" applyBorder="1" applyAlignment="1">
      <alignment horizontal="left" vertical="center" wrapText="1"/>
    </xf>
    <xf numFmtId="0" fontId="6" fillId="0" borderId="4" xfId="1" applyFont="1" applyFill="1" applyBorder="1" applyAlignment="1">
      <alignment horizontal="left" vertical="center"/>
    </xf>
    <xf numFmtId="0" fontId="6" fillId="0" borderId="8" xfId="1" applyFont="1" applyFill="1" applyBorder="1" applyAlignment="1">
      <alignment horizontal="left" vertical="center" shrinkToFit="1"/>
    </xf>
    <xf numFmtId="0" fontId="1" fillId="0" borderId="8" xfId="1" applyBorder="1" applyAlignment="1">
      <alignment horizontal="left" vertical="center" wrapText="1"/>
    </xf>
    <xf numFmtId="0" fontId="6" fillId="0" borderId="17" xfId="1" applyFont="1" applyFill="1" applyBorder="1" applyAlignment="1">
      <alignment horizontal="left" vertical="center" wrapText="1"/>
    </xf>
    <xf numFmtId="0" fontId="6" fillId="0" borderId="18" xfId="1" applyFont="1" applyFill="1" applyBorder="1" applyAlignment="1">
      <alignment horizontal="left" vertical="center" wrapText="1"/>
    </xf>
    <xf numFmtId="0" fontId="6" fillId="0" borderId="11" xfId="1" applyFont="1" applyFill="1" applyBorder="1" applyAlignment="1">
      <alignment horizontal="left" vertical="center"/>
    </xf>
    <xf numFmtId="0" fontId="6" fillId="0" borderId="12" xfId="1" applyFont="1" applyFill="1" applyBorder="1" applyAlignment="1">
      <alignment horizontal="left" vertical="center"/>
    </xf>
    <xf numFmtId="178" fontId="6" fillId="0" borderId="0" xfId="1" applyNumberFormat="1" applyFont="1" applyBorder="1" applyAlignment="1">
      <alignment horizontal="left" vertical="center" wrapText="1"/>
    </xf>
    <xf numFmtId="178" fontId="6" fillId="0" borderId="18" xfId="1" applyNumberFormat="1" applyFont="1" applyBorder="1" applyAlignment="1">
      <alignment horizontal="left" vertical="center" wrapText="1"/>
    </xf>
    <xf numFmtId="0" fontId="6" fillId="0" borderId="17" xfId="1" applyFont="1" applyFill="1" applyBorder="1" applyAlignment="1">
      <alignment horizontal="left" vertical="center"/>
    </xf>
    <xf numFmtId="0" fontId="6" fillId="0" borderId="17" xfId="1" applyFont="1" applyFill="1" applyBorder="1" applyAlignment="1">
      <alignment vertical="center"/>
    </xf>
    <xf numFmtId="0" fontId="6" fillId="0" borderId="0" xfId="1" applyFont="1" applyFill="1" applyBorder="1" applyAlignment="1">
      <alignment vertical="center"/>
    </xf>
    <xf numFmtId="0" fontId="6" fillId="0" borderId="18" xfId="1" applyFont="1" applyFill="1" applyBorder="1" applyAlignment="1">
      <alignment vertical="center"/>
    </xf>
    <xf numFmtId="0" fontId="6" fillId="0" borderId="17" xfId="1" applyNumberFormat="1" applyFont="1" applyBorder="1" applyAlignment="1">
      <alignment vertical="center" shrinkToFit="1"/>
    </xf>
    <xf numFmtId="0" fontId="6" fillId="0" borderId="0" xfId="1" applyFont="1" applyBorder="1" applyAlignment="1">
      <alignment vertical="center" shrinkToFit="1"/>
    </xf>
    <xf numFmtId="0" fontId="6" fillId="0" borderId="18" xfId="1" applyFont="1" applyBorder="1" applyAlignment="1">
      <alignment vertical="center" shrinkToFit="1"/>
    </xf>
    <xf numFmtId="0" fontId="6" fillId="0" borderId="10" xfId="1" applyFont="1" applyFill="1" applyBorder="1" applyAlignment="1">
      <alignment horizontal="left" vertical="center"/>
    </xf>
    <xf numFmtId="0" fontId="6" fillId="0" borderId="12" xfId="1" applyFont="1" applyFill="1" applyBorder="1" applyAlignment="1">
      <alignment horizontal="left" vertical="center" wrapText="1"/>
    </xf>
    <xf numFmtId="0" fontId="6" fillId="0" borderId="0" xfId="1" applyNumberFormat="1" applyFont="1" applyBorder="1" applyAlignment="1">
      <alignment vertical="center" shrinkToFit="1"/>
    </xf>
    <xf numFmtId="0" fontId="6" fillId="0" borderId="18" xfId="1" applyNumberFormat="1" applyFont="1" applyBorder="1" applyAlignment="1">
      <alignment vertical="center" shrinkToFit="1"/>
    </xf>
    <xf numFmtId="0" fontId="6" fillId="0" borderId="0" xfId="1" applyFont="1" applyFill="1" applyBorder="1" applyAlignment="1">
      <alignment horizontal="left" vertical="top" wrapText="1"/>
    </xf>
    <xf numFmtId="0" fontId="6" fillId="0" borderId="18" xfId="1" applyFont="1" applyFill="1" applyBorder="1" applyAlignment="1">
      <alignment horizontal="left" vertical="top" wrapText="1"/>
    </xf>
    <xf numFmtId="0" fontId="4" fillId="2" borderId="16" xfId="1" applyFont="1" applyFill="1" applyBorder="1" applyAlignment="1">
      <alignment horizontal="left" vertical="center"/>
    </xf>
    <xf numFmtId="0" fontId="6" fillId="0" borderId="5" xfId="1" applyFont="1" applyFill="1" applyBorder="1" applyAlignment="1">
      <alignment horizontal="center" vertical="center" wrapText="1"/>
    </xf>
    <xf numFmtId="0" fontId="6" fillId="0" borderId="7" xfId="1" applyFont="1" applyFill="1" applyBorder="1" applyAlignment="1">
      <alignment horizontal="center" vertical="center" wrapText="1"/>
    </xf>
    <xf numFmtId="177" fontId="6" fillId="0" borderId="17" xfId="1" applyNumberFormat="1" applyFont="1" applyFill="1" applyBorder="1" applyAlignment="1">
      <alignment horizontal="justify" vertical="center" wrapText="1"/>
    </xf>
    <xf numFmtId="177" fontId="6" fillId="0" borderId="0" xfId="1" applyNumberFormat="1" applyFont="1" applyFill="1" applyBorder="1" applyAlignment="1">
      <alignment horizontal="justify" vertical="center" wrapText="1"/>
    </xf>
    <xf numFmtId="177" fontId="6" fillId="0" borderId="18" xfId="1" applyNumberFormat="1" applyFont="1" applyFill="1" applyBorder="1" applyAlignment="1">
      <alignment horizontal="justify" vertical="center" wrapText="1"/>
    </xf>
    <xf numFmtId="177" fontId="6" fillId="0" borderId="9" xfId="1" applyNumberFormat="1" applyFont="1" applyFill="1" applyBorder="1" applyAlignment="1">
      <alignment horizontal="left" vertical="center" wrapText="1"/>
    </xf>
    <xf numFmtId="177" fontId="6" fillId="0" borderId="10" xfId="1" applyNumberFormat="1" applyFont="1" applyFill="1" applyBorder="1" applyAlignment="1">
      <alignment horizontal="left" vertical="center" wrapText="1"/>
    </xf>
    <xf numFmtId="177" fontId="6" fillId="0" borderId="11" xfId="1" applyNumberFormat="1" applyFont="1" applyFill="1" applyBorder="1" applyAlignment="1">
      <alignment horizontal="left" vertical="center" wrapText="1"/>
    </xf>
    <xf numFmtId="177" fontId="6" fillId="0" borderId="17" xfId="1" applyNumberFormat="1" applyFont="1" applyFill="1" applyBorder="1" applyAlignment="1">
      <alignment horizontal="left" vertical="center" wrapText="1"/>
    </xf>
    <xf numFmtId="177" fontId="6" fillId="0" borderId="0" xfId="1" applyNumberFormat="1" applyFont="1" applyFill="1" applyBorder="1" applyAlignment="1">
      <alignment horizontal="left" vertical="center" wrapText="1"/>
    </xf>
    <xf numFmtId="177" fontId="6" fillId="0" borderId="18" xfId="1" applyNumberFormat="1" applyFont="1" applyFill="1" applyBorder="1" applyAlignment="1">
      <alignment horizontal="left" vertical="center" wrapText="1"/>
    </xf>
    <xf numFmtId="179" fontId="6" fillId="0" borderId="16" xfId="1" applyNumberFormat="1" applyFont="1" applyFill="1" applyBorder="1" applyAlignment="1">
      <alignment horizontal="center" vertical="center"/>
    </xf>
    <xf numFmtId="0" fontId="1" fillId="0" borderId="0" xfId="1" applyFont="1" applyFill="1" applyAlignment="1">
      <alignment horizontal="left" vertical="center" wrapText="1"/>
    </xf>
    <xf numFmtId="0" fontId="1" fillId="0" borderId="18" xfId="1" applyFont="1" applyFill="1" applyBorder="1" applyAlignment="1">
      <alignment horizontal="left" vertical="center" wrapText="1"/>
    </xf>
    <xf numFmtId="0" fontId="1" fillId="0" borderId="0" xfId="1" applyFont="1" applyAlignment="1">
      <alignment horizontal="left" vertical="center"/>
    </xf>
    <xf numFmtId="0" fontId="1" fillId="0" borderId="18" xfId="1" applyFont="1" applyBorder="1" applyAlignment="1">
      <alignment horizontal="left" vertical="center"/>
    </xf>
    <xf numFmtId="177" fontId="6" fillId="0" borderId="1" xfId="1" applyNumberFormat="1" applyFont="1" applyFill="1" applyBorder="1" applyAlignment="1">
      <alignment horizontal="left" vertical="center"/>
    </xf>
    <xf numFmtId="177" fontId="6" fillId="0" borderId="2" xfId="1" applyNumberFormat="1" applyFont="1" applyFill="1" applyBorder="1" applyAlignment="1">
      <alignment horizontal="left" vertical="center"/>
    </xf>
    <xf numFmtId="177" fontId="6" fillId="0" borderId="3" xfId="1" applyNumberFormat="1" applyFont="1" applyFill="1" applyBorder="1" applyAlignment="1">
      <alignment horizontal="left" vertical="center"/>
    </xf>
    <xf numFmtId="0" fontId="6" fillId="0" borderId="5" xfId="1" applyFont="1" applyFill="1" applyBorder="1" applyAlignment="1">
      <alignment horizontal="left" vertical="top" wrapText="1"/>
    </xf>
    <xf numFmtId="177" fontId="6" fillId="0" borderId="5" xfId="1" applyNumberFormat="1" applyFont="1" applyFill="1" applyBorder="1" applyAlignment="1">
      <alignment horizontal="left" vertical="top" wrapText="1"/>
    </xf>
    <xf numFmtId="177" fontId="6" fillId="0" borderId="6" xfId="1" applyNumberFormat="1" applyFont="1" applyFill="1" applyBorder="1" applyAlignment="1">
      <alignment horizontal="left" vertical="top" wrapText="1"/>
    </xf>
    <xf numFmtId="177" fontId="6" fillId="0" borderId="7" xfId="1" applyNumberFormat="1" applyFont="1" applyFill="1" applyBorder="1" applyAlignment="1">
      <alignment horizontal="left" vertical="top" wrapText="1"/>
    </xf>
    <xf numFmtId="178" fontId="6" fillId="0" borderId="17" xfId="1" applyNumberFormat="1" applyFont="1" applyFill="1" applyBorder="1" applyAlignment="1">
      <alignment horizontal="left" vertical="top" wrapText="1"/>
    </xf>
    <xf numFmtId="178" fontId="6" fillId="0" borderId="0" xfId="1" applyNumberFormat="1" applyFont="1" applyFill="1" applyBorder="1" applyAlignment="1">
      <alignment horizontal="left" vertical="top" wrapText="1"/>
    </xf>
    <xf numFmtId="178" fontId="6" fillId="0" borderId="18" xfId="1" applyNumberFormat="1" applyFont="1" applyFill="1" applyBorder="1" applyAlignment="1">
      <alignment horizontal="left" vertical="top" wrapText="1"/>
    </xf>
    <xf numFmtId="185" fontId="6" fillId="0" borderId="1" xfId="1" applyNumberFormat="1" applyFont="1" applyFill="1" applyBorder="1" applyAlignment="1">
      <alignment horizontal="right" vertical="center"/>
    </xf>
    <xf numFmtId="185" fontId="6" fillId="0" borderId="3" xfId="1" applyNumberFormat="1" applyFont="1" applyFill="1" applyBorder="1" applyAlignment="1">
      <alignment horizontal="right" vertical="center"/>
    </xf>
    <xf numFmtId="182" fontId="6" fillId="0" borderId="1" xfId="2" applyNumberFormat="1" applyFont="1" applyFill="1" applyBorder="1" applyAlignment="1">
      <alignment vertical="center"/>
    </xf>
    <xf numFmtId="182" fontId="6" fillId="0" borderId="3" xfId="2" applyNumberFormat="1" applyFont="1" applyFill="1" applyBorder="1" applyAlignment="1">
      <alignment vertical="center"/>
    </xf>
    <xf numFmtId="0" fontId="8" fillId="0" borderId="19" xfId="1" applyFont="1" applyFill="1" applyBorder="1" applyAlignment="1">
      <alignment horizontal="left" vertical="center" wrapText="1"/>
    </xf>
    <xf numFmtId="0" fontId="8" fillId="0" borderId="16" xfId="1" applyFont="1" applyFill="1" applyBorder="1" applyAlignment="1">
      <alignment horizontal="left" vertical="center" shrinkToFit="1"/>
    </xf>
    <xf numFmtId="0" fontId="6" fillId="0" borderId="0" xfId="1" applyFont="1" applyFill="1" applyBorder="1" applyAlignment="1">
      <alignment horizontal="left" vertical="center" wrapText="1" shrinkToFit="1"/>
    </xf>
    <xf numFmtId="181" fontId="6" fillId="0" borderId="8" xfId="1" applyNumberFormat="1" applyFont="1" applyBorder="1" applyAlignment="1">
      <alignment horizontal="left" vertical="center" wrapText="1"/>
    </xf>
    <xf numFmtId="0" fontId="6" fillId="0" borderId="17" xfId="1" applyFont="1" applyFill="1" applyBorder="1" applyAlignment="1">
      <alignment horizontal="left" vertical="top" wrapText="1"/>
    </xf>
    <xf numFmtId="0" fontId="1" fillId="0" borderId="0" xfId="1" applyAlignment="1">
      <alignment horizontal="left" vertical="center"/>
    </xf>
    <xf numFmtId="0" fontId="6" fillId="0" borderId="9" xfId="1" applyFont="1" applyFill="1" applyBorder="1" applyAlignment="1">
      <alignment horizontal="left" vertical="center"/>
    </xf>
    <xf numFmtId="0" fontId="6" fillId="0" borderId="5"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9" xfId="1" applyFont="1" applyBorder="1" applyAlignment="1">
      <alignment horizontal="left" vertical="center" wrapText="1"/>
    </xf>
    <xf numFmtId="0" fontId="6" fillId="0" borderId="10" xfId="1" applyFont="1" applyBorder="1" applyAlignment="1">
      <alignment horizontal="left" vertical="center" wrapText="1"/>
    </xf>
    <xf numFmtId="0" fontId="6" fillId="0" borderId="11" xfId="1" applyFont="1" applyBorder="1" applyAlignment="1">
      <alignment horizontal="left" vertical="center" wrapText="1"/>
    </xf>
    <xf numFmtId="0" fontId="6" fillId="0" borderId="2" xfId="1" applyFont="1" applyBorder="1" applyAlignment="1">
      <alignment horizontal="left" vertical="center"/>
    </xf>
    <xf numFmtId="0" fontId="8" fillId="0" borderId="0" xfId="1" applyFont="1" applyBorder="1" applyAlignment="1">
      <alignment horizontal="left" vertical="center" shrinkToFit="1"/>
    </xf>
    <xf numFmtId="0" fontId="8" fillId="0" borderId="18" xfId="1" applyFont="1" applyBorder="1" applyAlignment="1">
      <alignment horizontal="left" vertical="center" shrinkToFit="1"/>
    </xf>
    <xf numFmtId="181" fontId="6" fillId="0" borderId="17" xfId="1" applyNumberFormat="1" applyFont="1" applyBorder="1" applyAlignment="1">
      <alignment horizontal="left" vertical="center" wrapText="1"/>
    </xf>
    <xf numFmtId="181" fontId="6" fillId="0" borderId="0" xfId="1" applyNumberFormat="1" applyFont="1" applyBorder="1" applyAlignment="1">
      <alignment horizontal="left" vertical="center" wrapText="1"/>
    </xf>
    <xf numFmtId="181" fontId="6" fillId="0" borderId="18" xfId="1" applyNumberFormat="1" applyFont="1" applyBorder="1" applyAlignment="1">
      <alignment horizontal="left" vertical="center" wrapText="1"/>
    </xf>
    <xf numFmtId="0" fontId="6" fillId="0" borderId="0" xfId="1" applyFont="1" applyBorder="1" applyAlignment="1">
      <alignment horizontal="left" vertical="center" wrapText="1" shrinkToFit="1"/>
    </xf>
    <xf numFmtId="0" fontId="6" fillId="0" borderId="18" xfId="1" applyFont="1" applyBorder="1" applyAlignment="1">
      <alignment horizontal="left" vertical="center" wrapText="1" shrinkToFit="1"/>
    </xf>
    <xf numFmtId="181" fontId="6" fillId="0" borderId="5" xfId="1" applyNumberFormat="1" applyFont="1" applyBorder="1" applyAlignment="1">
      <alignment horizontal="left" vertical="center"/>
    </xf>
    <xf numFmtId="181" fontId="6" fillId="0" borderId="6" xfId="1" applyNumberFormat="1" applyFont="1" applyBorder="1" applyAlignment="1">
      <alignment horizontal="left" vertical="center"/>
    </xf>
    <xf numFmtId="181" fontId="6" fillId="0" borderId="7" xfId="1" applyNumberFormat="1" applyFont="1" applyBorder="1" applyAlignment="1">
      <alignment horizontal="left" vertical="center"/>
    </xf>
    <xf numFmtId="0" fontId="6" fillId="0" borderId="0" xfId="1" applyFont="1" applyBorder="1" applyAlignment="1">
      <alignment vertical="center" wrapText="1" shrinkToFit="1"/>
    </xf>
    <xf numFmtId="0" fontId="6" fillId="0" borderId="18" xfId="1" applyFont="1" applyBorder="1" applyAlignment="1">
      <alignment vertical="center" wrapText="1" shrinkToFit="1"/>
    </xf>
    <xf numFmtId="0" fontId="6" fillId="0" borderId="17" xfId="1" applyNumberFormat="1" applyFont="1" applyBorder="1" applyAlignment="1">
      <alignment horizontal="left" vertical="top" wrapText="1" shrinkToFit="1"/>
    </xf>
    <xf numFmtId="0" fontId="6" fillId="0" borderId="0" xfId="1" applyNumberFormat="1" applyFont="1" applyBorder="1" applyAlignment="1">
      <alignment horizontal="left" vertical="top" wrapText="1" shrinkToFit="1"/>
    </xf>
    <xf numFmtId="0" fontId="6" fillId="0" borderId="18" xfId="1" applyNumberFormat="1" applyFont="1" applyBorder="1" applyAlignment="1">
      <alignment horizontal="left" vertical="top" wrapText="1" shrinkToFit="1"/>
    </xf>
    <xf numFmtId="0" fontId="8" fillId="0" borderId="6" xfId="1" applyFont="1" applyBorder="1" applyAlignment="1">
      <alignment horizontal="left" vertical="center" shrinkToFit="1"/>
    </xf>
    <xf numFmtId="0" fontId="8" fillId="0" borderId="7" xfId="1" applyFont="1" applyBorder="1" applyAlignment="1">
      <alignment horizontal="left" vertical="center" shrinkToFit="1"/>
    </xf>
    <xf numFmtId="181" fontId="6" fillId="0" borderId="5" xfId="1" applyNumberFormat="1" applyFont="1" applyBorder="1" applyAlignment="1">
      <alignment horizontal="left" vertical="center" wrapText="1"/>
    </xf>
    <xf numFmtId="181" fontId="6" fillId="0" borderId="6" xfId="1" applyNumberFormat="1" applyFont="1" applyBorder="1" applyAlignment="1">
      <alignment horizontal="left" vertical="center" wrapText="1"/>
    </xf>
    <xf numFmtId="181" fontId="6" fillId="0" borderId="7" xfId="1" applyNumberFormat="1" applyFont="1" applyBorder="1" applyAlignment="1">
      <alignment horizontal="left" vertical="center" wrapText="1"/>
    </xf>
    <xf numFmtId="181" fontId="6" fillId="0" borderId="17" xfId="1" applyNumberFormat="1" applyFont="1" applyBorder="1" applyAlignment="1">
      <alignment horizontal="left" vertical="center"/>
    </xf>
    <xf numFmtId="181" fontId="6" fillId="0" borderId="0" xfId="1" applyNumberFormat="1" applyFont="1" applyBorder="1" applyAlignment="1">
      <alignment horizontal="left" vertical="center"/>
    </xf>
    <xf numFmtId="181" fontId="6" fillId="0" borderId="18" xfId="1" applyNumberFormat="1" applyFont="1" applyBorder="1" applyAlignment="1">
      <alignment horizontal="left" vertical="center"/>
    </xf>
    <xf numFmtId="49" fontId="6" fillId="0" borderId="17" xfId="1" applyNumberFormat="1" applyFont="1" applyBorder="1" applyAlignment="1">
      <alignment horizontal="left" vertical="center" wrapText="1"/>
    </xf>
    <xf numFmtId="49" fontId="6" fillId="0" borderId="0" xfId="1" applyNumberFormat="1" applyFont="1" applyBorder="1" applyAlignment="1">
      <alignment horizontal="left" vertical="center" wrapText="1"/>
    </xf>
    <xf numFmtId="49" fontId="6" fillId="0" borderId="18" xfId="1" applyNumberFormat="1" applyFont="1" applyBorder="1" applyAlignment="1">
      <alignment horizontal="left" vertical="center" wrapText="1"/>
    </xf>
    <xf numFmtId="0" fontId="6" fillId="0" borderId="5" xfId="1" applyFont="1" applyFill="1" applyBorder="1" applyAlignment="1">
      <alignment horizontal="justify" vertical="top" wrapText="1"/>
    </xf>
    <xf numFmtId="0" fontId="12" fillId="0" borderId="5" xfId="1" applyFont="1" applyFill="1" applyBorder="1" applyAlignment="1">
      <alignment horizontal="left" vertical="center"/>
    </xf>
    <xf numFmtId="0" fontId="12" fillId="0" borderId="6" xfId="1" applyFont="1" applyFill="1" applyBorder="1" applyAlignment="1">
      <alignment horizontal="left" vertical="center"/>
    </xf>
    <xf numFmtId="0" fontId="12" fillId="0" borderId="7" xfId="1" applyFont="1" applyFill="1" applyBorder="1" applyAlignment="1">
      <alignment horizontal="left" vertical="center"/>
    </xf>
    <xf numFmtId="0" fontId="12" fillId="0" borderId="9" xfId="1" applyFont="1" applyFill="1" applyBorder="1" applyAlignment="1">
      <alignment horizontal="left" vertical="center"/>
    </xf>
    <xf numFmtId="0" fontId="12" fillId="0" borderId="10" xfId="1" applyFont="1" applyFill="1" applyBorder="1" applyAlignment="1">
      <alignment horizontal="left" vertical="center"/>
    </xf>
    <xf numFmtId="0" fontId="12" fillId="0" borderId="11" xfId="1" applyFont="1" applyFill="1" applyBorder="1" applyAlignment="1">
      <alignment horizontal="left" vertical="center"/>
    </xf>
    <xf numFmtId="188" fontId="6" fillId="0" borderId="1" xfId="2" applyNumberFormat="1" applyFont="1" applyFill="1" applyBorder="1" applyAlignment="1">
      <alignment vertical="center"/>
    </xf>
    <xf numFmtId="188" fontId="6" fillId="0" borderId="3" xfId="2" applyNumberFormat="1" applyFont="1" applyFill="1" applyBorder="1" applyAlignment="1">
      <alignment vertical="center"/>
    </xf>
    <xf numFmtId="0" fontId="6" fillId="0" borderId="0" xfId="1" applyFont="1" applyBorder="1" applyAlignment="1">
      <alignment horizontal="center" vertical="center"/>
    </xf>
    <xf numFmtId="0" fontId="6" fillId="0" borderId="18" xfId="1" applyFont="1" applyBorder="1" applyAlignment="1">
      <alignment horizontal="center" vertical="center"/>
    </xf>
    <xf numFmtId="0" fontId="6" fillId="0" borderId="5" xfId="1" applyNumberFormat="1" applyFont="1" applyBorder="1" applyAlignment="1">
      <alignment horizontal="left" vertical="center"/>
    </xf>
    <xf numFmtId="0" fontId="6" fillId="0" borderId="6" xfId="1" applyNumberFormat="1" applyFont="1" applyBorder="1" applyAlignment="1">
      <alignment horizontal="left" vertical="center"/>
    </xf>
    <xf numFmtId="0" fontId="6" fillId="0" borderId="7" xfId="1" applyNumberFormat="1" applyFont="1" applyBorder="1" applyAlignment="1">
      <alignment horizontal="left" vertical="center"/>
    </xf>
    <xf numFmtId="0" fontId="12" fillId="0" borderId="17" xfId="1" applyNumberFormat="1" applyFont="1" applyBorder="1" applyAlignment="1">
      <alignment horizontal="left" vertical="center" wrapText="1"/>
    </xf>
    <xf numFmtId="0" fontId="12" fillId="0" borderId="0" xfId="1" applyNumberFormat="1" applyFont="1" applyBorder="1" applyAlignment="1">
      <alignment horizontal="left" vertical="center" wrapText="1"/>
    </xf>
    <xf numFmtId="0" fontId="12" fillId="0" borderId="18" xfId="1" applyNumberFormat="1" applyFont="1" applyBorder="1" applyAlignment="1">
      <alignment horizontal="left" vertical="center" wrapText="1"/>
    </xf>
    <xf numFmtId="0" fontId="6" fillId="0" borderId="6" xfId="1" applyNumberFormat="1" applyFont="1" applyBorder="1" applyAlignment="1">
      <alignment horizontal="left" vertical="center" wrapText="1"/>
    </xf>
    <xf numFmtId="0" fontId="6" fillId="0" borderId="9" xfId="1" applyNumberFormat="1" applyFont="1" applyBorder="1" applyAlignment="1">
      <alignment horizontal="left" vertical="center"/>
    </xf>
    <xf numFmtId="0" fontId="6" fillId="0" borderId="10" xfId="1" applyNumberFormat="1" applyFont="1" applyBorder="1" applyAlignment="1">
      <alignment horizontal="left" vertical="center"/>
    </xf>
    <xf numFmtId="0" fontId="6" fillId="0" borderId="11" xfId="1" applyNumberFormat="1" applyFont="1" applyBorder="1" applyAlignment="1">
      <alignment horizontal="left" vertical="center"/>
    </xf>
    <xf numFmtId="0" fontId="6" fillId="0" borderId="1" xfId="1" applyFont="1" applyBorder="1" applyAlignment="1">
      <alignment horizontal="left" vertical="top" wrapText="1"/>
    </xf>
    <xf numFmtId="0" fontId="6" fillId="0" borderId="2" xfId="1" applyFont="1" applyBorder="1" applyAlignment="1">
      <alignment horizontal="left" vertical="top" wrapText="1"/>
    </xf>
    <xf numFmtId="0" fontId="6" fillId="0" borderId="3" xfId="1" applyFont="1" applyBorder="1" applyAlignment="1">
      <alignment horizontal="left" vertical="top" wrapText="1"/>
    </xf>
    <xf numFmtId="0" fontId="6" fillId="0" borderId="3" xfId="1" applyFont="1" applyBorder="1" applyAlignment="1">
      <alignment horizontal="left" vertical="center"/>
    </xf>
    <xf numFmtId="182" fontId="6" fillId="0" borderId="1" xfId="2" applyNumberFormat="1" applyFont="1" applyFill="1" applyBorder="1" applyAlignment="1">
      <alignment horizontal="right" vertical="center"/>
    </xf>
    <xf numFmtId="182" fontId="6" fillId="0" borderId="3" xfId="2" applyNumberFormat="1" applyFont="1" applyFill="1" applyBorder="1" applyAlignment="1">
      <alignment horizontal="right" vertical="center"/>
    </xf>
    <xf numFmtId="0" fontId="6" fillId="0" borderId="17" xfId="1" applyNumberFormat="1" applyFont="1" applyBorder="1" applyAlignment="1">
      <alignment horizontal="left" vertical="center"/>
    </xf>
    <xf numFmtId="0" fontId="6" fillId="0" borderId="0" xfId="1" applyNumberFormat="1" applyFont="1" applyBorder="1" applyAlignment="1">
      <alignment horizontal="left" vertical="center"/>
    </xf>
    <xf numFmtId="0" fontId="6" fillId="0" borderId="18" xfId="1" applyNumberFormat="1" applyFont="1" applyBorder="1" applyAlignment="1">
      <alignment horizontal="left" vertical="center"/>
    </xf>
    <xf numFmtId="181" fontId="6" fillId="0" borderId="9" xfId="1" applyNumberFormat="1" applyFont="1" applyBorder="1" applyAlignment="1">
      <alignment horizontal="left" vertical="center" wrapText="1"/>
    </xf>
    <xf numFmtId="0" fontId="6" fillId="0" borderId="12" xfId="1" applyFont="1" applyBorder="1" applyAlignment="1">
      <alignment horizontal="left" vertical="center"/>
    </xf>
    <xf numFmtId="0" fontId="6" fillId="0" borderId="12" xfId="1" applyNumberFormat="1" applyFont="1" applyBorder="1" applyAlignment="1">
      <alignment horizontal="left" vertical="center"/>
    </xf>
    <xf numFmtId="177" fontId="6" fillId="0" borderId="5" xfId="1" applyNumberFormat="1" applyFont="1" applyBorder="1" applyAlignment="1">
      <alignment horizontal="left" vertical="center" wrapText="1"/>
    </xf>
    <xf numFmtId="178" fontId="6" fillId="0" borderId="17" xfId="1" applyNumberFormat="1" applyFont="1" applyBorder="1" applyAlignment="1">
      <alignment horizontal="left" vertical="center" wrapText="1"/>
    </xf>
    <xf numFmtId="0" fontId="6" fillId="0" borderId="1" xfId="1" applyFont="1" applyBorder="1" applyAlignment="1">
      <alignment horizontal="left" vertical="top"/>
    </xf>
    <xf numFmtId="0" fontId="6" fillId="0" borderId="8" xfId="1" applyFont="1" applyBorder="1" applyAlignment="1">
      <alignment horizontal="left" vertical="top" wrapText="1"/>
    </xf>
    <xf numFmtId="0" fontId="6" fillId="0" borderId="11" xfId="1" applyFont="1" applyFill="1" applyBorder="1" applyAlignment="1">
      <alignment horizontal="left" vertical="center" wrapText="1"/>
    </xf>
    <xf numFmtId="178" fontId="6" fillId="0" borderId="17" xfId="1" applyNumberFormat="1" applyFont="1" applyBorder="1" applyAlignment="1">
      <alignment horizontal="left" vertical="top" wrapText="1"/>
    </xf>
    <xf numFmtId="178" fontId="6" fillId="0" borderId="0" xfId="1" applyNumberFormat="1" applyFont="1" applyBorder="1" applyAlignment="1">
      <alignment horizontal="left" vertical="top" wrapText="1"/>
    </xf>
    <xf numFmtId="178" fontId="6" fillId="0" borderId="18" xfId="1" applyNumberFormat="1" applyFont="1" applyBorder="1" applyAlignment="1">
      <alignment horizontal="left" vertical="top" wrapText="1"/>
    </xf>
    <xf numFmtId="0" fontId="6" fillId="0" borderId="2" xfId="1" applyFont="1" applyBorder="1" applyAlignment="1">
      <alignment horizontal="left" vertical="top"/>
    </xf>
    <xf numFmtId="0" fontId="6" fillId="0" borderId="3" xfId="1" applyFont="1" applyBorder="1" applyAlignment="1">
      <alignment horizontal="left" vertical="top"/>
    </xf>
    <xf numFmtId="0" fontId="6" fillId="0" borderId="17" xfId="1" applyFont="1" applyBorder="1" applyAlignment="1">
      <alignment horizontal="left" vertical="center" shrinkToFit="1"/>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181" fontId="6" fillId="0" borderId="9" xfId="1" applyNumberFormat="1" applyFont="1" applyBorder="1" applyAlignment="1">
      <alignment horizontal="center" vertical="center" wrapText="1"/>
    </xf>
    <xf numFmtId="181" fontId="6" fillId="0" borderId="10" xfId="1" applyNumberFormat="1" applyFont="1" applyBorder="1" applyAlignment="1">
      <alignment horizontal="center" vertical="center" wrapText="1"/>
    </xf>
    <xf numFmtId="181" fontId="6" fillId="0" borderId="11" xfId="1" applyNumberFormat="1" applyFont="1" applyBorder="1" applyAlignment="1">
      <alignment horizontal="center" vertical="center" wrapText="1"/>
    </xf>
    <xf numFmtId="0" fontId="6" fillId="0" borderId="0" xfId="1" applyFont="1" applyBorder="1" applyAlignment="1">
      <alignment horizontal="left" vertical="top" wrapText="1"/>
    </xf>
    <xf numFmtId="0" fontId="6" fillId="0" borderId="18" xfId="1" applyFont="1" applyBorder="1" applyAlignment="1">
      <alignment horizontal="left" vertical="top" wrapText="1"/>
    </xf>
    <xf numFmtId="0" fontId="6" fillId="0" borderId="1" xfId="1" applyFont="1" applyFill="1" applyBorder="1" applyAlignment="1">
      <alignment vertical="center"/>
    </xf>
    <xf numFmtId="0" fontId="6" fillId="0" borderId="2" xfId="1" applyFont="1" applyFill="1" applyBorder="1" applyAlignment="1">
      <alignment vertical="center"/>
    </xf>
    <xf numFmtId="0" fontId="6" fillId="0" borderId="3" xfId="1" applyFont="1" applyFill="1" applyBorder="1" applyAlignment="1">
      <alignment vertical="center"/>
    </xf>
    <xf numFmtId="0" fontId="6" fillId="0" borderId="9" xfId="1" applyFont="1" applyBorder="1" applyAlignment="1">
      <alignment horizontal="center" vertical="center" wrapText="1"/>
    </xf>
    <xf numFmtId="0" fontId="6" fillId="0" borderId="11" xfId="1" applyFont="1" applyBorder="1" applyAlignment="1">
      <alignment horizontal="center" vertical="center" wrapText="1"/>
    </xf>
    <xf numFmtId="178" fontId="6" fillId="0" borderId="9" xfId="1" applyNumberFormat="1" applyFont="1" applyBorder="1" applyAlignment="1">
      <alignment horizontal="left" vertical="center" wrapText="1"/>
    </xf>
    <xf numFmtId="178" fontId="6" fillId="0" borderId="10" xfId="1" applyNumberFormat="1" applyFont="1" applyBorder="1" applyAlignment="1">
      <alignment horizontal="left" vertical="center" wrapText="1"/>
    </xf>
    <xf numFmtId="178" fontId="6" fillId="0" borderId="11" xfId="1" applyNumberFormat="1" applyFont="1" applyBorder="1" applyAlignment="1">
      <alignment horizontal="left" vertical="center" wrapText="1"/>
    </xf>
    <xf numFmtId="181" fontId="7" fillId="0" borderId="5" xfId="1" applyNumberFormat="1" applyFont="1" applyBorder="1" applyAlignment="1">
      <alignment horizontal="left" vertical="center"/>
    </xf>
    <xf numFmtId="181" fontId="7" fillId="0" borderId="6" xfId="1" applyNumberFormat="1" applyFont="1" applyBorder="1" applyAlignment="1">
      <alignment horizontal="left" vertical="center"/>
    </xf>
    <xf numFmtId="181" fontId="7" fillId="0" borderId="7" xfId="1" applyNumberFormat="1" applyFont="1" applyBorder="1" applyAlignment="1">
      <alignment horizontal="left" vertical="center"/>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12" xfId="1" applyFont="1" applyBorder="1" applyAlignment="1">
      <alignment horizontal="center" vertical="center"/>
    </xf>
    <xf numFmtId="181" fontId="6" fillId="0" borderId="12" xfId="1" applyNumberFormat="1" applyFont="1" applyBorder="1" applyAlignment="1">
      <alignment horizontal="center" vertical="center" wrapText="1"/>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6" fillId="0" borderId="24" xfId="1" applyFont="1" applyBorder="1" applyAlignment="1">
      <alignment horizontal="center" vertical="center"/>
    </xf>
    <xf numFmtId="0" fontId="6" fillId="0" borderId="25" xfId="1" applyNumberFormat="1" applyFont="1" applyFill="1" applyBorder="1" applyAlignment="1">
      <alignment horizontal="center" vertical="center"/>
    </xf>
    <xf numFmtId="0" fontId="6" fillId="0" borderId="26" xfId="1" applyNumberFormat="1" applyFont="1" applyFill="1" applyBorder="1" applyAlignment="1">
      <alignment horizontal="center" vertical="center"/>
    </xf>
    <xf numFmtId="0" fontId="6" fillId="0" borderId="27" xfId="1" applyNumberFormat="1" applyFont="1" applyFill="1" applyBorder="1" applyAlignment="1">
      <alignment horizontal="center" vertical="center"/>
    </xf>
    <xf numFmtId="0" fontId="9" fillId="0" borderId="8" xfId="1" applyFont="1" applyBorder="1" applyAlignment="1">
      <alignment horizontal="left" vertical="center"/>
    </xf>
    <xf numFmtId="0" fontId="6" fillId="0" borderId="16" xfId="1" applyFont="1" applyFill="1" applyBorder="1" applyAlignment="1">
      <alignment horizontal="left" vertical="top" wrapText="1"/>
    </xf>
    <xf numFmtId="0" fontId="6" fillId="0" borderId="9" xfId="1" applyNumberFormat="1" applyFont="1" applyBorder="1" applyAlignment="1">
      <alignment horizontal="left" vertical="top" wrapText="1"/>
    </xf>
    <xf numFmtId="0" fontId="6" fillId="0" borderId="10" xfId="1" applyNumberFormat="1" applyFont="1" applyBorder="1" applyAlignment="1">
      <alignment horizontal="left" vertical="top" wrapText="1"/>
    </xf>
    <xf numFmtId="0" fontId="6" fillId="0" borderId="11" xfId="1" applyNumberFormat="1" applyFont="1" applyBorder="1" applyAlignment="1">
      <alignment horizontal="left" vertical="top" wrapText="1"/>
    </xf>
    <xf numFmtId="0" fontId="6" fillId="0" borderId="17" xfId="1" applyNumberFormat="1" applyFont="1" applyFill="1" applyBorder="1" applyAlignment="1">
      <alignment horizontal="left" vertical="center" wrapText="1"/>
    </xf>
    <xf numFmtId="0" fontId="6" fillId="0" borderId="0" xfId="1" applyNumberFormat="1" applyFont="1" applyFill="1" applyBorder="1" applyAlignment="1">
      <alignment horizontal="left" vertical="center" wrapText="1"/>
    </xf>
    <xf numFmtId="0" fontId="6" fillId="0" borderId="18" xfId="1" applyNumberFormat="1" applyFont="1" applyFill="1" applyBorder="1" applyAlignment="1">
      <alignment horizontal="left" vertical="center" wrapText="1"/>
    </xf>
    <xf numFmtId="0" fontId="1" fillId="0" borderId="0" xfId="1" applyFill="1" applyAlignment="1">
      <alignment horizontal="left" vertical="center" wrapText="1"/>
    </xf>
    <xf numFmtId="0" fontId="6" fillId="0" borderId="16" xfId="1" applyFont="1" applyBorder="1" applyAlignment="1">
      <alignment horizontal="lef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top" wrapText="1"/>
    </xf>
    <xf numFmtId="0" fontId="6" fillId="0" borderId="12" xfId="1" applyFont="1" applyBorder="1" applyAlignment="1">
      <alignment horizontal="left" vertical="top" wrapText="1"/>
    </xf>
    <xf numFmtId="177" fontId="6" fillId="0" borderId="5" xfId="1" applyNumberFormat="1" applyFont="1" applyBorder="1" applyAlignment="1">
      <alignment horizontal="left" vertical="center" shrinkToFit="1"/>
    </xf>
    <xf numFmtId="177" fontId="6" fillId="0" borderId="6" xfId="1" applyNumberFormat="1" applyFont="1" applyBorder="1" applyAlignment="1">
      <alignment horizontal="left" vertical="center" shrinkToFit="1"/>
    </xf>
    <xf numFmtId="177" fontId="6" fillId="0" borderId="7" xfId="1" applyNumberFormat="1" applyFont="1" applyBorder="1" applyAlignment="1">
      <alignment horizontal="left" vertical="center" shrinkToFit="1"/>
    </xf>
    <xf numFmtId="0" fontId="1" fillId="0" borderId="17" xfId="1" applyNumberFormat="1" applyBorder="1" applyAlignment="1">
      <alignment horizontal="left" vertical="center" wrapText="1"/>
    </xf>
    <xf numFmtId="0" fontId="1" fillId="0" borderId="0" xfId="1" applyNumberFormat="1" applyAlignment="1">
      <alignment horizontal="left" vertical="center" wrapText="1"/>
    </xf>
    <xf numFmtId="0" fontId="1" fillId="0" borderId="18" xfId="1" applyNumberFormat="1" applyBorder="1" applyAlignment="1">
      <alignment horizontal="left" vertical="center" wrapText="1"/>
    </xf>
    <xf numFmtId="0" fontId="9" fillId="0" borderId="17" xfId="1" applyNumberFormat="1" applyFont="1" applyBorder="1" applyAlignment="1">
      <alignment horizontal="left" vertical="center" wrapText="1"/>
    </xf>
    <xf numFmtId="0" fontId="13" fillId="0" borderId="0" xfId="1" applyFont="1" applyFill="1" applyAlignment="1">
      <alignment horizontal="left" vertical="center" wrapText="1"/>
    </xf>
    <xf numFmtId="0" fontId="13" fillId="0" borderId="18" xfId="1" applyFont="1" applyFill="1" applyBorder="1" applyAlignment="1">
      <alignment horizontal="left" vertical="center" wrapText="1"/>
    </xf>
    <xf numFmtId="0" fontId="13" fillId="0" borderId="0" xfId="1" applyFont="1" applyFill="1" applyAlignment="1">
      <alignment horizontal="left" vertical="center"/>
    </xf>
    <xf numFmtId="0" fontId="13" fillId="0" borderId="18" xfId="1" applyFont="1" applyFill="1" applyBorder="1" applyAlignment="1">
      <alignment horizontal="left" vertical="center"/>
    </xf>
    <xf numFmtId="0" fontId="8" fillId="0" borderId="17" xfId="1" applyNumberFormat="1" applyFont="1" applyFill="1" applyBorder="1" applyAlignment="1">
      <alignment horizontal="left" vertical="center" wrapText="1"/>
    </xf>
    <xf numFmtId="0" fontId="8" fillId="0" borderId="0" xfId="1" applyNumberFormat="1" applyFont="1" applyFill="1" applyBorder="1" applyAlignment="1">
      <alignment horizontal="left" vertical="center" wrapText="1"/>
    </xf>
    <xf numFmtId="0" fontId="8" fillId="0" borderId="18" xfId="1" applyNumberFormat="1" applyFont="1" applyFill="1" applyBorder="1" applyAlignment="1">
      <alignment horizontal="left" vertical="center" wrapText="1"/>
    </xf>
    <xf numFmtId="0" fontId="6" fillId="0" borderId="5" xfId="1" applyFont="1" applyFill="1" applyBorder="1" applyAlignment="1">
      <alignment vertical="center"/>
    </xf>
    <xf numFmtId="0" fontId="13" fillId="0" borderId="6" xfId="1" applyFont="1" applyFill="1" applyBorder="1" applyAlignment="1">
      <alignment vertical="center"/>
    </xf>
    <xf numFmtId="0" fontId="13" fillId="0" borderId="7" xfId="1" applyFont="1" applyFill="1" applyBorder="1" applyAlignment="1">
      <alignment vertical="center"/>
    </xf>
    <xf numFmtId="0" fontId="6" fillId="0" borderId="0" xfId="1" applyFont="1" applyFill="1" applyAlignment="1">
      <alignment vertical="center"/>
    </xf>
    <xf numFmtId="0" fontId="13" fillId="0" borderId="0" xfId="1" applyFont="1" applyFill="1" applyAlignment="1">
      <alignment vertical="center"/>
    </xf>
    <xf numFmtId="0" fontId="13" fillId="0" borderId="18" xfId="1" applyFont="1" applyFill="1" applyBorder="1" applyAlignment="1">
      <alignment vertical="center"/>
    </xf>
    <xf numFmtId="0" fontId="6" fillId="0" borderId="8" xfId="1" applyFont="1" applyFill="1" applyBorder="1" applyAlignment="1">
      <alignment horizontal="left" vertical="top" wrapText="1"/>
    </xf>
    <xf numFmtId="0" fontId="6" fillId="0" borderId="17" xfId="1" applyFont="1" applyFill="1" applyBorder="1" applyAlignment="1">
      <alignment horizontal="left" vertical="center" shrinkToFit="1"/>
    </xf>
    <xf numFmtId="0" fontId="6" fillId="0" borderId="9" xfId="1" applyFont="1" applyFill="1" applyBorder="1" applyAlignment="1">
      <alignment horizontal="left" vertical="top" wrapText="1"/>
    </xf>
    <xf numFmtId="0" fontId="6" fillId="0" borderId="0" xfId="1" applyFont="1" applyFill="1" applyBorder="1" applyAlignment="1">
      <alignment horizontal="left" vertical="center" indent="1" shrinkToFit="1"/>
    </xf>
    <xf numFmtId="0" fontId="6" fillId="0" borderId="18" xfId="1" applyFont="1" applyFill="1" applyBorder="1" applyAlignment="1">
      <alignment horizontal="left" vertical="center" indent="1" shrinkToFit="1"/>
    </xf>
    <xf numFmtId="0" fontId="6" fillId="0" borderId="0" xfId="1" applyFont="1" applyFill="1" applyBorder="1" applyAlignment="1">
      <alignment horizontal="left" vertical="center" indent="1"/>
    </xf>
    <xf numFmtId="0" fontId="6" fillId="0" borderId="18" xfId="1" applyFont="1" applyFill="1" applyBorder="1" applyAlignment="1">
      <alignment horizontal="left" vertical="center" indent="1"/>
    </xf>
    <xf numFmtId="0" fontId="12" fillId="0" borderId="17" xfId="1" applyFont="1" applyBorder="1" applyAlignment="1">
      <alignment horizontal="left" vertical="center" wrapText="1"/>
    </xf>
    <xf numFmtId="0" fontId="12" fillId="0" borderId="0" xfId="1" applyFont="1" applyBorder="1" applyAlignment="1">
      <alignment horizontal="left" vertical="center" wrapText="1"/>
    </xf>
    <xf numFmtId="0" fontId="12" fillId="0" borderId="18" xfId="1" applyFont="1" applyBorder="1" applyAlignment="1">
      <alignment horizontal="left" vertical="center" wrapText="1"/>
    </xf>
    <xf numFmtId="0" fontId="6" fillId="0" borderId="8" xfId="1" applyFont="1" applyFill="1" applyBorder="1" applyAlignment="1">
      <alignment horizontal="left" vertical="center" wrapText="1" indent="1"/>
    </xf>
    <xf numFmtId="0" fontId="1" fillId="0" borderId="0" xfId="1" applyFill="1" applyAlignment="1">
      <alignment horizontal="left" vertical="center" shrinkToFit="1"/>
    </xf>
    <xf numFmtId="0" fontId="1" fillId="0" borderId="18" xfId="1" applyFill="1" applyBorder="1" applyAlignment="1">
      <alignment horizontal="left" vertical="center" shrinkToFit="1"/>
    </xf>
    <xf numFmtId="177" fontId="6" fillId="3" borderId="5" xfId="1" applyNumberFormat="1" applyFont="1" applyFill="1" applyBorder="1" applyAlignment="1">
      <alignment horizontal="left" vertical="top" wrapText="1"/>
    </xf>
    <xf numFmtId="177" fontId="6" fillId="3" borderId="6" xfId="1" applyNumberFormat="1" applyFont="1" applyFill="1" applyBorder="1" applyAlignment="1">
      <alignment horizontal="left" vertical="top" wrapText="1"/>
    </xf>
    <xf numFmtId="177" fontId="6" fillId="3" borderId="7" xfId="1" applyNumberFormat="1" applyFont="1" applyFill="1" applyBorder="1" applyAlignment="1">
      <alignment horizontal="left" vertical="top" wrapText="1"/>
    </xf>
    <xf numFmtId="0" fontId="6" fillId="3" borderId="8" xfId="1" applyFont="1" applyFill="1" applyBorder="1" applyAlignment="1">
      <alignment horizontal="left" vertical="center" wrapText="1"/>
    </xf>
    <xf numFmtId="0" fontId="6" fillId="3" borderId="0" xfId="1" applyFont="1" applyFill="1" applyBorder="1" applyAlignment="1">
      <alignment horizontal="left" vertical="center"/>
    </xf>
    <xf numFmtId="0" fontId="6" fillId="3" borderId="18" xfId="1" applyFont="1" applyFill="1" applyBorder="1" applyAlignment="1">
      <alignment horizontal="left" vertical="center"/>
    </xf>
    <xf numFmtId="0" fontId="6" fillId="3" borderId="17" xfId="1" applyFont="1" applyFill="1" applyBorder="1" applyAlignment="1">
      <alignment horizontal="left" vertical="center" wrapText="1"/>
    </xf>
    <xf numFmtId="0" fontId="6" fillId="3" borderId="0" xfId="1" applyFont="1" applyFill="1" applyBorder="1" applyAlignment="1">
      <alignment horizontal="left" vertical="center" wrapText="1"/>
    </xf>
    <xf numFmtId="0" fontId="6" fillId="3" borderId="18" xfId="1" applyFont="1" applyFill="1" applyBorder="1" applyAlignment="1">
      <alignment horizontal="left" vertical="center" wrapText="1"/>
    </xf>
    <xf numFmtId="0" fontId="6" fillId="3" borderId="12" xfId="1" applyFont="1" applyFill="1" applyBorder="1" applyAlignment="1">
      <alignment horizontal="left" vertical="center" wrapText="1"/>
    </xf>
    <xf numFmtId="0" fontId="6" fillId="0" borderId="0" xfId="1" applyFont="1" applyFill="1" applyBorder="1" applyAlignment="1">
      <alignment horizontal="center" vertical="center"/>
    </xf>
    <xf numFmtId="0" fontId="6" fillId="0" borderId="18" xfId="1" applyFont="1" applyFill="1" applyBorder="1" applyAlignment="1">
      <alignment horizontal="center"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6" fillId="0" borderId="18" xfId="1" applyFont="1" applyFill="1" applyBorder="1" applyAlignment="1">
      <alignment horizontal="left" vertical="center" wrapText="1" shrinkToFit="1"/>
    </xf>
    <xf numFmtId="0" fontId="6" fillId="0" borderId="8" xfId="1" applyFont="1" applyBorder="1" applyAlignment="1">
      <alignment horizontal="left" vertical="center" wrapText="1"/>
    </xf>
    <xf numFmtId="0" fontId="6" fillId="0" borderId="18" xfId="1" applyFont="1" applyFill="1" applyBorder="1" applyAlignment="1">
      <alignment horizontal="left" vertical="top"/>
    </xf>
    <xf numFmtId="0" fontId="6" fillId="0" borderId="8" xfId="1" applyFont="1" applyFill="1" applyBorder="1" applyAlignment="1">
      <alignment horizontal="left" vertical="top"/>
    </xf>
    <xf numFmtId="0" fontId="1" fillId="0" borderId="8" xfId="1" applyBorder="1" applyAlignment="1">
      <alignment horizontal="left" vertical="top" wrapText="1"/>
    </xf>
    <xf numFmtId="0" fontId="6" fillId="0" borderId="12" xfId="1" applyFont="1" applyBorder="1" applyAlignment="1">
      <alignment horizontal="left" vertical="center" wrapText="1"/>
    </xf>
    <xf numFmtId="176" fontId="6" fillId="0" borderId="16" xfId="2" applyNumberFormat="1" applyFont="1" applyFill="1" applyBorder="1" applyAlignment="1">
      <alignment horizontal="righ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0" xfId="1" applyFont="1" applyAlignment="1">
      <alignment horizontal="left" vertical="center"/>
    </xf>
    <xf numFmtId="0" fontId="13" fillId="0" borderId="18" xfId="1" applyFont="1" applyBorder="1" applyAlignment="1">
      <alignment horizontal="left" vertical="center"/>
    </xf>
    <xf numFmtId="0" fontId="13" fillId="0" borderId="0" xfId="1" applyFont="1" applyAlignment="1">
      <alignment horizontal="left" vertical="center" wrapText="1"/>
    </xf>
    <xf numFmtId="0" fontId="13" fillId="0" borderId="18" xfId="1" applyFont="1" applyBorder="1" applyAlignment="1">
      <alignment horizontal="left" vertical="center" wrapText="1"/>
    </xf>
    <xf numFmtId="184" fontId="6" fillId="0" borderId="9" xfId="1" applyNumberFormat="1" applyFont="1" applyBorder="1" applyAlignment="1">
      <alignment horizontal="left" vertical="top" wrapText="1"/>
    </xf>
    <xf numFmtId="184" fontId="6" fillId="0" borderId="10" xfId="1" applyNumberFormat="1" applyFont="1" applyBorder="1" applyAlignment="1">
      <alignment horizontal="left" vertical="top" wrapText="1"/>
    </xf>
    <xf numFmtId="184" fontId="6" fillId="0" borderId="11" xfId="1" applyNumberFormat="1" applyFont="1" applyBorder="1" applyAlignment="1">
      <alignment horizontal="left" vertical="top" wrapText="1"/>
    </xf>
    <xf numFmtId="0" fontId="1" fillId="0" borderId="17" xfId="1" applyFont="1" applyBorder="1" applyAlignment="1">
      <alignment vertical="top"/>
    </xf>
    <xf numFmtId="0" fontId="1" fillId="0" borderId="0" xfId="1" applyFont="1" applyBorder="1" applyAlignment="1">
      <alignment vertical="top"/>
    </xf>
    <xf numFmtId="0" fontId="1" fillId="0" borderId="18" xfId="1" applyFont="1" applyBorder="1" applyAlignment="1">
      <alignment vertical="top"/>
    </xf>
    <xf numFmtId="0" fontId="6" fillId="0" borderId="1" xfId="1" applyFont="1" applyBorder="1" applyAlignment="1">
      <alignment horizontal="left" vertical="center" shrinkToFit="1"/>
    </xf>
    <xf numFmtId="0" fontId="6" fillId="0" borderId="2" xfId="1" applyFont="1" applyBorder="1" applyAlignment="1">
      <alignment horizontal="left" vertical="center" shrinkToFit="1"/>
    </xf>
    <xf numFmtId="0" fontId="6" fillId="0" borderId="3" xfId="1" applyFont="1" applyBorder="1" applyAlignment="1">
      <alignment horizontal="left" vertical="center" shrinkToFit="1"/>
    </xf>
    <xf numFmtId="0" fontId="6" fillId="0" borderId="9" xfId="1" applyFont="1" applyBorder="1" applyAlignment="1">
      <alignment horizontal="left" vertical="center"/>
    </xf>
    <xf numFmtId="0" fontId="6" fillId="0" borderId="5" xfId="1" applyFont="1" applyFill="1" applyBorder="1" applyAlignment="1">
      <alignment horizontal="left" vertical="top"/>
    </xf>
    <xf numFmtId="0" fontId="6" fillId="0" borderId="6" xfId="1" applyFont="1" applyFill="1" applyBorder="1" applyAlignment="1">
      <alignment horizontal="left" vertical="top"/>
    </xf>
    <xf numFmtId="0" fontId="6" fillId="0" borderId="7" xfId="1" applyFont="1" applyFill="1" applyBorder="1" applyAlignment="1">
      <alignment horizontal="left" vertical="top"/>
    </xf>
    <xf numFmtId="0" fontId="6" fillId="0" borderId="9" xfId="1" applyFont="1" applyFill="1" applyBorder="1" applyAlignment="1">
      <alignment horizontal="left" vertical="center" wrapText="1"/>
    </xf>
    <xf numFmtId="0" fontId="6" fillId="0" borderId="19" xfId="1" applyFont="1" applyFill="1" applyBorder="1" applyAlignment="1">
      <alignment horizontal="center" vertical="center"/>
    </xf>
    <xf numFmtId="0" fontId="6" fillId="0" borderId="16" xfId="1" applyFont="1" applyFill="1" applyBorder="1" applyAlignment="1">
      <alignment horizontal="center" vertical="center" shrinkToFit="1"/>
    </xf>
    <xf numFmtId="186" fontId="6" fillId="0" borderId="16" xfId="2" applyNumberFormat="1" applyFont="1" applyFill="1" applyBorder="1" applyAlignment="1">
      <alignment horizontal="right" vertical="center"/>
    </xf>
    <xf numFmtId="181" fontId="6" fillId="0" borderId="17" xfId="1" applyNumberFormat="1" applyFont="1" applyBorder="1" applyAlignment="1">
      <alignment vertical="center" wrapText="1"/>
    </xf>
    <xf numFmtId="181" fontId="6" fillId="0" borderId="0" xfId="1" applyNumberFormat="1" applyFont="1" applyBorder="1" applyAlignment="1">
      <alignment vertical="center" wrapText="1"/>
    </xf>
    <xf numFmtId="181" fontId="6" fillId="0" borderId="18" xfId="1" applyNumberFormat="1" applyFont="1" applyBorder="1" applyAlignment="1">
      <alignment vertical="center" wrapText="1"/>
    </xf>
    <xf numFmtId="181" fontId="6" fillId="0" borderId="9" xfId="1" applyNumberFormat="1" applyFont="1" applyBorder="1" applyAlignment="1">
      <alignment vertical="center" wrapText="1"/>
    </xf>
    <xf numFmtId="181" fontId="6" fillId="0" borderId="10" xfId="1" applyNumberFormat="1" applyFont="1" applyBorder="1" applyAlignment="1">
      <alignment vertical="center" wrapText="1"/>
    </xf>
    <xf numFmtId="181" fontId="6" fillId="0" borderId="11" xfId="1" applyNumberFormat="1" applyFont="1" applyBorder="1" applyAlignment="1">
      <alignment vertical="center" wrapText="1"/>
    </xf>
    <xf numFmtId="0" fontId="6" fillId="0" borderId="1" xfId="1" applyFont="1" applyBorder="1" applyAlignment="1">
      <alignment vertical="center"/>
    </xf>
    <xf numFmtId="0" fontId="6" fillId="0" borderId="3" xfId="1" applyFont="1" applyBorder="1" applyAlignment="1">
      <alignment vertical="center"/>
    </xf>
    <xf numFmtId="0" fontId="6" fillId="0" borderId="9" xfId="1" applyFont="1" applyFill="1" applyBorder="1" applyAlignment="1">
      <alignment horizontal="justify" vertical="top" wrapText="1"/>
    </xf>
    <xf numFmtId="0" fontId="1" fillId="0" borderId="16" xfId="1" applyBorder="1" applyAlignment="1">
      <alignment horizontal="center" vertical="center"/>
    </xf>
    <xf numFmtId="0" fontId="6" fillId="0" borderId="16" xfId="1" applyFont="1" applyBorder="1" applyAlignment="1">
      <alignment horizontal="left" vertical="center" shrinkToFit="1"/>
    </xf>
    <xf numFmtId="0" fontId="6" fillId="0" borderId="16" xfId="1" applyFont="1" applyBorder="1" applyAlignment="1">
      <alignment horizontal="left" vertical="center"/>
    </xf>
    <xf numFmtId="177" fontId="9" fillId="0" borderId="6" xfId="1" applyNumberFormat="1" applyFont="1" applyFill="1" applyBorder="1" applyAlignment="1">
      <alignment horizontal="left" vertical="top"/>
    </xf>
    <xf numFmtId="177" fontId="9" fillId="0" borderId="7" xfId="1" applyNumberFormat="1" applyFont="1" applyFill="1" applyBorder="1" applyAlignment="1">
      <alignment horizontal="left" vertical="top"/>
    </xf>
    <xf numFmtId="177" fontId="6" fillId="0" borderId="6" xfId="1" applyNumberFormat="1" applyFont="1" applyFill="1" applyBorder="1" applyAlignment="1">
      <alignment horizontal="left" vertical="top"/>
    </xf>
    <xf numFmtId="177" fontId="6" fillId="0" borderId="7" xfId="1" applyNumberFormat="1" applyFont="1" applyFill="1" applyBorder="1" applyAlignment="1">
      <alignment horizontal="left" vertical="top"/>
    </xf>
    <xf numFmtId="0" fontId="4" fillId="0" borderId="17" xfId="1" applyFont="1" applyBorder="1" applyAlignment="1">
      <alignment horizontal="left" vertical="center"/>
    </xf>
    <xf numFmtId="0" fontId="4" fillId="0" borderId="0" xfId="1" applyFont="1" applyAlignment="1">
      <alignment horizontal="left" vertical="center"/>
    </xf>
    <xf numFmtId="0" fontId="4" fillId="0" borderId="18" xfId="1" applyFont="1" applyBorder="1" applyAlignment="1">
      <alignment horizontal="left" vertical="center"/>
    </xf>
    <xf numFmtId="0" fontId="6" fillId="0" borderId="17" xfId="1" applyFont="1" applyFill="1" applyBorder="1" applyAlignment="1">
      <alignment horizontal="left" vertical="center" wrapText="1" indent="1"/>
    </xf>
    <xf numFmtId="0" fontId="6" fillId="0" borderId="0" xfId="1" applyFont="1" applyFill="1" applyBorder="1" applyAlignment="1">
      <alignment horizontal="left" vertical="center" wrapText="1" indent="1"/>
    </xf>
    <xf numFmtId="0" fontId="6" fillId="0" borderId="18" xfId="1" applyFont="1" applyFill="1" applyBorder="1" applyAlignment="1">
      <alignment horizontal="left" vertical="center" wrapText="1" indent="1"/>
    </xf>
    <xf numFmtId="188" fontId="6" fillId="0" borderId="1" xfId="2" applyNumberFormat="1" applyFont="1" applyFill="1" applyBorder="1" applyAlignment="1">
      <alignment horizontal="right" vertical="center"/>
    </xf>
    <xf numFmtId="188" fontId="6" fillId="0" borderId="3" xfId="2" applyNumberFormat="1" applyFont="1" applyFill="1" applyBorder="1" applyAlignment="1">
      <alignment horizontal="right" vertical="center"/>
    </xf>
    <xf numFmtId="0" fontId="6" fillId="0" borderId="1" xfId="1" applyFont="1" applyFill="1" applyBorder="1" applyAlignment="1">
      <alignment horizontal="center" vertical="top" wrapText="1"/>
    </xf>
    <xf numFmtId="0" fontId="6" fillId="0" borderId="3" xfId="1" applyFont="1" applyFill="1" applyBorder="1" applyAlignment="1">
      <alignment horizontal="center" vertical="top" wrapText="1"/>
    </xf>
    <xf numFmtId="0" fontId="1" fillId="0" borderId="0" xfId="1" applyAlignment="1">
      <alignment horizontal="left" vertical="center" wrapText="1"/>
    </xf>
    <xf numFmtId="0" fontId="1" fillId="0" borderId="18" xfId="1" applyBorder="1" applyAlignment="1">
      <alignment horizontal="left" vertical="center" wrapText="1"/>
    </xf>
    <xf numFmtId="0" fontId="6" fillId="0" borderId="5" xfId="1" applyFont="1" applyFill="1" applyBorder="1" applyAlignment="1">
      <alignment horizontal="justify" vertical="center" wrapText="1"/>
    </xf>
    <xf numFmtId="0" fontId="6" fillId="0" borderId="6" xfId="1" applyFont="1" applyFill="1" applyBorder="1" applyAlignment="1">
      <alignment horizontal="justify" vertical="center" wrapText="1"/>
    </xf>
    <xf numFmtId="0" fontId="6" fillId="0" borderId="7" xfId="1" applyFont="1" applyFill="1" applyBorder="1" applyAlignment="1">
      <alignment horizontal="justify" vertical="center" wrapText="1"/>
    </xf>
    <xf numFmtId="0" fontId="6" fillId="0" borderId="9" xfId="1" applyFont="1" applyFill="1" applyBorder="1" applyAlignment="1">
      <alignment horizontal="justify" vertical="center" wrapText="1"/>
    </xf>
    <xf numFmtId="0" fontId="6" fillId="0" borderId="10" xfId="1" applyFont="1" applyFill="1" applyBorder="1" applyAlignment="1">
      <alignment horizontal="justify" vertical="center" wrapText="1"/>
    </xf>
    <xf numFmtId="0" fontId="6" fillId="0" borderId="11" xfId="1" applyFont="1" applyFill="1" applyBorder="1" applyAlignment="1">
      <alignment horizontal="justify" vertical="center" wrapText="1"/>
    </xf>
    <xf numFmtId="177" fontId="6" fillId="0" borderId="17" xfId="1" applyNumberFormat="1" applyFont="1" applyFill="1" applyBorder="1" applyAlignment="1">
      <alignment horizontal="left" vertical="top" wrapText="1"/>
    </xf>
    <xf numFmtId="177" fontId="6" fillId="0" borderId="0" xfId="1" applyNumberFormat="1" applyFont="1" applyFill="1" applyBorder="1" applyAlignment="1">
      <alignment horizontal="left" vertical="top" wrapText="1"/>
    </xf>
    <xf numFmtId="177" fontId="6" fillId="0" borderId="18" xfId="1" applyNumberFormat="1" applyFont="1" applyFill="1" applyBorder="1" applyAlignment="1">
      <alignment horizontal="left" vertical="top" wrapText="1"/>
    </xf>
    <xf numFmtId="177" fontId="6" fillId="0" borderId="9" xfId="1" applyNumberFormat="1" applyFont="1" applyFill="1" applyBorder="1" applyAlignment="1">
      <alignment horizontal="left" vertical="top" wrapText="1"/>
    </xf>
    <xf numFmtId="177" fontId="6" fillId="0" borderId="10" xfId="1" applyNumberFormat="1" applyFont="1" applyFill="1" applyBorder="1" applyAlignment="1">
      <alignment horizontal="left" vertical="top" wrapText="1"/>
    </xf>
    <xf numFmtId="177" fontId="6" fillId="0" borderId="11" xfId="1" applyNumberFormat="1" applyFont="1" applyFill="1" applyBorder="1" applyAlignment="1">
      <alignment horizontal="left" vertical="top" wrapText="1"/>
    </xf>
    <xf numFmtId="0" fontId="6" fillId="0" borderId="9" xfId="1" applyFont="1" applyFill="1" applyBorder="1" applyAlignment="1">
      <alignment horizontal="left" vertical="top"/>
    </xf>
    <xf numFmtId="0" fontId="6" fillId="0" borderId="10" xfId="1" applyFont="1" applyFill="1" applyBorder="1" applyAlignment="1">
      <alignment horizontal="left" vertical="top"/>
    </xf>
    <xf numFmtId="0" fontId="6" fillId="0" borderId="11" xfId="1" applyFont="1" applyFill="1" applyBorder="1" applyAlignment="1">
      <alignment horizontal="left" vertical="top"/>
    </xf>
    <xf numFmtId="0" fontId="6" fillId="0" borderId="4" xfId="1" applyFont="1" applyFill="1" applyBorder="1" applyAlignment="1">
      <alignment horizontal="center" vertical="center"/>
    </xf>
    <xf numFmtId="179" fontId="6" fillId="0" borderId="5" xfId="1" applyNumberFormat="1" applyFont="1" applyFill="1" applyBorder="1" applyAlignment="1">
      <alignment horizontal="center" vertical="center"/>
    </xf>
    <xf numFmtId="179" fontId="6" fillId="0" borderId="6" xfId="1" applyNumberFormat="1" applyFont="1" applyFill="1" applyBorder="1" applyAlignment="1">
      <alignment horizontal="center" vertical="center"/>
    </xf>
    <xf numFmtId="179" fontId="6" fillId="0" borderId="7" xfId="1" applyNumberFormat="1" applyFont="1" applyFill="1" applyBorder="1" applyAlignment="1">
      <alignment horizontal="center" vertical="center"/>
    </xf>
    <xf numFmtId="0" fontId="6" fillId="0" borderId="17" xfId="1" applyFont="1" applyFill="1" applyBorder="1" applyAlignment="1">
      <alignment vertical="top" wrapText="1"/>
    </xf>
    <xf numFmtId="0" fontId="6" fillId="0" borderId="0" xfId="1" applyFont="1" applyFill="1" applyBorder="1" applyAlignment="1">
      <alignment vertical="top" wrapText="1"/>
    </xf>
    <xf numFmtId="0" fontId="6" fillId="0" borderId="18" xfId="1" applyFont="1" applyFill="1" applyBorder="1" applyAlignment="1">
      <alignment vertical="top" wrapText="1"/>
    </xf>
    <xf numFmtId="0" fontId="8" fillId="0" borderId="17" xfId="1" applyFont="1" applyFill="1" applyBorder="1" applyAlignment="1">
      <alignment vertical="top" wrapText="1"/>
    </xf>
    <xf numFmtId="0" fontId="8" fillId="0" borderId="0" xfId="1" applyFont="1" applyFill="1" applyBorder="1" applyAlignment="1">
      <alignment vertical="top" wrapText="1"/>
    </xf>
    <xf numFmtId="0" fontId="8" fillId="0" borderId="18" xfId="1" applyFont="1" applyFill="1" applyBorder="1" applyAlignment="1">
      <alignment vertical="top" wrapText="1"/>
    </xf>
    <xf numFmtId="0" fontId="6" fillId="0" borderId="17" xfId="1" applyFont="1" applyFill="1" applyBorder="1" applyAlignment="1">
      <alignment horizontal="left" vertical="top" wrapText="1" indent="1"/>
    </xf>
    <xf numFmtId="0" fontId="6" fillId="0" borderId="0" xfId="1" applyFont="1" applyFill="1" applyBorder="1" applyAlignment="1">
      <alignment horizontal="left" vertical="top" wrapText="1" indent="1"/>
    </xf>
    <xf numFmtId="0" fontId="6" fillId="0" borderId="18" xfId="1" applyFont="1" applyFill="1" applyBorder="1" applyAlignment="1">
      <alignment horizontal="left" vertical="top" wrapText="1" indent="1"/>
    </xf>
    <xf numFmtId="0" fontId="4" fillId="0" borderId="17" xfId="1" applyFont="1" applyFill="1" applyBorder="1" applyAlignment="1">
      <alignment horizontal="left" vertical="center"/>
    </xf>
    <xf numFmtId="0" fontId="4" fillId="0" borderId="0" xfId="1" applyFont="1" applyFill="1" applyBorder="1" applyAlignment="1">
      <alignment horizontal="left" vertical="center"/>
    </xf>
    <xf numFmtId="0" fontId="4" fillId="0" borderId="18" xfId="1" applyFont="1" applyFill="1" applyBorder="1" applyAlignment="1">
      <alignment horizontal="left" vertical="center"/>
    </xf>
    <xf numFmtId="0" fontId="4" fillId="4" borderId="5" xfId="1" applyFont="1" applyFill="1" applyBorder="1" applyAlignment="1">
      <alignment horizontal="left" vertical="center"/>
    </xf>
    <xf numFmtId="0" fontId="4" fillId="4" borderId="6" xfId="1" applyFont="1" applyFill="1" applyBorder="1" applyAlignment="1">
      <alignment horizontal="left" vertical="center"/>
    </xf>
    <xf numFmtId="0" fontId="4" fillId="4" borderId="7" xfId="1" applyFont="1" applyFill="1" applyBorder="1" applyAlignment="1">
      <alignment horizontal="left" vertical="center"/>
    </xf>
    <xf numFmtId="0" fontId="4" fillId="4" borderId="17" xfId="1" applyFont="1" applyFill="1" applyBorder="1" applyAlignment="1">
      <alignment horizontal="left" vertical="center"/>
    </xf>
    <xf numFmtId="0" fontId="4" fillId="4" borderId="0" xfId="1" applyFont="1" applyFill="1" applyBorder="1" applyAlignment="1">
      <alignment horizontal="left" vertical="center"/>
    </xf>
    <xf numFmtId="0" fontId="4" fillId="4" borderId="18" xfId="1" applyFont="1" applyFill="1" applyBorder="1" applyAlignment="1">
      <alignment horizontal="left" vertical="center"/>
    </xf>
    <xf numFmtId="0" fontId="6" fillId="0" borderId="10" xfId="1" applyFont="1" applyFill="1" applyBorder="1" applyAlignment="1">
      <alignment horizontal="left" vertical="center" shrinkToFit="1"/>
    </xf>
    <xf numFmtId="0" fontId="6" fillId="0" borderId="11" xfId="1" applyFont="1" applyFill="1" applyBorder="1" applyAlignment="1">
      <alignment horizontal="left" vertical="center" shrinkToFit="1"/>
    </xf>
    <xf numFmtId="0" fontId="6" fillId="0" borderId="9" xfId="1" applyFont="1" applyFill="1" applyBorder="1" applyAlignment="1">
      <alignment horizontal="left" vertical="center" shrinkToFit="1"/>
    </xf>
    <xf numFmtId="178" fontId="6" fillId="0" borderId="9" xfId="1" applyNumberFormat="1" applyFont="1" applyFill="1" applyBorder="1" applyAlignment="1">
      <alignment horizontal="left" vertical="top" wrapText="1"/>
    </xf>
    <xf numFmtId="178" fontId="6" fillId="0" borderId="10" xfId="1" applyNumberFormat="1" applyFont="1" applyFill="1" applyBorder="1" applyAlignment="1">
      <alignment horizontal="left" vertical="top" wrapText="1"/>
    </xf>
    <xf numFmtId="178" fontId="6" fillId="0" borderId="11" xfId="1" applyNumberFormat="1" applyFont="1" applyFill="1" applyBorder="1" applyAlignment="1">
      <alignment horizontal="left" vertical="top" wrapTex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6" xfId="1" applyFont="1" applyFill="1" applyBorder="1" applyAlignment="1">
      <alignment vertical="center"/>
    </xf>
    <xf numFmtId="0" fontId="6" fillId="0" borderId="7" xfId="1" applyFont="1" applyFill="1" applyBorder="1" applyAlignment="1">
      <alignment vertical="center"/>
    </xf>
    <xf numFmtId="0" fontId="6" fillId="0" borderId="18" xfId="1" applyFont="1" applyBorder="1" applyAlignment="1">
      <alignment vertical="center"/>
    </xf>
    <xf numFmtId="0" fontId="6" fillId="0" borderId="0" xfId="1" applyFont="1" applyBorder="1" applyAlignment="1">
      <alignment horizontal="center" vertical="top" wrapText="1" shrinkToFit="1"/>
    </xf>
    <xf numFmtId="0" fontId="6" fillId="0" borderId="18" xfId="1" applyFont="1" applyBorder="1" applyAlignment="1">
      <alignment horizontal="center" vertical="top" wrapText="1" shrinkToFit="1"/>
    </xf>
    <xf numFmtId="0" fontId="6" fillId="0" borderId="30"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9" xfId="1" applyFont="1" applyBorder="1" applyAlignment="1">
      <alignment horizontal="left" vertical="top"/>
    </xf>
    <xf numFmtId="0" fontId="6" fillId="0" borderId="10" xfId="1" applyFont="1" applyBorder="1" applyAlignment="1">
      <alignment horizontal="left" vertical="top"/>
    </xf>
    <xf numFmtId="0" fontId="6" fillId="0" borderId="11" xfId="1" applyFont="1" applyBorder="1" applyAlignment="1">
      <alignment horizontal="left" vertical="top"/>
    </xf>
    <xf numFmtId="0" fontId="6" fillId="0" borderId="17" xfId="1" applyNumberFormat="1" applyFont="1" applyBorder="1" applyAlignment="1">
      <alignment horizontal="left" vertical="center" wrapText="1" readingOrder="1"/>
    </xf>
    <xf numFmtId="0" fontId="6" fillId="0" borderId="0" xfId="1" applyNumberFormat="1" applyFont="1" applyBorder="1" applyAlignment="1">
      <alignment horizontal="left" vertical="center" wrapText="1" readingOrder="1"/>
    </xf>
    <xf numFmtId="0" fontId="6" fillId="0" borderId="18" xfId="1" applyNumberFormat="1" applyFont="1" applyBorder="1" applyAlignment="1">
      <alignment horizontal="left" vertical="center" wrapText="1" readingOrder="1"/>
    </xf>
    <xf numFmtId="0" fontId="6" fillId="0" borderId="17" xfId="1" applyNumberFormat="1" applyFont="1" applyBorder="1" applyAlignment="1">
      <alignment horizontal="left" vertical="center" readingOrder="1"/>
    </xf>
    <xf numFmtId="0" fontId="6" fillId="0" borderId="0" xfId="1" applyNumberFormat="1" applyFont="1" applyBorder="1" applyAlignment="1">
      <alignment horizontal="left" vertical="center" readingOrder="1"/>
    </xf>
    <xf numFmtId="0" fontId="6" fillId="0" borderId="18" xfId="1" applyNumberFormat="1" applyFont="1" applyBorder="1" applyAlignment="1">
      <alignment horizontal="left" vertical="center" readingOrder="1"/>
    </xf>
    <xf numFmtId="0" fontId="6" fillId="0" borderId="18" xfId="1" applyNumberFormat="1" applyFont="1" applyBorder="1" applyAlignment="1">
      <alignment horizontal="left" vertical="top" wrapText="1"/>
    </xf>
  </cellXfs>
  <cellStyles count="5">
    <cellStyle name="パーセント 3" xfId="2"/>
    <cellStyle name="桁区切り 2" xfId="4"/>
    <cellStyle name="標準" xfId="0" builtinId="0"/>
    <cellStyle name="標準 2 2" xfId="3"/>
    <cellStyle name="標準 3" xfId="1"/>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drawing1.xml><?xml version="1.0" encoding="utf-8"?>
<xdr:wsDr xmlns:xdr="http://schemas.openxmlformats.org/drawingml/2006/spreadsheetDrawing" xmlns:a="http://schemas.openxmlformats.org/drawingml/2006/main">
  <xdr:twoCellAnchor>
    <xdr:from>
      <xdr:col>0</xdr:col>
      <xdr:colOff>15875</xdr:colOff>
      <xdr:row>2</xdr:row>
      <xdr:rowOff>15240</xdr:rowOff>
    </xdr:from>
    <xdr:to>
      <xdr:col>1</xdr:col>
      <xdr:colOff>0</xdr:colOff>
      <xdr:row>3</xdr:row>
      <xdr:rowOff>221615</xdr:rowOff>
    </xdr:to>
    <xdr:cxnSp macro="">
      <xdr:nvCxnSpPr>
        <xdr:cNvPr id="2" name="直線コネクタ 1"/>
        <xdr:cNvCxnSpPr/>
      </xdr:nvCxnSpPr>
      <xdr:spPr>
        <a:xfrm>
          <a:off x="15875" y="510540"/>
          <a:ext cx="869950" cy="434975"/>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419100</xdr:colOff>
      <xdr:row>42</xdr:row>
      <xdr:rowOff>0</xdr:rowOff>
    </xdr:from>
    <xdr:to>
      <xdr:col>11</xdr:col>
      <xdr:colOff>421640</xdr:colOff>
      <xdr:row>42</xdr:row>
      <xdr:rowOff>0</xdr:rowOff>
    </xdr:to>
    <xdr:cxnSp macro="">
      <xdr:nvCxnSpPr>
        <xdr:cNvPr id="2" name="直線コネクタ 1"/>
        <xdr:cNvCxnSpPr/>
      </xdr:nvCxnSpPr>
      <xdr:spPr>
        <a:xfrm>
          <a:off x="6248400" y="10220325"/>
          <a:ext cx="2540" cy="0"/>
        </a:xfrm>
        <a:prstGeom prst="straightConnector1">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12</xdr:col>
      <xdr:colOff>0</xdr:colOff>
      <xdr:row>25</xdr:row>
      <xdr:rowOff>0</xdr:rowOff>
    </xdr:from>
    <xdr:ext cx="184731" cy="264560"/>
    <xdr:sp macro="" textlink="">
      <xdr:nvSpPr>
        <xdr:cNvPr id="2" name="テキスト ボックス 1"/>
        <xdr:cNvSpPr txBox="1"/>
      </xdr:nvSpPr>
      <xdr:spPr>
        <a:xfrm>
          <a:off x="7494270" y="8427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419100</xdr:colOff>
      <xdr:row>53</xdr:row>
      <xdr:rowOff>0</xdr:rowOff>
    </xdr:from>
    <xdr:to>
      <xdr:col>10</xdr:col>
      <xdr:colOff>421640</xdr:colOff>
      <xdr:row>53</xdr:row>
      <xdr:rowOff>0</xdr:rowOff>
    </xdr:to>
    <xdr:cxnSp macro="">
      <xdr:nvCxnSpPr>
        <xdr:cNvPr id="2" name="直線コネクタ 1"/>
        <xdr:cNvCxnSpPr/>
      </xdr:nvCxnSpPr>
      <xdr:spPr>
        <a:xfrm>
          <a:off x="6019800" y="10287000"/>
          <a:ext cx="2540" cy="0"/>
        </a:xfrm>
        <a:prstGeom prst="straightConnector1">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1"/>
  <sheetViews>
    <sheetView tabSelected="1" view="pageBreakPreview" zoomScale="115" zoomScaleNormal="125" zoomScaleSheetLayoutView="115" zoomScalePageLayoutView="55" workbookViewId="0">
      <selection sqref="A1:Q1"/>
    </sheetView>
  </sheetViews>
  <sheetFormatPr defaultColWidth="8.875" defaultRowHeight="13.5" x14ac:dyDescent="0.4"/>
  <cols>
    <col min="1" max="1" width="11.625" style="323" customWidth="1"/>
    <col min="2" max="6" width="7.125" style="323" customWidth="1"/>
    <col min="7" max="11" width="4.875" style="323" customWidth="1"/>
    <col min="12" max="12" width="7.125" style="323" customWidth="1"/>
    <col min="13" max="14" width="6.625" style="323" bestFit="1" customWidth="1"/>
    <col min="15" max="15" width="7.125" style="323" customWidth="1"/>
    <col min="16" max="17" width="8.875" style="323"/>
    <col min="18" max="18" width="3.5" style="322" customWidth="1"/>
    <col min="19" max="16384" width="8.875" style="323"/>
  </cols>
  <sheetData>
    <row r="1" spans="1:18" ht="18" customHeight="1" x14ac:dyDescent="0.4">
      <c r="A1" s="576" t="s">
        <v>1676</v>
      </c>
      <c r="B1" s="576"/>
      <c r="C1" s="576"/>
      <c r="D1" s="576"/>
      <c r="E1" s="576"/>
      <c r="F1" s="576"/>
      <c r="G1" s="576"/>
      <c r="H1" s="576"/>
      <c r="I1" s="576"/>
      <c r="J1" s="576"/>
      <c r="K1" s="576"/>
      <c r="L1" s="576"/>
      <c r="M1" s="576"/>
      <c r="N1" s="576"/>
      <c r="O1" s="576"/>
      <c r="P1" s="576"/>
      <c r="Q1" s="576"/>
    </row>
    <row r="2" spans="1:18" ht="21" customHeight="1" thickBot="1" x14ac:dyDescent="0.45">
      <c r="A2" s="324" t="s">
        <v>1544</v>
      </c>
      <c r="B2" s="325"/>
      <c r="C2" s="325"/>
      <c r="D2" s="325"/>
      <c r="E2" s="325"/>
      <c r="F2" s="325"/>
      <c r="G2" s="325"/>
      <c r="H2" s="325"/>
      <c r="I2" s="325"/>
      <c r="J2" s="325"/>
      <c r="K2" s="325"/>
      <c r="L2" s="325"/>
      <c r="M2" s="325"/>
      <c r="N2" s="577"/>
      <c r="O2" s="577"/>
    </row>
    <row r="3" spans="1:18" ht="18" customHeight="1" x14ac:dyDescent="0.4">
      <c r="A3" s="326" t="s">
        <v>1545</v>
      </c>
      <c r="B3" s="578" t="s">
        <v>1546</v>
      </c>
      <c r="C3" s="580" t="s">
        <v>1547</v>
      </c>
      <c r="D3" s="580" t="s">
        <v>1548</v>
      </c>
      <c r="E3" s="580" t="s">
        <v>1549</v>
      </c>
      <c r="F3" s="582" t="s">
        <v>1550</v>
      </c>
      <c r="G3" s="584" t="s">
        <v>1551</v>
      </c>
      <c r="H3" s="585"/>
      <c r="I3" s="588" t="s">
        <v>1552</v>
      </c>
      <c r="J3" s="588"/>
      <c r="K3" s="588" t="s">
        <v>1553</v>
      </c>
      <c r="L3" s="590"/>
      <c r="M3" s="327"/>
      <c r="N3" s="327"/>
      <c r="O3" s="327"/>
      <c r="P3" s="327"/>
    </row>
    <row r="4" spans="1:18" ht="18" customHeight="1" thickBot="1" x14ac:dyDescent="0.45">
      <c r="A4" s="328" t="s">
        <v>1554</v>
      </c>
      <c r="B4" s="579"/>
      <c r="C4" s="581"/>
      <c r="D4" s="581"/>
      <c r="E4" s="581"/>
      <c r="F4" s="583"/>
      <c r="G4" s="586"/>
      <c r="H4" s="587"/>
      <c r="I4" s="589"/>
      <c r="J4" s="589"/>
      <c r="K4" s="589"/>
      <c r="L4" s="591"/>
      <c r="M4" s="327"/>
      <c r="N4" s="327"/>
      <c r="O4" s="327"/>
      <c r="P4" s="327"/>
    </row>
    <row r="5" spans="1:18" ht="18" customHeight="1" thickBot="1" x14ac:dyDescent="0.45">
      <c r="A5" s="329" t="s">
        <v>1555</v>
      </c>
      <c r="B5" s="330">
        <f>G39</f>
        <v>20</v>
      </c>
      <c r="C5" s="330">
        <f>K39</f>
        <v>158</v>
      </c>
      <c r="D5" s="331">
        <f>L39</f>
        <v>44.552083333333329</v>
      </c>
      <c r="E5" s="332">
        <f>P39</f>
        <v>0.80205555555555563</v>
      </c>
      <c r="F5" s="333">
        <f>Q39</f>
        <v>4.1333333333333337</v>
      </c>
      <c r="G5" s="599">
        <f>M39</f>
        <v>3110</v>
      </c>
      <c r="H5" s="600"/>
      <c r="I5" s="601">
        <f>N39</f>
        <v>2821</v>
      </c>
      <c r="J5" s="602"/>
      <c r="K5" s="603">
        <f>O39</f>
        <v>0.90707395498392285</v>
      </c>
      <c r="L5" s="604"/>
      <c r="M5" s="334"/>
      <c r="N5" s="327"/>
      <c r="O5" s="327"/>
      <c r="P5" s="327"/>
    </row>
    <row r="6" spans="1:18" ht="18" customHeight="1" thickBot="1" x14ac:dyDescent="0.45">
      <c r="A6" s="335" t="s">
        <v>1556</v>
      </c>
      <c r="B6" s="330">
        <f>G89</f>
        <v>38</v>
      </c>
      <c r="C6" s="330">
        <f>K89</f>
        <v>138</v>
      </c>
      <c r="D6" s="331">
        <f>L89</f>
        <v>36.999999999999993</v>
      </c>
      <c r="E6" s="332">
        <f>P89</f>
        <v>0.79689655172413787</v>
      </c>
      <c r="F6" s="333">
        <f>Q89</f>
        <v>4.17</v>
      </c>
      <c r="G6" s="599">
        <f>M89</f>
        <v>4176</v>
      </c>
      <c r="H6" s="600"/>
      <c r="I6" s="601">
        <f>N89</f>
        <v>3587</v>
      </c>
      <c r="J6" s="602"/>
      <c r="K6" s="603">
        <f>O89</f>
        <v>0.85895593869731801</v>
      </c>
      <c r="L6" s="604"/>
      <c r="M6" s="334"/>
      <c r="N6" s="336"/>
      <c r="O6" s="327"/>
      <c r="P6" s="327"/>
    </row>
    <row r="7" spans="1:18" ht="18" customHeight="1" thickBot="1" x14ac:dyDescent="0.45">
      <c r="A7" s="337" t="s">
        <v>1557</v>
      </c>
      <c r="B7" s="338">
        <f>SUM(B5:B6)</f>
        <v>58</v>
      </c>
      <c r="C7" s="338">
        <f>SUM(C5:C6)</f>
        <v>296</v>
      </c>
      <c r="D7" s="339">
        <f>D5+D6</f>
        <v>81.552083333333314</v>
      </c>
      <c r="E7" s="340">
        <f>AVERAGE(P19:P38,P50:P85)</f>
        <v>0.80034782608695654</v>
      </c>
      <c r="F7" s="341">
        <f>AVERAGE(Q19:Q38,Q50:Q85)</f>
        <v>4.1574468085106382</v>
      </c>
      <c r="G7" s="592">
        <f>SUM(G5,G6)</f>
        <v>7286</v>
      </c>
      <c r="H7" s="593"/>
      <c r="I7" s="594">
        <f>SUM(I5,I6)</f>
        <v>6408</v>
      </c>
      <c r="J7" s="594"/>
      <c r="K7" s="595">
        <f>IF(G7=0,"",I7/G7)</f>
        <v>0.87949492176777377</v>
      </c>
      <c r="L7" s="596"/>
      <c r="M7" s="327"/>
      <c r="N7" s="342"/>
      <c r="O7" s="327"/>
      <c r="P7" s="327"/>
    </row>
    <row r="8" spans="1:18" ht="11.25" customHeight="1" x14ac:dyDescent="0.4">
      <c r="A8" s="597" t="s">
        <v>1558</v>
      </c>
      <c r="B8" s="597"/>
      <c r="C8" s="597"/>
      <c r="D8" s="597"/>
      <c r="E8" s="597"/>
      <c r="F8" s="597"/>
      <c r="G8" s="597"/>
      <c r="H8" s="343"/>
      <c r="I8" s="327"/>
      <c r="J8" s="327"/>
      <c r="K8" s="327"/>
      <c r="L8" s="327"/>
      <c r="M8" s="327"/>
      <c r="N8" s="327"/>
      <c r="O8" s="327"/>
    </row>
    <row r="9" spans="1:18" ht="11.25" customHeight="1" x14ac:dyDescent="0.4">
      <c r="A9" s="598" t="s">
        <v>1559</v>
      </c>
      <c r="B9" s="598"/>
      <c r="C9" s="598"/>
      <c r="D9" s="598"/>
      <c r="E9" s="598"/>
      <c r="F9" s="598"/>
      <c r="G9" s="598"/>
      <c r="H9" s="327"/>
      <c r="I9" s="327"/>
      <c r="J9" s="327"/>
      <c r="K9" s="327"/>
      <c r="L9" s="327"/>
      <c r="M9" s="327"/>
      <c r="N9" s="327"/>
      <c r="O9" s="327"/>
    </row>
    <row r="10" spans="1:18" ht="11.25" customHeight="1" x14ac:dyDescent="0.4">
      <c r="A10" s="344"/>
      <c r="B10" s="344"/>
      <c r="C10" s="344"/>
      <c r="D10" s="344"/>
      <c r="E10" s="344"/>
      <c r="F10" s="344"/>
      <c r="G10" s="344"/>
      <c r="H10" s="327"/>
      <c r="I10" s="327"/>
      <c r="J10" s="327"/>
      <c r="K10" s="327"/>
      <c r="L10" s="327"/>
      <c r="M10" s="327"/>
      <c r="N10" s="327"/>
      <c r="O10" s="327"/>
    </row>
    <row r="11" spans="1:18" ht="21" customHeight="1" x14ac:dyDescent="0.4">
      <c r="A11" s="345" t="s">
        <v>1560</v>
      </c>
      <c r="B11" s="346"/>
      <c r="C11" s="346"/>
      <c r="D11" s="346"/>
      <c r="E11" s="346"/>
      <c r="F11" s="346"/>
      <c r="G11" s="346"/>
      <c r="H11" s="346"/>
      <c r="I11" s="346"/>
      <c r="J11" s="346"/>
      <c r="K11" s="346"/>
      <c r="L11" s="346"/>
      <c r="M11" s="346"/>
      <c r="N11" s="346"/>
      <c r="O11" s="346"/>
    </row>
    <row r="12" spans="1:18" s="348" customFormat="1" ht="21" customHeight="1" x14ac:dyDescent="0.4">
      <c r="A12" s="614" t="s">
        <v>1561</v>
      </c>
      <c r="B12" s="615"/>
      <c r="C12" s="615"/>
      <c r="D12" s="615"/>
      <c r="E12" s="615"/>
      <c r="F12" s="615"/>
      <c r="G12" s="615"/>
      <c r="H12" s="615"/>
      <c r="I12" s="615"/>
      <c r="J12" s="615"/>
      <c r="K12" s="615"/>
      <c r="L12" s="615"/>
      <c r="M12" s="615"/>
      <c r="N12" s="615"/>
      <c r="O12" s="615"/>
      <c r="P12" s="615"/>
      <c r="Q12" s="615"/>
      <c r="R12" s="347"/>
    </row>
    <row r="13" spans="1:18" ht="5.25" customHeight="1" x14ac:dyDescent="0.4">
      <c r="A13" s="616"/>
      <c r="B13" s="616"/>
      <c r="C13" s="616"/>
      <c r="D13" s="616"/>
      <c r="E13" s="616"/>
      <c r="F13" s="616"/>
      <c r="G13" s="616"/>
      <c r="H13" s="616"/>
      <c r="I13" s="616"/>
      <c r="J13" s="616"/>
      <c r="K13" s="616"/>
      <c r="L13" s="616"/>
      <c r="M13" s="616"/>
      <c r="N13" s="616"/>
      <c r="O13" s="616"/>
      <c r="P13" s="616"/>
      <c r="Q13" s="616"/>
    </row>
    <row r="14" spans="1:18" ht="16.5" customHeight="1" thickBot="1" x14ac:dyDescent="0.45">
      <c r="A14" s="617" t="s">
        <v>1562</v>
      </c>
      <c r="B14" s="617"/>
      <c r="C14" s="617"/>
      <c r="D14" s="617"/>
      <c r="E14" s="617"/>
      <c r="F14" s="617"/>
      <c r="G14" s="617"/>
      <c r="H14" s="617"/>
      <c r="I14" s="617"/>
      <c r="J14" s="617"/>
      <c r="K14" s="617"/>
      <c r="L14" s="617"/>
      <c r="M14" s="617"/>
      <c r="N14" s="617"/>
      <c r="O14" s="617"/>
      <c r="P14" s="617"/>
      <c r="Q14" s="617"/>
    </row>
    <row r="15" spans="1:18" ht="12" customHeight="1" x14ac:dyDescent="0.4">
      <c r="A15" s="618" t="s">
        <v>1563</v>
      </c>
      <c r="B15" s="620" t="s">
        <v>1564</v>
      </c>
      <c r="C15" s="621"/>
      <c r="D15" s="621"/>
      <c r="E15" s="621"/>
      <c r="F15" s="622"/>
      <c r="G15" s="626" t="s">
        <v>1565</v>
      </c>
      <c r="H15" s="628" t="s">
        <v>1566</v>
      </c>
      <c r="I15" s="629"/>
      <c r="J15" s="630"/>
      <c r="K15" s="631" t="s">
        <v>1567</v>
      </c>
      <c r="L15" s="633" t="s">
        <v>1568</v>
      </c>
      <c r="M15" s="580" t="s">
        <v>1569</v>
      </c>
      <c r="N15" s="580" t="s">
        <v>1570</v>
      </c>
      <c r="O15" s="580" t="s">
        <v>1571</v>
      </c>
      <c r="P15" s="605" t="s">
        <v>1572</v>
      </c>
      <c r="Q15" s="607" t="s">
        <v>1550</v>
      </c>
      <c r="R15" s="609" t="s">
        <v>1573</v>
      </c>
    </row>
    <row r="16" spans="1:18" ht="12" customHeight="1" x14ac:dyDescent="0.4">
      <c r="A16" s="619"/>
      <c r="B16" s="623"/>
      <c r="C16" s="624"/>
      <c r="D16" s="624"/>
      <c r="E16" s="624"/>
      <c r="F16" s="625"/>
      <c r="G16" s="627"/>
      <c r="H16" s="611" t="s">
        <v>1574</v>
      </c>
      <c r="I16" s="612" t="s">
        <v>1575</v>
      </c>
      <c r="J16" s="613"/>
      <c r="K16" s="632"/>
      <c r="L16" s="611"/>
      <c r="M16" s="634"/>
      <c r="N16" s="634"/>
      <c r="O16" s="634"/>
      <c r="P16" s="606"/>
      <c r="Q16" s="608"/>
      <c r="R16" s="610"/>
    </row>
    <row r="17" spans="1:18" ht="12" customHeight="1" thickBot="1" x14ac:dyDescent="0.45">
      <c r="A17" s="619"/>
      <c r="B17" s="623"/>
      <c r="C17" s="624"/>
      <c r="D17" s="624"/>
      <c r="E17" s="624"/>
      <c r="F17" s="625"/>
      <c r="G17" s="627"/>
      <c r="H17" s="611"/>
      <c r="I17" s="349" t="s">
        <v>1576</v>
      </c>
      <c r="J17" s="350" t="s">
        <v>1577</v>
      </c>
      <c r="K17" s="632"/>
      <c r="L17" s="611"/>
      <c r="M17" s="634"/>
      <c r="N17" s="634"/>
      <c r="O17" s="634"/>
      <c r="P17" s="606"/>
      <c r="Q17" s="608"/>
      <c r="R17" s="610"/>
    </row>
    <row r="18" spans="1:18" s="360" customFormat="1" ht="21" customHeight="1" thickTop="1" x14ac:dyDescent="0.4">
      <c r="A18" s="635" t="s">
        <v>1578</v>
      </c>
      <c r="B18" s="638" t="s">
        <v>1579</v>
      </c>
      <c r="C18" s="639"/>
      <c r="D18" s="639"/>
      <c r="E18" s="639"/>
      <c r="F18" s="640"/>
      <c r="G18" s="351">
        <v>1</v>
      </c>
      <c r="H18" s="352" t="s">
        <v>1580</v>
      </c>
      <c r="I18" s="353" t="s">
        <v>1580</v>
      </c>
      <c r="J18" s="354" t="s">
        <v>1580</v>
      </c>
      <c r="K18" s="352" t="s">
        <v>1580</v>
      </c>
      <c r="L18" s="355" t="s">
        <v>1580</v>
      </c>
      <c r="M18" s="356">
        <v>276</v>
      </c>
      <c r="N18" s="357" t="s">
        <v>1580</v>
      </c>
      <c r="O18" s="357" t="s">
        <v>1580</v>
      </c>
      <c r="P18" s="358">
        <v>0.73099999999999998</v>
      </c>
      <c r="Q18" s="396">
        <v>4.0999999999999996</v>
      </c>
      <c r="R18" s="359">
        <v>1</v>
      </c>
    </row>
    <row r="19" spans="1:18" s="348" customFormat="1" ht="21" customHeight="1" x14ac:dyDescent="0.4">
      <c r="A19" s="636"/>
      <c r="B19" s="641" t="s">
        <v>1581</v>
      </c>
      <c r="C19" s="642"/>
      <c r="D19" s="642"/>
      <c r="E19" s="642"/>
      <c r="F19" s="643"/>
      <c r="G19" s="361">
        <v>1</v>
      </c>
      <c r="H19" s="362">
        <v>6</v>
      </c>
      <c r="I19" s="363">
        <v>36</v>
      </c>
      <c r="J19" s="364">
        <v>45</v>
      </c>
      <c r="K19" s="362">
        <v>12</v>
      </c>
      <c r="L19" s="365">
        <v>3.2916666666666665</v>
      </c>
      <c r="M19" s="362">
        <v>457</v>
      </c>
      <c r="N19" s="362">
        <v>457</v>
      </c>
      <c r="O19" s="366">
        <v>1</v>
      </c>
      <c r="P19" s="366">
        <v>0.86499999999999999</v>
      </c>
      <c r="Q19" s="367">
        <v>4.4000000000000004</v>
      </c>
      <c r="R19" s="368">
        <v>2</v>
      </c>
    </row>
    <row r="20" spans="1:18" s="348" customFormat="1" ht="21" customHeight="1" thickBot="1" x14ac:dyDescent="0.45">
      <c r="A20" s="637"/>
      <c r="B20" s="644" t="s">
        <v>1582</v>
      </c>
      <c r="C20" s="645"/>
      <c r="D20" s="645"/>
      <c r="E20" s="645"/>
      <c r="F20" s="646"/>
      <c r="G20" s="369">
        <v>1</v>
      </c>
      <c r="H20" s="370">
        <v>2</v>
      </c>
      <c r="I20" s="371">
        <v>14</v>
      </c>
      <c r="J20" s="372">
        <v>45</v>
      </c>
      <c r="K20" s="370">
        <v>2</v>
      </c>
      <c r="L20" s="373">
        <v>1.2291666666666667</v>
      </c>
      <c r="M20" s="374">
        <v>396</v>
      </c>
      <c r="N20" s="374">
        <v>394</v>
      </c>
      <c r="O20" s="375" t="s">
        <v>1580</v>
      </c>
      <c r="P20" s="376">
        <v>0.873</v>
      </c>
      <c r="Q20" s="377">
        <v>4.5</v>
      </c>
      <c r="R20" s="378">
        <v>3</v>
      </c>
    </row>
    <row r="21" spans="1:18" s="360" customFormat="1" ht="21" customHeight="1" thickTop="1" x14ac:dyDescent="0.4">
      <c r="A21" s="635" t="s">
        <v>1583</v>
      </c>
      <c r="B21" s="647" t="s">
        <v>1584</v>
      </c>
      <c r="C21" s="648"/>
      <c r="D21" s="648"/>
      <c r="E21" s="648"/>
      <c r="F21" s="649"/>
      <c r="G21" s="351">
        <v>1</v>
      </c>
      <c r="H21" s="379">
        <v>6</v>
      </c>
      <c r="I21" s="380">
        <v>40</v>
      </c>
      <c r="J21" s="381">
        <v>15</v>
      </c>
      <c r="K21" s="379">
        <v>51</v>
      </c>
      <c r="L21" s="382">
        <v>16.208333333333332</v>
      </c>
      <c r="M21" s="383">
        <v>39</v>
      </c>
      <c r="N21" s="383">
        <v>38</v>
      </c>
      <c r="O21" s="384">
        <v>0.97435897435897434</v>
      </c>
      <c r="P21" s="385" t="s">
        <v>1580</v>
      </c>
      <c r="Q21" s="386" t="s">
        <v>1580</v>
      </c>
      <c r="R21" s="359">
        <v>4</v>
      </c>
    </row>
    <row r="22" spans="1:18" s="348" customFormat="1" ht="21" customHeight="1" thickBot="1" x14ac:dyDescent="0.45">
      <c r="A22" s="637"/>
      <c r="B22" s="644" t="s">
        <v>1585</v>
      </c>
      <c r="C22" s="645"/>
      <c r="D22" s="645"/>
      <c r="E22" s="645"/>
      <c r="F22" s="646"/>
      <c r="G22" s="369">
        <v>1</v>
      </c>
      <c r="H22" s="387">
        <v>1</v>
      </c>
      <c r="I22" s="388">
        <v>4</v>
      </c>
      <c r="J22" s="389">
        <v>30</v>
      </c>
      <c r="K22" s="387">
        <v>3</v>
      </c>
      <c r="L22" s="390">
        <v>0.5625</v>
      </c>
      <c r="M22" s="387">
        <v>360</v>
      </c>
      <c r="N22" s="387">
        <v>334</v>
      </c>
      <c r="O22" s="391">
        <v>0.92777777777777781</v>
      </c>
      <c r="P22" s="391">
        <v>0.86899999999999999</v>
      </c>
      <c r="Q22" s="392">
        <v>4.3</v>
      </c>
      <c r="R22" s="393">
        <v>5</v>
      </c>
    </row>
    <row r="23" spans="1:18" s="348" customFormat="1" ht="21" customHeight="1" thickTop="1" x14ac:dyDescent="0.4">
      <c r="A23" s="659" t="s">
        <v>1586</v>
      </c>
      <c r="B23" s="662" t="s">
        <v>1587</v>
      </c>
      <c r="C23" s="663"/>
      <c r="D23" s="663"/>
      <c r="E23" s="663"/>
      <c r="F23" s="664"/>
      <c r="G23" s="394">
        <v>1</v>
      </c>
      <c r="H23" s="395">
        <v>1</v>
      </c>
      <c r="I23" s="380">
        <v>7</v>
      </c>
      <c r="J23" s="381">
        <v>15</v>
      </c>
      <c r="K23" s="395">
        <v>4</v>
      </c>
      <c r="L23" s="382">
        <v>1.2083333333333333</v>
      </c>
      <c r="M23" s="395">
        <v>482</v>
      </c>
      <c r="N23" s="395">
        <v>458</v>
      </c>
      <c r="O23" s="384">
        <v>0.950207468879668</v>
      </c>
      <c r="P23" s="384">
        <v>0.78300000000000003</v>
      </c>
      <c r="Q23" s="396">
        <v>4</v>
      </c>
      <c r="R23" s="397">
        <v>6</v>
      </c>
    </row>
    <row r="24" spans="1:18" s="348" customFormat="1" ht="21" customHeight="1" x14ac:dyDescent="0.4">
      <c r="A24" s="660"/>
      <c r="B24" s="641" t="s">
        <v>1588</v>
      </c>
      <c r="C24" s="665"/>
      <c r="D24" s="665"/>
      <c r="E24" s="665"/>
      <c r="F24" s="666"/>
      <c r="G24" s="361">
        <v>1</v>
      </c>
      <c r="H24" s="362">
        <v>2</v>
      </c>
      <c r="I24" s="363">
        <v>14</v>
      </c>
      <c r="J24" s="364">
        <v>0</v>
      </c>
      <c r="K24" s="362">
        <v>10</v>
      </c>
      <c r="L24" s="365">
        <v>2.9166666666666665</v>
      </c>
      <c r="M24" s="362">
        <v>316</v>
      </c>
      <c r="N24" s="362">
        <v>295</v>
      </c>
      <c r="O24" s="366">
        <v>0.93354430379746833</v>
      </c>
      <c r="P24" s="366">
        <v>0.81499999999999995</v>
      </c>
      <c r="Q24" s="367">
        <v>4.0999999999999996</v>
      </c>
      <c r="R24" s="368">
        <v>7</v>
      </c>
    </row>
    <row r="25" spans="1:18" s="360" customFormat="1" ht="21" customHeight="1" x14ac:dyDescent="0.4">
      <c r="A25" s="660"/>
      <c r="B25" s="667" t="s">
        <v>1589</v>
      </c>
      <c r="C25" s="668"/>
      <c r="D25" s="668"/>
      <c r="E25" s="668"/>
      <c r="F25" s="669"/>
      <c r="G25" s="673">
        <v>1</v>
      </c>
      <c r="H25" s="675">
        <v>1</v>
      </c>
      <c r="I25" s="398">
        <v>6</v>
      </c>
      <c r="J25" s="372">
        <v>30</v>
      </c>
      <c r="K25" s="399">
        <v>35</v>
      </c>
      <c r="L25" s="400">
        <v>9.4791666666666661</v>
      </c>
      <c r="M25" s="650">
        <v>242</v>
      </c>
      <c r="N25" s="650">
        <v>238</v>
      </c>
      <c r="O25" s="652">
        <v>0.98347107438016534</v>
      </c>
      <c r="P25" s="654">
        <v>0.874</v>
      </c>
      <c r="Q25" s="655">
        <v>4.5999999999999996</v>
      </c>
      <c r="R25" s="657">
        <v>8</v>
      </c>
    </row>
    <row r="26" spans="1:18" s="360" customFormat="1" ht="21" customHeight="1" thickBot="1" x14ac:dyDescent="0.45">
      <c r="A26" s="661"/>
      <c r="B26" s="670"/>
      <c r="C26" s="671"/>
      <c r="D26" s="671"/>
      <c r="E26" s="671"/>
      <c r="F26" s="672"/>
      <c r="G26" s="674"/>
      <c r="H26" s="676"/>
      <c r="I26" s="401">
        <v>6</v>
      </c>
      <c r="J26" s="402">
        <v>30</v>
      </c>
      <c r="K26" s="403">
        <v>17</v>
      </c>
      <c r="L26" s="404">
        <v>4.604166666666667</v>
      </c>
      <c r="M26" s="651"/>
      <c r="N26" s="651"/>
      <c r="O26" s="653" t="e">
        <v>#DIV/0!</v>
      </c>
      <c r="P26" s="653"/>
      <c r="Q26" s="656"/>
      <c r="R26" s="658"/>
    </row>
    <row r="27" spans="1:18" s="348" customFormat="1" ht="21" customHeight="1" thickTop="1" thickBot="1" x14ac:dyDescent="0.45">
      <c r="A27" s="405" t="s">
        <v>1590</v>
      </c>
      <c r="B27" s="677" t="s">
        <v>1590</v>
      </c>
      <c r="C27" s="689"/>
      <c r="D27" s="689"/>
      <c r="E27" s="689"/>
      <c r="F27" s="690"/>
      <c r="G27" s="406">
        <v>1</v>
      </c>
      <c r="H27" s="407">
        <v>1</v>
      </c>
      <c r="I27" s="408">
        <v>4</v>
      </c>
      <c r="J27" s="409">
        <v>30</v>
      </c>
      <c r="K27" s="407">
        <v>2</v>
      </c>
      <c r="L27" s="410">
        <v>0.375</v>
      </c>
      <c r="M27" s="407">
        <v>291</v>
      </c>
      <c r="N27" s="407">
        <v>248</v>
      </c>
      <c r="O27" s="411">
        <v>0.85223367697594499</v>
      </c>
      <c r="P27" s="411">
        <v>0.84499999999999997</v>
      </c>
      <c r="Q27" s="412">
        <v>4.3</v>
      </c>
      <c r="R27" s="413">
        <v>9</v>
      </c>
    </row>
    <row r="28" spans="1:18" s="348" customFormat="1" ht="21" customHeight="1" thickTop="1" thickBot="1" x14ac:dyDescent="0.45">
      <c r="A28" s="414" t="s">
        <v>1591</v>
      </c>
      <c r="B28" s="677" t="s">
        <v>1592</v>
      </c>
      <c r="C28" s="678"/>
      <c r="D28" s="678"/>
      <c r="E28" s="678"/>
      <c r="F28" s="679"/>
      <c r="G28" s="406">
        <v>1</v>
      </c>
      <c r="H28" s="407">
        <v>1</v>
      </c>
      <c r="I28" s="408">
        <v>7</v>
      </c>
      <c r="J28" s="409">
        <v>15</v>
      </c>
      <c r="K28" s="407">
        <v>2</v>
      </c>
      <c r="L28" s="410">
        <v>0.60416666666666652</v>
      </c>
      <c r="M28" s="407">
        <v>282</v>
      </c>
      <c r="N28" s="407">
        <v>260</v>
      </c>
      <c r="O28" s="411">
        <v>0.92198581560283688</v>
      </c>
      <c r="P28" s="411">
        <v>0.80700000000000005</v>
      </c>
      <c r="Q28" s="412">
        <v>4.0999999999999996</v>
      </c>
      <c r="R28" s="413">
        <v>10</v>
      </c>
    </row>
    <row r="29" spans="1:18" s="348" customFormat="1" ht="21" customHeight="1" thickTop="1" x14ac:dyDescent="0.4">
      <c r="A29" s="691" t="s">
        <v>1593</v>
      </c>
      <c r="B29" s="662" t="s">
        <v>1594</v>
      </c>
      <c r="C29" s="663"/>
      <c r="D29" s="663"/>
      <c r="E29" s="663"/>
      <c r="F29" s="664"/>
      <c r="G29" s="394">
        <v>1</v>
      </c>
      <c r="H29" s="395">
        <v>1</v>
      </c>
      <c r="I29" s="380">
        <v>7</v>
      </c>
      <c r="J29" s="381">
        <v>15</v>
      </c>
      <c r="K29" s="395">
        <v>1</v>
      </c>
      <c r="L29" s="382">
        <v>0.30208333333333331</v>
      </c>
      <c r="M29" s="395">
        <v>202</v>
      </c>
      <c r="N29" s="395">
        <v>152</v>
      </c>
      <c r="O29" s="384">
        <v>0.75247524752475248</v>
      </c>
      <c r="P29" s="384">
        <v>0.80600000000000005</v>
      </c>
      <c r="Q29" s="396">
        <v>4.0999999999999996</v>
      </c>
      <c r="R29" s="397">
        <v>11</v>
      </c>
    </row>
    <row r="30" spans="1:18" s="348" customFormat="1" ht="21" customHeight="1" thickBot="1" x14ac:dyDescent="0.45">
      <c r="A30" s="692"/>
      <c r="B30" s="693" t="s">
        <v>1595</v>
      </c>
      <c r="C30" s="694"/>
      <c r="D30" s="694"/>
      <c r="E30" s="694"/>
      <c r="F30" s="695"/>
      <c r="G30" s="415">
        <v>1</v>
      </c>
      <c r="H30" s="416">
        <v>2</v>
      </c>
      <c r="I30" s="417">
        <v>14</v>
      </c>
      <c r="J30" s="418">
        <v>0</v>
      </c>
      <c r="K30" s="416">
        <v>3</v>
      </c>
      <c r="L30" s="400">
        <v>0.875</v>
      </c>
      <c r="M30" s="387">
        <v>195</v>
      </c>
      <c r="N30" s="387">
        <v>130</v>
      </c>
      <c r="O30" s="419">
        <v>0.66666666666666663</v>
      </c>
      <c r="P30" s="419">
        <v>0.76200000000000001</v>
      </c>
      <c r="Q30" s="420">
        <v>4</v>
      </c>
      <c r="R30" s="421">
        <v>12</v>
      </c>
    </row>
    <row r="31" spans="1:18" s="348" customFormat="1" ht="21" customHeight="1" thickTop="1" thickBot="1" x14ac:dyDescent="0.45">
      <c r="A31" s="414" t="s">
        <v>1596</v>
      </c>
      <c r="B31" s="677" t="s">
        <v>1597</v>
      </c>
      <c r="C31" s="678"/>
      <c r="D31" s="678"/>
      <c r="E31" s="678"/>
      <c r="F31" s="679"/>
      <c r="G31" s="406">
        <v>1</v>
      </c>
      <c r="H31" s="407">
        <v>1</v>
      </c>
      <c r="I31" s="408">
        <v>7</v>
      </c>
      <c r="J31" s="409">
        <v>30</v>
      </c>
      <c r="K31" s="407">
        <v>1</v>
      </c>
      <c r="L31" s="410">
        <v>0.3125</v>
      </c>
      <c r="M31" s="407">
        <v>95</v>
      </c>
      <c r="N31" s="407">
        <v>74</v>
      </c>
      <c r="O31" s="411">
        <v>0.77894736842105261</v>
      </c>
      <c r="P31" s="411">
        <v>0.80300000000000005</v>
      </c>
      <c r="Q31" s="412">
        <v>4.0999999999999996</v>
      </c>
      <c r="R31" s="413">
        <v>13</v>
      </c>
    </row>
    <row r="32" spans="1:18" s="348" customFormat="1" ht="21" customHeight="1" thickTop="1" thickBot="1" x14ac:dyDescent="0.45">
      <c r="A32" s="414" t="s">
        <v>1598</v>
      </c>
      <c r="B32" s="677" t="s">
        <v>1599</v>
      </c>
      <c r="C32" s="678"/>
      <c r="D32" s="678"/>
      <c r="E32" s="678"/>
      <c r="F32" s="679"/>
      <c r="G32" s="406">
        <v>1</v>
      </c>
      <c r="H32" s="407">
        <v>1</v>
      </c>
      <c r="I32" s="408">
        <v>2</v>
      </c>
      <c r="J32" s="409">
        <v>15</v>
      </c>
      <c r="K32" s="407">
        <v>2</v>
      </c>
      <c r="L32" s="410">
        <v>0.1875</v>
      </c>
      <c r="M32" s="422">
        <v>627</v>
      </c>
      <c r="N32" s="422">
        <v>522</v>
      </c>
      <c r="O32" s="423" t="s">
        <v>1580</v>
      </c>
      <c r="P32" s="411">
        <v>0.628</v>
      </c>
      <c r="Q32" s="412">
        <v>3.4</v>
      </c>
      <c r="R32" s="413">
        <v>14</v>
      </c>
    </row>
    <row r="33" spans="1:18" s="348" customFormat="1" ht="21" customHeight="1" thickTop="1" x14ac:dyDescent="0.4">
      <c r="A33" s="659" t="s">
        <v>1600</v>
      </c>
      <c r="B33" s="680" t="s">
        <v>1601</v>
      </c>
      <c r="C33" s="681"/>
      <c r="D33" s="681"/>
      <c r="E33" s="681"/>
      <c r="F33" s="682"/>
      <c r="G33" s="394">
        <v>1</v>
      </c>
      <c r="H33" s="395">
        <v>1</v>
      </c>
      <c r="I33" s="380">
        <v>4</v>
      </c>
      <c r="J33" s="381">
        <v>30</v>
      </c>
      <c r="K33" s="395">
        <v>2</v>
      </c>
      <c r="L33" s="382">
        <v>0.375</v>
      </c>
      <c r="M33" s="424">
        <v>174</v>
      </c>
      <c r="N33" s="425">
        <v>155</v>
      </c>
      <c r="O33" s="357" t="s">
        <v>1580</v>
      </c>
      <c r="P33" s="384">
        <v>0.79</v>
      </c>
      <c r="Q33" s="396">
        <v>4</v>
      </c>
      <c r="R33" s="397">
        <v>15</v>
      </c>
    </row>
    <row r="34" spans="1:18" s="348" customFormat="1" ht="21" customHeight="1" x14ac:dyDescent="0.4">
      <c r="A34" s="660"/>
      <c r="B34" s="683" t="s">
        <v>1602</v>
      </c>
      <c r="C34" s="684"/>
      <c r="D34" s="684"/>
      <c r="E34" s="684"/>
      <c r="F34" s="685"/>
      <c r="G34" s="361">
        <v>1</v>
      </c>
      <c r="H34" s="426">
        <v>1</v>
      </c>
      <c r="I34" s="427">
        <v>3</v>
      </c>
      <c r="J34" s="428">
        <v>15</v>
      </c>
      <c r="K34" s="426">
        <v>3</v>
      </c>
      <c r="L34" s="365">
        <v>0.40625</v>
      </c>
      <c r="M34" s="429">
        <v>277</v>
      </c>
      <c r="N34" s="430">
        <v>217</v>
      </c>
      <c r="O34" s="431" t="s">
        <v>1580</v>
      </c>
      <c r="P34" s="366">
        <v>0.80600000000000005</v>
      </c>
      <c r="Q34" s="367">
        <v>4.0999999999999996</v>
      </c>
      <c r="R34" s="368">
        <v>16</v>
      </c>
    </row>
    <row r="35" spans="1:18" s="348" customFormat="1" ht="21" customHeight="1" x14ac:dyDescent="0.4">
      <c r="A35" s="660"/>
      <c r="B35" s="641" t="s">
        <v>1603</v>
      </c>
      <c r="C35" s="642"/>
      <c r="D35" s="642"/>
      <c r="E35" s="642"/>
      <c r="F35" s="643"/>
      <c r="G35" s="361">
        <v>1</v>
      </c>
      <c r="H35" s="426">
        <v>1</v>
      </c>
      <c r="I35" s="427">
        <v>4</v>
      </c>
      <c r="J35" s="428">
        <v>15</v>
      </c>
      <c r="K35" s="426">
        <v>3</v>
      </c>
      <c r="L35" s="365">
        <v>0.53125</v>
      </c>
      <c r="M35" s="429">
        <v>65</v>
      </c>
      <c r="N35" s="430">
        <v>56</v>
      </c>
      <c r="O35" s="431" t="s">
        <v>1580</v>
      </c>
      <c r="P35" s="366">
        <v>0.81200000000000006</v>
      </c>
      <c r="Q35" s="367">
        <v>4.3</v>
      </c>
      <c r="R35" s="368">
        <v>17</v>
      </c>
    </row>
    <row r="36" spans="1:18" s="348" customFormat="1" ht="21" customHeight="1" x14ac:dyDescent="0.4">
      <c r="A36" s="660"/>
      <c r="B36" s="641" t="s">
        <v>1604</v>
      </c>
      <c r="C36" s="642"/>
      <c r="D36" s="642"/>
      <c r="E36" s="642"/>
      <c r="F36" s="643"/>
      <c r="G36" s="432">
        <v>1</v>
      </c>
      <c r="H36" s="433" t="s">
        <v>1580</v>
      </c>
      <c r="I36" s="434" t="s">
        <v>1580</v>
      </c>
      <c r="J36" s="435" t="s">
        <v>1580</v>
      </c>
      <c r="K36" s="436" t="s">
        <v>1580</v>
      </c>
      <c r="L36" s="433" t="s">
        <v>1580</v>
      </c>
      <c r="M36" s="437">
        <v>1270</v>
      </c>
      <c r="N36" s="438" t="s">
        <v>1605</v>
      </c>
      <c r="O36" s="439" t="s">
        <v>1580</v>
      </c>
      <c r="P36" s="439" t="s">
        <v>1580</v>
      </c>
      <c r="Q36" s="440" t="s">
        <v>1580</v>
      </c>
      <c r="R36" s="440">
        <v>18</v>
      </c>
    </row>
    <row r="37" spans="1:18" s="360" customFormat="1" ht="21" customHeight="1" thickBot="1" x14ac:dyDescent="0.45">
      <c r="A37" s="661"/>
      <c r="B37" s="686" t="s">
        <v>1606</v>
      </c>
      <c r="C37" s="687"/>
      <c r="D37" s="687"/>
      <c r="E37" s="687"/>
      <c r="F37" s="688"/>
      <c r="G37" s="441">
        <v>1</v>
      </c>
      <c r="H37" s="442">
        <v>1</v>
      </c>
      <c r="I37" s="443">
        <v>3</v>
      </c>
      <c r="J37" s="402">
        <v>30</v>
      </c>
      <c r="K37" s="442">
        <v>2</v>
      </c>
      <c r="L37" s="404">
        <v>0.58333333333333337</v>
      </c>
      <c r="M37" s="444">
        <v>280</v>
      </c>
      <c r="N37" s="445">
        <v>221</v>
      </c>
      <c r="O37" s="446" t="s">
        <v>1580</v>
      </c>
      <c r="P37" s="447">
        <v>0.78800000000000003</v>
      </c>
      <c r="Q37" s="448">
        <v>4</v>
      </c>
      <c r="R37" s="449">
        <v>19</v>
      </c>
    </row>
    <row r="38" spans="1:18" s="360" customFormat="1" ht="21" customHeight="1" thickTop="1" thickBot="1" x14ac:dyDescent="0.45">
      <c r="A38" s="450" t="s">
        <v>1607</v>
      </c>
      <c r="B38" s="705" t="s">
        <v>1608</v>
      </c>
      <c r="C38" s="706"/>
      <c r="D38" s="706"/>
      <c r="E38" s="706"/>
      <c r="F38" s="707"/>
      <c r="G38" s="451">
        <v>1</v>
      </c>
      <c r="H38" s="452">
        <v>1</v>
      </c>
      <c r="I38" s="408">
        <v>4</v>
      </c>
      <c r="J38" s="409">
        <v>0</v>
      </c>
      <c r="K38" s="452">
        <v>3</v>
      </c>
      <c r="L38" s="410">
        <v>0.5</v>
      </c>
      <c r="M38" s="453">
        <v>149</v>
      </c>
      <c r="N38" s="453">
        <v>137</v>
      </c>
      <c r="O38" s="454">
        <v>0.91946308724832215</v>
      </c>
      <c r="P38" s="455">
        <v>0.78</v>
      </c>
      <c r="Q38" s="456">
        <v>4</v>
      </c>
      <c r="R38" s="457">
        <v>20</v>
      </c>
    </row>
    <row r="39" spans="1:18" s="348" customFormat="1" ht="13.5" customHeight="1" thickTop="1" x14ac:dyDescent="0.4">
      <c r="A39" s="458"/>
      <c r="B39" s="459"/>
      <c r="C39" s="459"/>
      <c r="D39" s="460"/>
      <c r="E39" s="460"/>
      <c r="F39" s="708" t="s">
        <v>1609</v>
      </c>
      <c r="G39" s="710">
        <f>SUM(G18:G38)</f>
        <v>20</v>
      </c>
      <c r="H39" s="712">
        <f>SUM(H18:H38)</f>
        <v>31</v>
      </c>
      <c r="I39" s="713" t="str">
        <f>SUM(I18:I38)+ROUNDDOWN(SUM(J18:J38)/60,0)&amp;":"&amp;IF(MOD(SUM(J18:J38),60)&lt;10,"0","")&amp;(MOD(SUM(J18:J38),60))</f>
        <v>192:45</v>
      </c>
      <c r="J39" s="713"/>
      <c r="K39" s="712">
        <f>SUM(K18:K38)</f>
        <v>158</v>
      </c>
      <c r="L39" s="696">
        <f>SUM(L18:L38)</f>
        <v>44.552083333333329</v>
      </c>
      <c r="M39" s="461">
        <f>SUM(M19,M21:M31,M38)</f>
        <v>3110</v>
      </c>
      <c r="N39" s="461">
        <f>SUM(N19,N21:N31,N38)</f>
        <v>2821</v>
      </c>
      <c r="O39" s="698">
        <f>IF(OR(M39=0,M39=""),"",N39/M39)</f>
        <v>0.90707395498392285</v>
      </c>
      <c r="P39" s="698">
        <f>AVERAGE(P18:P38)</f>
        <v>0.80205555555555563</v>
      </c>
      <c r="Q39" s="700">
        <f>AVERAGE(Q18:Q38)</f>
        <v>4.1333333333333337</v>
      </c>
      <c r="R39" s="702" t="s">
        <v>1605</v>
      </c>
    </row>
    <row r="40" spans="1:18" s="348" customFormat="1" ht="13.5" customHeight="1" thickBot="1" x14ac:dyDescent="0.45">
      <c r="A40" s="462"/>
      <c r="B40" s="463"/>
      <c r="C40" s="463"/>
      <c r="D40" s="464"/>
      <c r="E40" s="464"/>
      <c r="F40" s="709"/>
      <c r="G40" s="711"/>
      <c r="H40" s="697"/>
      <c r="I40" s="714"/>
      <c r="J40" s="714"/>
      <c r="K40" s="697"/>
      <c r="L40" s="697"/>
      <c r="M40" s="465">
        <f>SUM(M18,M20,M32:M37)</f>
        <v>3365</v>
      </c>
      <c r="N40" s="465">
        <f>SUM(N18,N20,N32:N37)</f>
        <v>1565</v>
      </c>
      <c r="O40" s="699" t="e">
        <f>#REF!/#REF!</f>
        <v>#REF!</v>
      </c>
      <c r="P40" s="699"/>
      <c r="Q40" s="701"/>
      <c r="R40" s="703"/>
    </row>
    <row r="41" spans="1:18" s="348" customFormat="1" ht="11.25" customHeight="1" x14ac:dyDescent="0.4">
      <c r="A41" s="704" t="s">
        <v>1610</v>
      </c>
      <c r="B41" s="704"/>
      <c r="C41" s="704"/>
      <c r="D41" s="704"/>
      <c r="E41" s="704"/>
      <c r="F41" s="704"/>
      <c r="G41" s="704"/>
      <c r="H41" s="704"/>
      <c r="I41" s="704"/>
      <c r="J41" s="704"/>
      <c r="K41" s="704"/>
      <c r="L41" s="704"/>
      <c r="M41" s="704"/>
      <c r="N41" s="704"/>
      <c r="O41" s="704"/>
      <c r="R41" s="347"/>
    </row>
    <row r="42" spans="1:18" s="467" customFormat="1" ht="11.25" customHeight="1" x14ac:dyDescent="0.4">
      <c r="A42" s="715" t="s">
        <v>1611</v>
      </c>
      <c r="B42" s="715"/>
      <c r="C42" s="715"/>
      <c r="D42" s="715"/>
      <c r="E42" s="715"/>
      <c r="F42" s="715"/>
      <c r="G42" s="715"/>
      <c r="H42" s="715"/>
      <c r="I42" s="715"/>
      <c r="J42" s="715"/>
      <c r="K42" s="715"/>
      <c r="L42" s="715"/>
      <c r="M42" s="715"/>
      <c r="N42" s="715"/>
      <c r="O42" s="715"/>
      <c r="P42" s="715"/>
      <c r="Q42" s="715"/>
      <c r="R42" s="466"/>
    </row>
    <row r="43" spans="1:18" s="469" customFormat="1" ht="11.25" customHeight="1" x14ac:dyDescent="0.4">
      <c r="A43" s="715" t="s">
        <v>1612</v>
      </c>
      <c r="B43" s="715"/>
      <c r="C43" s="715"/>
      <c r="D43" s="715"/>
      <c r="E43" s="715"/>
      <c r="F43" s="715"/>
      <c r="G43" s="715"/>
      <c r="H43" s="715"/>
      <c r="I43" s="715"/>
      <c r="J43" s="715"/>
      <c r="K43" s="715"/>
      <c r="L43" s="715"/>
      <c r="M43" s="715"/>
      <c r="N43" s="715"/>
      <c r="O43" s="715"/>
      <c r="P43" s="715"/>
      <c r="Q43" s="715"/>
      <c r="R43" s="468"/>
    </row>
    <row r="44" spans="1:18" s="467" customFormat="1" ht="11.25" customHeight="1" x14ac:dyDescent="0.4">
      <c r="A44" s="715" t="s">
        <v>1613</v>
      </c>
      <c r="B44" s="715"/>
      <c r="C44" s="715"/>
      <c r="D44" s="715"/>
      <c r="E44" s="715"/>
      <c r="F44" s="715"/>
      <c r="G44" s="715"/>
      <c r="H44" s="715"/>
      <c r="I44" s="715"/>
      <c r="J44" s="715"/>
      <c r="K44" s="715"/>
      <c r="L44" s="715"/>
      <c r="M44" s="715"/>
      <c r="N44" s="715"/>
      <c r="O44" s="715"/>
      <c r="P44" s="715"/>
      <c r="Q44" s="715"/>
      <c r="R44" s="466"/>
    </row>
    <row r="45" spans="1:18" s="467" customFormat="1" ht="11.25" customHeight="1" x14ac:dyDescent="0.4">
      <c r="A45" s="715" t="s">
        <v>1614</v>
      </c>
      <c r="B45" s="715"/>
      <c r="C45" s="715"/>
      <c r="D45" s="715"/>
      <c r="E45" s="715"/>
      <c r="F45" s="715"/>
      <c r="G45" s="715"/>
      <c r="H45" s="715"/>
      <c r="I45" s="715"/>
      <c r="J45" s="715"/>
      <c r="K45" s="715"/>
      <c r="L45" s="715"/>
      <c r="M45" s="715"/>
      <c r="N45" s="715"/>
      <c r="O45" s="715"/>
      <c r="P45" s="715"/>
      <c r="Q45" s="715"/>
      <c r="R45" s="466"/>
    </row>
    <row r="46" spans="1:18" ht="16.5" customHeight="1" thickBot="1" x14ac:dyDescent="0.45">
      <c r="A46" s="617" t="s">
        <v>1615</v>
      </c>
      <c r="B46" s="617"/>
      <c r="C46" s="617"/>
      <c r="D46" s="617"/>
      <c r="E46" s="617"/>
      <c r="F46" s="617"/>
      <c r="G46" s="617"/>
      <c r="H46" s="617"/>
      <c r="I46" s="617"/>
      <c r="J46" s="617"/>
      <c r="K46" s="617"/>
      <c r="L46" s="617"/>
      <c r="M46" s="617"/>
      <c r="N46" s="617"/>
      <c r="O46" s="617"/>
      <c r="P46" s="617"/>
      <c r="Q46" s="617"/>
    </row>
    <row r="47" spans="1:18" ht="14.1" customHeight="1" x14ac:dyDescent="0.4">
      <c r="A47" s="618" t="s">
        <v>1563</v>
      </c>
      <c r="B47" s="620" t="s">
        <v>1564</v>
      </c>
      <c r="C47" s="621"/>
      <c r="D47" s="621"/>
      <c r="E47" s="621"/>
      <c r="F47" s="622"/>
      <c r="G47" s="720" t="s">
        <v>1565</v>
      </c>
      <c r="H47" s="629" t="s">
        <v>1566</v>
      </c>
      <c r="I47" s="629"/>
      <c r="J47" s="630"/>
      <c r="K47" s="723" t="s">
        <v>1616</v>
      </c>
      <c r="L47" s="723" t="s">
        <v>1617</v>
      </c>
      <c r="M47" s="742" t="s">
        <v>1618</v>
      </c>
      <c r="N47" s="742" t="s">
        <v>1619</v>
      </c>
      <c r="O47" s="742" t="s">
        <v>1571</v>
      </c>
      <c r="P47" s="742" t="s">
        <v>1572</v>
      </c>
      <c r="Q47" s="607" t="s">
        <v>1620</v>
      </c>
      <c r="R47" s="609" t="s">
        <v>1573</v>
      </c>
    </row>
    <row r="48" spans="1:18" ht="14.1" customHeight="1" x14ac:dyDescent="0.4">
      <c r="A48" s="619"/>
      <c r="B48" s="623"/>
      <c r="C48" s="624"/>
      <c r="D48" s="624"/>
      <c r="E48" s="624"/>
      <c r="F48" s="625"/>
      <c r="G48" s="721"/>
      <c r="H48" s="726" t="s">
        <v>1574</v>
      </c>
      <c r="I48" s="727" t="s">
        <v>1575</v>
      </c>
      <c r="J48" s="728"/>
      <c r="K48" s="724"/>
      <c r="L48" s="724"/>
      <c r="M48" s="743"/>
      <c r="N48" s="743"/>
      <c r="O48" s="743"/>
      <c r="P48" s="743"/>
      <c r="Q48" s="608"/>
      <c r="R48" s="610"/>
    </row>
    <row r="49" spans="1:18" ht="14.1" customHeight="1" thickBot="1" x14ac:dyDescent="0.45">
      <c r="A49" s="716"/>
      <c r="B49" s="717"/>
      <c r="C49" s="718"/>
      <c r="D49" s="718"/>
      <c r="E49" s="718"/>
      <c r="F49" s="719"/>
      <c r="G49" s="722"/>
      <c r="H49" s="725"/>
      <c r="I49" s="470" t="s">
        <v>1576</v>
      </c>
      <c r="J49" s="471" t="s">
        <v>1577</v>
      </c>
      <c r="K49" s="725"/>
      <c r="L49" s="725"/>
      <c r="M49" s="744"/>
      <c r="N49" s="744"/>
      <c r="O49" s="744"/>
      <c r="P49" s="744"/>
      <c r="Q49" s="745"/>
      <c r="R49" s="610"/>
    </row>
    <row r="50" spans="1:18" ht="19.899999999999999" customHeight="1" thickTop="1" thickBot="1" x14ac:dyDescent="0.45">
      <c r="A50" s="472" t="s">
        <v>1621</v>
      </c>
      <c r="B50" s="729" t="s">
        <v>1622</v>
      </c>
      <c r="C50" s="730"/>
      <c r="D50" s="730"/>
      <c r="E50" s="730"/>
      <c r="F50" s="731"/>
      <c r="G50" s="473">
        <v>1</v>
      </c>
      <c r="H50" s="474">
        <v>1</v>
      </c>
      <c r="I50" s="475">
        <v>7</v>
      </c>
      <c r="J50" s="476">
        <v>0</v>
      </c>
      <c r="K50" s="407">
        <v>5</v>
      </c>
      <c r="L50" s="477">
        <v>1.4583333333333333</v>
      </c>
      <c r="M50" s="478">
        <v>456</v>
      </c>
      <c r="N50" s="479">
        <v>444</v>
      </c>
      <c r="O50" s="480">
        <v>0.97368421052631582</v>
      </c>
      <c r="P50" s="481">
        <v>0.84399999999999997</v>
      </c>
      <c r="Q50" s="412">
        <v>4.3</v>
      </c>
      <c r="R50" s="413">
        <v>21</v>
      </c>
    </row>
    <row r="51" spans="1:18" ht="19.899999999999999" customHeight="1" thickTop="1" x14ac:dyDescent="0.4">
      <c r="A51" s="732" t="s">
        <v>1623</v>
      </c>
      <c r="B51" s="735" t="s">
        <v>1624</v>
      </c>
      <c r="C51" s="735"/>
      <c r="D51" s="735"/>
      <c r="E51" s="735"/>
      <c r="F51" s="736"/>
      <c r="G51" s="482">
        <v>1</v>
      </c>
      <c r="H51" s="483">
        <v>1</v>
      </c>
      <c r="I51" s="484">
        <v>4</v>
      </c>
      <c r="J51" s="485">
        <v>30</v>
      </c>
      <c r="K51" s="395">
        <v>4</v>
      </c>
      <c r="L51" s="486">
        <v>0.75</v>
      </c>
      <c r="M51" s="487">
        <v>400</v>
      </c>
      <c r="N51" s="488">
        <v>354</v>
      </c>
      <c r="O51" s="489">
        <v>0.88500000000000001</v>
      </c>
      <c r="P51" s="384">
        <v>0.77800000000000002</v>
      </c>
      <c r="Q51" s="396">
        <v>4.0999999999999996</v>
      </c>
      <c r="R51" s="397">
        <v>22</v>
      </c>
    </row>
    <row r="52" spans="1:18" ht="19.899999999999999" customHeight="1" x14ac:dyDescent="0.4">
      <c r="A52" s="733"/>
      <c r="B52" s="737" t="s">
        <v>1625</v>
      </c>
      <c r="C52" s="738"/>
      <c r="D52" s="738"/>
      <c r="E52" s="738"/>
      <c r="F52" s="739"/>
      <c r="G52" s="490">
        <v>1</v>
      </c>
      <c r="H52" s="491">
        <v>1</v>
      </c>
      <c r="I52" s="492">
        <v>4</v>
      </c>
      <c r="J52" s="493">
        <v>30</v>
      </c>
      <c r="K52" s="362">
        <v>2</v>
      </c>
      <c r="L52" s="494">
        <v>0.375</v>
      </c>
      <c r="M52" s="495">
        <v>112</v>
      </c>
      <c r="N52" s="496">
        <v>93</v>
      </c>
      <c r="O52" s="497">
        <v>0.8303571428571429</v>
      </c>
      <c r="P52" s="498">
        <v>0.77800000000000002</v>
      </c>
      <c r="Q52" s="367">
        <v>4.0999999999999996</v>
      </c>
      <c r="R52" s="368">
        <v>23</v>
      </c>
    </row>
    <row r="53" spans="1:18" s="348" customFormat="1" ht="19.899999999999999" customHeight="1" thickBot="1" x14ac:dyDescent="0.45">
      <c r="A53" s="734"/>
      <c r="B53" s="693" t="s">
        <v>1626</v>
      </c>
      <c r="C53" s="740"/>
      <c r="D53" s="740"/>
      <c r="E53" s="740"/>
      <c r="F53" s="741"/>
      <c r="G53" s="415">
        <v>1</v>
      </c>
      <c r="H53" s="499">
        <v>1</v>
      </c>
      <c r="I53" s="500">
        <v>4</v>
      </c>
      <c r="J53" s="501">
        <v>30</v>
      </c>
      <c r="K53" s="416">
        <v>1</v>
      </c>
      <c r="L53" s="502">
        <v>0.1875</v>
      </c>
      <c r="M53" s="503">
        <v>259</v>
      </c>
      <c r="N53" s="504">
        <v>182</v>
      </c>
      <c r="O53" s="505">
        <v>0.70270270270270274</v>
      </c>
      <c r="P53" s="419">
        <v>0.72699999999999998</v>
      </c>
      <c r="Q53" s="420">
        <v>3.8</v>
      </c>
      <c r="R53" s="421">
        <v>24</v>
      </c>
    </row>
    <row r="54" spans="1:18" s="348" customFormat="1" ht="19.899999999999999" customHeight="1" thickTop="1" thickBot="1" x14ac:dyDescent="0.45">
      <c r="A54" s="506" t="s">
        <v>1627</v>
      </c>
      <c r="B54" s="758" t="s">
        <v>1628</v>
      </c>
      <c r="C54" s="759"/>
      <c r="D54" s="759"/>
      <c r="E54" s="759"/>
      <c r="F54" s="760"/>
      <c r="G54" s="394">
        <v>1</v>
      </c>
      <c r="H54" s="395">
        <v>1</v>
      </c>
      <c r="I54" s="380">
        <v>4</v>
      </c>
      <c r="J54" s="381">
        <v>30</v>
      </c>
      <c r="K54" s="395">
        <v>2</v>
      </c>
      <c r="L54" s="382">
        <v>0.375</v>
      </c>
      <c r="M54" s="488">
        <v>65</v>
      </c>
      <c r="N54" s="479">
        <v>55</v>
      </c>
      <c r="O54" s="384">
        <v>0.84615384615384615</v>
      </c>
      <c r="P54" s="384">
        <v>0.79100000000000004</v>
      </c>
      <c r="Q54" s="396">
        <v>4.2</v>
      </c>
      <c r="R54" s="397">
        <v>25</v>
      </c>
    </row>
    <row r="55" spans="1:18" s="348" customFormat="1" ht="19.899999999999999" customHeight="1" thickTop="1" x14ac:dyDescent="0.4">
      <c r="A55" s="659" t="s">
        <v>1629</v>
      </c>
      <c r="B55" s="662" t="s">
        <v>1630</v>
      </c>
      <c r="C55" s="761"/>
      <c r="D55" s="761"/>
      <c r="E55" s="761"/>
      <c r="F55" s="762"/>
      <c r="G55" s="394">
        <v>1</v>
      </c>
      <c r="H55" s="395">
        <v>3</v>
      </c>
      <c r="I55" s="380">
        <v>21</v>
      </c>
      <c r="J55" s="381">
        <v>0</v>
      </c>
      <c r="K55" s="395">
        <v>3</v>
      </c>
      <c r="L55" s="382">
        <v>0.875</v>
      </c>
      <c r="M55" s="488">
        <v>162</v>
      </c>
      <c r="N55" s="395">
        <v>154</v>
      </c>
      <c r="O55" s="384">
        <v>0.95061728395061729</v>
      </c>
      <c r="P55" s="384">
        <v>0.72799999999999998</v>
      </c>
      <c r="Q55" s="396">
        <v>3.9</v>
      </c>
      <c r="R55" s="397">
        <v>26</v>
      </c>
    </row>
    <row r="56" spans="1:18" s="348" customFormat="1" ht="19.899999999999999" customHeight="1" x14ac:dyDescent="0.4">
      <c r="A56" s="660"/>
      <c r="B56" s="641" t="s">
        <v>1631</v>
      </c>
      <c r="C56" s="665"/>
      <c r="D56" s="665"/>
      <c r="E56" s="665"/>
      <c r="F56" s="666"/>
      <c r="G56" s="361">
        <v>1</v>
      </c>
      <c r="H56" s="491">
        <v>2</v>
      </c>
      <c r="I56" s="492">
        <v>14</v>
      </c>
      <c r="J56" s="493">
        <v>0</v>
      </c>
      <c r="K56" s="362">
        <v>4</v>
      </c>
      <c r="L56" s="507">
        <v>1.1666666666666667</v>
      </c>
      <c r="M56" s="496">
        <v>247</v>
      </c>
      <c r="N56" s="496">
        <v>218</v>
      </c>
      <c r="O56" s="508">
        <v>0.88259109311740891</v>
      </c>
      <c r="P56" s="498">
        <v>0.71399999999999997</v>
      </c>
      <c r="Q56" s="367">
        <v>3.7</v>
      </c>
      <c r="R56" s="368">
        <v>27</v>
      </c>
    </row>
    <row r="57" spans="1:18" s="348" customFormat="1" ht="19.899999999999999" customHeight="1" x14ac:dyDescent="0.4">
      <c r="A57" s="660"/>
      <c r="B57" s="641" t="s">
        <v>1632</v>
      </c>
      <c r="C57" s="665"/>
      <c r="D57" s="665"/>
      <c r="E57" s="665"/>
      <c r="F57" s="666"/>
      <c r="G57" s="361">
        <v>1</v>
      </c>
      <c r="H57" s="491">
        <v>2</v>
      </c>
      <c r="I57" s="492">
        <v>14</v>
      </c>
      <c r="J57" s="493">
        <v>0</v>
      </c>
      <c r="K57" s="362">
        <v>4</v>
      </c>
      <c r="L57" s="507">
        <v>1.1666666666666667</v>
      </c>
      <c r="M57" s="496">
        <v>192</v>
      </c>
      <c r="N57" s="496">
        <v>176</v>
      </c>
      <c r="O57" s="508">
        <v>0.91666666666666663</v>
      </c>
      <c r="P57" s="366">
        <v>0.74299999999999999</v>
      </c>
      <c r="Q57" s="367">
        <v>3.7</v>
      </c>
      <c r="R57" s="368">
        <v>28</v>
      </c>
    </row>
    <row r="58" spans="1:18" s="348" customFormat="1" ht="19.899999999999999" customHeight="1" x14ac:dyDescent="0.4">
      <c r="A58" s="660"/>
      <c r="B58" s="641" t="s">
        <v>1633</v>
      </c>
      <c r="C58" s="665"/>
      <c r="D58" s="665"/>
      <c r="E58" s="665"/>
      <c r="F58" s="666"/>
      <c r="G58" s="361">
        <v>1</v>
      </c>
      <c r="H58" s="491">
        <v>2</v>
      </c>
      <c r="I58" s="492">
        <v>14</v>
      </c>
      <c r="J58" s="493">
        <v>0</v>
      </c>
      <c r="K58" s="362">
        <v>4</v>
      </c>
      <c r="L58" s="507">
        <v>1.1666666666666667</v>
      </c>
      <c r="M58" s="496">
        <v>133</v>
      </c>
      <c r="N58" s="496">
        <v>119</v>
      </c>
      <c r="O58" s="508">
        <v>0.89473684210526316</v>
      </c>
      <c r="P58" s="498">
        <v>0.79600000000000004</v>
      </c>
      <c r="Q58" s="367">
        <v>4.0999999999999996</v>
      </c>
      <c r="R58" s="368">
        <v>29</v>
      </c>
    </row>
    <row r="59" spans="1:18" s="348" customFormat="1" ht="19.899999999999999" customHeight="1" x14ac:dyDescent="0.4">
      <c r="A59" s="660"/>
      <c r="B59" s="641" t="s">
        <v>1634</v>
      </c>
      <c r="C59" s="665"/>
      <c r="D59" s="665"/>
      <c r="E59" s="665"/>
      <c r="F59" s="666"/>
      <c r="G59" s="361">
        <v>1</v>
      </c>
      <c r="H59" s="491">
        <v>1</v>
      </c>
      <c r="I59" s="492">
        <v>7</v>
      </c>
      <c r="J59" s="493">
        <v>0</v>
      </c>
      <c r="K59" s="362">
        <v>5</v>
      </c>
      <c r="L59" s="507">
        <v>1.4583333333333333</v>
      </c>
      <c r="M59" s="496">
        <v>159</v>
      </c>
      <c r="N59" s="496">
        <v>153</v>
      </c>
      <c r="O59" s="508">
        <v>0.96226415094339623</v>
      </c>
      <c r="P59" s="366">
        <v>0.88200000000000001</v>
      </c>
      <c r="Q59" s="367">
        <v>4.5999999999999996</v>
      </c>
      <c r="R59" s="368">
        <v>30</v>
      </c>
    </row>
    <row r="60" spans="1:18" s="348" customFormat="1" ht="19.899999999999999" customHeight="1" x14ac:dyDescent="0.4">
      <c r="A60" s="660"/>
      <c r="B60" s="641" t="s">
        <v>1635</v>
      </c>
      <c r="C60" s="665"/>
      <c r="D60" s="665"/>
      <c r="E60" s="665"/>
      <c r="F60" s="666"/>
      <c r="G60" s="361">
        <v>1</v>
      </c>
      <c r="H60" s="362">
        <v>1</v>
      </c>
      <c r="I60" s="363">
        <v>7</v>
      </c>
      <c r="J60" s="364">
        <v>0</v>
      </c>
      <c r="K60" s="362">
        <v>4</v>
      </c>
      <c r="L60" s="365">
        <v>1.1666666666666667</v>
      </c>
      <c r="M60" s="496">
        <v>147</v>
      </c>
      <c r="N60" s="362">
        <v>129</v>
      </c>
      <c r="O60" s="366">
        <v>0.87755102040816324</v>
      </c>
      <c r="P60" s="366">
        <v>0.83699999999999997</v>
      </c>
      <c r="Q60" s="367">
        <v>4.5999999999999996</v>
      </c>
      <c r="R60" s="368">
        <v>31</v>
      </c>
    </row>
    <row r="61" spans="1:18" s="348" customFormat="1" ht="21" customHeight="1" x14ac:dyDescent="0.4">
      <c r="A61" s="660"/>
      <c r="B61" s="641" t="s">
        <v>1636</v>
      </c>
      <c r="C61" s="642"/>
      <c r="D61" s="642"/>
      <c r="E61" s="642"/>
      <c r="F61" s="643"/>
      <c r="G61" s="361">
        <v>1</v>
      </c>
      <c r="H61" s="426">
        <v>6</v>
      </c>
      <c r="I61" s="363">
        <v>42</v>
      </c>
      <c r="J61" s="364">
        <v>0</v>
      </c>
      <c r="K61" s="426">
        <v>6</v>
      </c>
      <c r="L61" s="365">
        <v>1.75</v>
      </c>
      <c r="M61" s="496">
        <v>75</v>
      </c>
      <c r="N61" s="362">
        <v>58</v>
      </c>
      <c r="O61" s="366">
        <v>0.77333333333333332</v>
      </c>
      <c r="P61" s="366">
        <v>0.77500000000000002</v>
      </c>
      <c r="Q61" s="367">
        <v>4</v>
      </c>
      <c r="R61" s="368">
        <v>32</v>
      </c>
    </row>
    <row r="62" spans="1:18" s="348" customFormat="1" ht="19.899999999999999" customHeight="1" x14ac:dyDescent="0.4">
      <c r="A62" s="660"/>
      <c r="B62" s="641" t="s">
        <v>1637</v>
      </c>
      <c r="C62" s="665"/>
      <c r="D62" s="665"/>
      <c r="E62" s="665"/>
      <c r="F62" s="666"/>
      <c r="G62" s="361">
        <v>1</v>
      </c>
      <c r="H62" s="362">
        <v>2</v>
      </c>
      <c r="I62" s="363">
        <v>10</v>
      </c>
      <c r="J62" s="364">
        <v>30</v>
      </c>
      <c r="K62" s="362">
        <v>2</v>
      </c>
      <c r="L62" s="365">
        <v>0.4375</v>
      </c>
      <c r="M62" s="496">
        <v>8</v>
      </c>
      <c r="N62" s="362">
        <v>7</v>
      </c>
      <c r="O62" s="366">
        <v>0.875</v>
      </c>
      <c r="P62" s="366">
        <v>0.86699999999999999</v>
      </c>
      <c r="Q62" s="367">
        <v>4.5999999999999996</v>
      </c>
      <c r="R62" s="368">
        <v>33</v>
      </c>
    </row>
    <row r="63" spans="1:18" s="348" customFormat="1" ht="19.899999999999999" customHeight="1" x14ac:dyDescent="0.4">
      <c r="A63" s="660"/>
      <c r="B63" s="641" t="s">
        <v>1638</v>
      </c>
      <c r="C63" s="665"/>
      <c r="D63" s="665"/>
      <c r="E63" s="665"/>
      <c r="F63" s="666"/>
      <c r="G63" s="361">
        <v>1</v>
      </c>
      <c r="H63" s="362">
        <v>3</v>
      </c>
      <c r="I63" s="363">
        <v>8</v>
      </c>
      <c r="J63" s="364">
        <v>30</v>
      </c>
      <c r="K63" s="362">
        <v>3</v>
      </c>
      <c r="L63" s="365">
        <v>0.35416666666666669</v>
      </c>
      <c r="M63" s="496">
        <v>17</v>
      </c>
      <c r="N63" s="362">
        <v>12</v>
      </c>
      <c r="O63" s="366">
        <v>0.70588235294117652</v>
      </c>
      <c r="P63" s="366">
        <v>0.85</v>
      </c>
      <c r="Q63" s="367">
        <v>4.5</v>
      </c>
      <c r="R63" s="368">
        <v>34</v>
      </c>
    </row>
    <row r="64" spans="1:18" s="348" customFormat="1" ht="19.899999999999999" customHeight="1" thickBot="1" x14ac:dyDescent="0.45">
      <c r="A64" s="661"/>
      <c r="B64" s="746" t="s">
        <v>1639</v>
      </c>
      <c r="C64" s="747"/>
      <c r="D64" s="747"/>
      <c r="E64" s="747"/>
      <c r="F64" s="748"/>
      <c r="G64" s="509">
        <v>1</v>
      </c>
      <c r="H64" s="510">
        <v>1</v>
      </c>
      <c r="I64" s="443">
        <v>7</v>
      </c>
      <c r="J64" s="402">
        <v>0</v>
      </c>
      <c r="K64" s="510">
        <v>1</v>
      </c>
      <c r="L64" s="404">
        <v>0.29166666666666669</v>
      </c>
      <c r="M64" s="511">
        <v>29</v>
      </c>
      <c r="N64" s="510">
        <v>24</v>
      </c>
      <c r="O64" s="454">
        <v>0.82758620689655171</v>
      </c>
      <c r="P64" s="454">
        <v>0.875</v>
      </c>
      <c r="Q64" s="512">
        <v>4.5999999999999996</v>
      </c>
      <c r="R64" s="513">
        <v>35</v>
      </c>
    </row>
    <row r="65" spans="1:18" s="348" customFormat="1" ht="19.899999999999999" customHeight="1" thickTop="1" x14ac:dyDescent="0.4">
      <c r="A65" s="749" t="s">
        <v>1640</v>
      </c>
      <c r="B65" s="750" t="s">
        <v>1641</v>
      </c>
      <c r="C65" s="663"/>
      <c r="D65" s="663"/>
      <c r="E65" s="663"/>
      <c r="F65" s="664"/>
      <c r="G65" s="394">
        <v>1</v>
      </c>
      <c r="H65" s="395">
        <v>1</v>
      </c>
      <c r="I65" s="380">
        <v>7</v>
      </c>
      <c r="J65" s="381">
        <v>0</v>
      </c>
      <c r="K65" s="395">
        <v>4</v>
      </c>
      <c r="L65" s="382">
        <v>1.1666666666666667</v>
      </c>
      <c r="M65" s="395">
        <v>167</v>
      </c>
      <c r="N65" s="395">
        <v>152</v>
      </c>
      <c r="O65" s="384">
        <v>0.91017964071856283</v>
      </c>
      <c r="P65" s="384">
        <v>0.82899999999999996</v>
      </c>
      <c r="Q65" s="396">
        <v>4.3</v>
      </c>
      <c r="R65" s="397">
        <v>36</v>
      </c>
    </row>
    <row r="66" spans="1:18" s="348" customFormat="1" ht="19.899999999999999" customHeight="1" x14ac:dyDescent="0.4">
      <c r="A66" s="660"/>
      <c r="B66" s="751" t="s">
        <v>1642</v>
      </c>
      <c r="C66" s="642"/>
      <c r="D66" s="642"/>
      <c r="E66" s="642"/>
      <c r="F66" s="643"/>
      <c r="G66" s="361">
        <v>1</v>
      </c>
      <c r="H66" s="362">
        <v>1</v>
      </c>
      <c r="I66" s="363">
        <v>7</v>
      </c>
      <c r="J66" s="364">
        <v>0</v>
      </c>
      <c r="K66" s="362">
        <v>3</v>
      </c>
      <c r="L66" s="365">
        <v>0.875</v>
      </c>
      <c r="M66" s="362">
        <v>151</v>
      </c>
      <c r="N66" s="362">
        <v>141</v>
      </c>
      <c r="O66" s="366">
        <v>0.93377483443708609</v>
      </c>
      <c r="P66" s="366">
        <v>0.88200000000000001</v>
      </c>
      <c r="Q66" s="367">
        <v>4.5</v>
      </c>
      <c r="R66" s="368">
        <v>37</v>
      </c>
    </row>
    <row r="67" spans="1:18" s="348" customFormat="1" ht="19.899999999999999" customHeight="1" x14ac:dyDescent="0.4">
      <c r="A67" s="660"/>
      <c r="B67" s="752" t="s">
        <v>1643</v>
      </c>
      <c r="C67" s="753"/>
      <c r="D67" s="753"/>
      <c r="E67" s="753"/>
      <c r="F67" s="754"/>
      <c r="G67" s="361">
        <v>1</v>
      </c>
      <c r="H67" s="362">
        <v>1</v>
      </c>
      <c r="I67" s="363">
        <v>7</v>
      </c>
      <c r="J67" s="364">
        <v>0</v>
      </c>
      <c r="K67" s="362">
        <v>3</v>
      </c>
      <c r="L67" s="365">
        <v>0.875</v>
      </c>
      <c r="M67" s="496">
        <v>100</v>
      </c>
      <c r="N67" s="362">
        <v>82</v>
      </c>
      <c r="O67" s="366">
        <v>0.82</v>
      </c>
      <c r="P67" s="366">
        <v>0.83499999999999996</v>
      </c>
      <c r="Q67" s="367">
        <v>4.3</v>
      </c>
      <c r="R67" s="368">
        <v>38</v>
      </c>
    </row>
    <row r="68" spans="1:18" s="348" customFormat="1" ht="19.899999999999999" customHeight="1" x14ac:dyDescent="0.4">
      <c r="A68" s="660"/>
      <c r="B68" s="751" t="s">
        <v>1644</v>
      </c>
      <c r="C68" s="642"/>
      <c r="D68" s="642"/>
      <c r="E68" s="642"/>
      <c r="F68" s="643"/>
      <c r="G68" s="361">
        <v>1</v>
      </c>
      <c r="H68" s="362">
        <v>1</v>
      </c>
      <c r="I68" s="363">
        <v>7</v>
      </c>
      <c r="J68" s="364">
        <v>0</v>
      </c>
      <c r="K68" s="362">
        <v>3</v>
      </c>
      <c r="L68" s="365">
        <v>0.875</v>
      </c>
      <c r="M68" s="362">
        <v>99</v>
      </c>
      <c r="N68" s="362">
        <v>83</v>
      </c>
      <c r="O68" s="366">
        <v>0.83838383838383834</v>
      </c>
      <c r="P68" s="366">
        <v>0.81200000000000006</v>
      </c>
      <c r="Q68" s="367">
        <v>4.2</v>
      </c>
      <c r="R68" s="368">
        <v>39</v>
      </c>
    </row>
    <row r="69" spans="1:18" s="348" customFormat="1" ht="19.899999999999999" customHeight="1" thickBot="1" x14ac:dyDescent="0.45">
      <c r="A69" s="661"/>
      <c r="B69" s="755" t="s">
        <v>1645</v>
      </c>
      <c r="C69" s="756"/>
      <c r="D69" s="756"/>
      <c r="E69" s="756"/>
      <c r="F69" s="757"/>
      <c r="G69" s="509">
        <v>1</v>
      </c>
      <c r="H69" s="510">
        <v>6</v>
      </c>
      <c r="I69" s="443">
        <v>42</v>
      </c>
      <c r="J69" s="402">
        <v>0</v>
      </c>
      <c r="K69" s="510">
        <v>13</v>
      </c>
      <c r="L69" s="404">
        <v>3.6875</v>
      </c>
      <c r="M69" s="510">
        <v>108</v>
      </c>
      <c r="N69" s="510">
        <v>90</v>
      </c>
      <c r="O69" s="454">
        <v>0.83333333333333337</v>
      </c>
      <c r="P69" s="454">
        <v>0.749</v>
      </c>
      <c r="Q69" s="512">
        <v>3.8</v>
      </c>
      <c r="R69" s="513">
        <v>40</v>
      </c>
    </row>
    <row r="70" spans="1:18" s="348" customFormat="1" ht="21" customHeight="1" thickTop="1" x14ac:dyDescent="0.4">
      <c r="A70" s="749" t="s">
        <v>1646</v>
      </c>
      <c r="B70" s="662" t="s">
        <v>1647</v>
      </c>
      <c r="C70" s="761"/>
      <c r="D70" s="761"/>
      <c r="E70" s="761"/>
      <c r="F70" s="762"/>
      <c r="G70" s="394">
        <v>1</v>
      </c>
      <c r="H70" s="395">
        <v>1</v>
      </c>
      <c r="I70" s="380">
        <v>7</v>
      </c>
      <c r="J70" s="381">
        <v>0</v>
      </c>
      <c r="K70" s="395">
        <v>1</v>
      </c>
      <c r="L70" s="382">
        <v>0.29166666666666669</v>
      </c>
      <c r="M70" s="395">
        <v>23</v>
      </c>
      <c r="N70" s="395">
        <v>14</v>
      </c>
      <c r="O70" s="384">
        <v>0.60869565217391308</v>
      </c>
      <c r="P70" s="384">
        <v>0.871</v>
      </c>
      <c r="Q70" s="396">
        <v>4.4000000000000004</v>
      </c>
      <c r="R70" s="397">
        <v>41</v>
      </c>
    </row>
    <row r="71" spans="1:18" s="348" customFormat="1" ht="19.899999999999999" customHeight="1" x14ac:dyDescent="0.4">
      <c r="A71" s="771"/>
      <c r="B71" s="740" t="s">
        <v>1648</v>
      </c>
      <c r="C71" s="694"/>
      <c r="D71" s="694"/>
      <c r="E71" s="694"/>
      <c r="F71" s="695"/>
      <c r="G71" s="415">
        <v>1</v>
      </c>
      <c r="H71" s="416">
        <v>1</v>
      </c>
      <c r="I71" s="417">
        <v>3</v>
      </c>
      <c r="J71" s="418">
        <v>15</v>
      </c>
      <c r="K71" s="416">
        <v>2</v>
      </c>
      <c r="L71" s="400">
        <v>0.27083333333333331</v>
      </c>
      <c r="M71" s="416">
        <v>101</v>
      </c>
      <c r="N71" s="362">
        <v>80</v>
      </c>
      <c r="O71" s="419">
        <v>0.79207920792079212</v>
      </c>
      <c r="P71" s="419">
        <v>0.79200000000000004</v>
      </c>
      <c r="Q71" s="420">
        <v>4.0999999999999996</v>
      </c>
      <c r="R71" s="421">
        <v>42</v>
      </c>
    </row>
    <row r="72" spans="1:18" s="348" customFormat="1" ht="19.899999999999999" customHeight="1" thickBot="1" x14ac:dyDescent="0.45">
      <c r="A72" s="772"/>
      <c r="B72" s="746" t="s">
        <v>1649</v>
      </c>
      <c r="C72" s="747"/>
      <c r="D72" s="747"/>
      <c r="E72" s="747"/>
      <c r="F72" s="748"/>
      <c r="G72" s="509">
        <v>1</v>
      </c>
      <c r="H72" s="510">
        <v>1</v>
      </c>
      <c r="I72" s="443">
        <v>3</v>
      </c>
      <c r="J72" s="402">
        <v>45</v>
      </c>
      <c r="K72" s="510">
        <v>2</v>
      </c>
      <c r="L72" s="404">
        <v>0.3125</v>
      </c>
      <c r="M72" s="510">
        <v>153</v>
      </c>
      <c r="N72" s="510">
        <v>97</v>
      </c>
      <c r="O72" s="454">
        <v>0.63398692810457513</v>
      </c>
      <c r="P72" s="454">
        <v>0.77500000000000002</v>
      </c>
      <c r="Q72" s="512">
        <v>4</v>
      </c>
      <c r="R72" s="513">
        <v>43</v>
      </c>
    </row>
    <row r="73" spans="1:18" s="348" customFormat="1" ht="19.899999999999999" customHeight="1" thickTop="1" x14ac:dyDescent="0.4">
      <c r="A73" s="773" t="s">
        <v>1650</v>
      </c>
      <c r="B73" s="680" t="s">
        <v>1651</v>
      </c>
      <c r="C73" s="776"/>
      <c r="D73" s="776"/>
      <c r="E73" s="776"/>
      <c r="F73" s="777"/>
      <c r="G73" s="710">
        <v>1</v>
      </c>
      <c r="H73" s="712">
        <v>1</v>
      </c>
      <c r="I73" s="514">
        <v>5</v>
      </c>
      <c r="J73" s="515">
        <v>0</v>
      </c>
      <c r="K73" s="712">
        <v>1</v>
      </c>
      <c r="L73" s="765">
        <v>0.29166666666666669</v>
      </c>
      <c r="M73" s="516">
        <v>154</v>
      </c>
      <c r="N73" s="517">
        <v>144</v>
      </c>
      <c r="O73" s="767" t="s">
        <v>1580</v>
      </c>
      <c r="P73" s="769">
        <v>0.74299999999999999</v>
      </c>
      <c r="Q73" s="518">
        <v>4</v>
      </c>
      <c r="R73" s="519">
        <v>44</v>
      </c>
    </row>
    <row r="74" spans="1:18" s="348" customFormat="1" ht="19.899999999999999" customHeight="1" x14ac:dyDescent="0.4">
      <c r="A74" s="774"/>
      <c r="B74" s="693"/>
      <c r="C74" s="740"/>
      <c r="D74" s="740"/>
      <c r="E74" s="740"/>
      <c r="F74" s="741"/>
      <c r="G74" s="763"/>
      <c r="H74" s="764"/>
      <c r="I74" s="520">
        <v>7</v>
      </c>
      <c r="J74" s="521">
        <v>0</v>
      </c>
      <c r="K74" s="764"/>
      <c r="L74" s="766"/>
      <c r="M74" s="522">
        <v>2</v>
      </c>
      <c r="N74" s="523">
        <v>2</v>
      </c>
      <c r="O74" s="768"/>
      <c r="P74" s="770"/>
      <c r="Q74" s="524">
        <v>4.2</v>
      </c>
      <c r="R74" s="421">
        <v>44</v>
      </c>
    </row>
    <row r="75" spans="1:18" s="348" customFormat="1" ht="19.899999999999999" customHeight="1" x14ac:dyDescent="0.4">
      <c r="A75" s="774"/>
      <c r="B75" s="641" t="s">
        <v>1652</v>
      </c>
      <c r="C75" s="665"/>
      <c r="D75" s="665"/>
      <c r="E75" s="665"/>
      <c r="F75" s="666"/>
      <c r="G75" s="361">
        <v>1</v>
      </c>
      <c r="H75" s="426">
        <v>1</v>
      </c>
      <c r="I75" s="363">
        <v>7</v>
      </c>
      <c r="J75" s="364">
        <v>0</v>
      </c>
      <c r="K75" s="426">
        <v>3</v>
      </c>
      <c r="L75" s="365">
        <v>0.875</v>
      </c>
      <c r="M75" s="426">
        <v>107</v>
      </c>
      <c r="N75" s="525">
        <v>78</v>
      </c>
      <c r="O75" s="366">
        <v>0.7289719626168224</v>
      </c>
      <c r="P75" s="366">
        <v>0.73599999999999999</v>
      </c>
      <c r="Q75" s="367">
        <v>4</v>
      </c>
      <c r="R75" s="368">
        <v>45</v>
      </c>
    </row>
    <row r="76" spans="1:18" s="348" customFormat="1" ht="19.899999999999999" customHeight="1" x14ac:dyDescent="0.4">
      <c r="A76" s="774"/>
      <c r="B76" s="641" t="s">
        <v>1653</v>
      </c>
      <c r="C76" s="665"/>
      <c r="D76" s="665"/>
      <c r="E76" s="665"/>
      <c r="F76" s="666"/>
      <c r="G76" s="361">
        <v>1</v>
      </c>
      <c r="H76" s="426">
        <v>1</v>
      </c>
      <c r="I76" s="363">
        <v>8</v>
      </c>
      <c r="J76" s="364">
        <v>0</v>
      </c>
      <c r="K76" s="426">
        <v>1</v>
      </c>
      <c r="L76" s="365">
        <v>8.3333333333333329E-2</v>
      </c>
      <c r="M76" s="526">
        <v>2</v>
      </c>
      <c r="N76" s="527">
        <v>2</v>
      </c>
      <c r="O76" s="366">
        <v>1</v>
      </c>
      <c r="P76" s="528" t="s">
        <v>1605</v>
      </c>
      <c r="Q76" s="529" t="s">
        <v>1605</v>
      </c>
      <c r="R76" s="368">
        <v>45</v>
      </c>
    </row>
    <row r="77" spans="1:18" s="348" customFormat="1" ht="19.899999999999999" customHeight="1" x14ac:dyDescent="0.4">
      <c r="A77" s="774"/>
      <c r="B77" s="693" t="s">
        <v>1654</v>
      </c>
      <c r="C77" s="740"/>
      <c r="D77" s="740"/>
      <c r="E77" s="740"/>
      <c r="F77" s="741"/>
      <c r="G77" s="415">
        <v>1</v>
      </c>
      <c r="H77" s="416">
        <v>1</v>
      </c>
      <c r="I77" s="417">
        <v>7</v>
      </c>
      <c r="J77" s="418">
        <v>0</v>
      </c>
      <c r="K77" s="416">
        <v>2</v>
      </c>
      <c r="L77" s="400">
        <v>0.58333333333333337</v>
      </c>
      <c r="M77" s="503">
        <v>77</v>
      </c>
      <c r="N77" s="416">
        <v>58</v>
      </c>
      <c r="O77" s="419">
        <v>0.75324675324675328</v>
      </c>
      <c r="P77" s="419">
        <v>0.73299999999999998</v>
      </c>
      <c r="Q77" s="420">
        <v>3.9</v>
      </c>
      <c r="R77" s="421">
        <v>46</v>
      </c>
    </row>
    <row r="78" spans="1:18" s="348" customFormat="1" ht="19.899999999999999" customHeight="1" x14ac:dyDescent="0.4">
      <c r="A78" s="774"/>
      <c r="B78" s="641" t="s">
        <v>1655</v>
      </c>
      <c r="C78" s="665"/>
      <c r="D78" s="665"/>
      <c r="E78" s="665"/>
      <c r="F78" s="666"/>
      <c r="G78" s="361">
        <v>1</v>
      </c>
      <c r="H78" s="362">
        <v>1</v>
      </c>
      <c r="I78" s="363">
        <v>7</v>
      </c>
      <c r="J78" s="364">
        <v>0</v>
      </c>
      <c r="K78" s="436" t="s">
        <v>1580</v>
      </c>
      <c r="L78" s="433" t="s">
        <v>1580</v>
      </c>
      <c r="M78" s="496">
        <v>2</v>
      </c>
      <c r="N78" s="362">
        <v>2</v>
      </c>
      <c r="O78" s="366">
        <v>1</v>
      </c>
      <c r="P78" s="528" t="s">
        <v>1605</v>
      </c>
      <c r="Q78" s="530" t="s">
        <v>1605</v>
      </c>
      <c r="R78" s="421">
        <v>46</v>
      </c>
    </row>
    <row r="79" spans="1:18" s="348" customFormat="1" ht="19.899999999999999" customHeight="1" x14ac:dyDescent="0.4">
      <c r="A79" s="774"/>
      <c r="B79" s="641" t="s">
        <v>1656</v>
      </c>
      <c r="C79" s="665"/>
      <c r="D79" s="665"/>
      <c r="E79" s="665"/>
      <c r="F79" s="666"/>
      <c r="G79" s="361">
        <v>1</v>
      </c>
      <c r="H79" s="362">
        <v>1</v>
      </c>
      <c r="I79" s="363">
        <v>7</v>
      </c>
      <c r="J79" s="364">
        <v>0</v>
      </c>
      <c r="K79" s="362">
        <v>2</v>
      </c>
      <c r="L79" s="531">
        <v>0.58333333333333337</v>
      </c>
      <c r="M79" s="496">
        <v>64</v>
      </c>
      <c r="N79" s="362">
        <v>44</v>
      </c>
      <c r="O79" s="366">
        <v>0.6875</v>
      </c>
      <c r="P79" s="498">
        <v>0.78600000000000003</v>
      </c>
      <c r="Q79" s="367">
        <v>4.0999999999999996</v>
      </c>
      <c r="R79" s="368">
        <v>47</v>
      </c>
    </row>
    <row r="80" spans="1:18" s="348" customFormat="1" ht="19.899999999999999" customHeight="1" x14ac:dyDescent="0.4">
      <c r="A80" s="774"/>
      <c r="B80" s="693" t="s">
        <v>1657</v>
      </c>
      <c r="C80" s="740"/>
      <c r="D80" s="740"/>
      <c r="E80" s="740"/>
      <c r="F80" s="741"/>
      <c r="G80" s="532">
        <v>1</v>
      </c>
      <c r="H80" s="370">
        <v>1</v>
      </c>
      <c r="I80" s="363">
        <v>7</v>
      </c>
      <c r="J80" s="364">
        <v>0</v>
      </c>
      <c r="K80" s="533" t="s">
        <v>1580</v>
      </c>
      <c r="L80" s="534" t="s">
        <v>1580</v>
      </c>
      <c r="M80" s="504">
        <v>1</v>
      </c>
      <c r="N80" s="370">
        <v>1</v>
      </c>
      <c r="O80" s="366">
        <v>1</v>
      </c>
      <c r="P80" s="528" t="s">
        <v>1605</v>
      </c>
      <c r="Q80" s="535" t="s">
        <v>1605</v>
      </c>
      <c r="R80" s="368">
        <v>47</v>
      </c>
    </row>
    <row r="81" spans="1:18" s="348" customFormat="1" ht="19.899999999999999" customHeight="1" x14ac:dyDescent="0.4">
      <c r="A81" s="774"/>
      <c r="B81" s="641" t="s">
        <v>1658</v>
      </c>
      <c r="C81" s="665"/>
      <c r="D81" s="665"/>
      <c r="E81" s="665"/>
      <c r="F81" s="666"/>
      <c r="G81" s="361">
        <v>1</v>
      </c>
      <c r="H81" s="362">
        <v>1</v>
      </c>
      <c r="I81" s="536">
        <v>7</v>
      </c>
      <c r="J81" s="537">
        <v>0</v>
      </c>
      <c r="K81" s="362">
        <v>2</v>
      </c>
      <c r="L81" s="538">
        <v>0.58333333333333337</v>
      </c>
      <c r="M81" s="362">
        <v>58</v>
      </c>
      <c r="N81" s="362">
        <v>46</v>
      </c>
      <c r="O81" s="366">
        <v>0.7931034482758621</v>
      </c>
      <c r="P81" s="498">
        <v>0.746</v>
      </c>
      <c r="Q81" s="367">
        <v>4.0999999999999996</v>
      </c>
      <c r="R81" s="368">
        <v>48</v>
      </c>
    </row>
    <row r="82" spans="1:18" s="348" customFormat="1" ht="19.899999999999999" customHeight="1" x14ac:dyDescent="0.4">
      <c r="A82" s="774"/>
      <c r="B82" s="641" t="s">
        <v>1659</v>
      </c>
      <c r="C82" s="665"/>
      <c r="D82" s="665"/>
      <c r="E82" s="665"/>
      <c r="F82" s="666"/>
      <c r="G82" s="361">
        <v>1</v>
      </c>
      <c r="H82" s="362">
        <v>1</v>
      </c>
      <c r="I82" s="363">
        <v>7</v>
      </c>
      <c r="J82" s="364">
        <v>0</v>
      </c>
      <c r="K82" s="436" t="s">
        <v>1580</v>
      </c>
      <c r="L82" s="433" t="s">
        <v>1580</v>
      </c>
      <c r="M82" s="362">
        <v>2</v>
      </c>
      <c r="N82" s="362">
        <v>2</v>
      </c>
      <c r="O82" s="366">
        <v>1</v>
      </c>
      <c r="P82" s="528" t="s">
        <v>1605</v>
      </c>
      <c r="Q82" s="530" t="s">
        <v>1605</v>
      </c>
      <c r="R82" s="368">
        <v>48</v>
      </c>
    </row>
    <row r="83" spans="1:18" s="348" customFormat="1" ht="19.899999999999999" customHeight="1" thickBot="1" x14ac:dyDescent="0.45">
      <c r="A83" s="775"/>
      <c r="B83" s="644" t="s">
        <v>1660</v>
      </c>
      <c r="C83" s="783"/>
      <c r="D83" s="783"/>
      <c r="E83" s="783"/>
      <c r="F83" s="784"/>
      <c r="G83" s="532">
        <v>1</v>
      </c>
      <c r="H83" s="370">
        <v>5</v>
      </c>
      <c r="I83" s="539">
        <v>35</v>
      </c>
      <c r="J83" s="540">
        <v>0</v>
      </c>
      <c r="K83" s="370">
        <v>5</v>
      </c>
      <c r="L83" s="541">
        <v>1.4583333333333333</v>
      </c>
      <c r="M83" s="542">
        <v>1</v>
      </c>
      <c r="N83" s="542">
        <v>1</v>
      </c>
      <c r="O83" s="376">
        <v>1</v>
      </c>
      <c r="P83" s="543" t="s">
        <v>1605</v>
      </c>
      <c r="Q83" s="544" t="s">
        <v>1605</v>
      </c>
      <c r="R83" s="378">
        <v>49</v>
      </c>
    </row>
    <row r="84" spans="1:18" s="348" customFormat="1" ht="19.899999999999999" customHeight="1" thickTop="1" thickBot="1" x14ac:dyDescent="0.45">
      <c r="A84" s="545" t="s">
        <v>1661</v>
      </c>
      <c r="B84" s="677" t="s">
        <v>1662</v>
      </c>
      <c r="C84" s="689"/>
      <c r="D84" s="689"/>
      <c r="E84" s="689"/>
      <c r="F84" s="690"/>
      <c r="G84" s="546" t="s">
        <v>1605</v>
      </c>
      <c r="H84" s="547" t="s">
        <v>1605</v>
      </c>
      <c r="I84" s="548" t="s">
        <v>1605</v>
      </c>
      <c r="J84" s="549" t="s">
        <v>1605</v>
      </c>
      <c r="K84" s="547" t="s">
        <v>1605</v>
      </c>
      <c r="L84" s="550" t="s">
        <v>1605</v>
      </c>
      <c r="M84" s="551" t="s">
        <v>1605</v>
      </c>
      <c r="N84" s="551" t="s">
        <v>1605</v>
      </c>
      <c r="O84" s="552" t="s">
        <v>1605</v>
      </c>
      <c r="P84" s="552" t="s">
        <v>1605</v>
      </c>
      <c r="Q84" s="553" t="s">
        <v>1605</v>
      </c>
      <c r="R84" s="413" t="s">
        <v>1605</v>
      </c>
    </row>
    <row r="85" spans="1:18" s="348" customFormat="1" ht="21" customHeight="1" thickTop="1" thickBot="1" x14ac:dyDescent="0.45">
      <c r="A85" s="554" t="s">
        <v>1663</v>
      </c>
      <c r="B85" s="677" t="s">
        <v>1664</v>
      </c>
      <c r="C85" s="678"/>
      <c r="D85" s="678"/>
      <c r="E85" s="678"/>
      <c r="F85" s="679"/>
      <c r="G85" s="555">
        <v>1</v>
      </c>
      <c r="H85" s="407">
        <v>1</v>
      </c>
      <c r="I85" s="408">
        <v>7</v>
      </c>
      <c r="J85" s="409">
        <v>0</v>
      </c>
      <c r="K85" s="407">
        <v>7</v>
      </c>
      <c r="L85" s="410">
        <v>2.0416666666666665</v>
      </c>
      <c r="M85" s="407">
        <v>492</v>
      </c>
      <c r="N85" s="407">
        <v>429</v>
      </c>
      <c r="O85" s="411">
        <v>0.87195121951219512</v>
      </c>
      <c r="P85" s="411">
        <v>0.83599999999999997</v>
      </c>
      <c r="Q85" s="412">
        <v>4.4000000000000004</v>
      </c>
      <c r="R85" s="413">
        <v>50</v>
      </c>
    </row>
    <row r="86" spans="1:18" s="348" customFormat="1" ht="21" customHeight="1" thickTop="1" x14ac:dyDescent="0.4">
      <c r="A86" s="778" t="s">
        <v>1665</v>
      </c>
      <c r="B86" s="750" t="s">
        <v>1666</v>
      </c>
      <c r="C86" s="761"/>
      <c r="D86" s="761"/>
      <c r="E86" s="761"/>
      <c r="F86" s="762"/>
      <c r="G86" s="394">
        <v>2</v>
      </c>
      <c r="H86" s="395">
        <v>2</v>
      </c>
      <c r="I86" s="380">
        <v>11</v>
      </c>
      <c r="J86" s="556">
        <v>0</v>
      </c>
      <c r="K86" s="395">
        <v>4</v>
      </c>
      <c r="L86" s="382">
        <v>0.91666666666666663</v>
      </c>
      <c r="M86" s="395">
        <v>2</v>
      </c>
      <c r="N86" s="395">
        <v>2</v>
      </c>
      <c r="O86" s="366">
        <v>1</v>
      </c>
      <c r="P86" s="528" t="s">
        <v>1605</v>
      </c>
      <c r="Q86" s="530" t="s">
        <v>1605</v>
      </c>
      <c r="R86" s="368" t="s">
        <v>1605</v>
      </c>
    </row>
    <row r="87" spans="1:18" s="348" customFormat="1" ht="21" customHeight="1" x14ac:dyDescent="0.4">
      <c r="A87" s="779"/>
      <c r="B87" s="751" t="s">
        <v>1667</v>
      </c>
      <c r="C87" s="781"/>
      <c r="D87" s="781"/>
      <c r="E87" s="781"/>
      <c r="F87" s="782"/>
      <c r="G87" s="532">
        <v>1</v>
      </c>
      <c r="H87" s="370">
        <v>3</v>
      </c>
      <c r="I87" s="371">
        <v>20</v>
      </c>
      <c r="J87" s="557">
        <v>0</v>
      </c>
      <c r="K87" s="370">
        <v>3</v>
      </c>
      <c r="L87" s="373">
        <v>0.83333333333333337</v>
      </c>
      <c r="M87" s="370">
        <v>3</v>
      </c>
      <c r="N87" s="370">
        <v>3</v>
      </c>
      <c r="O87" s="366">
        <v>1</v>
      </c>
      <c r="P87" s="528" t="s">
        <v>1605</v>
      </c>
      <c r="Q87" s="530" t="s">
        <v>1605</v>
      </c>
      <c r="R87" s="368" t="s">
        <v>1605</v>
      </c>
    </row>
    <row r="88" spans="1:18" s="348" customFormat="1" ht="21" customHeight="1" thickBot="1" x14ac:dyDescent="0.45">
      <c r="A88" s="780"/>
      <c r="B88" s="746" t="s">
        <v>1668</v>
      </c>
      <c r="C88" s="747"/>
      <c r="D88" s="747"/>
      <c r="E88" s="747"/>
      <c r="F88" s="748"/>
      <c r="G88" s="509">
        <v>1</v>
      </c>
      <c r="H88" s="510">
        <v>27</v>
      </c>
      <c r="I88" s="443">
        <v>178</v>
      </c>
      <c r="J88" s="558">
        <v>0</v>
      </c>
      <c r="K88" s="510">
        <v>27</v>
      </c>
      <c r="L88" s="404">
        <v>7.416666666666667</v>
      </c>
      <c r="M88" s="510">
        <v>2</v>
      </c>
      <c r="N88" s="510">
        <v>2</v>
      </c>
      <c r="O88" s="391">
        <v>1</v>
      </c>
      <c r="P88" s="559" t="s">
        <v>1605</v>
      </c>
      <c r="Q88" s="560" t="s">
        <v>1605</v>
      </c>
      <c r="R88" s="393" t="s">
        <v>1605</v>
      </c>
    </row>
    <row r="89" spans="1:18" s="348" customFormat="1" ht="13.5" customHeight="1" thickTop="1" x14ac:dyDescent="0.4">
      <c r="A89" s="561"/>
      <c r="B89" s="562"/>
      <c r="C89" s="562"/>
      <c r="D89" s="460"/>
      <c r="E89" s="460"/>
      <c r="F89" s="708" t="s">
        <v>1609</v>
      </c>
      <c r="G89" s="710">
        <f>SUM(G50:G88)</f>
        <v>38</v>
      </c>
      <c r="H89" s="712">
        <f>SUM(H50:H88)</f>
        <v>88</v>
      </c>
      <c r="I89" s="713" t="str">
        <f>SUM(I50:I88)+ROUNDDOWN(SUM(J50:J88)/60,0)&amp;":"&amp;IF(MOD(SUM(J50:J88),60)&lt;10,"0","")&amp;(MOD(SUM(J50:J88),60))</f>
        <v>574:00</v>
      </c>
      <c r="J89" s="713"/>
      <c r="K89" s="712">
        <f>SUM(K50:K88)</f>
        <v>138</v>
      </c>
      <c r="L89" s="696">
        <f>SUM(L50:L88)</f>
        <v>36.999999999999993</v>
      </c>
      <c r="M89" s="563">
        <f>SUM(M50:M72,M75:M76,M77:M83,M85:M88)</f>
        <v>4176</v>
      </c>
      <c r="N89" s="563">
        <f>SUM(N50:N72,N75:N76,N77:N83,N85:N88)</f>
        <v>3587</v>
      </c>
      <c r="O89" s="698">
        <f>IF(OR(M89=0,M89=""),"",N89/M89)</f>
        <v>0.85895593869731801</v>
      </c>
      <c r="P89" s="698">
        <f>AVERAGE(P50:P88)</f>
        <v>0.79689655172413787</v>
      </c>
      <c r="Q89" s="700">
        <f>AVERAGE(Q50:Q88)</f>
        <v>4.17</v>
      </c>
      <c r="R89" s="702" t="s">
        <v>1605</v>
      </c>
    </row>
    <row r="90" spans="1:18" s="348" customFormat="1" ht="13.5" customHeight="1" thickBot="1" x14ac:dyDescent="0.45">
      <c r="A90" s="564"/>
      <c r="B90" s="565"/>
      <c r="C90" s="565"/>
      <c r="D90" s="464"/>
      <c r="E90" s="464"/>
      <c r="F90" s="709"/>
      <c r="G90" s="711"/>
      <c r="H90" s="697"/>
      <c r="I90" s="714"/>
      <c r="J90" s="714"/>
      <c r="K90" s="697"/>
      <c r="L90" s="787"/>
      <c r="M90" s="566">
        <f>SUM(M73,M74)</f>
        <v>156</v>
      </c>
      <c r="N90" s="566">
        <f>SUM(N73,N74)</f>
        <v>146</v>
      </c>
      <c r="O90" s="699" t="e">
        <f>#REF!/#REF!</f>
        <v>#REF!</v>
      </c>
      <c r="P90" s="699"/>
      <c r="Q90" s="701"/>
      <c r="R90" s="703"/>
    </row>
    <row r="91" spans="1:18" s="348" customFormat="1" ht="19.5" customHeight="1" x14ac:dyDescent="0.4">
      <c r="A91" s="785" t="s">
        <v>1669</v>
      </c>
      <c r="B91" s="785"/>
      <c r="C91" s="785"/>
      <c r="D91" s="785"/>
      <c r="E91" s="785"/>
      <c r="F91" s="785"/>
      <c r="G91" s="785"/>
      <c r="H91" s="785"/>
      <c r="I91" s="785"/>
      <c r="J91" s="785"/>
      <c r="K91" s="785"/>
      <c r="L91" s="785"/>
      <c r="M91" s="785"/>
      <c r="N91" s="785"/>
      <c r="O91" s="785"/>
      <c r="P91" s="785"/>
      <c r="Q91" s="785"/>
      <c r="R91" s="347"/>
    </row>
    <row r="92" spans="1:18" s="348" customFormat="1" ht="11.25" customHeight="1" x14ac:dyDescent="0.4">
      <c r="A92" s="786" t="s">
        <v>1670</v>
      </c>
      <c r="B92" s="786"/>
      <c r="C92" s="786"/>
      <c r="D92" s="786"/>
      <c r="E92" s="786"/>
      <c r="F92" s="786"/>
      <c r="G92" s="786"/>
      <c r="H92" s="786"/>
      <c r="I92" s="786"/>
      <c r="J92" s="786"/>
      <c r="K92" s="786"/>
      <c r="L92" s="786"/>
      <c r="M92" s="786"/>
      <c r="N92" s="786"/>
      <c r="O92" s="786"/>
      <c r="P92" s="786"/>
      <c r="Q92" s="786"/>
      <c r="R92" s="347"/>
    </row>
    <row r="93" spans="1:18" ht="11.25" customHeight="1" x14ac:dyDescent="0.4">
      <c r="A93" s="567"/>
      <c r="B93" s="567"/>
      <c r="C93" s="567"/>
      <c r="D93" s="567"/>
      <c r="E93" s="567"/>
      <c r="F93" s="567"/>
      <c r="G93" s="567"/>
      <c r="H93" s="567"/>
      <c r="I93" s="567"/>
      <c r="J93" s="567"/>
      <c r="K93" s="567"/>
      <c r="L93" s="567"/>
      <c r="M93" s="567"/>
      <c r="N93" s="567"/>
      <c r="O93" s="568"/>
    </row>
    <row r="94" spans="1:18" ht="16.5" customHeight="1" thickBot="1" x14ac:dyDescent="0.45">
      <c r="A94" s="617" t="s">
        <v>1671</v>
      </c>
      <c r="B94" s="617"/>
      <c r="C94" s="617"/>
      <c r="D94" s="617"/>
      <c r="E94" s="617"/>
      <c r="F94" s="617"/>
      <c r="G94" s="617"/>
      <c r="H94" s="617"/>
      <c r="I94" s="617"/>
      <c r="J94" s="617"/>
      <c r="K94" s="617"/>
      <c r="L94" s="327"/>
      <c r="M94" s="327"/>
      <c r="N94" s="327"/>
      <c r="O94" s="327"/>
    </row>
    <row r="95" spans="1:18" ht="14.1" customHeight="1" x14ac:dyDescent="0.4">
      <c r="A95" s="569"/>
      <c r="B95" s="620" t="s">
        <v>1564</v>
      </c>
      <c r="C95" s="621"/>
      <c r="D95" s="621"/>
      <c r="E95" s="621"/>
      <c r="F95" s="622"/>
      <c r="G95" s="626" t="s">
        <v>1565</v>
      </c>
      <c r="H95" s="628" t="s">
        <v>1566</v>
      </c>
      <c r="I95" s="629"/>
      <c r="J95" s="630"/>
      <c r="K95" s="631" t="s">
        <v>1616</v>
      </c>
      <c r="L95" s="633" t="s">
        <v>1617</v>
      </c>
      <c r="M95" s="742" t="s">
        <v>1569</v>
      </c>
      <c r="N95" s="742" t="s">
        <v>1570</v>
      </c>
      <c r="O95" s="742" t="s">
        <v>1571</v>
      </c>
      <c r="P95" s="605" t="s">
        <v>1572</v>
      </c>
      <c r="Q95" s="607" t="s">
        <v>1620</v>
      </c>
      <c r="R95" s="607" t="s">
        <v>1672</v>
      </c>
    </row>
    <row r="96" spans="1:18" ht="14.1" customHeight="1" x14ac:dyDescent="0.4">
      <c r="A96" s="570" t="s">
        <v>1563</v>
      </c>
      <c r="B96" s="623"/>
      <c r="C96" s="624"/>
      <c r="D96" s="624"/>
      <c r="E96" s="624"/>
      <c r="F96" s="625"/>
      <c r="G96" s="627"/>
      <c r="H96" s="611" t="s">
        <v>1574</v>
      </c>
      <c r="I96" s="727" t="s">
        <v>1575</v>
      </c>
      <c r="J96" s="728"/>
      <c r="K96" s="632"/>
      <c r="L96" s="611"/>
      <c r="M96" s="743"/>
      <c r="N96" s="743"/>
      <c r="O96" s="743"/>
      <c r="P96" s="606"/>
      <c r="Q96" s="608"/>
      <c r="R96" s="608"/>
    </row>
    <row r="97" spans="1:18" ht="14.1" customHeight="1" thickBot="1" x14ac:dyDescent="0.45">
      <c r="A97" s="571"/>
      <c r="B97" s="717"/>
      <c r="C97" s="718"/>
      <c r="D97" s="718"/>
      <c r="E97" s="718"/>
      <c r="F97" s="719"/>
      <c r="G97" s="791"/>
      <c r="H97" s="790"/>
      <c r="I97" s="470" t="s">
        <v>1576</v>
      </c>
      <c r="J97" s="471" t="s">
        <v>1577</v>
      </c>
      <c r="K97" s="792"/>
      <c r="L97" s="790"/>
      <c r="M97" s="744"/>
      <c r="N97" s="744"/>
      <c r="O97" s="744"/>
      <c r="P97" s="788"/>
      <c r="Q97" s="789"/>
      <c r="R97" s="789"/>
    </row>
    <row r="98" spans="1:18" s="348" customFormat="1" ht="21" customHeight="1" thickTop="1" thickBot="1" x14ac:dyDescent="0.45">
      <c r="A98" s="572" t="s">
        <v>1673</v>
      </c>
      <c r="B98" s="800" t="s">
        <v>1674</v>
      </c>
      <c r="C98" s="678"/>
      <c r="D98" s="678"/>
      <c r="E98" s="678"/>
      <c r="F98" s="679"/>
      <c r="G98" s="406">
        <v>1</v>
      </c>
      <c r="H98" s="407">
        <v>3</v>
      </c>
      <c r="I98" s="408">
        <v>23</v>
      </c>
      <c r="J98" s="409">
        <v>15</v>
      </c>
      <c r="K98" s="407">
        <v>3</v>
      </c>
      <c r="L98" s="410">
        <v>0.96875</v>
      </c>
      <c r="M98" s="573">
        <v>268</v>
      </c>
      <c r="N98" s="573">
        <v>268</v>
      </c>
      <c r="O98" s="574" t="s">
        <v>1580</v>
      </c>
      <c r="P98" s="411">
        <v>0.873</v>
      </c>
      <c r="Q98" s="412">
        <v>4.7</v>
      </c>
      <c r="R98" s="413">
        <v>51</v>
      </c>
    </row>
    <row r="99" spans="1:18" s="348" customFormat="1" ht="13.5" customHeight="1" thickTop="1" x14ac:dyDescent="0.4">
      <c r="A99" s="561"/>
      <c r="B99" s="562"/>
      <c r="C99" s="562"/>
      <c r="D99" s="460"/>
      <c r="E99" s="460"/>
      <c r="F99" s="708" t="s">
        <v>1609</v>
      </c>
      <c r="G99" s="710">
        <f>SUM(G98:G98)</f>
        <v>1</v>
      </c>
      <c r="H99" s="712">
        <f>SUM(H98:H98)</f>
        <v>3</v>
      </c>
      <c r="I99" s="713" t="str">
        <f>SUM(I98:I98)+ROUNDDOWN(SUM(J98:J98)/60,0)&amp;":"&amp;IF(MOD(SUM(J98:J98),60)&lt;10,"0","")&amp;(MOD(SUM(J98:J98),60))</f>
        <v>23:15</v>
      </c>
      <c r="J99" s="713"/>
      <c r="K99" s="712">
        <f>SUM(K98:K98)</f>
        <v>3</v>
      </c>
      <c r="L99" s="696">
        <f>SUM(L98:L98)</f>
        <v>0.96875</v>
      </c>
      <c r="M99" s="796">
        <f>SUM(M98)</f>
        <v>268</v>
      </c>
      <c r="N99" s="796">
        <f>SUM(N98)</f>
        <v>268</v>
      </c>
      <c r="O99" s="798" t="str">
        <f>IF(O98="","",IF(O98="-","-",SUM(O98)))</f>
        <v>-</v>
      </c>
      <c r="P99" s="698">
        <f>AVERAGE(P98:P98)</f>
        <v>0.873</v>
      </c>
      <c r="Q99" s="700">
        <f>AVERAGE(Q98:Q98)</f>
        <v>4.7</v>
      </c>
      <c r="R99" s="793" t="s">
        <v>1605</v>
      </c>
    </row>
    <row r="100" spans="1:18" s="348" customFormat="1" ht="13.5" customHeight="1" thickBot="1" x14ac:dyDescent="0.45">
      <c r="A100" s="564"/>
      <c r="B100" s="565"/>
      <c r="C100" s="565"/>
      <c r="D100" s="464"/>
      <c r="E100" s="464"/>
      <c r="F100" s="709"/>
      <c r="G100" s="711"/>
      <c r="H100" s="697"/>
      <c r="I100" s="714"/>
      <c r="J100" s="714"/>
      <c r="K100" s="697"/>
      <c r="L100" s="787"/>
      <c r="M100" s="797"/>
      <c r="N100" s="797"/>
      <c r="O100" s="799"/>
      <c r="P100" s="699"/>
      <c r="Q100" s="701"/>
      <c r="R100" s="794"/>
    </row>
    <row r="101" spans="1:18" ht="11.25" customHeight="1" x14ac:dyDescent="0.4">
      <c r="A101" s="795" t="s">
        <v>1675</v>
      </c>
      <c r="B101" s="795"/>
      <c r="C101" s="795"/>
      <c r="D101" s="795"/>
      <c r="E101" s="795"/>
      <c r="F101" s="795"/>
      <c r="G101" s="795"/>
      <c r="H101" s="795"/>
      <c r="I101" s="795"/>
      <c r="J101" s="795"/>
      <c r="K101" s="795"/>
      <c r="L101" s="795"/>
      <c r="M101" s="795"/>
      <c r="N101" s="795"/>
      <c r="O101" s="795"/>
      <c r="P101" s="795"/>
      <c r="Q101" s="795"/>
    </row>
  </sheetData>
  <mergeCells count="191">
    <mergeCell ref="R99:R100"/>
    <mergeCell ref="A101:Q101"/>
    <mergeCell ref="L99:L100"/>
    <mergeCell ref="M99:M100"/>
    <mergeCell ref="N99:N100"/>
    <mergeCell ref="O99:O100"/>
    <mergeCell ref="P99:P100"/>
    <mergeCell ref="Q99:Q100"/>
    <mergeCell ref="B98:F98"/>
    <mergeCell ref="F99:F100"/>
    <mergeCell ref="G99:G100"/>
    <mergeCell ref="H99:H100"/>
    <mergeCell ref="I99:J100"/>
    <mergeCell ref="K99:K100"/>
    <mergeCell ref="N95:N97"/>
    <mergeCell ref="O95:O97"/>
    <mergeCell ref="P95:P97"/>
    <mergeCell ref="Q95:Q97"/>
    <mergeCell ref="R95:R97"/>
    <mergeCell ref="H96:H97"/>
    <mergeCell ref="I96:J96"/>
    <mergeCell ref="B95:F97"/>
    <mergeCell ref="G95:G97"/>
    <mergeCell ref="H95:J95"/>
    <mergeCell ref="K95:K97"/>
    <mergeCell ref="L95:L97"/>
    <mergeCell ref="M95:M97"/>
    <mergeCell ref="P89:P90"/>
    <mergeCell ref="Q89:Q90"/>
    <mergeCell ref="R89:R90"/>
    <mergeCell ref="A91:Q91"/>
    <mergeCell ref="A92:Q92"/>
    <mergeCell ref="A94:K94"/>
    <mergeCell ref="G89:G90"/>
    <mergeCell ref="H89:H90"/>
    <mergeCell ref="I89:J90"/>
    <mergeCell ref="K89:K90"/>
    <mergeCell ref="L89:L90"/>
    <mergeCell ref="O89:O90"/>
    <mergeCell ref="B85:F85"/>
    <mergeCell ref="A86:A88"/>
    <mergeCell ref="B86:F86"/>
    <mergeCell ref="B87:F87"/>
    <mergeCell ref="B88:F88"/>
    <mergeCell ref="F89:F90"/>
    <mergeCell ref="B79:F79"/>
    <mergeCell ref="B80:F80"/>
    <mergeCell ref="B81:F81"/>
    <mergeCell ref="B82:F82"/>
    <mergeCell ref="B83:F83"/>
    <mergeCell ref="B84:F84"/>
    <mergeCell ref="G73:G74"/>
    <mergeCell ref="H73:H74"/>
    <mergeCell ref="K73:K74"/>
    <mergeCell ref="L73:L74"/>
    <mergeCell ref="O73:O74"/>
    <mergeCell ref="P73:P74"/>
    <mergeCell ref="A70:A72"/>
    <mergeCell ref="B70:F70"/>
    <mergeCell ref="B71:F71"/>
    <mergeCell ref="B72:F72"/>
    <mergeCell ref="A73:A83"/>
    <mergeCell ref="B73:F74"/>
    <mergeCell ref="B75:F75"/>
    <mergeCell ref="B76:F76"/>
    <mergeCell ref="B77:F77"/>
    <mergeCell ref="B78:F78"/>
    <mergeCell ref="B63:F63"/>
    <mergeCell ref="B64:F64"/>
    <mergeCell ref="A65:A69"/>
    <mergeCell ref="B65:F65"/>
    <mergeCell ref="B66:F66"/>
    <mergeCell ref="B67:F67"/>
    <mergeCell ref="B68:F68"/>
    <mergeCell ref="B69:F69"/>
    <mergeCell ref="B54:F54"/>
    <mergeCell ref="A55:A64"/>
    <mergeCell ref="B55:F55"/>
    <mergeCell ref="B56:F56"/>
    <mergeCell ref="B57:F57"/>
    <mergeCell ref="B58:F58"/>
    <mergeCell ref="B59:F59"/>
    <mergeCell ref="B60:F60"/>
    <mergeCell ref="B61:F61"/>
    <mergeCell ref="B62:F62"/>
    <mergeCell ref="R47:R49"/>
    <mergeCell ref="H48:H49"/>
    <mergeCell ref="I48:J48"/>
    <mergeCell ref="B50:F50"/>
    <mergeCell ref="A51:A53"/>
    <mergeCell ref="B51:F51"/>
    <mergeCell ref="B52:F52"/>
    <mergeCell ref="B53:F53"/>
    <mergeCell ref="L47:L49"/>
    <mergeCell ref="M47:M49"/>
    <mergeCell ref="N47:N49"/>
    <mergeCell ref="O47:O49"/>
    <mergeCell ref="P47:P49"/>
    <mergeCell ref="Q47:Q49"/>
    <mergeCell ref="A42:Q42"/>
    <mergeCell ref="A43:Q43"/>
    <mergeCell ref="A44:Q44"/>
    <mergeCell ref="A45:Q45"/>
    <mergeCell ref="A46:Q46"/>
    <mergeCell ref="A47:A49"/>
    <mergeCell ref="B47:F49"/>
    <mergeCell ref="G47:G49"/>
    <mergeCell ref="H47:J47"/>
    <mergeCell ref="K47:K49"/>
    <mergeCell ref="L39:L40"/>
    <mergeCell ref="O39:O40"/>
    <mergeCell ref="P39:P40"/>
    <mergeCell ref="Q39:Q40"/>
    <mergeCell ref="R39:R40"/>
    <mergeCell ref="A41:O41"/>
    <mergeCell ref="B38:F38"/>
    <mergeCell ref="F39:F40"/>
    <mergeCell ref="G39:G40"/>
    <mergeCell ref="H39:H40"/>
    <mergeCell ref="I39:J40"/>
    <mergeCell ref="K39:K40"/>
    <mergeCell ref="B32:F32"/>
    <mergeCell ref="A33:A37"/>
    <mergeCell ref="B33:F33"/>
    <mergeCell ref="B34:F34"/>
    <mergeCell ref="B35:F35"/>
    <mergeCell ref="B36:F36"/>
    <mergeCell ref="B37:F37"/>
    <mergeCell ref="B27:F27"/>
    <mergeCell ref="B28:F28"/>
    <mergeCell ref="A29:A30"/>
    <mergeCell ref="B29:F29"/>
    <mergeCell ref="B30:F30"/>
    <mergeCell ref="B31:F31"/>
    <mergeCell ref="M25:M26"/>
    <mergeCell ref="N25:N26"/>
    <mergeCell ref="O25:O26"/>
    <mergeCell ref="P25:P26"/>
    <mergeCell ref="Q25:Q26"/>
    <mergeCell ref="R25:R26"/>
    <mergeCell ref="A23:A26"/>
    <mergeCell ref="B23:F23"/>
    <mergeCell ref="B24:F24"/>
    <mergeCell ref="B25:F26"/>
    <mergeCell ref="G25:G26"/>
    <mergeCell ref="H25:H26"/>
    <mergeCell ref="A18:A20"/>
    <mergeCell ref="B18:F18"/>
    <mergeCell ref="B19:F19"/>
    <mergeCell ref="B20:F20"/>
    <mergeCell ref="A21:A22"/>
    <mergeCell ref="B21:F21"/>
    <mergeCell ref="B22:F22"/>
    <mergeCell ref="N15:N17"/>
    <mergeCell ref="O15:O17"/>
    <mergeCell ref="P15:P17"/>
    <mergeCell ref="Q15:Q17"/>
    <mergeCell ref="R15:R17"/>
    <mergeCell ref="H16:H17"/>
    <mergeCell ref="I16:J16"/>
    <mergeCell ref="A12:Q12"/>
    <mergeCell ref="A13:Q13"/>
    <mergeCell ref="A14:Q14"/>
    <mergeCell ref="A15:A17"/>
    <mergeCell ref="B15:F17"/>
    <mergeCell ref="G15:G17"/>
    <mergeCell ref="H15:J15"/>
    <mergeCell ref="K15:K17"/>
    <mergeCell ref="L15:L17"/>
    <mergeCell ref="M15:M17"/>
    <mergeCell ref="G7:H7"/>
    <mergeCell ref="I7:J7"/>
    <mergeCell ref="K7:L7"/>
    <mergeCell ref="A8:G8"/>
    <mergeCell ref="A9:G9"/>
    <mergeCell ref="G5:H5"/>
    <mergeCell ref="I5:J5"/>
    <mergeCell ref="K5:L5"/>
    <mergeCell ref="G6:H6"/>
    <mergeCell ref="I6:J6"/>
    <mergeCell ref="K6:L6"/>
    <mergeCell ref="A1:Q1"/>
    <mergeCell ref="N2:O2"/>
    <mergeCell ref="B3:B4"/>
    <mergeCell ref="C3:C4"/>
    <mergeCell ref="D3:D4"/>
    <mergeCell ref="E3:E4"/>
    <mergeCell ref="F3:F4"/>
    <mergeCell ref="G3:H4"/>
    <mergeCell ref="I3:J4"/>
    <mergeCell ref="K3:L4"/>
  </mergeCells>
  <phoneticPr fontId="2"/>
  <printOptions horizontalCentered="1"/>
  <pageMargins left="0.43307086614173229" right="0.43307086614173229" top="0.35433070866141736" bottom="0.35433070866141736" header="0.31496062992125984" footer="0.31496062992125984"/>
  <pageSetup paperSize="9" scale="71" fitToHeight="0" orientation="portrait" r:id="rId1"/>
  <headerFooter>
    <oddFooter>&amp;C&amp;"HG丸ｺﾞｼｯｸM-PRO,標準"&amp;P ／ &amp;N ページ</oddFooter>
  </headerFooter>
  <rowBreaks count="1" manualBreakCount="1">
    <brk id="45" max="1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zoomScale="115" zoomScaleNormal="130" zoomScaleSheetLayoutView="115" workbookViewId="0">
      <selection sqref="A1:Q1"/>
    </sheetView>
  </sheetViews>
  <sheetFormatPr defaultColWidth="9" defaultRowHeight="13.5" x14ac:dyDescent="0.4"/>
  <cols>
    <col min="1" max="1" width="18" style="1" customWidth="1"/>
    <col min="2" max="5" width="3" style="1" customWidth="1"/>
    <col min="6" max="6" width="6.25" style="1" customWidth="1"/>
    <col min="7" max="7" width="11" style="1" customWidth="1"/>
    <col min="8" max="10" width="9" style="1" customWidth="1"/>
    <col min="11" max="12" width="8" style="1" customWidth="1"/>
    <col min="13" max="16384" width="9" style="1"/>
  </cols>
  <sheetData>
    <row r="1" spans="1:12" ht="18" customHeight="1" x14ac:dyDescent="0.4">
      <c r="A1" s="810" t="s">
        <v>1284</v>
      </c>
      <c r="B1" s="810"/>
      <c r="C1" s="810"/>
      <c r="D1" s="810"/>
      <c r="E1" s="810"/>
      <c r="F1" s="810"/>
      <c r="G1" s="810"/>
      <c r="H1" s="810"/>
      <c r="I1" s="810"/>
      <c r="J1" s="810"/>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24.75" customHeight="1" x14ac:dyDescent="0.4">
      <c r="A4" s="63" t="s">
        <v>142</v>
      </c>
      <c r="B4" s="1124" t="s">
        <v>1285</v>
      </c>
      <c r="C4" s="1056"/>
      <c r="D4" s="1056"/>
      <c r="E4" s="1056"/>
      <c r="F4" s="1056"/>
      <c r="G4" s="1056"/>
      <c r="H4" s="1056"/>
      <c r="I4" s="1056"/>
      <c r="J4" s="1056"/>
      <c r="K4" s="1056"/>
      <c r="L4" s="1057"/>
    </row>
    <row r="5" spans="1:12" ht="16.5" customHeight="1" x14ac:dyDescent="0.4">
      <c r="A5" s="1104" t="s">
        <v>145</v>
      </c>
      <c r="B5" s="1104"/>
      <c r="C5" s="1104"/>
      <c r="D5" s="1104"/>
      <c r="E5" s="1104"/>
      <c r="F5" s="1104"/>
      <c r="G5" s="1104"/>
      <c r="H5" s="1104"/>
      <c r="I5" s="1104"/>
      <c r="J5" s="1104"/>
      <c r="K5" s="1104"/>
      <c r="L5" s="1104"/>
    </row>
    <row r="6" spans="1:12" ht="40.5" customHeight="1" x14ac:dyDescent="0.4">
      <c r="A6" s="28" t="s">
        <v>146</v>
      </c>
      <c r="B6" s="1050" t="s">
        <v>1286</v>
      </c>
      <c r="C6" s="1051"/>
      <c r="D6" s="1051"/>
      <c r="E6" s="1051"/>
      <c r="F6" s="1051"/>
      <c r="G6" s="1051"/>
      <c r="H6" s="1051"/>
      <c r="I6" s="1051"/>
      <c r="J6" s="1051"/>
      <c r="K6" s="1051"/>
      <c r="L6" s="1052"/>
    </row>
    <row r="7" spans="1:12" ht="16.5" customHeight="1" x14ac:dyDescent="0.4">
      <c r="A7" s="30" t="s">
        <v>148</v>
      </c>
      <c r="B7" s="801"/>
      <c r="C7" s="802"/>
      <c r="D7" s="803"/>
      <c r="E7" s="805" t="s">
        <v>232</v>
      </c>
      <c r="F7" s="807"/>
      <c r="G7" s="8" t="s">
        <v>11</v>
      </c>
      <c r="H7" s="8" t="s">
        <v>12</v>
      </c>
      <c r="I7" s="9" t="s">
        <v>13</v>
      </c>
      <c r="J7" s="10"/>
      <c r="K7" s="11"/>
      <c r="L7" s="12"/>
    </row>
    <row r="8" spans="1:12" ht="16.5" customHeight="1" x14ac:dyDescent="0.4">
      <c r="A8" s="13"/>
      <c r="B8" s="805" t="s">
        <v>14</v>
      </c>
      <c r="C8" s="806"/>
      <c r="D8" s="807"/>
      <c r="E8" s="1131">
        <v>291</v>
      </c>
      <c r="F8" s="1132"/>
      <c r="G8" s="121">
        <v>247</v>
      </c>
      <c r="H8" s="121">
        <v>271</v>
      </c>
      <c r="I8" s="122">
        <v>20</v>
      </c>
      <c r="J8" s="16"/>
      <c r="K8" s="17"/>
      <c r="L8" s="18"/>
    </row>
    <row r="9" spans="1:12" ht="16.5" customHeight="1" x14ac:dyDescent="0.4">
      <c r="A9" s="13"/>
      <c r="B9" s="805" t="s">
        <v>15</v>
      </c>
      <c r="C9" s="806"/>
      <c r="D9" s="807"/>
      <c r="E9" s="1131">
        <v>248</v>
      </c>
      <c r="F9" s="1132"/>
      <c r="G9" s="121">
        <v>233</v>
      </c>
      <c r="H9" s="121">
        <v>230</v>
      </c>
      <c r="I9" s="122">
        <v>18</v>
      </c>
      <c r="J9" s="16"/>
      <c r="K9" s="17"/>
      <c r="L9" s="18"/>
    </row>
    <row r="10" spans="1:12" ht="16.5" customHeight="1" x14ac:dyDescent="0.4">
      <c r="A10" s="13"/>
      <c r="B10" s="826" t="s">
        <v>16</v>
      </c>
      <c r="C10" s="827"/>
      <c r="D10" s="828"/>
      <c r="E10" s="1133">
        <f>E9/E8*100</f>
        <v>85.223367697594497</v>
      </c>
      <c r="F10" s="1134"/>
      <c r="G10" s="124">
        <f>G9/G8*100</f>
        <v>94.331983805668017</v>
      </c>
      <c r="H10" s="124">
        <f>H9/H8*100</f>
        <v>84.870848708487088</v>
      </c>
      <c r="I10" s="124">
        <f>I9/I8*100</f>
        <v>90</v>
      </c>
      <c r="J10" s="16"/>
      <c r="K10" s="17"/>
      <c r="L10" s="18"/>
    </row>
    <row r="11" spans="1:12" ht="16.5" customHeight="1" x14ac:dyDescent="0.4">
      <c r="A11" s="13"/>
      <c r="B11" s="68"/>
      <c r="C11" s="17"/>
      <c r="D11" s="17"/>
      <c r="E11" s="17"/>
      <c r="F11" s="17"/>
      <c r="G11" s="17"/>
      <c r="H11" s="17"/>
      <c r="I11" s="17"/>
      <c r="J11" s="17"/>
      <c r="K11" s="17"/>
      <c r="L11" s="18"/>
    </row>
    <row r="12" spans="1:12" ht="16.5" customHeight="1" x14ac:dyDescent="0.4">
      <c r="A12" s="13"/>
      <c r="B12" s="1135"/>
      <c r="C12" s="1135"/>
      <c r="D12" s="1135"/>
      <c r="E12" s="1135"/>
      <c r="F12" s="1135"/>
      <c r="G12" s="1135"/>
      <c r="H12" s="21" t="s">
        <v>17</v>
      </c>
      <c r="I12" s="21" t="s">
        <v>11</v>
      </c>
      <c r="J12" s="21" t="s">
        <v>18</v>
      </c>
      <c r="K12" s="17"/>
      <c r="L12" s="18"/>
    </row>
    <row r="13" spans="1:12" ht="16.5" customHeight="1" x14ac:dyDescent="0.4">
      <c r="A13" s="13"/>
      <c r="B13" s="1136" t="s">
        <v>19</v>
      </c>
      <c r="C13" s="1136"/>
      <c r="D13" s="1136"/>
      <c r="E13" s="1136"/>
      <c r="F13" s="1136"/>
      <c r="G13" s="1136"/>
      <c r="H13" s="22">
        <v>84.5</v>
      </c>
      <c r="I13" s="22">
        <v>85.6</v>
      </c>
      <c r="J13" s="22">
        <f>H13-I13</f>
        <v>-1.0999999999999943</v>
      </c>
      <c r="K13" s="17"/>
      <c r="L13" s="18"/>
    </row>
    <row r="14" spans="1:12" ht="16.5" customHeight="1" x14ac:dyDescent="0.4">
      <c r="A14" s="7"/>
      <c r="B14" s="1136" t="s">
        <v>20</v>
      </c>
      <c r="C14" s="1136"/>
      <c r="D14" s="1136"/>
      <c r="E14" s="1136"/>
      <c r="F14" s="1136"/>
      <c r="G14" s="1136"/>
      <c r="H14" s="22">
        <v>4.3</v>
      </c>
      <c r="I14" s="22">
        <v>4.3</v>
      </c>
      <c r="J14" s="22">
        <f>H14-I14</f>
        <v>0</v>
      </c>
      <c r="K14" s="23"/>
      <c r="L14" s="24"/>
    </row>
    <row r="15" spans="1:12" s="25" customFormat="1" ht="16.5" customHeight="1" x14ac:dyDescent="0.4">
      <c r="A15" s="836" t="s">
        <v>21</v>
      </c>
      <c r="B15" s="1003" t="s">
        <v>22</v>
      </c>
      <c r="C15" s="1004"/>
      <c r="D15" s="1125" t="s">
        <v>1287</v>
      </c>
      <c r="E15" s="1126"/>
      <c r="F15" s="1126"/>
      <c r="G15" s="1126"/>
      <c r="H15" s="1126"/>
      <c r="I15" s="1126"/>
      <c r="J15" s="1126"/>
      <c r="K15" s="1126"/>
      <c r="L15" s="1127"/>
    </row>
    <row r="16" spans="1:12" s="25" customFormat="1" ht="16.5" customHeight="1" x14ac:dyDescent="0.4">
      <c r="A16" s="1002"/>
      <c r="B16" s="26"/>
      <c r="C16" s="27"/>
      <c r="D16" s="1128" t="s">
        <v>1430</v>
      </c>
      <c r="E16" s="1129"/>
      <c r="F16" s="1129"/>
      <c r="G16" s="1129"/>
      <c r="H16" s="1129"/>
      <c r="I16" s="1129"/>
      <c r="J16" s="1129"/>
      <c r="K16" s="1129"/>
      <c r="L16" s="1130"/>
    </row>
    <row r="17" spans="1:12" ht="16.5" customHeight="1" x14ac:dyDescent="0.4">
      <c r="A17" s="837"/>
      <c r="B17" s="843" t="s">
        <v>25</v>
      </c>
      <c r="C17" s="844"/>
      <c r="D17" s="1021" t="s">
        <v>1288</v>
      </c>
      <c r="E17" s="1022"/>
      <c r="F17" s="1022"/>
      <c r="G17" s="1022"/>
      <c r="H17" s="1022"/>
      <c r="I17" s="1022"/>
      <c r="J17" s="1022"/>
      <c r="K17" s="1022"/>
      <c r="L17" s="1023"/>
    </row>
    <row r="18" spans="1:12" ht="16.5" customHeight="1" x14ac:dyDescent="0.4">
      <c r="A18" s="28" t="s">
        <v>156</v>
      </c>
      <c r="B18" s="804" t="s">
        <v>28</v>
      </c>
      <c r="C18" s="804"/>
      <c r="D18" s="860" t="s">
        <v>393</v>
      </c>
      <c r="E18" s="861"/>
      <c r="F18" s="862"/>
      <c r="G18" s="8" t="s">
        <v>29</v>
      </c>
      <c r="H18" s="29" t="s">
        <v>1113</v>
      </c>
      <c r="I18" s="863" t="s">
        <v>30</v>
      </c>
      <c r="J18" s="863"/>
      <c r="K18" s="863"/>
      <c r="L18" s="863"/>
    </row>
    <row r="19" spans="1:12" ht="16.5" customHeight="1" x14ac:dyDescent="0.4">
      <c r="A19" s="30" t="s">
        <v>159</v>
      </c>
      <c r="B19" s="1036" t="s">
        <v>32</v>
      </c>
      <c r="C19" s="1037"/>
      <c r="D19" s="1037"/>
      <c r="E19" s="1037"/>
      <c r="F19" s="1037"/>
      <c r="G19" s="1038"/>
      <c r="H19" s="95" t="s">
        <v>33</v>
      </c>
      <c r="I19" s="1036" t="s">
        <v>34</v>
      </c>
      <c r="J19" s="1037"/>
      <c r="K19" s="1037"/>
      <c r="L19" s="1038"/>
    </row>
    <row r="20" spans="1:12" ht="16.5" customHeight="1" x14ac:dyDescent="0.4">
      <c r="A20" s="13"/>
      <c r="B20" s="31" t="s">
        <v>242</v>
      </c>
      <c r="C20" s="857" t="s">
        <v>135</v>
      </c>
      <c r="D20" s="857"/>
      <c r="E20" s="857"/>
      <c r="F20" s="857"/>
      <c r="G20" s="858"/>
      <c r="H20" s="32"/>
      <c r="I20" s="859"/>
      <c r="J20" s="857"/>
      <c r="K20" s="857"/>
      <c r="L20" s="858"/>
    </row>
    <row r="21" spans="1:12" ht="16.5" customHeight="1" x14ac:dyDescent="0.4">
      <c r="A21" s="20"/>
      <c r="B21" s="49" t="s">
        <v>84</v>
      </c>
      <c r="C21" s="1137" t="s">
        <v>1289</v>
      </c>
      <c r="D21" s="907"/>
      <c r="E21" s="907"/>
      <c r="F21" s="907"/>
      <c r="G21" s="908"/>
      <c r="H21" s="32" t="s">
        <v>166</v>
      </c>
      <c r="I21" s="1138" t="s">
        <v>55</v>
      </c>
      <c r="J21" s="1138"/>
      <c r="K21" s="1138"/>
      <c r="L21" s="1138"/>
    </row>
    <row r="22" spans="1:12" ht="16.5" customHeight="1" x14ac:dyDescent="0.4">
      <c r="A22" s="20"/>
      <c r="B22" s="49"/>
      <c r="C22" s="848" t="s">
        <v>1290</v>
      </c>
      <c r="D22" s="848"/>
      <c r="E22" s="848"/>
      <c r="F22" s="848"/>
      <c r="G22" s="849"/>
      <c r="H22" s="32"/>
      <c r="I22" s="1138" t="s">
        <v>1291</v>
      </c>
      <c r="J22" s="1138"/>
      <c r="K22" s="1138"/>
      <c r="L22" s="1138"/>
    </row>
    <row r="23" spans="1:12" ht="16.5" customHeight="1" x14ac:dyDescent="0.4">
      <c r="A23" s="20"/>
      <c r="B23" s="49"/>
      <c r="C23" s="853" t="s">
        <v>1292</v>
      </c>
      <c r="D23" s="848"/>
      <c r="E23" s="848"/>
      <c r="F23" s="848"/>
      <c r="G23" s="849"/>
      <c r="H23" s="32"/>
      <c r="I23" s="1138" t="s">
        <v>1293</v>
      </c>
      <c r="J23" s="1138"/>
      <c r="K23" s="1138"/>
      <c r="L23" s="1138"/>
    </row>
    <row r="24" spans="1:12" ht="16.5" customHeight="1" x14ac:dyDescent="0.4">
      <c r="A24" s="20"/>
      <c r="B24" s="49"/>
      <c r="C24" s="152"/>
      <c r="D24" s="152"/>
      <c r="E24" s="152"/>
      <c r="F24" s="152"/>
      <c r="G24" s="153"/>
      <c r="H24" s="32"/>
      <c r="I24" s="1138" t="s">
        <v>1294</v>
      </c>
      <c r="J24" s="1138"/>
      <c r="K24" s="1138"/>
      <c r="L24" s="1138"/>
    </row>
    <row r="25" spans="1:12" ht="16.5" customHeight="1" x14ac:dyDescent="0.4">
      <c r="A25" s="20"/>
      <c r="B25" s="49"/>
      <c r="C25" s="848"/>
      <c r="D25" s="848"/>
      <c r="E25" s="848"/>
      <c r="F25" s="848"/>
      <c r="G25" s="849"/>
      <c r="H25" s="32"/>
      <c r="I25" s="1139"/>
      <c r="J25" s="1102"/>
      <c r="K25" s="1102"/>
      <c r="L25" s="1103"/>
    </row>
    <row r="26" spans="1:12" ht="16.5" customHeight="1" x14ac:dyDescent="0.4">
      <c r="A26" s="20"/>
      <c r="B26" s="49" t="s">
        <v>84</v>
      </c>
      <c r="C26" s="848" t="s">
        <v>1295</v>
      </c>
      <c r="D26" s="848"/>
      <c r="E26" s="848"/>
      <c r="F26" s="848"/>
      <c r="G26" s="849"/>
      <c r="H26" s="49" t="s">
        <v>1296</v>
      </c>
      <c r="I26" s="1085" t="s">
        <v>1297</v>
      </c>
      <c r="J26" s="853"/>
      <c r="K26" s="853"/>
      <c r="L26" s="1086"/>
    </row>
    <row r="27" spans="1:12" ht="16.5" customHeight="1" x14ac:dyDescent="0.4">
      <c r="A27" s="20"/>
      <c r="B27" s="49"/>
      <c r="C27" s="848" t="s">
        <v>1298</v>
      </c>
      <c r="D27" s="848"/>
      <c r="E27" s="848"/>
      <c r="F27" s="848"/>
      <c r="G27" s="849"/>
      <c r="H27" s="50"/>
      <c r="I27" s="1085" t="s">
        <v>1299</v>
      </c>
      <c r="J27" s="853"/>
      <c r="K27" s="853"/>
      <c r="L27" s="1086"/>
    </row>
    <row r="28" spans="1:12" ht="16.5" customHeight="1" x14ac:dyDescent="0.4">
      <c r="A28" s="20"/>
      <c r="B28" s="49"/>
      <c r="C28" s="907" t="s">
        <v>115</v>
      </c>
      <c r="D28" s="907"/>
      <c r="E28" s="907"/>
      <c r="F28" s="907"/>
      <c r="G28" s="908"/>
      <c r="H28" s="50"/>
      <c r="I28" s="1085" t="s">
        <v>1300</v>
      </c>
      <c r="J28" s="853"/>
      <c r="K28" s="853"/>
      <c r="L28" s="1086"/>
    </row>
    <row r="29" spans="1:12" ht="16.5" customHeight="1" x14ac:dyDescent="0.4">
      <c r="A29" s="20"/>
      <c r="B29" s="49"/>
      <c r="C29" s="848" t="s">
        <v>1301</v>
      </c>
      <c r="D29" s="848"/>
      <c r="E29" s="848"/>
      <c r="F29" s="848"/>
      <c r="G29" s="849"/>
      <c r="H29" s="50"/>
      <c r="I29" s="1085" t="s">
        <v>1302</v>
      </c>
      <c r="J29" s="853"/>
      <c r="K29" s="853"/>
      <c r="L29" s="1086"/>
    </row>
    <row r="30" spans="1:12" ht="16.5" customHeight="1" x14ac:dyDescent="0.4">
      <c r="A30" s="20"/>
      <c r="B30" s="49"/>
      <c r="C30" s="152"/>
      <c r="D30" s="152"/>
      <c r="E30" s="152"/>
      <c r="F30" s="152"/>
      <c r="G30" s="153"/>
      <c r="H30" s="32"/>
      <c r="I30" s="1085" t="s">
        <v>1303</v>
      </c>
      <c r="J30" s="853"/>
      <c r="K30" s="853"/>
      <c r="L30" s="1086"/>
    </row>
    <row r="31" spans="1:12" ht="16.5" customHeight="1" x14ac:dyDescent="0.4">
      <c r="A31" s="20"/>
      <c r="B31" s="49"/>
      <c r="C31" s="152"/>
      <c r="D31" s="152"/>
      <c r="E31" s="152"/>
      <c r="F31" s="152"/>
      <c r="G31" s="153"/>
      <c r="H31" s="32"/>
      <c r="I31" s="1085" t="s">
        <v>1304</v>
      </c>
      <c r="J31" s="853"/>
      <c r="K31" s="853"/>
      <c r="L31" s="1086"/>
    </row>
    <row r="32" spans="1:12" ht="16.5" customHeight="1" x14ac:dyDescent="0.4">
      <c r="A32" s="20"/>
      <c r="B32" s="49"/>
      <c r="C32" s="152"/>
      <c r="D32" s="152"/>
      <c r="E32" s="152"/>
      <c r="F32" s="152"/>
      <c r="G32" s="153"/>
      <c r="H32" s="32"/>
      <c r="I32" s="1085" t="s">
        <v>1305</v>
      </c>
      <c r="J32" s="853"/>
      <c r="K32" s="853"/>
      <c r="L32" s="1086"/>
    </row>
    <row r="33" spans="1:12" ht="16.5" customHeight="1" x14ac:dyDescent="0.4">
      <c r="A33" s="20"/>
      <c r="B33" s="49"/>
      <c r="C33" s="152"/>
      <c r="D33" s="152"/>
      <c r="E33" s="152"/>
      <c r="F33" s="152"/>
      <c r="G33" s="153"/>
      <c r="H33" s="32"/>
      <c r="I33" s="1085" t="s">
        <v>1306</v>
      </c>
      <c r="J33" s="853"/>
      <c r="K33" s="853"/>
      <c r="L33" s="1086"/>
    </row>
    <row r="34" spans="1:12" ht="16.5" customHeight="1" x14ac:dyDescent="0.4">
      <c r="A34" s="20"/>
      <c r="B34" s="49"/>
      <c r="C34" s="848"/>
      <c r="D34" s="848"/>
      <c r="E34" s="848"/>
      <c r="F34" s="848"/>
      <c r="G34" s="849"/>
      <c r="H34" s="32"/>
      <c r="I34" s="151"/>
      <c r="J34" s="107"/>
      <c r="K34" s="107"/>
      <c r="L34" s="108"/>
    </row>
    <row r="35" spans="1:12" ht="16.5" customHeight="1" x14ac:dyDescent="0.4">
      <c r="A35" s="20"/>
      <c r="B35" s="49" t="s">
        <v>84</v>
      </c>
      <c r="C35" s="848" t="s">
        <v>1307</v>
      </c>
      <c r="D35" s="848"/>
      <c r="E35" s="848"/>
      <c r="F35" s="848"/>
      <c r="G35" s="849"/>
      <c r="H35" s="32" t="s">
        <v>166</v>
      </c>
      <c r="I35" s="1085" t="s">
        <v>856</v>
      </c>
      <c r="J35" s="853"/>
      <c r="K35" s="853"/>
      <c r="L35" s="1086"/>
    </row>
    <row r="36" spans="1:12" ht="16.5" customHeight="1" x14ac:dyDescent="0.4">
      <c r="A36" s="20"/>
      <c r="B36" s="49"/>
      <c r="C36" s="848" t="s">
        <v>252</v>
      </c>
      <c r="D36" s="1140"/>
      <c r="E36" s="1140"/>
      <c r="F36" s="1140"/>
      <c r="G36" s="884"/>
      <c r="H36" s="32"/>
      <c r="I36" s="1085" t="s">
        <v>1308</v>
      </c>
      <c r="J36" s="853"/>
      <c r="K36" s="853"/>
      <c r="L36" s="1086"/>
    </row>
    <row r="37" spans="1:12" ht="16.5" customHeight="1" x14ac:dyDescent="0.4">
      <c r="A37" s="20"/>
      <c r="B37" s="49"/>
      <c r="C37" s="848"/>
      <c r="D37" s="1140"/>
      <c r="E37" s="1140"/>
      <c r="F37" s="1140"/>
      <c r="G37" s="884"/>
      <c r="H37" s="32"/>
      <c r="I37" s="1085" t="s">
        <v>1309</v>
      </c>
      <c r="J37" s="853"/>
      <c r="K37" s="853"/>
      <c r="L37" s="1086"/>
    </row>
    <row r="38" spans="1:12" ht="16.5" customHeight="1" x14ac:dyDescent="0.4">
      <c r="A38" s="20"/>
      <c r="B38" s="49"/>
      <c r="C38" s="152"/>
      <c r="D38" s="273"/>
      <c r="E38" s="273"/>
      <c r="F38" s="273"/>
      <c r="G38" s="274"/>
      <c r="H38" s="32"/>
      <c r="I38" s="1085" t="s">
        <v>251</v>
      </c>
      <c r="J38" s="853"/>
      <c r="K38" s="853"/>
      <c r="L38" s="1086"/>
    </row>
    <row r="39" spans="1:12" ht="16.5" customHeight="1" x14ac:dyDescent="0.4">
      <c r="A39" s="20"/>
      <c r="B39" s="49"/>
      <c r="C39" s="152"/>
      <c r="D39" s="273"/>
      <c r="E39" s="273"/>
      <c r="F39" s="273"/>
      <c r="G39" s="274"/>
      <c r="H39" s="32"/>
      <c r="I39" s="1085" t="s">
        <v>1310</v>
      </c>
      <c r="J39" s="853"/>
      <c r="K39" s="853"/>
      <c r="L39" s="1086"/>
    </row>
    <row r="40" spans="1:12" ht="16.5" customHeight="1" x14ac:dyDescent="0.4">
      <c r="A40" s="37"/>
      <c r="B40" s="52"/>
      <c r="C40" s="1098"/>
      <c r="D40" s="1098"/>
      <c r="E40" s="1098"/>
      <c r="F40" s="1098"/>
      <c r="G40" s="1087"/>
      <c r="H40" s="38"/>
      <c r="I40" s="1141"/>
      <c r="J40" s="1098"/>
      <c r="K40" s="1098"/>
      <c r="L40" s="1087"/>
    </row>
  </sheetData>
  <mergeCells count="61">
    <mergeCell ref="I36:L36"/>
    <mergeCell ref="C36:G36"/>
    <mergeCell ref="C40:G40"/>
    <mergeCell ref="I40:L40"/>
    <mergeCell ref="C37:G37"/>
    <mergeCell ref="I37:L37"/>
    <mergeCell ref="I38:L38"/>
    <mergeCell ref="I39:L39"/>
    <mergeCell ref="C29:G29"/>
    <mergeCell ref="I29:L29"/>
    <mergeCell ref="I30:L30"/>
    <mergeCell ref="C34:G34"/>
    <mergeCell ref="C35:G35"/>
    <mergeCell ref="I35:L35"/>
    <mergeCell ref="I26:L26"/>
    <mergeCell ref="C27:G27"/>
    <mergeCell ref="I27:L27"/>
    <mergeCell ref="C28:G28"/>
    <mergeCell ref="I28:L28"/>
    <mergeCell ref="B14:G14"/>
    <mergeCell ref="I32:L32"/>
    <mergeCell ref="I33:L33"/>
    <mergeCell ref="I20:L20"/>
    <mergeCell ref="C21:G21"/>
    <mergeCell ref="I21:L21"/>
    <mergeCell ref="C22:G22"/>
    <mergeCell ref="I22:L22"/>
    <mergeCell ref="C23:G23"/>
    <mergeCell ref="I23:L23"/>
    <mergeCell ref="I24:L24"/>
    <mergeCell ref="C20:G20"/>
    <mergeCell ref="I31:L31"/>
    <mergeCell ref="C25:G25"/>
    <mergeCell ref="I25:L25"/>
    <mergeCell ref="C26:G26"/>
    <mergeCell ref="E9:F9"/>
    <mergeCell ref="B10:D10"/>
    <mergeCell ref="E10:F10"/>
    <mergeCell ref="B12:G12"/>
    <mergeCell ref="B13:G13"/>
    <mergeCell ref="B19:G19"/>
    <mergeCell ref="I19:L19"/>
    <mergeCell ref="A1:J1"/>
    <mergeCell ref="A3:L3"/>
    <mergeCell ref="B4:L4"/>
    <mergeCell ref="A5:L5"/>
    <mergeCell ref="B6:L6"/>
    <mergeCell ref="D15:L15"/>
    <mergeCell ref="D16:L16"/>
    <mergeCell ref="B17:C17"/>
    <mergeCell ref="D17:L17"/>
    <mergeCell ref="B7:D7"/>
    <mergeCell ref="E7:F7"/>
    <mergeCell ref="B8:D8"/>
    <mergeCell ref="E8:F8"/>
    <mergeCell ref="B9:D9"/>
    <mergeCell ref="A15:A17"/>
    <mergeCell ref="B15:C15"/>
    <mergeCell ref="B18:C18"/>
    <mergeCell ref="D18:F18"/>
    <mergeCell ref="I18:L18"/>
  </mergeCells>
  <phoneticPr fontId="2"/>
  <pageMargins left="0.59055118110236215" right="0.59055118110236215" top="0.59055118110236215" bottom="0.59055118110236215" header="0.51181102362204722" footer="0.39370078740157483"/>
  <pageSetup paperSize="9" scale="86" fitToHeight="0" orientation="portrait" r:id="rId1"/>
  <headerFooter alignWithMargins="0">
    <oddFooter>&amp;C&amp;"HG丸ｺﾞｼｯｸM-PRO,標準"&amp;10&amp;P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6" style="1" customWidth="1"/>
    <col min="7" max="10" width="9" style="1"/>
    <col min="11" max="12" width="8" style="1" customWidth="1"/>
    <col min="13" max="16384" width="9" style="1"/>
  </cols>
  <sheetData>
    <row r="1" spans="1:12" ht="18" customHeight="1" x14ac:dyDescent="0.4">
      <c r="A1" s="810" t="s">
        <v>0</v>
      </c>
      <c r="B1" s="810"/>
      <c r="C1" s="810"/>
      <c r="D1" s="810"/>
      <c r="E1" s="810"/>
      <c r="F1" s="810"/>
      <c r="G1" s="810"/>
      <c r="H1" s="810"/>
      <c r="I1" s="810"/>
      <c r="J1" s="810"/>
      <c r="K1" s="2"/>
      <c r="L1" s="3"/>
    </row>
    <row r="2" spans="1:12" ht="16.5" customHeight="1" x14ac:dyDescent="0.4"/>
    <row r="3" spans="1:12" ht="16.5" customHeight="1" x14ac:dyDescent="0.4">
      <c r="A3" s="874" t="s">
        <v>1</v>
      </c>
      <c r="B3" s="875"/>
      <c r="C3" s="875"/>
      <c r="D3" s="875"/>
      <c r="E3" s="875"/>
      <c r="F3" s="875"/>
      <c r="G3" s="875"/>
      <c r="H3" s="875"/>
      <c r="I3" s="875"/>
      <c r="J3" s="875"/>
      <c r="K3" s="875"/>
      <c r="L3" s="876"/>
    </row>
    <row r="4" spans="1:12" ht="16.5" customHeight="1" x14ac:dyDescent="0.4">
      <c r="A4" s="4" t="s">
        <v>2</v>
      </c>
      <c r="B4" s="836" t="s">
        <v>3</v>
      </c>
      <c r="C4" s="997"/>
      <c r="D4" s="997"/>
      <c r="E4" s="997"/>
      <c r="F4" s="997"/>
      <c r="G4" s="997"/>
      <c r="H4" s="997"/>
      <c r="I4" s="997"/>
      <c r="J4" s="997"/>
      <c r="K4" s="997"/>
      <c r="L4" s="998"/>
    </row>
    <row r="5" spans="1:12" ht="16.149999999999999" customHeight="1" x14ac:dyDescent="0.4">
      <c r="A5" s="5"/>
      <c r="B5" s="837"/>
      <c r="C5" s="999"/>
      <c r="D5" s="999"/>
      <c r="E5" s="999"/>
      <c r="F5" s="999"/>
      <c r="G5" s="999"/>
      <c r="H5" s="999"/>
      <c r="I5" s="999"/>
      <c r="J5" s="999"/>
      <c r="K5" s="999"/>
      <c r="L5" s="1000"/>
    </row>
    <row r="6" spans="1:12" ht="16.5" customHeight="1" x14ac:dyDescent="0.4">
      <c r="A6" s="874" t="s">
        <v>5</v>
      </c>
      <c r="B6" s="875"/>
      <c r="C6" s="875"/>
      <c r="D6" s="875"/>
      <c r="E6" s="875"/>
      <c r="F6" s="875"/>
      <c r="G6" s="875"/>
      <c r="H6" s="875"/>
      <c r="I6" s="875"/>
      <c r="J6" s="875"/>
      <c r="K6" s="875"/>
      <c r="L6" s="876"/>
    </row>
    <row r="7" spans="1:12" ht="16.5" customHeight="1" x14ac:dyDescent="0.4">
      <c r="A7" s="6" t="s">
        <v>6</v>
      </c>
      <c r="B7" s="1142" t="s">
        <v>7</v>
      </c>
      <c r="C7" s="856"/>
      <c r="D7" s="856"/>
      <c r="E7" s="856"/>
      <c r="F7" s="856"/>
      <c r="G7" s="856"/>
      <c r="H7" s="856"/>
      <c r="I7" s="856"/>
      <c r="J7" s="856"/>
      <c r="K7" s="856"/>
      <c r="L7" s="1143"/>
    </row>
    <row r="8" spans="1:12" ht="16.5" customHeight="1" x14ac:dyDescent="0.4">
      <c r="A8" s="7"/>
      <c r="B8" s="1144" t="s">
        <v>8</v>
      </c>
      <c r="C8" s="1145"/>
      <c r="D8" s="1145"/>
      <c r="E8" s="1145"/>
      <c r="F8" s="1145"/>
      <c r="G8" s="1145"/>
      <c r="H8" s="1145"/>
      <c r="I8" s="1145"/>
      <c r="J8" s="1145"/>
      <c r="K8" s="1145"/>
      <c r="L8" s="1146"/>
    </row>
    <row r="9" spans="1:12" ht="16.5" customHeight="1" x14ac:dyDescent="0.4">
      <c r="A9" s="6" t="s">
        <v>9</v>
      </c>
      <c r="B9" s="801"/>
      <c r="C9" s="802"/>
      <c r="D9" s="803"/>
      <c r="E9" s="805" t="s">
        <v>10</v>
      </c>
      <c r="F9" s="807"/>
      <c r="G9" s="8" t="s">
        <v>11</v>
      </c>
      <c r="H9" s="8" t="s">
        <v>12</v>
      </c>
      <c r="I9" s="9" t="s">
        <v>13</v>
      </c>
      <c r="J9" s="10"/>
      <c r="K9" s="11"/>
      <c r="L9" s="12"/>
    </row>
    <row r="10" spans="1:12" ht="16.5" customHeight="1" x14ac:dyDescent="0.4">
      <c r="A10" s="13"/>
      <c r="B10" s="805" t="s">
        <v>14</v>
      </c>
      <c r="C10" s="806"/>
      <c r="D10" s="807"/>
      <c r="E10" s="869">
        <v>282</v>
      </c>
      <c r="F10" s="870"/>
      <c r="G10" s="14">
        <v>282</v>
      </c>
      <c r="H10" s="14">
        <v>255</v>
      </c>
      <c r="I10" s="15">
        <v>27</v>
      </c>
      <c r="J10" s="16"/>
      <c r="K10" s="17"/>
      <c r="L10" s="18"/>
    </row>
    <row r="11" spans="1:12" ht="16.5" customHeight="1" x14ac:dyDescent="0.4">
      <c r="A11" s="13"/>
      <c r="B11" s="805" t="s">
        <v>15</v>
      </c>
      <c r="C11" s="806"/>
      <c r="D11" s="807"/>
      <c r="E11" s="869">
        <v>260</v>
      </c>
      <c r="F11" s="870"/>
      <c r="G11" s="14">
        <v>229</v>
      </c>
      <c r="H11" s="14">
        <v>235</v>
      </c>
      <c r="I11" s="15">
        <v>25</v>
      </c>
      <c r="J11" s="16"/>
      <c r="K11" s="17"/>
      <c r="L11" s="18"/>
    </row>
    <row r="12" spans="1:12" ht="16.5" customHeight="1" x14ac:dyDescent="0.4">
      <c r="A12" s="13"/>
      <c r="B12" s="826" t="s">
        <v>16</v>
      </c>
      <c r="C12" s="827"/>
      <c r="D12" s="828"/>
      <c r="E12" s="1048">
        <f>E11/E10*100</f>
        <v>92.198581560283685</v>
      </c>
      <c r="F12" s="1049"/>
      <c r="G12" s="19">
        <v>81.2</v>
      </c>
      <c r="H12" s="19">
        <f>H11/H10*100</f>
        <v>92.156862745098039</v>
      </c>
      <c r="I12" s="19">
        <f>I11/I10*100</f>
        <v>92.592592592592595</v>
      </c>
      <c r="J12" s="16"/>
      <c r="K12" s="17"/>
      <c r="L12" s="18"/>
    </row>
    <row r="13" spans="1:12" ht="16.5" customHeight="1" x14ac:dyDescent="0.4">
      <c r="A13" s="13"/>
      <c r="B13" s="20"/>
      <c r="C13" s="17"/>
      <c r="D13" s="17"/>
      <c r="E13" s="17"/>
      <c r="F13" s="17"/>
      <c r="G13" s="17"/>
      <c r="H13" s="17"/>
      <c r="I13" s="17"/>
      <c r="J13" s="17"/>
      <c r="K13" s="17"/>
      <c r="L13" s="18"/>
    </row>
    <row r="14" spans="1:12" ht="16.5" customHeight="1" x14ac:dyDescent="0.4">
      <c r="A14" s="13"/>
      <c r="B14" s="1135"/>
      <c r="C14" s="1135"/>
      <c r="D14" s="1135"/>
      <c r="E14" s="1135"/>
      <c r="F14" s="1135"/>
      <c r="G14" s="1135"/>
      <c r="H14" s="21" t="s">
        <v>17</v>
      </c>
      <c r="I14" s="21" t="s">
        <v>11</v>
      </c>
      <c r="J14" s="21" t="s">
        <v>18</v>
      </c>
      <c r="K14" s="17"/>
      <c r="L14" s="18"/>
    </row>
    <row r="15" spans="1:12" ht="16.5" customHeight="1" x14ac:dyDescent="0.4">
      <c r="A15" s="13"/>
      <c r="B15" s="1136" t="s">
        <v>19</v>
      </c>
      <c r="C15" s="1136"/>
      <c r="D15" s="1136"/>
      <c r="E15" s="1136"/>
      <c r="F15" s="1136"/>
      <c r="G15" s="1136"/>
      <c r="H15" s="22">
        <v>80.7</v>
      </c>
      <c r="I15" s="22">
        <v>81.900000000000006</v>
      </c>
      <c r="J15" s="22">
        <f>H15-I15</f>
        <v>-1.2000000000000028</v>
      </c>
      <c r="K15" s="17"/>
      <c r="L15" s="18"/>
    </row>
    <row r="16" spans="1:12" ht="16.5" customHeight="1" x14ac:dyDescent="0.4">
      <c r="A16" s="7"/>
      <c r="B16" s="1136" t="s">
        <v>20</v>
      </c>
      <c r="C16" s="1136"/>
      <c r="D16" s="1136"/>
      <c r="E16" s="1136"/>
      <c r="F16" s="1136"/>
      <c r="G16" s="1136"/>
      <c r="H16" s="22">
        <v>4.0999999999999996</v>
      </c>
      <c r="I16" s="22">
        <v>4.0999999999999996</v>
      </c>
      <c r="J16" s="22">
        <f>H16-I16</f>
        <v>0</v>
      </c>
      <c r="K16" s="23"/>
      <c r="L16" s="24"/>
    </row>
    <row r="17" spans="1:12" s="25" customFormat="1" ht="16.5" customHeight="1" x14ac:dyDescent="0.4">
      <c r="A17" s="836" t="s">
        <v>21</v>
      </c>
      <c r="B17" s="1003" t="s">
        <v>22</v>
      </c>
      <c r="C17" s="1004"/>
      <c r="D17" s="1125" t="s">
        <v>23</v>
      </c>
      <c r="E17" s="1126"/>
      <c r="F17" s="1126"/>
      <c r="G17" s="1126"/>
      <c r="H17" s="1126"/>
      <c r="I17" s="1126"/>
      <c r="J17" s="1126"/>
      <c r="K17" s="1126"/>
      <c r="L17" s="1127"/>
    </row>
    <row r="18" spans="1:12" s="25" customFormat="1" ht="16.5" customHeight="1" x14ac:dyDescent="0.4">
      <c r="A18" s="1002"/>
      <c r="B18" s="26"/>
      <c r="C18" s="27"/>
      <c r="D18" s="1045" t="s">
        <v>24</v>
      </c>
      <c r="E18" s="1046"/>
      <c r="F18" s="1046"/>
      <c r="G18" s="1046"/>
      <c r="H18" s="1046"/>
      <c r="I18" s="1046"/>
      <c r="J18" s="1046"/>
      <c r="K18" s="1046"/>
      <c r="L18" s="1047"/>
    </row>
    <row r="19" spans="1:12" ht="16.5" customHeight="1" x14ac:dyDescent="0.4">
      <c r="A19" s="837"/>
      <c r="B19" s="843" t="s">
        <v>25</v>
      </c>
      <c r="C19" s="844"/>
      <c r="D19" s="890" t="s">
        <v>26</v>
      </c>
      <c r="E19" s="1147"/>
      <c r="F19" s="1147"/>
      <c r="G19" s="1147"/>
      <c r="H19" s="1147"/>
      <c r="I19" s="1147"/>
      <c r="J19" s="1147"/>
      <c r="K19" s="1147"/>
      <c r="L19" s="847"/>
    </row>
    <row r="20" spans="1:12" ht="16.5" customHeight="1" x14ac:dyDescent="0.4">
      <c r="A20" s="28" t="s">
        <v>27</v>
      </c>
      <c r="B20" s="804" t="s">
        <v>28</v>
      </c>
      <c r="C20" s="804"/>
      <c r="D20" s="860">
        <v>1</v>
      </c>
      <c r="E20" s="861"/>
      <c r="F20" s="862"/>
      <c r="G20" s="8" t="s">
        <v>29</v>
      </c>
      <c r="H20" s="29" t="s">
        <v>1520</v>
      </c>
      <c r="I20" s="863" t="s">
        <v>30</v>
      </c>
      <c r="J20" s="863"/>
      <c r="K20" s="863"/>
      <c r="L20" s="863"/>
    </row>
    <row r="21" spans="1:12" ht="16.5" customHeight="1" x14ac:dyDescent="0.4">
      <c r="A21" s="30" t="s">
        <v>31</v>
      </c>
      <c r="B21" s="805" t="s">
        <v>32</v>
      </c>
      <c r="C21" s="806"/>
      <c r="D21" s="806"/>
      <c r="E21" s="806"/>
      <c r="F21" s="806"/>
      <c r="G21" s="807"/>
      <c r="H21" s="9" t="s">
        <v>33</v>
      </c>
      <c r="I21" s="805" t="s">
        <v>34</v>
      </c>
      <c r="J21" s="806"/>
      <c r="K21" s="806"/>
      <c r="L21" s="807"/>
    </row>
    <row r="22" spans="1:12" ht="16.5" customHeight="1" x14ac:dyDescent="0.4">
      <c r="A22" s="13"/>
      <c r="B22" s="31" t="s">
        <v>35</v>
      </c>
      <c r="C22" s="913" t="s">
        <v>36</v>
      </c>
      <c r="D22" s="913"/>
      <c r="E22" s="913"/>
      <c r="F22" s="913"/>
      <c r="G22" s="914"/>
      <c r="H22" s="32"/>
      <c r="I22" s="1155"/>
      <c r="J22" s="1156"/>
      <c r="K22" s="1156"/>
      <c r="L22" s="1157"/>
    </row>
    <row r="23" spans="1:12" ht="16.5" customHeight="1" x14ac:dyDescent="0.4">
      <c r="A23" s="20"/>
      <c r="B23" s="32" t="s">
        <v>37</v>
      </c>
      <c r="C23" s="898" t="s">
        <v>38</v>
      </c>
      <c r="D23" s="898"/>
      <c r="E23" s="898"/>
      <c r="F23" s="898"/>
      <c r="G23" s="899"/>
      <c r="H23" s="32" t="s">
        <v>39</v>
      </c>
      <c r="I23" s="1150"/>
      <c r="J23" s="1151"/>
      <c r="K23" s="1151"/>
      <c r="L23" s="1152"/>
    </row>
    <row r="24" spans="1:12" ht="16.5" customHeight="1" x14ac:dyDescent="0.4">
      <c r="A24" s="20"/>
      <c r="B24" s="32"/>
      <c r="C24" s="1148" t="s">
        <v>1311</v>
      </c>
      <c r="D24" s="1148"/>
      <c r="E24" s="1148"/>
      <c r="F24" s="1148"/>
      <c r="G24" s="1149"/>
      <c r="H24" s="32"/>
      <c r="I24" s="1150"/>
      <c r="J24" s="1151"/>
      <c r="K24" s="1151"/>
      <c r="L24" s="1152"/>
    </row>
    <row r="25" spans="1:12" ht="16.5" customHeight="1" x14ac:dyDescent="0.4">
      <c r="A25" s="20"/>
      <c r="B25" s="32"/>
      <c r="C25" s="1148"/>
      <c r="D25" s="1148"/>
      <c r="E25" s="1148"/>
      <c r="F25" s="1148"/>
      <c r="G25" s="1149"/>
      <c r="H25" s="32"/>
      <c r="I25" s="1150"/>
      <c r="J25" s="1151"/>
      <c r="K25" s="1151"/>
      <c r="L25" s="1152"/>
    </row>
    <row r="26" spans="1:12" ht="16.5" customHeight="1" x14ac:dyDescent="0.4">
      <c r="A26" s="20"/>
      <c r="B26" s="32" t="s">
        <v>35</v>
      </c>
      <c r="C26" s="898" t="s">
        <v>40</v>
      </c>
      <c r="D26" s="898"/>
      <c r="E26" s="898"/>
      <c r="F26" s="898"/>
      <c r="G26" s="899"/>
      <c r="H26" s="32"/>
      <c r="I26" s="1150"/>
      <c r="J26" s="1151"/>
      <c r="K26" s="1151"/>
      <c r="L26" s="1152"/>
    </row>
    <row r="27" spans="1:12" ht="16.5" customHeight="1" x14ac:dyDescent="0.4">
      <c r="A27" s="20"/>
      <c r="B27" s="32" t="s">
        <v>37</v>
      </c>
      <c r="C27" s="1153" t="s">
        <v>41</v>
      </c>
      <c r="D27" s="1153"/>
      <c r="E27" s="1153"/>
      <c r="F27" s="1153"/>
      <c r="G27" s="1154"/>
      <c r="H27" s="32" t="s">
        <v>42</v>
      </c>
      <c r="I27" s="1150" t="s">
        <v>43</v>
      </c>
      <c r="J27" s="1151"/>
      <c r="K27" s="1151"/>
      <c r="L27" s="1152"/>
    </row>
    <row r="28" spans="1:12" ht="16.5" customHeight="1" x14ac:dyDescent="0.4">
      <c r="A28" s="20"/>
      <c r="B28" s="32"/>
      <c r="C28" s="1158" t="s">
        <v>44</v>
      </c>
      <c r="D28" s="1158"/>
      <c r="E28" s="1158"/>
      <c r="F28" s="1158"/>
      <c r="G28" s="1159"/>
      <c r="H28" s="32"/>
      <c r="I28" s="1150" t="s">
        <v>45</v>
      </c>
      <c r="J28" s="1151"/>
      <c r="K28" s="1151"/>
      <c r="L28" s="1152"/>
    </row>
    <row r="29" spans="1:12" ht="16.5" customHeight="1" x14ac:dyDescent="0.4">
      <c r="A29" s="20"/>
      <c r="B29" s="32"/>
      <c r="C29" s="1158" t="s">
        <v>46</v>
      </c>
      <c r="D29" s="1158"/>
      <c r="E29" s="1158"/>
      <c r="F29" s="1158"/>
      <c r="G29" s="1159"/>
      <c r="H29" s="32"/>
      <c r="I29" s="1150" t="s">
        <v>47</v>
      </c>
      <c r="J29" s="1151"/>
      <c r="K29" s="1151"/>
      <c r="L29" s="1152"/>
    </row>
    <row r="30" spans="1:12" ht="16.5" customHeight="1" x14ac:dyDescent="0.4">
      <c r="A30" s="20"/>
      <c r="B30" s="32"/>
      <c r="C30" s="898" t="s">
        <v>48</v>
      </c>
      <c r="D30" s="898"/>
      <c r="E30" s="898"/>
      <c r="F30" s="898"/>
      <c r="G30" s="899"/>
      <c r="H30" s="32"/>
      <c r="I30" s="1150" t="s">
        <v>49</v>
      </c>
      <c r="J30" s="1151"/>
      <c r="K30" s="1151"/>
      <c r="L30" s="1152"/>
    </row>
    <row r="31" spans="1:12" ht="16.5" customHeight="1" x14ac:dyDescent="0.4">
      <c r="A31" s="20"/>
      <c r="B31" s="32"/>
      <c r="C31" s="898" t="s">
        <v>50</v>
      </c>
      <c r="D31" s="898"/>
      <c r="E31" s="898"/>
      <c r="F31" s="898"/>
      <c r="G31" s="899"/>
      <c r="H31" s="32"/>
      <c r="I31" s="1150" t="s">
        <v>51</v>
      </c>
      <c r="J31" s="1151"/>
      <c r="K31" s="1151"/>
      <c r="L31" s="1152"/>
    </row>
    <row r="32" spans="1:12" ht="16.5" customHeight="1" x14ac:dyDescent="0.4">
      <c r="A32" s="20"/>
      <c r="B32" s="32"/>
      <c r="C32" s="34"/>
      <c r="D32" s="34"/>
      <c r="E32" s="34"/>
      <c r="F32" s="34"/>
      <c r="G32" s="35"/>
      <c r="H32" s="32"/>
      <c r="I32" s="1150"/>
      <c r="J32" s="1151"/>
      <c r="K32" s="1151"/>
      <c r="L32" s="1152"/>
    </row>
    <row r="33" spans="1:12" ht="16.5" customHeight="1" x14ac:dyDescent="0.4">
      <c r="A33" s="20"/>
      <c r="B33" s="32" t="s">
        <v>35</v>
      </c>
      <c r="C33" s="898" t="s">
        <v>52</v>
      </c>
      <c r="D33" s="898"/>
      <c r="E33" s="898"/>
      <c r="F33" s="898"/>
      <c r="G33" s="899"/>
      <c r="H33" s="32"/>
      <c r="I33" s="1150"/>
      <c r="J33" s="1151"/>
      <c r="K33" s="1151"/>
      <c r="L33" s="1152"/>
    </row>
    <row r="34" spans="1:12" ht="16.5" customHeight="1" x14ac:dyDescent="0.4">
      <c r="A34" s="20"/>
      <c r="B34" s="32" t="s">
        <v>37</v>
      </c>
      <c r="C34" s="1148" t="s">
        <v>53</v>
      </c>
      <c r="D34" s="1148"/>
      <c r="E34" s="1148"/>
      <c r="F34" s="1148"/>
      <c r="G34" s="1149"/>
      <c r="H34" s="32" t="s">
        <v>54</v>
      </c>
      <c r="I34" s="1150" t="s">
        <v>55</v>
      </c>
      <c r="J34" s="1151"/>
      <c r="K34" s="1151"/>
      <c r="L34" s="1152"/>
    </row>
    <row r="35" spans="1:12" ht="16.149999999999999" customHeight="1" x14ac:dyDescent="0.4">
      <c r="A35" s="20"/>
      <c r="B35" s="32"/>
      <c r="C35" s="1148" t="s">
        <v>56</v>
      </c>
      <c r="D35" s="1148"/>
      <c r="E35" s="1148"/>
      <c r="F35" s="1148"/>
      <c r="G35" s="1149"/>
      <c r="H35" s="32"/>
      <c r="I35" s="1150" t="s">
        <v>57</v>
      </c>
      <c r="J35" s="1151"/>
      <c r="K35" s="1151"/>
      <c r="L35" s="1152"/>
    </row>
    <row r="36" spans="1:12" ht="16.149999999999999" customHeight="1" x14ac:dyDescent="0.4">
      <c r="A36" s="20"/>
      <c r="B36" s="32"/>
      <c r="C36" s="1148" t="s">
        <v>58</v>
      </c>
      <c r="D36" s="1148"/>
      <c r="E36" s="1148"/>
      <c r="F36" s="1148"/>
      <c r="G36" s="1149"/>
      <c r="H36" s="32"/>
      <c r="I36" s="1150" t="s">
        <v>59</v>
      </c>
      <c r="J36" s="1151"/>
      <c r="K36" s="1151"/>
      <c r="L36" s="1152"/>
    </row>
    <row r="37" spans="1:12" ht="16.5" customHeight="1" x14ac:dyDescent="0.4">
      <c r="A37" s="20"/>
      <c r="B37" s="32"/>
      <c r="C37" s="1148"/>
      <c r="D37" s="1148"/>
      <c r="E37" s="1148"/>
      <c r="F37" s="1148"/>
      <c r="G37" s="1149"/>
      <c r="H37" s="32"/>
      <c r="I37" s="1150" t="s">
        <v>60</v>
      </c>
      <c r="J37" s="1151"/>
      <c r="K37" s="1151"/>
      <c r="L37" s="1152"/>
    </row>
    <row r="38" spans="1:12" ht="16.5" customHeight="1" x14ac:dyDescent="0.4">
      <c r="A38" s="20"/>
      <c r="B38" s="32"/>
      <c r="C38" s="898"/>
      <c r="D38" s="898"/>
      <c r="E38" s="898"/>
      <c r="F38" s="898"/>
      <c r="G38" s="899"/>
      <c r="H38" s="32"/>
      <c r="I38" s="1160"/>
      <c r="J38" s="1161"/>
      <c r="K38" s="1161"/>
      <c r="L38" s="1162"/>
    </row>
    <row r="39" spans="1:12" ht="16.5" customHeight="1" x14ac:dyDescent="0.4">
      <c r="A39" s="20"/>
      <c r="B39" s="32" t="s">
        <v>37</v>
      </c>
      <c r="C39" s="898" t="s">
        <v>61</v>
      </c>
      <c r="D39" s="898"/>
      <c r="E39" s="898"/>
      <c r="F39" s="898"/>
      <c r="G39" s="899"/>
      <c r="H39" s="32" t="s">
        <v>62</v>
      </c>
      <c r="I39" s="1150" t="s">
        <v>63</v>
      </c>
      <c r="J39" s="1151"/>
      <c r="K39" s="1151"/>
      <c r="L39" s="1152"/>
    </row>
    <row r="40" spans="1:12" ht="16.5" customHeight="1" x14ac:dyDescent="0.4">
      <c r="A40" s="20"/>
      <c r="B40" s="32"/>
      <c r="C40" s="898" t="s">
        <v>1475</v>
      </c>
      <c r="D40" s="898"/>
      <c r="E40" s="898"/>
      <c r="F40" s="898"/>
      <c r="G40" s="899"/>
      <c r="H40" s="32"/>
      <c r="I40" s="1150" t="s">
        <v>64</v>
      </c>
      <c r="J40" s="1151"/>
      <c r="K40" s="1151"/>
      <c r="L40" s="1152"/>
    </row>
    <row r="41" spans="1:12" ht="16.5" customHeight="1" x14ac:dyDescent="0.4">
      <c r="A41" s="20"/>
      <c r="B41" s="32"/>
      <c r="C41" s="1148"/>
      <c r="D41" s="1148"/>
      <c r="E41" s="1148"/>
      <c r="F41" s="1148"/>
      <c r="G41" s="1149"/>
      <c r="H41" s="32"/>
      <c r="I41" s="1150" t="s">
        <v>65</v>
      </c>
      <c r="J41" s="1151"/>
      <c r="K41" s="1151"/>
      <c r="L41" s="1152"/>
    </row>
    <row r="42" spans="1:12" ht="16.5" customHeight="1" x14ac:dyDescent="0.4">
      <c r="A42" s="20"/>
      <c r="B42" s="32"/>
      <c r="C42" s="1148"/>
      <c r="D42" s="1148"/>
      <c r="E42" s="1148"/>
      <c r="F42" s="1148"/>
      <c r="G42" s="1149"/>
      <c r="H42" s="32"/>
      <c r="I42" s="1150" t="s">
        <v>66</v>
      </c>
      <c r="J42" s="1151"/>
      <c r="K42" s="1151"/>
      <c r="L42" s="1152"/>
    </row>
    <row r="43" spans="1:12" ht="16.5" customHeight="1" x14ac:dyDescent="0.4">
      <c r="A43" s="37"/>
      <c r="B43" s="38"/>
      <c r="C43" s="39"/>
      <c r="D43" s="39"/>
      <c r="E43" s="39"/>
      <c r="F43" s="39"/>
      <c r="G43" s="40"/>
      <c r="H43" s="38"/>
      <c r="I43" s="41"/>
      <c r="J43" s="42"/>
      <c r="K43" s="42"/>
      <c r="L43" s="43"/>
    </row>
    <row r="44" spans="1:12" ht="16.5" customHeight="1" x14ac:dyDescent="0.4">
      <c r="A44" s="44"/>
      <c r="B44" s="45" t="s">
        <v>37</v>
      </c>
      <c r="C44" s="1163" t="s">
        <v>67</v>
      </c>
      <c r="D44" s="1163"/>
      <c r="E44" s="1163"/>
      <c r="F44" s="1163"/>
      <c r="G44" s="1164"/>
      <c r="H44" s="45" t="s">
        <v>68</v>
      </c>
      <c r="I44" s="1165" t="s">
        <v>69</v>
      </c>
      <c r="J44" s="1166"/>
      <c r="K44" s="1166"/>
      <c r="L44" s="1167"/>
    </row>
    <row r="45" spans="1:12" ht="16.5" customHeight="1" x14ac:dyDescent="0.4">
      <c r="A45" s="20"/>
      <c r="B45" s="32"/>
      <c r="C45" s="1148" t="s">
        <v>1476</v>
      </c>
      <c r="D45" s="1148"/>
      <c r="E45" s="1148"/>
      <c r="F45" s="1148"/>
      <c r="G45" s="1149"/>
      <c r="H45" s="32"/>
      <c r="I45" s="1150" t="s">
        <v>70</v>
      </c>
      <c r="J45" s="1151"/>
      <c r="K45" s="1151"/>
      <c r="L45" s="1152"/>
    </row>
    <row r="46" spans="1:12" ht="16.5" customHeight="1" x14ac:dyDescent="0.4">
      <c r="A46" s="20"/>
      <c r="B46" s="32"/>
      <c r="C46" s="898"/>
      <c r="D46" s="898"/>
      <c r="E46" s="898"/>
      <c r="F46" s="898"/>
      <c r="G46" s="899"/>
      <c r="H46" s="32"/>
      <c r="I46" s="1150" t="s">
        <v>71</v>
      </c>
      <c r="J46" s="1151"/>
      <c r="K46" s="1151"/>
      <c r="L46" s="1152"/>
    </row>
    <row r="47" spans="1:12" ht="16.5" customHeight="1" x14ac:dyDescent="0.4">
      <c r="A47" s="13"/>
      <c r="B47" s="49"/>
      <c r="C47" s="1148"/>
      <c r="D47" s="1148"/>
      <c r="E47" s="1148"/>
      <c r="F47" s="1148"/>
      <c r="G47" s="1149"/>
      <c r="H47" s="49"/>
      <c r="I47" s="1150"/>
      <c r="J47" s="1151"/>
      <c r="K47" s="1151"/>
      <c r="L47" s="1152"/>
    </row>
    <row r="48" spans="1:12" ht="16.5" customHeight="1" x14ac:dyDescent="0.4">
      <c r="A48" s="13"/>
      <c r="B48" s="32" t="s">
        <v>37</v>
      </c>
      <c r="C48" s="1148" t="s">
        <v>72</v>
      </c>
      <c r="D48" s="1148"/>
      <c r="E48" s="1148"/>
      <c r="F48" s="1148"/>
      <c r="G48" s="1149"/>
      <c r="H48" s="50" t="s">
        <v>73</v>
      </c>
      <c r="I48" s="1150" t="s">
        <v>74</v>
      </c>
      <c r="J48" s="1151"/>
      <c r="K48" s="1151"/>
      <c r="L48" s="1152"/>
    </row>
    <row r="49" spans="1:12" ht="16.5" customHeight="1" x14ac:dyDescent="0.4">
      <c r="A49" s="20"/>
      <c r="B49" s="32"/>
      <c r="C49" s="1148" t="s">
        <v>75</v>
      </c>
      <c r="D49" s="1148"/>
      <c r="E49" s="1148"/>
      <c r="F49" s="1148"/>
      <c r="G49" s="1149"/>
      <c r="H49" s="32"/>
      <c r="I49" s="1150" t="s">
        <v>76</v>
      </c>
      <c r="J49" s="1151"/>
      <c r="K49" s="1151"/>
      <c r="L49" s="1152"/>
    </row>
    <row r="50" spans="1:12" ht="16.5" customHeight="1" x14ac:dyDescent="0.4">
      <c r="A50" s="20"/>
      <c r="B50" s="32"/>
      <c r="C50" s="1148"/>
      <c r="D50" s="1148"/>
      <c r="E50" s="1148"/>
      <c r="F50" s="1148"/>
      <c r="G50" s="1149"/>
      <c r="H50" s="32"/>
      <c r="I50" s="1150" t="s">
        <v>77</v>
      </c>
      <c r="J50" s="1151"/>
      <c r="K50" s="1151"/>
      <c r="L50" s="1152"/>
    </row>
    <row r="51" spans="1:12" ht="16.5" customHeight="1" x14ac:dyDescent="0.4">
      <c r="A51" s="20"/>
      <c r="B51" s="32"/>
      <c r="C51" s="36"/>
      <c r="D51" s="36"/>
      <c r="E51" s="36"/>
      <c r="F51" s="36"/>
      <c r="G51" s="51"/>
      <c r="H51" s="32"/>
      <c r="I51" s="46"/>
      <c r="J51" s="47"/>
      <c r="K51" s="47"/>
      <c r="L51" s="48"/>
    </row>
    <row r="52" spans="1:12" ht="16.149999999999999" customHeight="1" x14ac:dyDescent="0.4">
      <c r="A52" s="20"/>
      <c r="B52" s="32" t="s">
        <v>37</v>
      </c>
      <c r="C52" s="1148" t="s">
        <v>78</v>
      </c>
      <c r="D52" s="1148"/>
      <c r="E52" s="1148"/>
      <c r="F52" s="1148"/>
      <c r="G52" s="1149"/>
      <c r="H52" s="32" t="s">
        <v>62</v>
      </c>
      <c r="I52" s="1168" t="s">
        <v>79</v>
      </c>
      <c r="J52" s="1169"/>
      <c r="K52" s="1169"/>
      <c r="L52" s="1170"/>
    </row>
    <row r="53" spans="1:12" ht="16.5" customHeight="1" x14ac:dyDescent="0.4">
      <c r="A53" s="13"/>
      <c r="B53" s="32"/>
      <c r="C53" s="1148" t="s">
        <v>80</v>
      </c>
      <c r="D53" s="1148"/>
      <c r="E53" s="1148"/>
      <c r="F53" s="1148"/>
      <c r="G53" s="1149"/>
      <c r="H53" s="32"/>
      <c r="I53" s="1171" t="s">
        <v>81</v>
      </c>
      <c r="J53" s="1172"/>
      <c r="K53" s="1172"/>
      <c r="L53" s="1173"/>
    </row>
    <row r="54" spans="1:12" ht="16.149999999999999" customHeight="1" x14ac:dyDescent="0.4">
      <c r="A54" s="20"/>
      <c r="B54" s="32"/>
      <c r="C54" s="1148" t="s">
        <v>1477</v>
      </c>
      <c r="D54" s="1148"/>
      <c r="E54" s="1148"/>
      <c r="F54" s="1148"/>
      <c r="G54" s="1149"/>
      <c r="H54" s="32"/>
      <c r="I54" s="1150" t="s">
        <v>82</v>
      </c>
      <c r="J54" s="1151"/>
      <c r="K54" s="1151"/>
      <c r="L54" s="1152"/>
    </row>
    <row r="55" spans="1:12" ht="16.149999999999999" customHeight="1" x14ac:dyDescent="0.4">
      <c r="A55" s="20"/>
      <c r="B55" s="32"/>
      <c r="C55" s="898"/>
      <c r="D55" s="898"/>
      <c r="E55" s="898"/>
      <c r="F55" s="898"/>
      <c r="G55" s="899"/>
      <c r="H55" s="32"/>
      <c r="I55" s="1168" t="s">
        <v>83</v>
      </c>
      <c r="J55" s="1169"/>
      <c r="K55" s="1169"/>
      <c r="L55" s="1170"/>
    </row>
    <row r="56" spans="1:12" ht="16.5" customHeight="1" x14ac:dyDescent="0.4">
      <c r="A56" s="7"/>
      <c r="B56" s="52"/>
      <c r="C56" s="864"/>
      <c r="D56" s="864"/>
      <c r="E56" s="864"/>
      <c r="F56" s="864"/>
      <c r="G56" s="865"/>
      <c r="H56" s="52"/>
      <c r="I56" s="1144" t="s">
        <v>4</v>
      </c>
      <c r="J56" s="1145"/>
      <c r="K56" s="1145"/>
      <c r="L56" s="1146"/>
    </row>
  </sheetData>
  <mergeCells count="93">
    <mergeCell ref="C56:G56"/>
    <mergeCell ref="I56:L56"/>
    <mergeCell ref="C55:G55"/>
    <mergeCell ref="I55:L55"/>
    <mergeCell ref="C50:G50"/>
    <mergeCell ref="I50:L50"/>
    <mergeCell ref="C52:G52"/>
    <mergeCell ref="I52:L52"/>
    <mergeCell ref="C53:G53"/>
    <mergeCell ref="I53:L53"/>
    <mergeCell ref="C48:G48"/>
    <mergeCell ref="I48:L48"/>
    <mergeCell ref="C49:G49"/>
    <mergeCell ref="I49:L49"/>
    <mergeCell ref="C54:G54"/>
    <mergeCell ref="I54:L54"/>
    <mergeCell ref="C41:G41"/>
    <mergeCell ref="I41:L41"/>
    <mergeCell ref="C42:G42"/>
    <mergeCell ref="I42:L42"/>
    <mergeCell ref="C47:G47"/>
    <mergeCell ref="I47:L47"/>
    <mergeCell ref="C44:G44"/>
    <mergeCell ref="I44:L44"/>
    <mergeCell ref="C45:G45"/>
    <mergeCell ref="I45:L45"/>
    <mergeCell ref="C46:G46"/>
    <mergeCell ref="I46:L46"/>
    <mergeCell ref="C35:G35"/>
    <mergeCell ref="I35:L35"/>
    <mergeCell ref="C36:G36"/>
    <mergeCell ref="I36:L36"/>
    <mergeCell ref="C37:G37"/>
    <mergeCell ref="I37:L37"/>
    <mergeCell ref="C38:G38"/>
    <mergeCell ref="I38:L38"/>
    <mergeCell ref="C39:G39"/>
    <mergeCell ref="I39:L39"/>
    <mergeCell ref="C40:G40"/>
    <mergeCell ref="I40:L40"/>
    <mergeCell ref="C34:G34"/>
    <mergeCell ref="I34:L34"/>
    <mergeCell ref="C28:G28"/>
    <mergeCell ref="I28:L28"/>
    <mergeCell ref="C29:G29"/>
    <mergeCell ref="I29:L29"/>
    <mergeCell ref="C30:G30"/>
    <mergeCell ref="I30:L30"/>
    <mergeCell ref="C31:G31"/>
    <mergeCell ref="I31:L31"/>
    <mergeCell ref="I32:L32"/>
    <mergeCell ref="C33:G33"/>
    <mergeCell ref="I33:L33"/>
    <mergeCell ref="C22:G22"/>
    <mergeCell ref="I22:L22"/>
    <mergeCell ref="C23:G23"/>
    <mergeCell ref="I23:L23"/>
    <mergeCell ref="C24:G24"/>
    <mergeCell ref="I24:L24"/>
    <mergeCell ref="C25:G25"/>
    <mergeCell ref="I25:L25"/>
    <mergeCell ref="C26:G26"/>
    <mergeCell ref="I26:L26"/>
    <mergeCell ref="C27:G27"/>
    <mergeCell ref="I27:L27"/>
    <mergeCell ref="B21:G21"/>
    <mergeCell ref="I21:L21"/>
    <mergeCell ref="B12:D12"/>
    <mergeCell ref="E12:F12"/>
    <mergeCell ref="B14:G14"/>
    <mergeCell ref="B15:G15"/>
    <mergeCell ref="B16:G16"/>
    <mergeCell ref="B11:D11"/>
    <mergeCell ref="E11:F11"/>
    <mergeCell ref="D19:L19"/>
    <mergeCell ref="B20:C20"/>
    <mergeCell ref="D20:F20"/>
    <mergeCell ref="I20:L20"/>
    <mergeCell ref="B8:L8"/>
    <mergeCell ref="B9:D9"/>
    <mergeCell ref="E9:F9"/>
    <mergeCell ref="B10:D10"/>
    <mergeCell ref="E10:F10"/>
    <mergeCell ref="A17:A19"/>
    <mergeCell ref="B17:C17"/>
    <mergeCell ref="D17:L17"/>
    <mergeCell ref="D18:L18"/>
    <mergeCell ref="B19:C19"/>
    <mergeCell ref="A1:J1"/>
    <mergeCell ref="A3:L3"/>
    <mergeCell ref="B4:L5"/>
    <mergeCell ref="A6:L6"/>
    <mergeCell ref="B7:L7"/>
  </mergeCells>
  <phoneticPr fontId="2"/>
  <pageMargins left="0.59055118110236227" right="0.59055118110236227" top="0.59055118110236227" bottom="0.59055118110236227" header="0.51181102362204722" footer="0.39370078740157483"/>
  <pageSetup paperSize="9" scale="95" fitToHeight="0" orientation="portrait" r:id="rId1"/>
  <headerFooter alignWithMargins="0">
    <oddFooter>&amp;C&amp;"HG丸ｺﾞｼｯｸM-PRO,標準"&amp;10&amp;P ／ &amp;N ページ</oddFooter>
  </headerFooter>
  <rowBreaks count="1" manualBreakCount="1">
    <brk id="43"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6" style="1" customWidth="1"/>
    <col min="7" max="8" width="9" style="1" customWidth="1"/>
    <col min="9" max="12" width="9.625" style="1" customWidth="1"/>
    <col min="13" max="16384" width="9" style="1"/>
  </cols>
  <sheetData>
    <row r="1" spans="1:12" ht="18" customHeight="1" x14ac:dyDescent="0.4">
      <c r="A1" s="925" t="s">
        <v>981</v>
      </c>
      <c r="B1" s="925"/>
      <c r="C1" s="925"/>
      <c r="D1" s="925"/>
      <c r="E1" s="925"/>
      <c r="F1" s="925"/>
      <c r="G1" s="925"/>
      <c r="H1" s="925"/>
      <c r="I1" s="925"/>
      <c r="J1" s="925"/>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27.75" customHeight="1" x14ac:dyDescent="0.4">
      <c r="A4" s="63" t="s">
        <v>142</v>
      </c>
      <c r="B4" s="1174" t="s">
        <v>982</v>
      </c>
      <c r="C4" s="815"/>
      <c r="D4" s="815"/>
      <c r="E4" s="815"/>
      <c r="F4" s="815"/>
      <c r="G4" s="815"/>
      <c r="H4" s="815"/>
      <c r="I4" s="815"/>
      <c r="J4" s="815"/>
      <c r="K4" s="815"/>
      <c r="L4" s="816"/>
    </row>
    <row r="5" spans="1:12" ht="16.5" customHeight="1" x14ac:dyDescent="0.4">
      <c r="A5" s="1104" t="s">
        <v>145</v>
      </c>
      <c r="B5" s="1104"/>
      <c r="C5" s="1104"/>
      <c r="D5" s="1104"/>
      <c r="E5" s="1104"/>
      <c r="F5" s="1104"/>
      <c r="G5" s="1104"/>
      <c r="H5" s="1104"/>
      <c r="I5" s="1104"/>
      <c r="J5" s="1104"/>
      <c r="K5" s="1104"/>
      <c r="L5" s="1104"/>
    </row>
    <row r="6" spans="1:12" ht="40.5" customHeight="1" x14ac:dyDescent="0.4">
      <c r="A6" s="28" t="s">
        <v>146</v>
      </c>
      <c r="B6" s="1050" t="s">
        <v>983</v>
      </c>
      <c r="C6" s="1051"/>
      <c r="D6" s="1051"/>
      <c r="E6" s="1051"/>
      <c r="F6" s="1051"/>
      <c r="G6" s="1051"/>
      <c r="H6" s="1051"/>
      <c r="I6" s="1051"/>
      <c r="J6" s="1051"/>
      <c r="K6" s="1051"/>
      <c r="L6" s="1052"/>
    </row>
    <row r="7" spans="1:12" ht="16.5" customHeight="1" x14ac:dyDescent="0.4">
      <c r="A7" s="30" t="s">
        <v>148</v>
      </c>
      <c r="B7" s="801"/>
      <c r="C7" s="802"/>
      <c r="D7" s="803"/>
      <c r="E7" s="805" t="s">
        <v>232</v>
      </c>
      <c r="F7" s="807"/>
      <c r="G7" s="8" t="s">
        <v>11</v>
      </c>
      <c r="H7" s="8" t="s">
        <v>12</v>
      </c>
      <c r="I7" s="9" t="s">
        <v>13</v>
      </c>
      <c r="J7" s="45"/>
      <c r="K7" s="11"/>
      <c r="L7" s="12"/>
    </row>
    <row r="8" spans="1:12" ht="16.5" customHeight="1" x14ac:dyDescent="0.4">
      <c r="A8" s="13"/>
      <c r="B8" s="805" t="s">
        <v>14</v>
      </c>
      <c r="C8" s="806"/>
      <c r="D8" s="807"/>
      <c r="E8" s="1131">
        <f>H8+I8+J8</f>
        <v>202</v>
      </c>
      <c r="F8" s="1132"/>
      <c r="G8" s="121">
        <v>163</v>
      </c>
      <c r="H8" s="121">
        <v>158</v>
      </c>
      <c r="I8" s="122">
        <v>44</v>
      </c>
      <c r="J8" s="264"/>
      <c r="K8" s="17"/>
      <c r="L8" s="18"/>
    </row>
    <row r="9" spans="1:12" ht="16.5" customHeight="1" x14ac:dyDescent="0.4">
      <c r="A9" s="13"/>
      <c r="B9" s="805" t="s">
        <v>15</v>
      </c>
      <c r="C9" s="806"/>
      <c r="D9" s="807"/>
      <c r="E9" s="1131">
        <f>H9+I9+J9</f>
        <v>152</v>
      </c>
      <c r="F9" s="1132"/>
      <c r="G9" s="121">
        <v>113</v>
      </c>
      <c r="H9" s="121">
        <v>114</v>
      </c>
      <c r="I9" s="122">
        <v>38</v>
      </c>
      <c r="J9" s="264"/>
      <c r="K9" s="17"/>
      <c r="L9" s="18"/>
    </row>
    <row r="10" spans="1:12" ht="16.5" customHeight="1" x14ac:dyDescent="0.4">
      <c r="A10" s="13"/>
      <c r="B10" s="826" t="s">
        <v>16</v>
      </c>
      <c r="C10" s="827"/>
      <c r="D10" s="828"/>
      <c r="E10" s="1133">
        <f>E9/E8*100</f>
        <v>75.247524752475243</v>
      </c>
      <c r="F10" s="1134"/>
      <c r="G10" s="124">
        <f>G9/G8*100</f>
        <v>69.325153374233125</v>
      </c>
      <c r="H10" s="124">
        <f t="shared" ref="H10:I10" si="0">H9/H8*100</f>
        <v>72.151898734177209</v>
      </c>
      <c r="I10" s="124">
        <f t="shared" si="0"/>
        <v>86.36363636363636</v>
      </c>
      <c r="J10" s="291"/>
      <c r="K10" s="17"/>
      <c r="L10" s="18"/>
    </row>
    <row r="11" spans="1:12" ht="16.5" customHeight="1" x14ac:dyDescent="0.4">
      <c r="A11" s="13"/>
      <c r="B11" s="131"/>
      <c r="C11" s="132"/>
      <c r="D11" s="132"/>
      <c r="E11" s="132"/>
      <c r="F11" s="132"/>
      <c r="G11" s="132"/>
      <c r="H11" s="133"/>
      <c r="I11" s="133"/>
      <c r="J11" s="134"/>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1062" t="s">
        <v>19</v>
      </c>
      <c r="C13" s="1063"/>
      <c r="D13" s="1063"/>
      <c r="E13" s="1063"/>
      <c r="F13" s="1063"/>
      <c r="G13" s="1064"/>
      <c r="H13" s="111">
        <v>80.599999999999994</v>
      </c>
      <c r="I13" s="111">
        <v>80.5</v>
      </c>
      <c r="J13" s="112">
        <f>H13-I13</f>
        <v>9.9999999999994316E-2</v>
      </c>
      <c r="K13" s="17"/>
      <c r="L13" s="18"/>
    </row>
    <row r="14" spans="1:12" ht="16.5" customHeight="1" x14ac:dyDescent="0.4">
      <c r="A14" s="7"/>
      <c r="B14" s="1065" t="s">
        <v>20</v>
      </c>
      <c r="C14" s="1066"/>
      <c r="D14" s="1066"/>
      <c r="E14" s="1066"/>
      <c r="F14" s="1066"/>
      <c r="G14" s="1067"/>
      <c r="H14" s="111">
        <v>4.0999999999999996</v>
      </c>
      <c r="I14" s="111">
        <v>4</v>
      </c>
      <c r="J14" s="112">
        <f>H14-I14</f>
        <v>9.9999999999999645E-2</v>
      </c>
      <c r="K14" s="23"/>
      <c r="L14" s="24"/>
    </row>
    <row r="15" spans="1:12" ht="16.5" customHeight="1" x14ac:dyDescent="0.4">
      <c r="A15" s="836" t="s">
        <v>21</v>
      </c>
      <c r="B15" s="1003" t="s">
        <v>22</v>
      </c>
      <c r="C15" s="1004"/>
      <c r="D15" s="1125" t="s">
        <v>984</v>
      </c>
      <c r="E15" s="1126"/>
      <c r="F15" s="1126"/>
      <c r="G15" s="1126"/>
      <c r="H15" s="1126"/>
      <c r="I15" s="1126"/>
      <c r="J15" s="1126"/>
      <c r="K15" s="1126"/>
      <c r="L15" s="1127"/>
    </row>
    <row r="16" spans="1:12" ht="16.5" customHeight="1" x14ac:dyDescent="0.4">
      <c r="A16" s="1002"/>
      <c r="B16" s="26"/>
      <c r="C16" s="27"/>
      <c r="D16" s="1128" t="s">
        <v>985</v>
      </c>
      <c r="E16" s="1129"/>
      <c r="F16" s="1129"/>
      <c r="G16" s="1129"/>
      <c r="H16" s="1129"/>
      <c r="I16" s="1129"/>
      <c r="J16" s="1129"/>
      <c r="K16" s="1129"/>
      <c r="L16" s="1130"/>
    </row>
    <row r="17" spans="1:12" ht="16.5" customHeight="1" x14ac:dyDescent="0.4">
      <c r="A17" s="837"/>
      <c r="B17" s="843" t="s">
        <v>25</v>
      </c>
      <c r="C17" s="844"/>
      <c r="D17" s="1021" t="s">
        <v>26</v>
      </c>
      <c r="E17" s="1022"/>
      <c r="F17" s="1022"/>
      <c r="G17" s="1022"/>
      <c r="H17" s="1022"/>
      <c r="I17" s="1022"/>
      <c r="J17" s="1022"/>
      <c r="K17" s="1022"/>
      <c r="L17" s="1023"/>
    </row>
    <row r="18" spans="1:12" s="25" customFormat="1" ht="16.5" customHeight="1" x14ac:dyDescent="0.4">
      <c r="A18" s="28" t="s">
        <v>156</v>
      </c>
      <c r="B18" s="804" t="s">
        <v>28</v>
      </c>
      <c r="C18" s="804"/>
      <c r="D18" s="860">
        <v>1</v>
      </c>
      <c r="E18" s="861"/>
      <c r="F18" s="862"/>
      <c r="G18" s="8" t="s">
        <v>29</v>
      </c>
      <c r="H18" s="303" t="s">
        <v>1520</v>
      </c>
      <c r="I18" s="863" t="s">
        <v>30</v>
      </c>
      <c r="J18" s="863"/>
      <c r="K18" s="863"/>
      <c r="L18" s="863"/>
    </row>
    <row r="19" spans="1:12" s="25" customFormat="1" ht="16.5" customHeight="1" x14ac:dyDescent="0.4">
      <c r="A19" s="30" t="s">
        <v>159</v>
      </c>
      <c r="B19" s="1036" t="s">
        <v>32</v>
      </c>
      <c r="C19" s="1037"/>
      <c r="D19" s="1037"/>
      <c r="E19" s="1037"/>
      <c r="F19" s="1037"/>
      <c r="G19" s="1038"/>
      <c r="H19" s="95" t="s">
        <v>33</v>
      </c>
      <c r="I19" s="1036" t="s">
        <v>34</v>
      </c>
      <c r="J19" s="1037"/>
      <c r="K19" s="1037"/>
      <c r="L19" s="1038"/>
    </row>
    <row r="20" spans="1:12" ht="16.5" customHeight="1" x14ac:dyDescent="0.4">
      <c r="A20" s="13"/>
      <c r="B20" s="45" t="s">
        <v>160</v>
      </c>
      <c r="C20" s="857" t="s">
        <v>98</v>
      </c>
      <c r="D20" s="857"/>
      <c r="E20" s="857"/>
      <c r="F20" s="857"/>
      <c r="G20" s="858"/>
      <c r="H20" s="32"/>
      <c r="I20" s="859"/>
      <c r="J20" s="857"/>
      <c r="K20" s="857"/>
      <c r="L20" s="858"/>
    </row>
    <row r="21" spans="1:12" ht="16.5" customHeight="1" x14ac:dyDescent="0.4">
      <c r="A21" s="20"/>
      <c r="B21" s="32" t="s">
        <v>84</v>
      </c>
      <c r="C21" s="907" t="s">
        <v>986</v>
      </c>
      <c r="D21" s="907"/>
      <c r="E21" s="907"/>
      <c r="F21" s="907"/>
      <c r="G21" s="908"/>
      <c r="H21" s="32" t="s">
        <v>951</v>
      </c>
      <c r="I21" s="1085" t="s">
        <v>987</v>
      </c>
      <c r="J21" s="853"/>
      <c r="K21" s="853"/>
      <c r="L21" s="1086"/>
    </row>
    <row r="22" spans="1:12" ht="16.5" customHeight="1" x14ac:dyDescent="0.4">
      <c r="A22" s="20"/>
      <c r="B22" s="32"/>
      <c r="C22" s="848" t="s">
        <v>1311</v>
      </c>
      <c r="D22" s="848"/>
      <c r="E22" s="848"/>
      <c r="F22" s="848"/>
      <c r="G22" s="849"/>
      <c r="H22" s="32"/>
      <c r="I22" s="1085"/>
      <c r="J22" s="853"/>
      <c r="K22" s="853"/>
      <c r="L22" s="1086"/>
    </row>
    <row r="23" spans="1:12" ht="16.5" customHeight="1" x14ac:dyDescent="0.4">
      <c r="A23" s="20"/>
      <c r="B23" s="32"/>
      <c r="C23" s="848"/>
      <c r="D23" s="848"/>
      <c r="E23" s="848"/>
      <c r="F23" s="848"/>
      <c r="G23" s="849"/>
      <c r="H23" s="32"/>
      <c r="I23" s="1085"/>
      <c r="J23" s="853"/>
      <c r="K23" s="853"/>
      <c r="L23" s="1086"/>
    </row>
    <row r="24" spans="1:12" ht="16.5" customHeight="1" x14ac:dyDescent="0.4">
      <c r="A24" s="20"/>
      <c r="B24" s="32" t="s">
        <v>160</v>
      </c>
      <c r="C24" s="848" t="s">
        <v>135</v>
      </c>
      <c r="D24" s="848"/>
      <c r="E24" s="848"/>
      <c r="F24" s="848"/>
      <c r="G24" s="849"/>
      <c r="H24" s="32"/>
      <c r="I24" s="1085"/>
      <c r="J24" s="853"/>
      <c r="K24" s="853"/>
      <c r="L24" s="1086"/>
    </row>
    <row r="25" spans="1:12" ht="16.5" customHeight="1" x14ac:dyDescent="0.4">
      <c r="A25" s="20"/>
      <c r="B25" s="32" t="s">
        <v>84</v>
      </c>
      <c r="C25" s="848" t="s">
        <v>988</v>
      </c>
      <c r="D25" s="848"/>
      <c r="E25" s="848"/>
      <c r="F25" s="848"/>
      <c r="G25" s="849"/>
      <c r="H25" s="32" t="s">
        <v>989</v>
      </c>
      <c r="I25" s="1139" t="s">
        <v>990</v>
      </c>
      <c r="J25" s="1102"/>
      <c r="K25" s="1102"/>
      <c r="L25" s="1103"/>
    </row>
    <row r="26" spans="1:12" ht="13.7" customHeight="1" x14ac:dyDescent="0.4">
      <c r="A26" s="20"/>
      <c r="B26" s="32"/>
      <c r="C26" s="848" t="s">
        <v>991</v>
      </c>
      <c r="D26" s="848"/>
      <c r="E26" s="848"/>
      <c r="F26" s="848"/>
      <c r="G26" s="849"/>
      <c r="H26" s="32"/>
      <c r="I26" s="1085" t="s">
        <v>992</v>
      </c>
      <c r="J26" s="853"/>
      <c r="K26" s="853"/>
      <c r="L26" s="1086"/>
    </row>
    <row r="27" spans="1:12" ht="16.5" customHeight="1" x14ac:dyDescent="0.4">
      <c r="A27" s="20"/>
      <c r="B27" s="32"/>
      <c r="C27" s="848" t="s">
        <v>221</v>
      </c>
      <c r="D27" s="848"/>
      <c r="E27" s="848"/>
      <c r="F27" s="848"/>
      <c r="G27" s="849"/>
      <c r="H27" s="50"/>
      <c r="I27" s="1085"/>
      <c r="J27" s="853"/>
      <c r="K27" s="853"/>
      <c r="L27" s="1086"/>
    </row>
    <row r="28" spans="1:12" ht="16.5" customHeight="1" x14ac:dyDescent="0.4">
      <c r="A28" s="20"/>
      <c r="B28" s="32"/>
      <c r="C28" s="907" t="s">
        <v>993</v>
      </c>
      <c r="D28" s="907"/>
      <c r="E28" s="907"/>
      <c r="F28" s="907"/>
      <c r="G28" s="908"/>
      <c r="H28" s="50"/>
      <c r="I28" s="1085"/>
      <c r="J28" s="853"/>
      <c r="K28" s="853"/>
      <c r="L28" s="1086"/>
    </row>
    <row r="29" spans="1:12" ht="16.5" customHeight="1" x14ac:dyDescent="0.4">
      <c r="A29" s="20"/>
      <c r="B29" s="32"/>
      <c r="C29" s="848"/>
      <c r="D29" s="848"/>
      <c r="E29" s="848"/>
      <c r="F29" s="848"/>
      <c r="G29" s="849"/>
      <c r="H29" s="50"/>
      <c r="I29" s="1085"/>
      <c r="J29" s="853"/>
      <c r="K29" s="853"/>
      <c r="L29" s="1086"/>
    </row>
    <row r="30" spans="1:12" ht="16.5" customHeight="1" x14ac:dyDescent="0.4">
      <c r="A30" s="20"/>
      <c r="B30" s="32" t="s">
        <v>160</v>
      </c>
      <c r="C30" s="848" t="s">
        <v>102</v>
      </c>
      <c r="D30" s="848"/>
      <c r="E30" s="848"/>
      <c r="F30" s="848"/>
      <c r="G30" s="849"/>
      <c r="H30" s="32"/>
      <c r="I30" s="1085"/>
      <c r="J30" s="853"/>
      <c r="K30" s="853"/>
      <c r="L30" s="1086"/>
    </row>
    <row r="31" spans="1:12" ht="16.5" customHeight="1" x14ac:dyDescent="0.4">
      <c r="A31" s="20"/>
      <c r="B31" s="32" t="s">
        <v>84</v>
      </c>
      <c r="C31" s="848" t="s">
        <v>994</v>
      </c>
      <c r="D31" s="848"/>
      <c r="E31" s="848"/>
      <c r="F31" s="848"/>
      <c r="G31" s="849"/>
      <c r="H31" s="32" t="s">
        <v>995</v>
      </c>
      <c r="I31" s="1085" t="s">
        <v>996</v>
      </c>
      <c r="J31" s="853"/>
      <c r="K31" s="853"/>
      <c r="L31" s="1086"/>
    </row>
    <row r="32" spans="1:12" ht="13.7" customHeight="1" x14ac:dyDescent="0.4">
      <c r="A32" s="20"/>
      <c r="B32" s="32"/>
      <c r="C32" s="152" t="s">
        <v>997</v>
      </c>
      <c r="D32" s="152"/>
      <c r="E32" s="152"/>
      <c r="F32" s="152"/>
      <c r="G32" s="153"/>
      <c r="H32" s="32"/>
      <c r="I32" s="1085" t="s">
        <v>998</v>
      </c>
      <c r="J32" s="853"/>
      <c r="K32" s="853"/>
      <c r="L32" s="1086"/>
    </row>
    <row r="33" spans="1:12" ht="16.5" customHeight="1" x14ac:dyDescent="0.4">
      <c r="A33" s="20"/>
      <c r="B33" s="32"/>
      <c r="C33" s="152"/>
      <c r="D33" s="152"/>
      <c r="E33" s="152"/>
      <c r="F33" s="152"/>
      <c r="G33" s="153"/>
      <c r="H33" s="32"/>
      <c r="I33" s="1085"/>
      <c r="J33" s="853"/>
      <c r="K33" s="853"/>
      <c r="L33" s="1086"/>
    </row>
    <row r="34" spans="1:12" ht="16.5" customHeight="1" x14ac:dyDescent="0.4">
      <c r="A34" s="20"/>
      <c r="B34" s="32" t="s">
        <v>160</v>
      </c>
      <c r="C34" s="152" t="s">
        <v>135</v>
      </c>
      <c r="D34" s="152"/>
      <c r="E34" s="152"/>
      <c r="F34" s="152"/>
      <c r="G34" s="153"/>
      <c r="H34" s="32"/>
      <c r="I34" s="1085"/>
      <c r="J34" s="853"/>
      <c r="K34" s="853"/>
      <c r="L34" s="1086"/>
    </row>
    <row r="35" spans="1:12" ht="16.5" customHeight="1" x14ac:dyDescent="0.4">
      <c r="A35" s="20"/>
      <c r="B35" s="32" t="s">
        <v>84</v>
      </c>
      <c r="C35" s="907" t="s">
        <v>999</v>
      </c>
      <c r="D35" s="907"/>
      <c r="E35" s="907"/>
      <c r="F35" s="907"/>
      <c r="G35" s="908"/>
      <c r="H35" s="32" t="s">
        <v>1000</v>
      </c>
      <c r="I35" s="1085" t="s">
        <v>974</v>
      </c>
      <c r="J35" s="853"/>
      <c r="K35" s="853"/>
      <c r="L35" s="1086"/>
    </row>
    <row r="36" spans="1:12" ht="16.5" customHeight="1" x14ac:dyDescent="0.4">
      <c r="A36" s="20"/>
      <c r="B36" s="32"/>
      <c r="C36" s="848" t="s">
        <v>1001</v>
      </c>
      <c r="D36" s="848"/>
      <c r="E36" s="848"/>
      <c r="F36" s="848"/>
      <c r="G36" s="849"/>
      <c r="H36" s="32"/>
      <c r="I36" s="1085" t="s">
        <v>1002</v>
      </c>
      <c r="J36" s="853"/>
      <c r="K36" s="853"/>
      <c r="L36" s="1086"/>
    </row>
    <row r="37" spans="1:12" ht="16.5" customHeight="1" x14ac:dyDescent="0.4">
      <c r="A37" s="20"/>
      <c r="B37" s="32"/>
      <c r="C37" s="848" t="s">
        <v>221</v>
      </c>
      <c r="D37" s="848"/>
      <c r="E37" s="848"/>
      <c r="F37" s="848"/>
      <c r="G37" s="849"/>
      <c r="H37" s="32"/>
      <c r="I37" s="68" t="s">
        <v>1003</v>
      </c>
      <c r="J37" s="56"/>
      <c r="K37" s="56"/>
      <c r="L37" s="209"/>
    </row>
    <row r="38" spans="1:12" ht="16.5" customHeight="1" x14ac:dyDescent="0.4">
      <c r="A38" s="20"/>
      <c r="B38" s="32"/>
      <c r="C38" s="848" t="s">
        <v>1004</v>
      </c>
      <c r="D38" s="848"/>
      <c r="E38" s="848"/>
      <c r="F38" s="848"/>
      <c r="G38" s="849"/>
      <c r="H38" s="32"/>
      <c r="I38" s="1085" t="s">
        <v>1005</v>
      </c>
      <c r="J38" s="853"/>
      <c r="K38" s="853"/>
      <c r="L38" s="1086"/>
    </row>
    <row r="39" spans="1:12" ht="16.5" customHeight="1" x14ac:dyDescent="0.4">
      <c r="A39" s="20"/>
      <c r="B39" s="32"/>
      <c r="C39" s="848"/>
      <c r="D39" s="848"/>
      <c r="E39" s="848"/>
      <c r="F39" s="848"/>
      <c r="G39" s="849"/>
      <c r="H39" s="32"/>
      <c r="I39" s="1085" t="s">
        <v>1006</v>
      </c>
      <c r="J39" s="853"/>
      <c r="K39" s="853"/>
      <c r="L39" s="1086"/>
    </row>
    <row r="40" spans="1:12" ht="16.5" customHeight="1" x14ac:dyDescent="0.4">
      <c r="A40" s="20"/>
      <c r="B40" s="32"/>
      <c r="C40" s="848"/>
      <c r="D40" s="848"/>
      <c r="E40" s="848"/>
      <c r="F40" s="848"/>
      <c r="G40" s="849"/>
      <c r="H40" s="32"/>
      <c r="I40" s="1085" t="s">
        <v>1007</v>
      </c>
      <c r="J40" s="853"/>
      <c r="K40" s="853"/>
      <c r="L40" s="1086"/>
    </row>
    <row r="41" spans="1:12" ht="16.5" customHeight="1" x14ac:dyDescent="0.4">
      <c r="A41" s="20"/>
      <c r="B41" s="32"/>
      <c r="C41" s="848"/>
      <c r="D41" s="848"/>
      <c r="E41" s="848"/>
      <c r="F41" s="848"/>
      <c r="G41" s="849"/>
      <c r="H41" s="32"/>
      <c r="I41" s="1085"/>
      <c r="J41" s="853"/>
      <c r="K41" s="853"/>
      <c r="L41" s="1086"/>
    </row>
    <row r="42" spans="1:12" ht="16.5" customHeight="1" x14ac:dyDescent="0.4">
      <c r="A42" s="20"/>
      <c r="B42" s="32" t="s">
        <v>160</v>
      </c>
      <c r="C42" s="848" t="s">
        <v>102</v>
      </c>
      <c r="D42" s="848"/>
      <c r="E42" s="848"/>
      <c r="F42" s="848"/>
      <c r="G42" s="849"/>
      <c r="H42" s="32"/>
      <c r="I42" s="1085"/>
      <c r="J42" s="853"/>
      <c r="K42" s="853"/>
      <c r="L42" s="1086"/>
    </row>
    <row r="43" spans="1:12" ht="16.5" customHeight="1" x14ac:dyDescent="0.4">
      <c r="A43" s="20"/>
      <c r="B43" s="32" t="s">
        <v>84</v>
      </c>
      <c r="C43" s="848" t="s">
        <v>1008</v>
      </c>
      <c r="D43" s="848"/>
      <c r="E43" s="848"/>
      <c r="F43" s="848"/>
      <c r="G43" s="849"/>
      <c r="H43" s="32" t="s">
        <v>179</v>
      </c>
      <c r="I43" s="68" t="s">
        <v>1009</v>
      </c>
      <c r="J43" s="17"/>
      <c r="K43" s="17"/>
      <c r="L43" s="18"/>
    </row>
    <row r="44" spans="1:12" ht="16.5" customHeight="1" x14ac:dyDescent="0.4">
      <c r="A44" s="20"/>
      <c r="B44" s="32"/>
      <c r="C44" s="848" t="s">
        <v>1010</v>
      </c>
      <c r="D44" s="848"/>
      <c r="E44" s="848"/>
      <c r="F44" s="848"/>
      <c r="G44" s="849"/>
      <c r="H44" s="32"/>
      <c r="I44" s="68" t="s">
        <v>1011</v>
      </c>
      <c r="J44" s="17"/>
      <c r="K44" s="17"/>
      <c r="L44" s="18"/>
    </row>
    <row r="45" spans="1:12" ht="16.5" customHeight="1" x14ac:dyDescent="0.4">
      <c r="A45" s="20"/>
      <c r="B45" s="32"/>
      <c r="C45" s="848"/>
      <c r="D45" s="848"/>
      <c r="E45" s="848"/>
      <c r="F45" s="848"/>
      <c r="G45" s="849"/>
      <c r="H45" s="32"/>
      <c r="I45" s="1085"/>
      <c r="J45" s="853"/>
      <c r="K45" s="853"/>
      <c r="L45" s="1086"/>
    </row>
    <row r="46" spans="1:12" ht="16.5" customHeight="1" x14ac:dyDescent="0.4">
      <c r="A46" s="13"/>
      <c r="B46" s="32" t="s">
        <v>242</v>
      </c>
      <c r="C46" s="848" t="s">
        <v>102</v>
      </c>
      <c r="D46" s="848"/>
      <c r="E46" s="848"/>
      <c r="F46" s="848"/>
      <c r="G46" s="849"/>
      <c r="H46" s="32"/>
      <c r="I46" s="1085"/>
      <c r="J46" s="853"/>
      <c r="K46" s="853"/>
      <c r="L46" s="1086"/>
    </row>
    <row r="47" spans="1:12" ht="16.5" customHeight="1" x14ac:dyDescent="0.4">
      <c r="A47" s="20"/>
      <c r="B47" s="32" t="s">
        <v>84</v>
      </c>
      <c r="C47" s="907" t="s">
        <v>1012</v>
      </c>
      <c r="D47" s="907"/>
      <c r="E47" s="907"/>
      <c r="F47" s="907"/>
      <c r="G47" s="908"/>
      <c r="H47" s="32" t="s">
        <v>179</v>
      </c>
      <c r="I47" s="1085" t="s">
        <v>249</v>
      </c>
      <c r="J47" s="853"/>
      <c r="K47" s="853"/>
      <c r="L47" s="1086"/>
    </row>
    <row r="48" spans="1:12" ht="16.5" customHeight="1" x14ac:dyDescent="0.4">
      <c r="A48" s="20"/>
      <c r="B48" s="32"/>
      <c r="C48" s="848" t="s">
        <v>1013</v>
      </c>
      <c r="D48" s="848"/>
      <c r="E48" s="848"/>
      <c r="F48" s="848"/>
      <c r="G48" s="849"/>
      <c r="H48" s="32"/>
      <c r="I48" s="1085" t="s">
        <v>251</v>
      </c>
      <c r="J48" s="853"/>
      <c r="K48" s="853"/>
      <c r="L48" s="1086"/>
    </row>
    <row r="49" spans="1:12" ht="16.5" customHeight="1" x14ac:dyDescent="0.4">
      <c r="A49" s="20"/>
      <c r="B49" s="32"/>
      <c r="C49" s="848"/>
      <c r="D49" s="848"/>
      <c r="E49" s="848"/>
      <c r="F49" s="848"/>
      <c r="G49" s="849"/>
      <c r="H49" s="32"/>
      <c r="I49" s="1085" t="s">
        <v>1014</v>
      </c>
      <c r="J49" s="853"/>
      <c r="K49" s="853"/>
      <c r="L49" s="1086"/>
    </row>
    <row r="50" spans="1:12" ht="16.5" customHeight="1" x14ac:dyDescent="0.4">
      <c r="A50" s="37"/>
      <c r="B50" s="38"/>
      <c r="C50" s="1098"/>
      <c r="D50" s="1098"/>
      <c r="E50" s="1098"/>
      <c r="F50" s="1098"/>
      <c r="G50" s="1087"/>
      <c r="H50" s="38"/>
      <c r="I50" s="1141"/>
      <c r="J50" s="1098"/>
      <c r="K50" s="1098"/>
      <c r="L50" s="1087"/>
    </row>
    <row r="51" spans="1:12" ht="16.5" customHeight="1" x14ac:dyDescent="0.4"/>
    <row r="52" spans="1:12" ht="16.5" customHeight="1" x14ac:dyDescent="0.4"/>
    <row r="53" spans="1:12" ht="13.7" customHeight="1" x14ac:dyDescent="0.4"/>
  </sheetData>
  <mergeCells count="83">
    <mergeCell ref="C45:G45"/>
    <mergeCell ref="I45:L45"/>
    <mergeCell ref="C49:G49"/>
    <mergeCell ref="I49:L49"/>
    <mergeCell ref="C50:G50"/>
    <mergeCell ref="I50:L50"/>
    <mergeCell ref="C46:G46"/>
    <mergeCell ref="I46:L46"/>
    <mergeCell ref="C47:G47"/>
    <mergeCell ref="I47:L47"/>
    <mergeCell ref="C48:G48"/>
    <mergeCell ref="I48:L48"/>
    <mergeCell ref="C44:G44"/>
    <mergeCell ref="C37:G37"/>
    <mergeCell ref="C38:G38"/>
    <mergeCell ref="I38:L38"/>
    <mergeCell ref="C39:G39"/>
    <mergeCell ref="I39:L39"/>
    <mergeCell ref="C40:G40"/>
    <mergeCell ref="I40:L40"/>
    <mergeCell ref="C41:G41"/>
    <mergeCell ref="I41:L41"/>
    <mergeCell ref="C42:G42"/>
    <mergeCell ref="I42:L42"/>
    <mergeCell ref="C43:G43"/>
    <mergeCell ref="C36:G36"/>
    <mergeCell ref="I36:L36"/>
    <mergeCell ref="C30:G30"/>
    <mergeCell ref="I30:L30"/>
    <mergeCell ref="C31:G31"/>
    <mergeCell ref="I31:L31"/>
    <mergeCell ref="I32:L32"/>
    <mergeCell ref="I33:L33"/>
    <mergeCell ref="I34:L34"/>
    <mergeCell ref="C35:G35"/>
    <mergeCell ref="I35:L35"/>
    <mergeCell ref="C27:G27"/>
    <mergeCell ref="I27:L27"/>
    <mergeCell ref="C28:G28"/>
    <mergeCell ref="I28:L28"/>
    <mergeCell ref="C29:G29"/>
    <mergeCell ref="I29:L29"/>
    <mergeCell ref="C24:G24"/>
    <mergeCell ref="I24:L24"/>
    <mergeCell ref="C25:G25"/>
    <mergeCell ref="I25:L25"/>
    <mergeCell ref="C26:G26"/>
    <mergeCell ref="I26:L26"/>
    <mergeCell ref="C21:G21"/>
    <mergeCell ref="I21:L21"/>
    <mergeCell ref="C22:G22"/>
    <mergeCell ref="I22:L22"/>
    <mergeCell ref="C23:G23"/>
    <mergeCell ref="I23:L23"/>
    <mergeCell ref="C20:G20"/>
    <mergeCell ref="I20:L20"/>
    <mergeCell ref="B14:G14"/>
    <mergeCell ref="A15:A17"/>
    <mergeCell ref="B15:C15"/>
    <mergeCell ref="D15:L15"/>
    <mergeCell ref="D16:L16"/>
    <mergeCell ref="B17:C17"/>
    <mergeCell ref="D17:L17"/>
    <mergeCell ref="B18:C18"/>
    <mergeCell ref="D18:F18"/>
    <mergeCell ref="I18:L18"/>
    <mergeCell ref="B19:G19"/>
    <mergeCell ref="I19:L19"/>
    <mergeCell ref="B13:G13"/>
    <mergeCell ref="B7:D7"/>
    <mergeCell ref="E7:F7"/>
    <mergeCell ref="B8:D8"/>
    <mergeCell ref="E8:F8"/>
    <mergeCell ref="B9:D9"/>
    <mergeCell ref="E9:F9"/>
    <mergeCell ref="B10:D10"/>
    <mergeCell ref="E10:F10"/>
    <mergeCell ref="B12:G12"/>
    <mergeCell ref="B6:L6"/>
    <mergeCell ref="A1:J1"/>
    <mergeCell ref="A3:L3"/>
    <mergeCell ref="B4:L4"/>
    <mergeCell ref="A5:L5"/>
  </mergeCells>
  <phoneticPr fontId="2"/>
  <printOptions horizontalCentered="1"/>
  <pageMargins left="0.59055118110236215" right="0.59055118110236215" top="0.59055118110236215" bottom="0.59055118110236215" header="0.51181102362204722" footer="0.39370078740157483"/>
  <pageSetup paperSize="9" scale="88" fitToHeight="0" orientation="portrait" r:id="rId1"/>
  <headerFooter alignWithMargins="0">
    <oddFooter>&amp;C&amp;"HG丸ｺﾞｼｯｸM-PRO,標準"&amp;10&amp;P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view="pageBreakPreview" zoomScaleNormal="130" zoomScaleSheetLayoutView="100" workbookViewId="0">
      <selection activeCell="P12" sqref="P12"/>
    </sheetView>
  </sheetViews>
  <sheetFormatPr defaultColWidth="9" defaultRowHeight="13.5" x14ac:dyDescent="0.4"/>
  <cols>
    <col min="1" max="1" width="18" style="1" customWidth="1"/>
    <col min="2" max="5" width="3" style="1" customWidth="1"/>
    <col min="6" max="6" width="6" style="1" customWidth="1"/>
    <col min="7" max="10" width="9" style="1" customWidth="1"/>
    <col min="11" max="12" width="8" style="1" customWidth="1"/>
    <col min="13" max="16384" width="9" style="1"/>
  </cols>
  <sheetData>
    <row r="1" spans="1:12" ht="18" customHeight="1" x14ac:dyDescent="0.4">
      <c r="A1" s="810" t="s">
        <v>451</v>
      </c>
      <c r="B1" s="810"/>
      <c r="C1" s="810"/>
      <c r="D1" s="810"/>
      <c r="E1" s="810"/>
      <c r="F1" s="810"/>
      <c r="G1" s="810"/>
      <c r="H1" s="810"/>
      <c r="I1" s="810"/>
      <c r="J1" s="810"/>
      <c r="K1" s="2"/>
      <c r="L1" s="3"/>
    </row>
    <row r="2" spans="1:12" ht="12" customHeight="1" x14ac:dyDescent="0.4"/>
    <row r="3" spans="1:12" ht="16.5" customHeight="1" x14ac:dyDescent="0.4">
      <c r="A3" s="811" t="s">
        <v>141</v>
      </c>
      <c r="B3" s="812"/>
      <c r="C3" s="812"/>
      <c r="D3" s="812"/>
      <c r="E3" s="812"/>
      <c r="F3" s="812"/>
      <c r="G3" s="812"/>
      <c r="H3" s="812"/>
      <c r="I3" s="812"/>
      <c r="J3" s="812"/>
      <c r="K3" s="812"/>
      <c r="L3" s="813"/>
    </row>
    <row r="4" spans="1:12" ht="27.6" customHeight="1" x14ac:dyDescent="0.4">
      <c r="A4" s="110" t="s">
        <v>142</v>
      </c>
      <c r="B4" s="1050" t="s">
        <v>452</v>
      </c>
      <c r="C4" s="1051"/>
      <c r="D4" s="1051"/>
      <c r="E4" s="1051"/>
      <c r="F4" s="1051"/>
      <c r="G4" s="1051"/>
      <c r="H4" s="1051"/>
      <c r="I4" s="1051"/>
      <c r="J4" s="1051"/>
      <c r="K4" s="1051"/>
      <c r="L4" s="1052"/>
    </row>
    <row r="5" spans="1:12" ht="16.5" customHeight="1" x14ac:dyDescent="0.4">
      <c r="A5" s="874" t="s">
        <v>145</v>
      </c>
      <c r="B5" s="875"/>
      <c r="C5" s="875"/>
      <c r="D5" s="875"/>
      <c r="E5" s="875"/>
      <c r="F5" s="875"/>
      <c r="G5" s="875"/>
      <c r="H5" s="875"/>
      <c r="I5" s="875"/>
      <c r="J5" s="875"/>
      <c r="K5" s="875"/>
      <c r="L5" s="876"/>
    </row>
    <row r="6" spans="1:12" ht="49.9" customHeight="1" x14ac:dyDescent="0.4">
      <c r="A6" s="28" t="s">
        <v>146</v>
      </c>
      <c r="B6" s="1050" t="s">
        <v>1678</v>
      </c>
      <c r="C6" s="1051"/>
      <c r="D6" s="1051"/>
      <c r="E6" s="1051"/>
      <c r="F6" s="1051"/>
      <c r="G6" s="1051"/>
      <c r="H6" s="1051"/>
      <c r="I6" s="1051"/>
      <c r="J6" s="1051"/>
      <c r="K6" s="1051"/>
      <c r="L6" s="1052"/>
    </row>
    <row r="7" spans="1:12" ht="16.5" customHeight="1" x14ac:dyDescent="0.4">
      <c r="A7" s="30" t="s">
        <v>148</v>
      </c>
      <c r="B7" s="801"/>
      <c r="C7" s="802"/>
      <c r="D7" s="803"/>
      <c r="E7" s="805" t="s">
        <v>232</v>
      </c>
      <c r="F7" s="807"/>
      <c r="G7" s="8" t="s">
        <v>11</v>
      </c>
      <c r="H7" s="8" t="s">
        <v>12</v>
      </c>
      <c r="I7" s="9" t="s">
        <v>13</v>
      </c>
      <c r="J7" s="10"/>
      <c r="K7" s="11"/>
      <c r="L7" s="12"/>
    </row>
    <row r="8" spans="1:12" ht="16.5" customHeight="1" x14ac:dyDescent="0.4">
      <c r="A8" s="13"/>
      <c r="B8" s="805" t="s">
        <v>14</v>
      </c>
      <c r="C8" s="806"/>
      <c r="D8" s="807"/>
      <c r="E8" s="869">
        <f>H8+I8</f>
        <v>195</v>
      </c>
      <c r="F8" s="870"/>
      <c r="G8" s="14">
        <v>157</v>
      </c>
      <c r="H8" s="14">
        <v>158</v>
      </c>
      <c r="I8" s="15">
        <v>37</v>
      </c>
      <c r="J8" s="16"/>
      <c r="K8" s="17"/>
      <c r="L8" s="18"/>
    </row>
    <row r="9" spans="1:12" ht="16.5" customHeight="1" x14ac:dyDescent="0.4">
      <c r="A9" s="13"/>
      <c r="B9" s="805" t="s">
        <v>15</v>
      </c>
      <c r="C9" s="806"/>
      <c r="D9" s="807"/>
      <c r="E9" s="869">
        <f>H9+I9</f>
        <v>130</v>
      </c>
      <c r="F9" s="870"/>
      <c r="G9" s="14">
        <v>88</v>
      </c>
      <c r="H9" s="14">
        <v>98</v>
      </c>
      <c r="I9" s="15">
        <v>32</v>
      </c>
      <c r="J9" s="16"/>
      <c r="K9" s="17"/>
      <c r="L9" s="18"/>
    </row>
    <row r="10" spans="1:12" ht="16.5" customHeight="1" x14ac:dyDescent="0.4">
      <c r="A10" s="13"/>
      <c r="B10" s="826" t="s">
        <v>16</v>
      </c>
      <c r="C10" s="827"/>
      <c r="D10" s="828"/>
      <c r="E10" s="1181">
        <f>E9/E8*100</f>
        <v>66.666666666666657</v>
      </c>
      <c r="F10" s="1182"/>
      <c r="G10" s="186">
        <f>G9/G8*100</f>
        <v>56.050955414012741</v>
      </c>
      <c r="H10" s="186">
        <f t="shared" ref="H10:I10" si="0">H9/H8*100</f>
        <v>62.025316455696199</v>
      </c>
      <c r="I10" s="186">
        <f t="shared" si="0"/>
        <v>86.486486486486484</v>
      </c>
      <c r="J10" s="16"/>
      <c r="K10" s="17"/>
      <c r="L10" s="18"/>
    </row>
    <row r="11" spans="1:12" ht="12" customHeight="1" x14ac:dyDescent="0.4">
      <c r="A11" s="13"/>
      <c r="B11" s="68"/>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1062" t="s">
        <v>19</v>
      </c>
      <c r="C13" s="1063"/>
      <c r="D13" s="1063"/>
      <c r="E13" s="1063"/>
      <c r="F13" s="1063"/>
      <c r="G13" s="1064"/>
      <c r="H13" s="111">
        <v>76.2</v>
      </c>
      <c r="I13" s="111">
        <v>80.7</v>
      </c>
      <c r="J13" s="112">
        <f>H13-I13</f>
        <v>-4.5</v>
      </c>
      <c r="K13" s="17"/>
      <c r="L13" s="18"/>
    </row>
    <row r="14" spans="1:12" ht="16.5" customHeight="1" x14ac:dyDescent="0.4">
      <c r="A14" s="7"/>
      <c r="B14" s="1065" t="s">
        <v>20</v>
      </c>
      <c r="C14" s="1066"/>
      <c r="D14" s="1066"/>
      <c r="E14" s="1066"/>
      <c r="F14" s="1066"/>
      <c r="G14" s="1067"/>
      <c r="H14" s="111">
        <v>4</v>
      </c>
      <c r="I14" s="111">
        <v>4</v>
      </c>
      <c r="J14" s="112">
        <v>0</v>
      </c>
      <c r="K14" s="23"/>
      <c r="L14" s="24"/>
    </row>
    <row r="15" spans="1:12" s="25" customFormat="1" ht="16.5" customHeight="1" x14ac:dyDescent="0.4">
      <c r="A15" s="836" t="s">
        <v>21</v>
      </c>
      <c r="B15" s="1003" t="s">
        <v>22</v>
      </c>
      <c r="C15" s="1004"/>
      <c r="D15" s="1068" t="s">
        <v>453</v>
      </c>
      <c r="E15" s="1068"/>
      <c r="F15" s="1068"/>
      <c r="G15" s="1068"/>
      <c r="H15" s="1068"/>
      <c r="I15" s="1068"/>
      <c r="J15" s="1068"/>
      <c r="K15" s="1068"/>
      <c r="L15" s="1069"/>
    </row>
    <row r="16" spans="1:12" s="25" customFormat="1" ht="16.5" customHeight="1" x14ac:dyDescent="0.4">
      <c r="A16" s="1002"/>
      <c r="B16" s="1005"/>
      <c r="C16" s="1006"/>
      <c r="D16" s="1089" t="s">
        <v>454</v>
      </c>
      <c r="E16" s="1089"/>
      <c r="F16" s="1089"/>
      <c r="G16" s="1089"/>
      <c r="H16" s="1089"/>
      <c r="I16" s="1089"/>
      <c r="J16" s="1089"/>
      <c r="K16" s="1089"/>
      <c r="L16" s="1090"/>
    </row>
    <row r="17" spans="1:12" s="25" customFormat="1" ht="16.5" customHeight="1" x14ac:dyDescent="0.4">
      <c r="A17" s="1002"/>
      <c r="B17" s="1007"/>
      <c r="C17" s="1008"/>
      <c r="D17" s="1070" t="s">
        <v>455</v>
      </c>
      <c r="E17" s="1071"/>
      <c r="F17" s="1071"/>
      <c r="G17" s="1071"/>
      <c r="H17" s="1071"/>
      <c r="I17" s="1071"/>
      <c r="J17" s="1071"/>
      <c r="K17" s="1071"/>
      <c r="L17" s="1072"/>
    </row>
    <row r="18" spans="1:12" ht="16.5" customHeight="1" x14ac:dyDescent="0.4">
      <c r="A18" s="1002"/>
      <c r="B18" s="1003" t="s">
        <v>25</v>
      </c>
      <c r="C18" s="1004"/>
      <c r="D18" s="1175" t="s">
        <v>456</v>
      </c>
      <c r="E18" s="1176"/>
      <c r="F18" s="1176"/>
      <c r="G18" s="1176"/>
      <c r="H18" s="1176"/>
      <c r="I18" s="1176"/>
      <c r="J18" s="1176"/>
      <c r="K18" s="1176"/>
      <c r="L18" s="1177"/>
    </row>
    <row r="19" spans="1:12" ht="16.5" customHeight="1" x14ac:dyDescent="0.4">
      <c r="A19" s="1002"/>
      <c r="B19" s="1007"/>
      <c r="C19" s="1008"/>
      <c r="D19" s="1178" t="s">
        <v>457</v>
      </c>
      <c r="E19" s="1179"/>
      <c r="F19" s="1179"/>
      <c r="G19" s="1179"/>
      <c r="H19" s="1179"/>
      <c r="I19" s="1179"/>
      <c r="J19" s="1179"/>
      <c r="K19" s="1179"/>
      <c r="L19" s="1180"/>
    </row>
    <row r="20" spans="1:12" ht="16.5" customHeight="1" x14ac:dyDescent="0.4">
      <c r="A20" s="28" t="s">
        <v>156</v>
      </c>
      <c r="B20" s="804" t="s">
        <v>28</v>
      </c>
      <c r="C20" s="804"/>
      <c r="D20" s="860">
        <v>2</v>
      </c>
      <c r="E20" s="861"/>
      <c r="F20" s="862"/>
      <c r="G20" s="8" t="s">
        <v>29</v>
      </c>
      <c r="H20" s="187">
        <v>14</v>
      </c>
      <c r="I20" s="863" t="s">
        <v>30</v>
      </c>
      <c r="J20" s="863"/>
      <c r="K20" s="863"/>
      <c r="L20" s="863"/>
    </row>
    <row r="21" spans="1:12" ht="16.5" customHeight="1" x14ac:dyDescent="0.4">
      <c r="A21" s="30" t="s">
        <v>159</v>
      </c>
      <c r="B21" s="1036" t="s">
        <v>32</v>
      </c>
      <c r="C21" s="1037"/>
      <c r="D21" s="1037"/>
      <c r="E21" s="1037"/>
      <c r="F21" s="1037"/>
      <c r="G21" s="1038"/>
      <c r="H21" s="95" t="s">
        <v>33</v>
      </c>
      <c r="I21" s="1036" t="s">
        <v>34</v>
      </c>
      <c r="J21" s="1037"/>
      <c r="K21" s="1037"/>
      <c r="L21" s="1038"/>
    </row>
    <row r="22" spans="1:12" ht="16.5" customHeight="1" x14ac:dyDescent="0.4">
      <c r="A22" s="13"/>
      <c r="B22" s="188" t="s">
        <v>160</v>
      </c>
      <c r="C22" s="872" t="s">
        <v>458</v>
      </c>
      <c r="D22" s="872"/>
      <c r="E22" s="872"/>
      <c r="F22" s="872"/>
      <c r="G22" s="873"/>
      <c r="H22" s="49"/>
      <c r="I22" s="1185"/>
      <c r="J22" s="1186"/>
      <c r="K22" s="1186"/>
      <c r="L22" s="1187"/>
    </row>
    <row r="23" spans="1:12" ht="16.5" customHeight="1" x14ac:dyDescent="0.4">
      <c r="A23" s="20"/>
      <c r="B23" s="97" t="s">
        <v>84</v>
      </c>
      <c r="C23" s="911" t="s">
        <v>459</v>
      </c>
      <c r="D23" s="911"/>
      <c r="E23" s="911"/>
      <c r="F23" s="911"/>
      <c r="G23" s="912"/>
      <c r="H23" s="49" t="s">
        <v>460</v>
      </c>
      <c r="I23" s="900" t="s">
        <v>461</v>
      </c>
      <c r="J23" s="909"/>
      <c r="K23" s="909"/>
      <c r="L23" s="901"/>
    </row>
    <row r="24" spans="1:12" ht="16.5" customHeight="1" x14ac:dyDescent="0.4">
      <c r="A24" s="20"/>
      <c r="B24" s="97"/>
      <c r="C24" s="1183" t="s">
        <v>462</v>
      </c>
      <c r="D24" s="1183"/>
      <c r="E24" s="1183"/>
      <c r="F24" s="1183"/>
      <c r="G24" s="1184"/>
      <c r="H24" s="49"/>
      <c r="I24" s="900" t="s">
        <v>463</v>
      </c>
      <c r="J24" s="909"/>
      <c r="K24" s="909"/>
      <c r="L24" s="901"/>
    </row>
    <row r="25" spans="1:12" ht="16.5" customHeight="1" x14ac:dyDescent="0.4">
      <c r="A25" s="20"/>
      <c r="B25" s="97"/>
      <c r="C25" s="911" t="s">
        <v>464</v>
      </c>
      <c r="D25" s="911"/>
      <c r="E25" s="911"/>
      <c r="F25" s="911"/>
      <c r="G25" s="912"/>
      <c r="H25" s="49"/>
      <c r="I25" s="900" t="s">
        <v>465</v>
      </c>
      <c r="J25" s="909"/>
      <c r="K25" s="909"/>
      <c r="L25" s="901"/>
    </row>
    <row r="26" spans="1:12" ht="16.5" customHeight="1" x14ac:dyDescent="0.4">
      <c r="A26" s="20"/>
      <c r="B26" s="97"/>
      <c r="C26" s="911" t="s">
        <v>466</v>
      </c>
      <c r="D26" s="911"/>
      <c r="E26" s="911"/>
      <c r="F26" s="911"/>
      <c r="G26" s="912"/>
      <c r="H26" s="49"/>
      <c r="I26" s="900" t="s">
        <v>467</v>
      </c>
      <c r="J26" s="909"/>
      <c r="K26" s="909"/>
      <c r="L26" s="901"/>
    </row>
    <row r="27" spans="1:12" ht="16.5" customHeight="1" x14ac:dyDescent="0.4">
      <c r="A27" s="20"/>
      <c r="B27" s="97"/>
      <c r="C27" s="911"/>
      <c r="D27" s="911"/>
      <c r="E27" s="911"/>
      <c r="F27" s="911"/>
      <c r="G27" s="912"/>
      <c r="H27" s="49"/>
      <c r="I27" s="900" t="s">
        <v>468</v>
      </c>
      <c r="J27" s="909"/>
      <c r="K27" s="909"/>
      <c r="L27" s="901"/>
    </row>
    <row r="28" spans="1:12" ht="16.5" customHeight="1" x14ac:dyDescent="0.4">
      <c r="A28" s="20"/>
      <c r="B28" s="97"/>
      <c r="C28" s="911"/>
      <c r="D28" s="911"/>
      <c r="E28" s="911"/>
      <c r="F28" s="911"/>
      <c r="G28" s="912"/>
      <c r="H28" s="49"/>
      <c r="I28" s="900" t="s">
        <v>469</v>
      </c>
      <c r="J28" s="909"/>
      <c r="K28" s="909"/>
      <c r="L28" s="901"/>
    </row>
    <row r="29" spans="1:12" ht="13.9" customHeight="1" x14ac:dyDescent="0.4">
      <c r="A29" s="20"/>
      <c r="B29" s="97"/>
      <c r="C29" s="911"/>
      <c r="D29" s="911"/>
      <c r="E29" s="911"/>
      <c r="F29" s="911"/>
      <c r="G29" s="912"/>
      <c r="H29" s="49"/>
      <c r="I29" s="900"/>
      <c r="J29" s="909"/>
      <c r="K29" s="909"/>
      <c r="L29" s="901"/>
    </row>
    <row r="30" spans="1:12" ht="16.5" customHeight="1" x14ac:dyDescent="0.4">
      <c r="A30" s="20"/>
      <c r="B30" s="97" t="s">
        <v>84</v>
      </c>
      <c r="C30" s="911" t="s">
        <v>470</v>
      </c>
      <c r="D30" s="911"/>
      <c r="E30" s="911"/>
      <c r="F30" s="911"/>
      <c r="G30" s="912"/>
      <c r="H30" s="49" t="s">
        <v>460</v>
      </c>
      <c r="I30" s="900" t="s">
        <v>471</v>
      </c>
      <c r="J30" s="909"/>
      <c r="K30" s="909"/>
      <c r="L30" s="901"/>
    </row>
    <row r="31" spans="1:12" ht="16.5" customHeight="1" x14ac:dyDescent="0.4">
      <c r="A31" s="20"/>
      <c r="B31" s="97"/>
      <c r="C31" s="911" t="s">
        <v>472</v>
      </c>
      <c r="D31" s="911"/>
      <c r="E31" s="911"/>
      <c r="F31" s="911"/>
      <c r="G31" s="912"/>
      <c r="H31" s="49"/>
      <c r="I31" s="900" t="s">
        <v>473</v>
      </c>
      <c r="J31" s="909"/>
      <c r="K31" s="909"/>
      <c r="L31" s="901"/>
    </row>
    <row r="32" spans="1:12" ht="16.5" customHeight="1" x14ac:dyDescent="0.4">
      <c r="A32" s="20"/>
      <c r="B32" s="97"/>
      <c r="C32" s="911" t="s">
        <v>474</v>
      </c>
      <c r="D32" s="911"/>
      <c r="E32" s="911"/>
      <c r="F32" s="911"/>
      <c r="G32" s="912"/>
      <c r="H32" s="49"/>
      <c r="I32" s="900" t="s">
        <v>475</v>
      </c>
      <c r="J32" s="909"/>
      <c r="K32" s="909"/>
      <c r="L32" s="901"/>
    </row>
    <row r="33" spans="1:12" ht="16.5" customHeight="1" x14ac:dyDescent="0.4">
      <c r="A33" s="20"/>
      <c r="B33" s="97"/>
      <c r="C33" s="911" t="s">
        <v>476</v>
      </c>
      <c r="D33" s="911"/>
      <c r="E33" s="911"/>
      <c r="F33" s="911"/>
      <c r="G33" s="912"/>
      <c r="H33" s="49"/>
      <c r="I33" s="900" t="s">
        <v>477</v>
      </c>
      <c r="J33" s="909"/>
      <c r="K33" s="909"/>
      <c r="L33" s="901"/>
    </row>
    <row r="34" spans="1:12" ht="16.5" customHeight="1" x14ac:dyDescent="0.4">
      <c r="A34" s="20"/>
      <c r="B34" s="97"/>
      <c r="C34" s="911" t="s">
        <v>478</v>
      </c>
      <c r="D34" s="911"/>
      <c r="E34" s="911"/>
      <c r="F34" s="911"/>
      <c r="G34" s="912"/>
      <c r="H34" s="49"/>
      <c r="I34" s="900" t="s">
        <v>479</v>
      </c>
      <c r="J34" s="909"/>
      <c r="K34" s="909"/>
      <c r="L34" s="901"/>
    </row>
    <row r="35" spans="1:12" ht="13.9" customHeight="1" x14ac:dyDescent="0.4">
      <c r="A35" s="20"/>
      <c r="B35" s="97"/>
      <c r="C35" s="911"/>
      <c r="D35" s="911"/>
      <c r="E35" s="911"/>
      <c r="F35" s="911"/>
      <c r="G35" s="912"/>
      <c r="H35" s="49"/>
      <c r="I35" s="900"/>
      <c r="J35" s="909"/>
      <c r="K35" s="909"/>
      <c r="L35" s="901"/>
    </row>
    <row r="36" spans="1:12" ht="16.5" customHeight="1" x14ac:dyDescent="0.4">
      <c r="A36" s="20"/>
      <c r="B36" s="97" t="s">
        <v>84</v>
      </c>
      <c r="C36" s="898" t="s">
        <v>480</v>
      </c>
      <c r="D36" s="898"/>
      <c r="E36" s="898"/>
      <c r="F36" s="898"/>
      <c r="G36" s="899"/>
      <c r="H36" s="49" t="s">
        <v>481</v>
      </c>
      <c r="I36" s="900" t="s">
        <v>482</v>
      </c>
      <c r="J36" s="909"/>
      <c r="K36" s="909"/>
      <c r="L36" s="901"/>
    </row>
    <row r="37" spans="1:12" ht="16.5" customHeight="1" x14ac:dyDescent="0.4">
      <c r="A37" s="20"/>
      <c r="B37" s="97"/>
      <c r="C37" s="911" t="s">
        <v>483</v>
      </c>
      <c r="D37" s="911"/>
      <c r="E37" s="911"/>
      <c r="F37" s="911"/>
      <c r="G37" s="912"/>
      <c r="H37" s="49"/>
      <c r="I37" s="900" t="s">
        <v>484</v>
      </c>
      <c r="J37" s="909"/>
      <c r="K37" s="909"/>
      <c r="L37" s="901"/>
    </row>
    <row r="38" spans="1:12" ht="16.5" customHeight="1" x14ac:dyDescent="0.4">
      <c r="A38" s="20"/>
      <c r="B38" s="97"/>
      <c r="C38" s="911"/>
      <c r="D38" s="911"/>
      <c r="E38" s="911"/>
      <c r="F38" s="911"/>
      <c r="G38" s="912"/>
      <c r="H38" s="49"/>
      <c r="I38" s="900"/>
      <c r="J38" s="909"/>
      <c r="K38" s="909"/>
      <c r="L38" s="901"/>
    </row>
    <row r="39" spans="1:12" ht="16.5" customHeight="1" x14ac:dyDescent="0.4">
      <c r="A39" s="20"/>
      <c r="B39" s="97"/>
      <c r="C39" s="911"/>
      <c r="D39" s="911"/>
      <c r="E39" s="911"/>
      <c r="F39" s="911"/>
      <c r="G39" s="912"/>
      <c r="H39" s="49"/>
      <c r="I39" s="900"/>
      <c r="J39" s="909"/>
      <c r="K39" s="909"/>
      <c r="L39" s="901"/>
    </row>
    <row r="40" spans="1:12" ht="16.5" customHeight="1" x14ac:dyDescent="0.4">
      <c r="A40" s="20"/>
      <c r="B40" s="97" t="s">
        <v>84</v>
      </c>
      <c r="C40" s="911" t="s">
        <v>485</v>
      </c>
      <c r="D40" s="911"/>
      <c r="E40" s="911"/>
      <c r="F40" s="911"/>
      <c r="G40" s="912"/>
      <c r="H40" s="49" t="s">
        <v>486</v>
      </c>
      <c r="I40" s="900" t="s">
        <v>487</v>
      </c>
      <c r="J40" s="909"/>
      <c r="K40" s="909"/>
      <c r="L40" s="901"/>
    </row>
    <row r="41" spans="1:12" ht="16.5" customHeight="1" x14ac:dyDescent="0.4">
      <c r="A41" s="20"/>
      <c r="B41" s="97"/>
      <c r="C41" s="911" t="s">
        <v>488</v>
      </c>
      <c r="D41" s="911"/>
      <c r="E41" s="911"/>
      <c r="F41" s="911"/>
      <c r="G41" s="912"/>
      <c r="H41" s="49"/>
      <c r="I41" s="900" t="s">
        <v>489</v>
      </c>
      <c r="J41" s="909"/>
      <c r="K41" s="909"/>
      <c r="L41" s="901"/>
    </row>
    <row r="42" spans="1:12" ht="16.5" customHeight="1" x14ac:dyDescent="0.4">
      <c r="A42" s="20"/>
      <c r="B42" s="97"/>
      <c r="C42" s="78" t="s">
        <v>490</v>
      </c>
      <c r="D42" s="78"/>
      <c r="E42" s="78"/>
      <c r="F42" s="78"/>
      <c r="G42" s="79"/>
      <c r="H42" s="49"/>
      <c r="I42" s="1188" t="s">
        <v>491</v>
      </c>
      <c r="J42" s="1189"/>
      <c r="K42" s="1189"/>
      <c r="L42" s="1190"/>
    </row>
    <row r="43" spans="1:12" ht="16.5" customHeight="1" x14ac:dyDescent="0.4">
      <c r="A43" s="20"/>
      <c r="B43" s="97"/>
      <c r="C43" s="911" t="s">
        <v>492</v>
      </c>
      <c r="D43" s="911"/>
      <c r="E43" s="911"/>
      <c r="F43" s="911"/>
      <c r="G43" s="912"/>
      <c r="H43" s="49"/>
      <c r="I43" s="900" t="s">
        <v>493</v>
      </c>
      <c r="J43" s="909"/>
      <c r="K43" s="909"/>
      <c r="L43" s="901"/>
    </row>
    <row r="44" spans="1:12" ht="16.5" customHeight="1" x14ac:dyDescent="0.4">
      <c r="A44" s="20"/>
      <c r="B44" s="97"/>
      <c r="C44" s="911" t="s">
        <v>494</v>
      </c>
      <c r="D44" s="911"/>
      <c r="E44" s="911"/>
      <c r="F44" s="911"/>
      <c r="G44" s="912"/>
      <c r="H44" s="49"/>
      <c r="I44" s="900" t="s">
        <v>495</v>
      </c>
      <c r="J44" s="909"/>
      <c r="K44" s="909"/>
      <c r="L44" s="901"/>
    </row>
    <row r="45" spans="1:12" ht="16.5" customHeight="1" x14ac:dyDescent="0.4">
      <c r="A45" s="20"/>
      <c r="B45" s="97"/>
      <c r="C45" s="911"/>
      <c r="D45" s="911"/>
      <c r="E45" s="911"/>
      <c r="F45" s="911"/>
      <c r="G45" s="912"/>
      <c r="H45" s="49"/>
      <c r="I45" s="900" t="s">
        <v>496</v>
      </c>
      <c r="J45" s="909"/>
      <c r="K45" s="909"/>
      <c r="L45" s="901"/>
    </row>
    <row r="46" spans="1:12" ht="13.9" customHeight="1" x14ac:dyDescent="0.4">
      <c r="A46" s="37"/>
      <c r="B46" s="98"/>
      <c r="C46" s="916"/>
      <c r="D46" s="916"/>
      <c r="E46" s="916"/>
      <c r="F46" s="916"/>
      <c r="G46" s="917"/>
      <c r="H46" s="52"/>
      <c r="I46" s="902"/>
      <c r="J46" s="903"/>
      <c r="K46" s="903"/>
      <c r="L46" s="904"/>
    </row>
    <row r="47" spans="1:12" ht="16.5" customHeight="1" x14ac:dyDescent="0.4">
      <c r="A47" s="44"/>
      <c r="B47" s="31" t="s">
        <v>84</v>
      </c>
      <c r="C47" s="872" t="s">
        <v>497</v>
      </c>
      <c r="D47" s="872"/>
      <c r="E47" s="872"/>
      <c r="F47" s="872"/>
      <c r="G47" s="873"/>
      <c r="H47" s="31" t="s">
        <v>163</v>
      </c>
      <c r="I47" s="905" t="s">
        <v>498</v>
      </c>
      <c r="J47" s="1191"/>
      <c r="K47" s="1191"/>
      <c r="L47" s="906"/>
    </row>
    <row r="48" spans="1:12" ht="16.5" customHeight="1" x14ac:dyDescent="0.4">
      <c r="A48" s="20"/>
      <c r="B48" s="49"/>
      <c r="C48" s="911" t="s">
        <v>499</v>
      </c>
      <c r="D48" s="911"/>
      <c r="E48" s="911"/>
      <c r="F48" s="911"/>
      <c r="G48" s="912"/>
      <c r="H48" s="49"/>
      <c r="I48" s="900" t="s">
        <v>500</v>
      </c>
      <c r="J48" s="909"/>
      <c r="K48" s="909"/>
      <c r="L48" s="901"/>
    </row>
    <row r="49" spans="1:12" ht="16.5" customHeight="1" x14ac:dyDescent="0.4">
      <c r="A49" s="20"/>
      <c r="B49" s="49"/>
      <c r="C49" s="911" t="s">
        <v>501</v>
      </c>
      <c r="D49" s="911"/>
      <c r="E49" s="911"/>
      <c r="F49" s="911"/>
      <c r="G49" s="912"/>
      <c r="H49" s="49"/>
      <c r="I49" s="900" t="s">
        <v>502</v>
      </c>
      <c r="J49" s="909"/>
      <c r="K49" s="909"/>
      <c r="L49" s="901"/>
    </row>
    <row r="50" spans="1:12" ht="16.5" customHeight="1" x14ac:dyDescent="0.4">
      <c r="A50" s="20"/>
      <c r="B50" s="49"/>
      <c r="C50" s="911"/>
      <c r="D50" s="911"/>
      <c r="E50" s="911"/>
      <c r="F50" s="911"/>
      <c r="G50" s="912"/>
      <c r="H50" s="49"/>
      <c r="I50" s="900" t="s">
        <v>503</v>
      </c>
      <c r="J50" s="909"/>
      <c r="K50" s="909"/>
      <c r="L50" s="901"/>
    </row>
    <row r="51" spans="1:12" ht="16.5" customHeight="1" x14ac:dyDescent="0.4">
      <c r="A51" s="20"/>
      <c r="B51" s="49"/>
      <c r="C51" s="911"/>
      <c r="D51" s="911"/>
      <c r="E51" s="911"/>
      <c r="F51" s="911"/>
      <c r="G51" s="912"/>
      <c r="H51" s="49"/>
      <c r="I51" s="900" t="s">
        <v>504</v>
      </c>
      <c r="J51" s="909"/>
      <c r="K51" s="909"/>
      <c r="L51" s="901"/>
    </row>
    <row r="52" spans="1:12" ht="16.5" customHeight="1" x14ac:dyDescent="0.4">
      <c r="A52" s="20"/>
      <c r="B52" s="49"/>
      <c r="C52" s="911"/>
      <c r="D52" s="911"/>
      <c r="E52" s="911"/>
      <c r="F52" s="911"/>
      <c r="G52" s="912"/>
      <c r="H52" s="49"/>
      <c r="I52" s="900"/>
      <c r="J52" s="909"/>
      <c r="K52" s="909"/>
      <c r="L52" s="901"/>
    </row>
    <row r="53" spans="1:12" ht="16.5" customHeight="1" x14ac:dyDescent="0.4">
      <c r="A53" s="20"/>
      <c r="B53" s="49" t="s">
        <v>84</v>
      </c>
      <c r="C53" s="911" t="s">
        <v>505</v>
      </c>
      <c r="D53" s="911"/>
      <c r="E53" s="911"/>
      <c r="F53" s="911"/>
      <c r="G53" s="912"/>
      <c r="H53" s="49" t="s">
        <v>506</v>
      </c>
      <c r="I53" s="900" t="s">
        <v>507</v>
      </c>
      <c r="J53" s="909"/>
      <c r="K53" s="909"/>
      <c r="L53" s="901"/>
    </row>
    <row r="54" spans="1:12" ht="16.5" customHeight="1" x14ac:dyDescent="0.4">
      <c r="A54" s="20"/>
      <c r="B54" s="49"/>
      <c r="C54" s="911" t="s">
        <v>508</v>
      </c>
      <c r="D54" s="911"/>
      <c r="E54" s="911"/>
      <c r="F54" s="911"/>
      <c r="G54" s="912"/>
      <c r="H54" s="49"/>
      <c r="I54" s="900" t="s">
        <v>509</v>
      </c>
      <c r="J54" s="909"/>
      <c r="K54" s="909"/>
      <c r="L54" s="901"/>
    </row>
    <row r="55" spans="1:12" ht="16.5" customHeight="1" x14ac:dyDescent="0.4">
      <c r="A55" s="20"/>
      <c r="B55" s="49"/>
      <c r="C55" s="911"/>
      <c r="D55" s="911"/>
      <c r="E55" s="911"/>
      <c r="F55" s="911"/>
      <c r="G55" s="912"/>
      <c r="H55" s="49"/>
      <c r="I55" s="900" t="s">
        <v>510</v>
      </c>
      <c r="J55" s="909"/>
      <c r="K55" s="909"/>
      <c r="L55" s="901"/>
    </row>
    <row r="56" spans="1:12" ht="16.5" customHeight="1" x14ac:dyDescent="0.4">
      <c r="A56" s="20"/>
      <c r="B56" s="49"/>
      <c r="C56" s="911"/>
      <c r="D56" s="911"/>
      <c r="E56" s="911"/>
      <c r="F56" s="911"/>
      <c r="G56" s="912"/>
      <c r="H56" s="49"/>
      <c r="I56" s="900"/>
      <c r="J56" s="909"/>
      <c r="K56" s="909"/>
      <c r="L56" s="901"/>
    </row>
    <row r="57" spans="1:12" ht="16.5" customHeight="1" x14ac:dyDescent="0.4">
      <c r="A57" s="20"/>
      <c r="B57" s="49" t="s">
        <v>160</v>
      </c>
      <c r="C57" s="911" t="s">
        <v>511</v>
      </c>
      <c r="D57" s="911"/>
      <c r="E57" s="911"/>
      <c r="F57" s="911"/>
      <c r="G57" s="912"/>
      <c r="H57" s="49"/>
      <c r="I57" s="900"/>
      <c r="J57" s="909"/>
      <c r="K57" s="909"/>
      <c r="L57" s="901"/>
    </row>
    <row r="58" spans="1:12" ht="16.5" customHeight="1" x14ac:dyDescent="0.4">
      <c r="A58" s="20"/>
      <c r="B58" s="49" t="s">
        <v>84</v>
      </c>
      <c r="C58" s="911" t="s">
        <v>512</v>
      </c>
      <c r="D58" s="911"/>
      <c r="E58" s="911"/>
      <c r="F58" s="911"/>
      <c r="G58" s="912"/>
      <c r="H58" s="49" t="s">
        <v>513</v>
      </c>
      <c r="I58" s="900" t="s">
        <v>514</v>
      </c>
      <c r="J58" s="909"/>
      <c r="K58" s="909"/>
      <c r="L58" s="901"/>
    </row>
    <row r="59" spans="1:12" ht="16.5" customHeight="1" x14ac:dyDescent="0.4">
      <c r="A59" s="20"/>
      <c r="B59" s="49"/>
      <c r="C59" s="911" t="s">
        <v>515</v>
      </c>
      <c r="D59" s="911"/>
      <c r="E59" s="911"/>
      <c r="F59" s="911"/>
      <c r="G59" s="912"/>
      <c r="H59" s="49"/>
      <c r="I59" s="900" t="s">
        <v>516</v>
      </c>
      <c r="J59" s="909"/>
      <c r="K59" s="909"/>
      <c r="L59" s="901"/>
    </row>
    <row r="60" spans="1:12" ht="16.149999999999999" customHeight="1" x14ac:dyDescent="0.4">
      <c r="A60" s="20"/>
      <c r="B60" s="49"/>
      <c r="C60" s="911" t="s">
        <v>517</v>
      </c>
      <c r="D60" s="911"/>
      <c r="E60" s="911"/>
      <c r="F60" s="911"/>
      <c r="G60" s="912"/>
      <c r="H60" s="49"/>
      <c r="I60" s="900" t="s">
        <v>518</v>
      </c>
      <c r="J60" s="909"/>
      <c r="K60" s="909"/>
      <c r="L60" s="901"/>
    </row>
    <row r="61" spans="1:12" ht="16.5" customHeight="1" x14ac:dyDescent="0.4">
      <c r="A61" s="20"/>
      <c r="B61" s="49"/>
      <c r="C61" s="898" t="s">
        <v>519</v>
      </c>
      <c r="D61" s="898"/>
      <c r="E61" s="898"/>
      <c r="F61" s="898"/>
      <c r="G61" s="899"/>
      <c r="H61" s="49"/>
      <c r="I61" s="900" t="s">
        <v>520</v>
      </c>
      <c r="J61" s="909"/>
      <c r="K61" s="909"/>
      <c r="L61" s="901"/>
    </row>
    <row r="62" spans="1:12" ht="16.5" customHeight="1" x14ac:dyDescent="0.4">
      <c r="A62" s="20"/>
      <c r="B62" s="49"/>
      <c r="C62" s="911" t="s">
        <v>521</v>
      </c>
      <c r="D62" s="911"/>
      <c r="E62" s="911"/>
      <c r="F62" s="911"/>
      <c r="G62" s="912"/>
      <c r="H62" s="49"/>
      <c r="I62" s="900" t="s">
        <v>522</v>
      </c>
      <c r="J62" s="909"/>
      <c r="K62" s="909"/>
      <c r="L62" s="901"/>
    </row>
    <row r="63" spans="1:12" ht="16.5" customHeight="1" x14ac:dyDescent="0.4">
      <c r="A63" s="20"/>
      <c r="B63" s="49"/>
      <c r="C63" s="911"/>
      <c r="D63" s="911"/>
      <c r="E63" s="911"/>
      <c r="F63" s="911"/>
      <c r="G63" s="912"/>
      <c r="H63" s="49"/>
      <c r="I63" s="900" t="s">
        <v>523</v>
      </c>
      <c r="J63" s="909"/>
      <c r="K63" s="909"/>
      <c r="L63" s="901"/>
    </row>
    <row r="64" spans="1:12" ht="16.149999999999999" customHeight="1" x14ac:dyDescent="0.4">
      <c r="A64" s="20"/>
      <c r="B64" s="49"/>
      <c r="C64" s="911" t="s">
        <v>144</v>
      </c>
      <c r="D64" s="911"/>
      <c r="E64" s="911"/>
      <c r="F64" s="911"/>
      <c r="G64" s="912"/>
      <c r="H64" s="49"/>
      <c r="I64" s="900" t="s">
        <v>524</v>
      </c>
      <c r="J64" s="909"/>
      <c r="K64" s="909"/>
      <c r="L64" s="901"/>
    </row>
    <row r="65" spans="1:12" ht="16.5" customHeight="1" x14ac:dyDescent="0.4">
      <c r="A65" s="20"/>
      <c r="B65" s="49"/>
      <c r="C65" s="911"/>
      <c r="D65" s="911"/>
      <c r="E65" s="911"/>
      <c r="F65" s="911"/>
      <c r="G65" s="912"/>
      <c r="H65" s="49"/>
      <c r="I65" s="900"/>
      <c r="J65" s="909"/>
      <c r="K65" s="909"/>
      <c r="L65" s="901"/>
    </row>
    <row r="66" spans="1:12" ht="16.5" customHeight="1" x14ac:dyDescent="0.4">
      <c r="A66" s="20"/>
      <c r="B66" s="49" t="s">
        <v>84</v>
      </c>
      <c r="C66" s="911" t="s">
        <v>525</v>
      </c>
      <c r="D66" s="911"/>
      <c r="E66" s="911"/>
      <c r="F66" s="911"/>
      <c r="G66" s="912"/>
      <c r="H66" s="49" t="s">
        <v>42</v>
      </c>
      <c r="I66" s="900" t="s">
        <v>526</v>
      </c>
      <c r="J66" s="909"/>
      <c r="K66" s="909"/>
      <c r="L66" s="901"/>
    </row>
    <row r="67" spans="1:12" ht="16.5" customHeight="1" x14ac:dyDescent="0.4">
      <c r="A67" s="20"/>
      <c r="B67" s="49"/>
      <c r="C67" s="911" t="s">
        <v>527</v>
      </c>
      <c r="D67" s="911"/>
      <c r="E67" s="911"/>
      <c r="F67" s="911"/>
      <c r="G67" s="912"/>
      <c r="H67" s="49"/>
      <c r="I67" s="900" t="s">
        <v>528</v>
      </c>
      <c r="J67" s="909"/>
      <c r="K67" s="909"/>
      <c r="L67" s="901"/>
    </row>
    <row r="68" spans="1:12" ht="16.5" customHeight="1" x14ac:dyDescent="0.4">
      <c r="A68" s="20"/>
      <c r="B68" s="49"/>
      <c r="C68" s="911" t="s">
        <v>529</v>
      </c>
      <c r="D68" s="911"/>
      <c r="E68" s="911"/>
      <c r="F68" s="911"/>
      <c r="G68" s="912"/>
      <c r="H68" s="49"/>
      <c r="I68" s="900" t="s">
        <v>530</v>
      </c>
      <c r="J68" s="909"/>
      <c r="K68" s="909"/>
      <c r="L68" s="901"/>
    </row>
    <row r="69" spans="1:12" ht="16.5" customHeight="1" x14ac:dyDescent="0.4">
      <c r="A69" s="20"/>
      <c r="B69" s="49"/>
      <c r="C69" s="911" t="s">
        <v>532</v>
      </c>
      <c r="D69" s="911"/>
      <c r="E69" s="911"/>
      <c r="F69" s="911"/>
      <c r="G69" s="912"/>
      <c r="H69" s="49"/>
      <c r="I69" s="900" t="s">
        <v>531</v>
      </c>
      <c r="J69" s="909"/>
      <c r="K69" s="909"/>
      <c r="L69" s="901"/>
    </row>
    <row r="70" spans="1:12" ht="16.5" customHeight="1" x14ac:dyDescent="0.4">
      <c r="A70" s="20"/>
      <c r="B70" s="49"/>
      <c r="C70" s="911"/>
      <c r="D70" s="911"/>
      <c r="E70" s="911"/>
      <c r="F70" s="911"/>
      <c r="G70" s="912"/>
      <c r="H70" s="49"/>
      <c r="I70" s="900" t="s">
        <v>533</v>
      </c>
      <c r="J70" s="909"/>
      <c r="K70" s="909"/>
      <c r="L70" s="901"/>
    </row>
    <row r="71" spans="1:12" ht="16.5" customHeight="1" x14ac:dyDescent="0.4">
      <c r="A71" s="20"/>
      <c r="B71" s="49"/>
      <c r="C71" s="911"/>
      <c r="D71" s="911"/>
      <c r="E71" s="911"/>
      <c r="F71" s="911"/>
      <c r="G71" s="912"/>
      <c r="H71" s="49"/>
      <c r="I71" s="900" t="s">
        <v>534</v>
      </c>
      <c r="J71" s="909"/>
      <c r="K71" s="909"/>
      <c r="L71" s="901"/>
    </row>
    <row r="72" spans="1:12" ht="16.5" customHeight="1" x14ac:dyDescent="0.4">
      <c r="A72" s="37"/>
      <c r="B72" s="52"/>
      <c r="C72" s="916"/>
      <c r="D72" s="916"/>
      <c r="E72" s="916"/>
      <c r="F72" s="916"/>
      <c r="G72" s="917"/>
      <c r="H72" s="52"/>
      <c r="I72" s="1192"/>
      <c r="J72" s="1193"/>
      <c r="K72" s="1193"/>
      <c r="L72" s="1194"/>
    </row>
  </sheetData>
  <mergeCells count="130">
    <mergeCell ref="C70:G70"/>
    <mergeCell ref="I70:L70"/>
    <mergeCell ref="C71:G71"/>
    <mergeCell ref="I71:L71"/>
    <mergeCell ref="C72:G72"/>
    <mergeCell ref="I72:L72"/>
    <mergeCell ref="C67:G67"/>
    <mergeCell ref="I67:L67"/>
    <mergeCell ref="C68:G68"/>
    <mergeCell ref="I68:L68"/>
    <mergeCell ref="C69:G69"/>
    <mergeCell ref="I69:L69"/>
    <mergeCell ref="C64:G64"/>
    <mergeCell ref="I64:L64"/>
    <mergeCell ref="C65:G65"/>
    <mergeCell ref="I65:L65"/>
    <mergeCell ref="C66:G66"/>
    <mergeCell ref="I66:L66"/>
    <mergeCell ref="C61:G61"/>
    <mergeCell ref="I61:L61"/>
    <mergeCell ref="C62:G62"/>
    <mergeCell ref="I62:L62"/>
    <mergeCell ref="C63:G63"/>
    <mergeCell ref="I63:L63"/>
    <mergeCell ref="C58:G58"/>
    <mergeCell ref="I58:L58"/>
    <mergeCell ref="C59:G59"/>
    <mergeCell ref="I59:L59"/>
    <mergeCell ref="C60:G60"/>
    <mergeCell ref="I60:L60"/>
    <mergeCell ref="C55:G55"/>
    <mergeCell ref="I55:L55"/>
    <mergeCell ref="C56:G56"/>
    <mergeCell ref="I56:L56"/>
    <mergeCell ref="C57:G57"/>
    <mergeCell ref="I57:L57"/>
    <mergeCell ref="C52:G52"/>
    <mergeCell ref="I52:L52"/>
    <mergeCell ref="C53:G53"/>
    <mergeCell ref="I53:L53"/>
    <mergeCell ref="C54:G54"/>
    <mergeCell ref="I54:L54"/>
    <mergeCell ref="C49:G49"/>
    <mergeCell ref="I49:L49"/>
    <mergeCell ref="C50:G50"/>
    <mergeCell ref="I50:L50"/>
    <mergeCell ref="C51:G51"/>
    <mergeCell ref="I51:L51"/>
    <mergeCell ref="C43:G43"/>
    <mergeCell ref="I43:L43"/>
    <mergeCell ref="C46:G46"/>
    <mergeCell ref="I46:L46"/>
    <mergeCell ref="C47:G47"/>
    <mergeCell ref="I47:L47"/>
    <mergeCell ref="C48:G48"/>
    <mergeCell ref="I48:L48"/>
    <mergeCell ref="C44:G44"/>
    <mergeCell ref="I44:L44"/>
    <mergeCell ref="C45:G45"/>
    <mergeCell ref="I45:L45"/>
    <mergeCell ref="C40:G40"/>
    <mergeCell ref="I40:L40"/>
    <mergeCell ref="C37:G37"/>
    <mergeCell ref="I37:L37"/>
    <mergeCell ref="C38:G38"/>
    <mergeCell ref="I38:L38"/>
    <mergeCell ref="C41:G41"/>
    <mergeCell ref="I41:L41"/>
    <mergeCell ref="I42:L42"/>
    <mergeCell ref="C36:G36"/>
    <mergeCell ref="I36:L36"/>
    <mergeCell ref="C33:G33"/>
    <mergeCell ref="I33:L33"/>
    <mergeCell ref="C34:G34"/>
    <mergeCell ref="I34:L34"/>
    <mergeCell ref="C35:G35"/>
    <mergeCell ref="I35:L35"/>
    <mergeCell ref="C39:G39"/>
    <mergeCell ref="I39:L39"/>
    <mergeCell ref="C30:G30"/>
    <mergeCell ref="I30:L30"/>
    <mergeCell ref="C31:G31"/>
    <mergeCell ref="I31:L31"/>
    <mergeCell ref="C32:G32"/>
    <mergeCell ref="I32:L32"/>
    <mergeCell ref="C27:G27"/>
    <mergeCell ref="I27:L27"/>
    <mergeCell ref="C28:G28"/>
    <mergeCell ref="I28:L28"/>
    <mergeCell ref="C29:G29"/>
    <mergeCell ref="I29:L29"/>
    <mergeCell ref="C25:G25"/>
    <mergeCell ref="I25:L25"/>
    <mergeCell ref="C26:G26"/>
    <mergeCell ref="I26:L26"/>
    <mergeCell ref="B21:G21"/>
    <mergeCell ref="I21:L21"/>
    <mergeCell ref="C22:G22"/>
    <mergeCell ref="I22:L22"/>
    <mergeCell ref="C23:G23"/>
    <mergeCell ref="I23:L23"/>
    <mergeCell ref="B20:C20"/>
    <mergeCell ref="D20:F20"/>
    <mergeCell ref="I20:L20"/>
    <mergeCell ref="B10:D10"/>
    <mergeCell ref="E10:F10"/>
    <mergeCell ref="B12:G12"/>
    <mergeCell ref="B13:G13"/>
    <mergeCell ref="B14:G14"/>
    <mergeCell ref="C24:G24"/>
    <mergeCell ref="I24:L24"/>
    <mergeCell ref="A1:J1"/>
    <mergeCell ref="A3:L3"/>
    <mergeCell ref="B4:L4"/>
    <mergeCell ref="A5:L5"/>
    <mergeCell ref="B6:L6"/>
    <mergeCell ref="A15:A19"/>
    <mergeCell ref="B15:C17"/>
    <mergeCell ref="D15:L15"/>
    <mergeCell ref="D16:L16"/>
    <mergeCell ref="D17:L17"/>
    <mergeCell ref="B7:D7"/>
    <mergeCell ref="E7:F7"/>
    <mergeCell ref="B8:D8"/>
    <mergeCell ref="E8:F8"/>
    <mergeCell ref="B9:D9"/>
    <mergeCell ref="E9:F9"/>
    <mergeCell ref="B18:C19"/>
    <mergeCell ref="D18:L18"/>
    <mergeCell ref="D19:L19"/>
  </mergeCells>
  <phoneticPr fontId="2"/>
  <pageMargins left="0.59055118110236215" right="0.59055118110236215" top="0.59055118110236215" bottom="0.59055118110236215" header="0.51181102362204722" footer="0.39370078740157483"/>
  <pageSetup paperSize="9" scale="95" fitToHeight="0" orientation="portrait" r:id="rId1"/>
  <headerFooter alignWithMargins="0">
    <oddFooter>&amp;C&amp;"HG丸ｺﾞｼｯｸM-PRO,標準"&amp;10&amp;P ／ &amp;N ページ</oddFooter>
  </headerFooter>
  <rowBreaks count="1" manualBreakCount="1">
    <brk id="46"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view="pageBreakPreview" zoomScale="85" zoomScaleNormal="130" zoomScaleSheetLayoutView="85" workbookViewId="0">
      <selection sqref="A1:J1"/>
    </sheetView>
  </sheetViews>
  <sheetFormatPr defaultColWidth="9" defaultRowHeight="13.5" x14ac:dyDescent="0.4"/>
  <cols>
    <col min="1" max="1" width="18" style="1" customWidth="1"/>
    <col min="2" max="5" width="3" style="1" customWidth="1"/>
    <col min="6" max="6" width="6" style="1" customWidth="1"/>
    <col min="7" max="10" width="9" style="1" customWidth="1"/>
    <col min="11" max="12" width="8" style="1" customWidth="1"/>
    <col min="13" max="16384" width="9" style="1"/>
  </cols>
  <sheetData>
    <row r="1" spans="1:12" ht="18" customHeight="1" x14ac:dyDescent="0.4">
      <c r="A1" s="925" t="s">
        <v>926</v>
      </c>
      <c r="B1" s="925"/>
      <c r="C1" s="925"/>
      <c r="D1" s="925"/>
      <c r="E1" s="925"/>
      <c r="F1" s="925"/>
      <c r="G1" s="925"/>
      <c r="H1" s="925"/>
      <c r="I1" s="925"/>
      <c r="J1" s="925"/>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15" customHeight="1" x14ac:dyDescent="0.4">
      <c r="A4" s="63" t="s">
        <v>142</v>
      </c>
      <c r="B4" s="836" t="s">
        <v>927</v>
      </c>
      <c r="C4" s="997"/>
      <c r="D4" s="997"/>
      <c r="E4" s="997"/>
      <c r="F4" s="997"/>
      <c r="G4" s="997"/>
      <c r="H4" s="997"/>
      <c r="I4" s="997"/>
      <c r="J4" s="997"/>
      <c r="K4" s="997"/>
      <c r="L4" s="998"/>
    </row>
    <row r="5" spans="1:12" ht="16.5" customHeight="1" x14ac:dyDescent="0.4">
      <c r="A5" s="874" t="s">
        <v>145</v>
      </c>
      <c r="B5" s="875"/>
      <c r="C5" s="875"/>
      <c r="D5" s="875"/>
      <c r="E5" s="875"/>
      <c r="F5" s="875"/>
      <c r="G5" s="875"/>
      <c r="H5" s="875"/>
      <c r="I5" s="875"/>
      <c r="J5" s="875"/>
      <c r="K5" s="875"/>
      <c r="L5" s="876"/>
    </row>
    <row r="6" spans="1:12" ht="27" customHeight="1" x14ac:dyDescent="0.4">
      <c r="A6" s="28" t="s">
        <v>146</v>
      </c>
      <c r="B6" s="1195" t="s">
        <v>928</v>
      </c>
      <c r="C6" s="1196"/>
      <c r="D6" s="1196"/>
      <c r="E6" s="1196"/>
      <c r="F6" s="1196"/>
      <c r="G6" s="1196"/>
      <c r="H6" s="1196"/>
      <c r="I6" s="1196"/>
      <c r="J6" s="1196"/>
      <c r="K6" s="1196"/>
      <c r="L6" s="1197"/>
    </row>
    <row r="7" spans="1:12" ht="15.75" customHeight="1" x14ac:dyDescent="0.4">
      <c r="A7" s="30" t="s">
        <v>148</v>
      </c>
      <c r="B7" s="801"/>
      <c r="C7" s="802"/>
      <c r="D7" s="803"/>
      <c r="E7" s="805" t="s">
        <v>232</v>
      </c>
      <c r="F7" s="807"/>
      <c r="G7" s="8" t="s">
        <v>11</v>
      </c>
      <c r="H7" s="8" t="s">
        <v>12</v>
      </c>
      <c r="I7" s="9" t="s">
        <v>13</v>
      </c>
      <c r="J7" s="45"/>
      <c r="K7" s="11"/>
      <c r="L7" s="12"/>
    </row>
    <row r="8" spans="1:12" ht="15.75" customHeight="1" x14ac:dyDescent="0.4">
      <c r="A8" s="13"/>
      <c r="B8" s="805" t="s">
        <v>14</v>
      </c>
      <c r="C8" s="806"/>
      <c r="D8" s="807"/>
      <c r="E8" s="1131">
        <f>H8+I8</f>
        <v>95</v>
      </c>
      <c r="F8" s="1132"/>
      <c r="G8" s="121">
        <v>88</v>
      </c>
      <c r="H8" s="121">
        <v>83</v>
      </c>
      <c r="I8" s="122">
        <v>12</v>
      </c>
      <c r="J8" s="575"/>
      <c r="K8" s="17"/>
      <c r="L8" s="18"/>
    </row>
    <row r="9" spans="1:12" ht="15.75" customHeight="1" x14ac:dyDescent="0.4">
      <c r="A9" s="13"/>
      <c r="B9" s="805" t="s">
        <v>15</v>
      </c>
      <c r="C9" s="806"/>
      <c r="D9" s="807"/>
      <c r="E9" s="1131">
        <f>H9+I9</f>
        <v>74</v>
      </c>
      <c r="F9" s="1132"/>
      <c r="G9" s="121">
        <v>55</v>
      </c>
      <c r="H9" s="121">
        <v>65</v>
      </c>
      <c r="I9" s="122">
        <v>9</v>
      </c>
      <c r="J9" s="575"/>
      <c r="K9" s="17"/>
      <c r="L9" s="18"/>
    </row>
    <row r="10" spans="1:12" ht="15.75" customHeight="1" x14ac:dyDescent="0.4">
      <c r="A10" s="13"/>
      <c r="B10" s="826" t="s">
        <v>16</v>
      </c>
      <c r="C10" s="827"/>
      <c r="D10" s="828"/>
      <c r="E10" s="1199">
        <f>E9/E8*100</f>
        <v>77.89473684210526</v>
      </c>
      <c r="F10" s="1200"/>
      <c r="G10" s="124">
        <f>G9/G8*100</f>
        <v>62.5</v>
      </c>
      <c r="H10" s="124">
        <f t="shared" ref="H10:I10" si="0">H9/H8*100</f>
        <v>78.313253012048193</v>
      </c>
      <c r="I10" s="124">
        <f t="shared" si="0"/>
        <v>75</v>
      </c>
      <c r="J10" s="575"/>
      <c r="K10" s="17"/>
      <c r="L10" s="18"/>
    </row>
    <row r="11" spans="1:12" ht="15.75" customHeight="1" x14ac:dyDescent="0.4">
      <c r="A11" s="13"/>
      <c r="B11" s="68"/>
      <c r="C11" s="17"/>
      <c r="D11" s="17"/>
      <c r="E11" s="17"/>
      <c r="F11" s="17"/>
      <c r="G11" s="17"/>
      <c r="H11" s="17"/>
      <c r="I11" s="17"/>
      <c r="J11" s="17"/>
      <c r="K11" s="17"/>
      <c r="L11" s="18"/>
    </row>
    <row r="12" spans="1:12" ht="15.75" customHeight="1" x14ac:dyDescent="0.4">
      <c r="A12" s="13"/>
      <c r="B12" s="801"/>
      <c r="C12" s="802"/>
      <c r="D12" s="802"/>
      <c r="E12" s="802"/>
      <c r="F12" s="802"/>
      <c r="G12" s="803"/>
      <c r="H12" s="8" t="s">
        <v>17</v>
      </c>
      <c r="I12" s="8" t="s">
        <v>11</v>
      </c>
      <c r="J12" s="8" t="s">
        <v>18</v>
      </c>
      <c r="K12" s="17"/>
      <c r="L12" s="18"/>
    </row>
    <row r="13" spans="1:12" ht="15.75" customHeight="1" x14ac:dyDescent="0.4">
      <c r="A13" s="13"/>
      <c r="B13" s="830" t="s">
        <v>19</v>
      </c>
      <c r="C13" s="831"/>
      <c r="D13" s="831"/>
      <c r="E13" s="831"/>
      <c r="F13" s="831"/>
      <c r="G13" s="832"/>
      <c r="H13" s="70">
        <v>80.3</v>
      </c>
      <c r="I13" s="70">
        <v>78.599999999999994</v>
      </c>
      <c r="J13" s="71">
        <f>H13-I13</f>
        <v>1.7000000000000028</v>
      </c>
      <c r="K13" s="17"/>
      <c r="L13" s="18"/>
    </row>
    <row r="14" spans="1:12" ht="15.75" customHeight="1" x14ac:dyDescent="0.4">
      <c r="A14" s="7"/>
      <c r="B14" s="833" t="s">
        <v>20</v>
      </c>
      <c r="C14" s="834"/>
      <c r="D14" s="834"/>
      <c r="E14" s="834"/>
      <c r="F14" s="834"/>
      <c r="G14" s="835"/>
      <c r="H14" s="70">
        <v>4.0999999999999996</v>
      </c>
      <c r="I14" s="70">
        <v>3.7</v>
      </c>
      <c r="J14" s="71">
        <f>H14-I14</f>
        <v>0.39999999999999947</v>
      </c>
      <c r="K14" s="23"/>
      <c r="L14" s="24"/>
    </row>
    <row r="15" spans="1:12" s="25" customFormat="1" ht="15.75" customHeight="1" x14ac:dyDescent="0.4">
      <c r="A15" s="836" t="s">
        <v>21</v>
      </c>
      <c r="B15" s="1003" t="s">
        <v>22</v>
      </c>
      <c r="C15" s="1004"/>
      <c r="D15" s="1009" t="s">
        <v>929</v>
      </c>
      <c r="E15" s="1010"/>
      <c r="F15" s="1010"/>
      <c r="G15" s="1010"/>
      <c r="H15" s="1010"/>
      <c r="I15" s="1010"/>
      <c r="J15" s="1010"/>
      <c r="K15" s="1010"/>
      <c r="L15" s="1011"/>
    </row>
    <row r="16" spans="1:12" s="25" customFormat="1" ht="15.75" customHeight="1" x14ac:dyDescent="0.4">
      <c r="A16" s="1002"/>
      <c r="B16" s="135"/>
      <c r="C16" s="136"/>
      <c r="D16" s="837" t="s">
        <v>930</v>
      </c>
      <c r="E16" s="999"/>
      <c r="F16" s="999"/>
      <c r="G16" s="999"/>
      <c r="H16" s="999"/>
      <c r="I16" s="999"/>
      <c r="J16" s="999"/>
      <c r="K16" s="999"/>
      <c r="L16" s="1000"/>
    </row>
    <row r="17" spans="1:12" ht="15.75" customHeight="1" x14ac:dyDescent="0.4">
      <c r="A17" s="837"/>
      <c r="B17" s="890" t="s">
        <v>25</v>
      </c>
      <c r="C17" s="1198"/>
      <c r="D17" s="890" t="s">
        <v>931</v>
      </c>
      <c r="E17" s="1147"/>
      <c r="F17" s="1147"/>
      <c r="G17" s="1147"/>
      <c r="H17" s="1147"/>
      <c r="I17" s="1147"/>
      <c r="J17" s="1147"/>
      <c r="K17" s="1147"/>
      <c r="L17" s="1198"/>
    </row>
    <row r="18" spans="1:12" ht="15.75" customHeight="1" x14ac:dyDescent="0.4">
      <c r="A18" s="28" t="s">
        <v>156</v>
      </c>
      <c r="B18" s="804" t="s">
        <v>28</v>
      </c>
      <c r="C18" s="804"/>
      <c r="D18" s="860">
        <v>1</v>
      </c>
      <c r="E18" s="861"/>
      <c r="F18" s="862"/>
      <c r="G18" s="8" t="s">
        <v>29</v>
      </c>
      <c r="H18" s="29">
        <v>7.5</v>
      </c>
      <c r="I18" s="863" t="s">
        <v>30</v>
      </c>
      <c r="J18" s="863"/>
      <c r="K18" s="863"/>
      <c r="L18" s="863"/>
    </row>
    <row r="19" spans="1:12" ht="15.75" customHeight="1" x14ac:dyDescent="0.4">
      <c r="A19" s="30" t="s">
        <v>159</v>
      </c>
      <c r="B19" s="1036" t="s">
        <v>32</v>
      </c>
      <c r="C19" s="1037"/>
      <c r="D19" s="1037"/>
      <c r="E19" s="1037"/>
      <c r="F19" s="1037"/>
      <c r="G19" s="1038"/>
      <c r="H19" s="95" t="s">
        <v>33</v>
      </c>
      <c r="I19" s="1036" t="s">
        <v>34</v>
      </c>
      <c r="J19" s="1037"/>
      <c r="K19" s="1037"/>
      <c r="L19" s="1038"/>
    </row>
    <row r="20" spans="1:12" ht="15.75" customHeight="1" x14ac:dyDescent="0.4">
      <c r="A20" s="13"/>
      <c r="B20" s="31" t="s">
        <v>160</v>
      </c>
      <c r="C20" s="872" t="s">
        <v>98</v>
      </c>
      <c r="D20" s="872"/>
      <c r="E20" s="872"/>
      <c r="F20" s="872"/>
      <c r="G20" s="873"/>
      <c r="H20" s="49"/>
      <c r="I20" s="1155"/>
      <c r="J20" s="1156"/>
      <c r="K20" s="1156"/>
      <c r="L20" s="1157"/>
    </row>
    <row r="21" spans="1:12" ht="15.75" customHeight="1" x14ac:dyDescent="0.4">
      <c r="A21" s="20"/>
      <c r="B21" s="49" t="s">
        <v>84</v>
      </c>
      <c r="C21" s="898" t="s">
        <v>932</v>
      </c>
      <c r="D21" s="898"/>
      <c r="E21" s="898"/>
      <c r="F21" s="898"/>
      <c r="G21" s="899"/>
      <c r="H21" s="49" t="s">
        <v>166</v>
      </c>
      <c r="I21" s="1150" t="s">
        <v>933</v>
      </c>
      <c r="J21" s="1151"/>
      <c r="K21" s="1151"/>
      <c r="L21" s="1152"/>
    </row>
    <row r="22" spans="1:12" ht="15.75" customHeight="1" x14ac:dyDescent="0.4">
      <c r="A22" s="20"/>
      <c r="B22" s="49"/>
      <c r="C22" s="911" t="s">
        <v>1478</v>
      </c>
      <c r="D22" s="911"/>
      <c r="E22" s="911"/>
      <c r="F22" s="911"/>
      <c r="G22" s="912"/>
      <c r="H22" s="49"/>
      <c r="I22" s="1150"/>
      <c r="J22" s="1151"/>
      <c r="K22" s="1151"/>
      <c r="L22" s="1152"/>
    </row>
    <row r="23" spans="1:12" ht="14.25" customHeight="1" x14ac:dyDescent="0.4">
      <c r="A23" s="20"/>
      <c r="B23" s="49"/>
      <c r="C23" s="911"/>
      <c r="D23" s="911"/>
      <c r="E23" s="911"/>
      <c r="F23" s="911"/>
      <c r="G23" s="912"/>
      <c r="H23" s="49"/>
      <c r="I23" s="1150"/>
      <c r="J23" s="1151"/>
      <c r="K23" s="1151"/>
      <c r="L23" s="1152"/>
    </row>
    <row r="24" spans="1:12" ht="15.75" customHeight="1" x14ac:dyDescent="0.4">
      <c r="A24" s="20"/>
      <c r="B24" s="49" t="s">
        <v>160</v>
      </c>
      <c r="C24" s="911" t="s">
        <v>281</v>
      </c>
      <c r="D24" s="911"/>
      <c r="E24" s="911"/>
      <c r="F24" s="911"/>
      <c r="G24" s="912"/>
      <c r="H24" s="49"/>
      <c r="I24" s="1150"/>
      <c r="J24" s="1151"/>
      <c r="K24" s="1151"/>
      <c r="L24" s="1152"/>
    </row>
    <row r="25" spans="1:12" ht="15.75" customHeight="1" x14ac:dyDescent="0.4">
      <c r="A25" s="20"/>
      <c r="B25" s="49" t="s">
        <v>84</v>
      </c>
      <c r="C25" s="898" t="s">
        <v>934</v>
      </c>
      <c r="D25" s="898"/>
      <c r="E25" s="898"/>
      <c r="F25" s="898"/>
      <c r="G25" s="899"/>
      <c r="H25" s="49" t="s">
        <v>935</v>
      </c>
      <c r="I25" s="1150" t="s">
        <v>936</v>
      </c>
      <c r="J25" s="1151"/>
      <c r="K25" s="1151"/>
      <c r="L25" s="1152"/>
    </row>
    <row r="26" spans="1:12" ht="15.75" customHeight="1" x14ac:dyDescent="0.4">
      <c r="A26" s="20"/>
      <c r="B26" s="49"/>
      <c r="C26" s="898" t="s">
        <v>282</v>
      </c>
      <c r="D26" s="898"/>
      <c r="E26" s="898"/>
      <c r="F26" s="898"/>
      <c r="G26" s="899"/>
      <c r="H26" s="49"/>
      <c r="I26" s="1150" t="s">
        <v>937</v>
      </c>
      <c r="J26" s="1151"/>
      <c r="K26" s="1151"/>
      <c r="L26" s="1152"/>
    </row>
    <row r="27" spans="1:12" ht="15.75" customHeight="1" x14ac:dyDescent="0.4">
      <c r="A27" s="20"/>
      <c r="B27" s="49"/>
      <c r="C27" s="911" t="s">
        <v>938</v>
      </c>
      <c r="D27" s="911"/>
      <c r="E27" s="911"/>
      <c r="F27" s="911"/>
      <c r="G27" s="912"/>
      <c r="H27" s="49"/>
      <c r="I27" s="1150" t="s">
        <v>939</v>
      </c>
      <c r="J27" s="1151"/>
      <c r="K27" s="1151"/>
      <c r="L27" s="1152"/>
    </row>
    <row r="28" spans="1:12" ht="15.75" customHeight="1" x14ac:dyDescent="0.4">
      <c r="A28" s="20"/>
      <c r="B28" s="49"/>
      <c r="C28" s="911"/>
      <c r="D28" s="911"/>
      <c r="E28" s="911"/>
      <c r="F28" s="911"/>
      <c r="G28" s="912"/>
      <c r="H28" s="49"/>
      <c r="I28" s="1150" t="s">
        <v>940</v>
      </c>
      <c r="J28" s="1151"/>
      <c r="K28" s="1151"/>
      <c r="L28" s="1152"/>
    </row>
    <row r="29" spans="1:12" ht="15.75" customHeight="1" x14ac:dyDescent="0.4">
      <c r="A29" s="20"/>
      <c r="B29" s="49"/>
      <c r="C29" s="1183"/>
      <c r="D29" s="1183"/>
      <c r="E29" s="1183"/>
      <c r="F29" s="1183"/>
      <c r="G29" s="1184"/>
      <c r="H29" s="49"/>
      <c r="I29" s="1150" t="s">
        <v>941</v>
      </c>
      <c r="J29" s="1151"/>
      <c r="K29" s="1151"/>
      <c r="L29" s="1152"/>
    </row>
    <row r="30" spans="1:12" ht="14.25" customHeight="1" x14ac:dyDescent="0.4">
      <c r="A30" s="20"/>
      <c r="B30" s="49"/>
      <c r="C30" s="1183"/>
      <c r="D30" s="1183"/>
      <c r="E30" s="1183"/>
      <c r="F30" s="1183"/>
      <c r="G30" s="1184"/>
      <c r="H30" s="49"/>
      <c r="I30" s="1150"/>
      <c r="J30" s="1151"/>
      <c r="K30" s="1151"/>
      <c r="L30" s="1152"/>
    </row>
    <row r="31" spans="1:12" ht="15.75" customHeight="1" x14ac:dyDescent="0.4">
      <c r="A31" s="20"/>
      <c r="B31" s="49" t="s">
        <v>35</v>
      </c>
      <c r="C31" s="911" t="s">
        <v>102</v>
      </c>
      <c r="D31" s="911"/>
      <c r="E31" s="911"/>
      <c r="F31" s="911"/>
      <c r="G31" s="912"/>
      <c r="H31" s="49"/>
      <c r="I31" s="1150"/>
      <c r="J31" s="1151"/>
      <c r="K31" s="1151"/>
      <c r="L31" s="1152"/>
    </row>
    <row r="32" spans="1:12" ht="15.75" customHeight="1" x14ac:dyDescent="0.4">
      <c r="A32" s="20"/>
      <c r="B32" s="49" t="s">
        <v>84</v>
      </c>
      <c r="C32" s="911" t="s">
        <v>942</v>
      </c>
      <c r="D32" s="911"/>
      <c r="E32" s="911"/>
      <c r="F32" s="911"/>
      <c r="G32" s="912"/>
      <c r="H32" s="49" t="s">
        <v>163</v>
      </c>
      <c r="I32" s="1150" t="s">
        <v>943</v>
      </c>
      <c r="J32" s="1151"/>
      <c r="K32" s="1151"/>
      <c r="L32" s="1152"/>
    </row>
    <row r="33" spans="1:12" ht="15.75" customHeight="1" x14ac:dyDescent="0.4">
      <c r="A33" s="20"/>
      <c r="B33" s="49"/>
      <c r="C33" s="911" t="s">
        <v>198</v>
      </c>
      <c r="D33" s="911"/>
      <c r="E33" s="911"/>
      <c r="F33" s="911"/>
      <c r="G33" s="912"/>
      <c r="H33" s="49"/>
      <c r="I33" s="900" t="s">
        <v>944</v>
      </c>
      <c r="J33" s="909"/>
      <c r="K33" s="909"/>
      <c r="L33" s="901"/>
    </row>
    <row r="34" spans="1:12" ht="14.25" customHeight="1" x14ac:dyDescent="0.4">
      <c r="A34" s="20"/>
      <c r="B34" s="49"/>
      <c r="C34" s="1183"/>
      <c r="D34" s="1183"/>
      <c r="E34" s="1183"/>
      <c r="F34" s="1183"/>
      <c r="G34" s="1184"/>
      <c r="H34" s="49"/>
      <c r="I34" s="1150"/>
      <c r="J34" s="1151"/>
      <c r="K34" s="1151"/>
      <c r="L34" s="1152"/>
    </row>
    <row r="35" spans="1:12" ht="15.75" customHeight="1" x14ac:dyDescent="0.4">
      <c r="A35" s="20"/>
      <c r="B35" s="49" t="s">
        <v>35</v>
      </c>
      <c r="C35" s="911" t="s">
        <v>102</v>
      </c>
      <c r="D35" s="911"/>
      <c r="E35" s="911"/>
      <c r="F35" s="911"/>
      <c r="G35" s="912"/>
      <c r="H35" s="49"/>
      <c r="I35" s="1150"/>
      <c r="J35" s="1151"/>
      <c r="K35" s="1151"/>
      <c r="L35" s="1152"/>
    </row>
    <row r="36" spans="1:12" ht="15.75" customHeight="1" x14ac:dyDescent="0.4">
      <c r="A36" s="20"/>
      <c r="B36" s="49" t="s">
        <v>84</v>
      </c>
      <c r="C36" s="911" t="s">
        <v>497</v>
      </c>
      <c r="D36" s="911"/>
      <c r="E36" s="911"/>
      <c r="F36" s="911"/>
      <c r="G36" s="912"/>
      <c r="H36" s="49" t="s">
        <v>166</v>
      </c>
      <c r="I36" s="1150" t="s">
        <v>945</v>
      </c>
      <c r="J36" s="1151"/>
      <c r="K36" s="1151"/>
      <c r="L36" s="1152"/>
    </row>
    <row r="37" spans="1:12" ht="15.75" customHeight="1" x14ac:dyDescent="0.4">
      <c r="A37" s="20"/>
      <c r="B37" s="49"/>
      <c r="C37" s="911" t="s">
        <v>499</v>
      </c>
      <c r="D37" s="911"/>
      <c r="E37" s="911"/>
      <c r="F37" s="911"/>
      <c r="G37" s="912"/>
      <c r="H37" s="49"/>
      <c r="I37" s="1150" t="s">
        <v>946</v>
      </c>
      <c r="J37" s="1151"/>
      <c r="K37" s="1151"/>
      <c r="L37" s="1152"/>
    </row>
    <row r="38" spans="1:12" ht="15.75" customHeight="1" x14ac:dyDescent="0.4">
      <c r="A38" s="20"/>
      <c r="B38" s="49"/>
      <c r="C38" s="911" t="s">
        <v>501</v>
      </c>
      <c r="D38" s="911"/>
      <c r="E38" s="911"/>
      <c r="F38" s="911"/>
      <c r="G38" s="912"/>
      <c r="H38" s="49"/>
      <c r="I38" s="1150" t="s">
        <v>947</v>
      </c>
      <c r="J38" s="1151"/>
      <c r="K38" s="1151"/>
      <c r="L38" s="1152"/>
    </row>
    <row r="39" spans="1:12" ht="15.75" customHeight="1" x14ac:dyDescent="0.4">
      <c r="A39" s="20"/>
      <c r="B39" s="49"/>
      <c r="C39" s="848"/>
      <c r="D39" s="848"/>
      <c r="E39" s="848"/>
      <c r="F39" s="848"/>
      <c r="G39" s="849"/>
      <c r="H39" s="49"/>
      <c r="I39" s="1150" t="s">
        <v>948</v>
      </c>
      <c r="J39" s="1151"/>
      <c r="K39" s="1151"/>
      <c r="L39" s="1152"/>
    </row>
    <row r="40" spans="1:12" ht="15.75" customHeight="1" x14ac:dyDescent="0.4">
      <c r="A40" s="20"/>
      <c r="B40" s="49"/>
      <c r="C40" s="911"/>
      <c r="D40" s="911"/>
      <c r="E40" s="911"/>
      <c r="F40" s="911"/>
      <c r="G40" s="912"/>
      <c r="H40" s="49"/>
      <c r="I40" s="1201" t="s">
        <v>949</v>
      </c>
      <c r="J40" s="1202"/>
      <c r="K40" s="1202"/>
      <c r="L40" s="1203"/>
    </row>
    <row r="41" spans="1:12" ht="14.25" customHeight="1" x14ac:dyDescent="0.4">
      <c r="A41" s="20"/>
      <c r="B41" s="49"/>
      <c r="C41" s="911"/>
      <c r="D41" s="911"/>
      <c r="E41" s="911"/>
      <c r="F41" s="911"/>
      <c r="G41" s="912"/>
      <c r="H41" s="49"/>
      <c r="I41" s="1150"/>
      <c r="J41" s="1151"/>
      <c r="K41" s="1151"/>
      <c r="L41" s="1152"/>
    </row>
    <row r="42" spans="1:12" ht="15.75" customHeight="1" x14ac:dyDescent="0.4">
      <c r="A42" s="20"/>
      <c r="B42" s="49" t="s">
        <v>35</v>
      </c>
      <c r="C42" s="911" t="s">
        <v>102</v>
      </c>
      <c r="D42" s="911"/>
      <c r="E42" s="911"/>
      <c r="F42" s="911"/>
      <c r="G42" s="912"/>
      <c r="H42" s="49"/>
      <c r="I42" s="1150"/>
      <c r="J42" s="1151"/>
      <c r="K42" s="1151"/>
      <c r="L42" s="1152"/>
    </row>
    <row r="43" spans="1:12" ht="15.75" customHeight="1" x14ac:dyDescent="0.4">
      <c r="A43" s="20"/>
      <c r="B43" s="49" t="s">
        <v>84</v>
      </c>
      <c r="C43" s="911" t="s">
        <v>950</v>
      </c>
      <c r="D43" s="911"/>
      <c r="E43" s="911"/>
      <c r="F43" s="911"/>
      <c r="G43" s="912"/>
      <c r="H43" s="49" t="s">
        <v>951</v>
      </c>
      <c r="I43" s="900" t="s">
        <v>952</v>
      </c>
      <c r="J43" s="909"/>
      <c r="K43" s="909"/>
      <c r="L43" s="901"/>
    </row>
    <row r="44" spans="1:12" ht="15.75" customHeight="1" x14ac:dyDescent="0.4">
      <c r="A44" s="20"/>
      <c r="B44" s="49"/>
      <c r="C44" s="911" t="s">
        <v>953</v>
      </c>
      <c r="D44" s="911"/>
      <c r="E44" s="911"/>
      <c r="F44" s="911"/>
      <c r="G44" s="912"/>
      <c r="H44" s="49"/>
      <c r="I44" s="900" t="s">
        <v>954</v>
      </c>
      <c r="J44" s="909"/>
      <c r="K44" s="909"/>
      <c r="L44" s="901"/>
    </row>
    <row r="45" spans="1:12" ht="15.75" customHeight="1" x14ac:dyDescent="0.4">
      <c r="A45" s="20"/>
      <c r="B45" s="49"/>
      <c r="C45" s="911"/>
      <c r="D45" s="911"/>
      <c r="E45" s="911"/>
      <c r="F45" s="911"/>
      <c r="G45" s="912"/>
      <c r="H45" s="49"/>
      <c r="I45" s="900" t="s">
        <v>955</v>
      </c>
      <c r="J45" s="909"/>
      <c r="K45" s="909"/>
      <c r="L45" s="901"/>
    </row>
    <row r="46" spans="1:12" ht="15.75" customHeight="1" x14ac:dyDescent="0.4">
      <c r="A46" s="20"/>
      <c r="B46" s="49"/>
      <c r="C46" s="911"/>
      <c r="D46" s="911"/>
      <c r="E46" s="911"/>
      <c r="F46" s="911"/>
      <c r="G46" s="912"/>
      <c r="H46" s="49"/>
      <c r="I46" s="900" t="s">
        <v>956</v>
      </c>
      <c r="J46" s="909"/>
      <c r="K46" s="909"/>
      <c r="L46" s="901"/>
    </row>
    <row r="47" spans="1:12" ht="15.75" customHeight="1" x14ac:dyDescent="0.4">
      <c r="A47" s="37"/>
      <c r="B47" s="52"/>
      <c r="C47" s="916"/>
      <c r="D47" s="916"/>
      <c r="E47" s="916"/>
      <c r="F47" s="916"/>
      <c r="G47" s="917"/>
      <c r="H47" s="52"/>
      <c r="I47" s="1204"/>
      <c r="J47" s="903"/>
      <c r="K47" s="903"/>
      <c r="L47" s="904"/>
    </row>
    <row r="48" spans="1:12" ht="15.75" customHeight="1" x14ac:dyDescent="0.4">
      <c r="A48" s="44"/>
      <c r="B48" s="311" t="s">
        <v>35</v>
      </c>
      <c r="C48" s="872" t="s">
        <v>102</v>
      </c>
      <c r="D48" s="872"/>
      <c r="E48" s="872"/>
      <c r="F48" s="872"/>
      <c r="G48" s="873"/>
      <c r="H48" s="311"/>
      <c r="I48" s="1165"/>
      <c r="J48" s="1166"/>
      <c r="K48" s="1166"/>
      <c r="L48" s="1167"/>
    </row>
    <row r="49" spans="1:12" ht="15.75" customHeight="1" x14ac:dyDescent="0.4">
      <c r="A49" s="20"/>
      <c r="B49" s="49" t="s">
        <v>84</v>
      </c>
      <c r="C49" s="911" t="s">
        <v>957</v>
      </c>
      <c r="D49" s="911"/>
      <c r="E49" s="911"/>
      <c r="F49" s="911"/>
      <c r="G49" s="912"/>
      <c r="H49" s="49" t="s">
        <v>951</v>
      </c>
      <c r="I49" s="1150" t="s">
        <v>958</v>
      </c>
      <c r="J49" s="1151"/>
      <c r="K49" s="1151"/>
      <c r="L49" s="1152"/>
    </row>
    <row r="50" spans="1:12" ht="15.75" customHeight="1" x14ac:dyDescent="0.4">
      <c r="A50" s="20"/>
      <c r="B50" s="49"/>
      <c r="C50" s="911" t="s">
        <v>959</v>
      </c>
      <c r="D50" s="911"/>
      <c r="E50" s="911"/>
      <c r="F50" s="911"/>
      <c r="G50" s="912"/>
      <c r="H50" s="49"/>
      <c r="I50" s="1150" t="s">
        <v>960</v>
      </c>
      <c r="J50" s="1151"/>
      <c r="K50" s="1151"/>
      <c r="L50" s="1152"/>
    </row>
    <row r="51" spans="1:12" ht="15.75" customHeight="1" x14ac:dyDescent="0.4">
      <c r="A51" s="20"/>
      <c r="B51" s="49"/>
      <c r="C51" s="911" t="s">
        <v>961</v>
      </c>
      <c r="D51" s="911"/>
      <c r="E51" s="911"/>
      <c r="F51" s="911"/>
      <c r="G51" s="912"/>
      <c r="H51" s="49"/>
      <c r="I51" s="1150" t="s">
        <v>962</v>
      </c>
      <c r="J51" s="1151"/>
      <c r="K51" s="1151"/>
      <c r="L51" s="1152"/>
    </row>
    <row r="52" spans="1:12" ht="15.75" customHeight="1" x14ac:dyDescent="0.4">
      <c r="A52" s="20"/>
      <c r="B52" s="49"/>
      <c r="C52" s="911"/>
      <c r="D52" s="911"/>
      <c r="E52" s="911"/>
      <c r="F52" s="911"/>
      <c r="G52" s="912"/>
      <c r="H52" s="49"/>
      <c r="I52" s="1150" t="s">
        <v>963</v>
      </c>
      <c r="J52" s="1151"/>
      <c r="K52" s="1151"/>
      <c r="L52" s="1152"/>
    </row>
    <row r="53" spans="1:12" ht="15.75" customHeight="1" x14ac:dyDescent="0.4">
      <c r="A53" s="20"/>
      <c r="B53" s="49"/>
      <c r="C53" s="911"/>
      <c r="D53" s="911"/>
      <c r="E53" s="911"/>
      <c r="F53" s="911"/>
      <c r="G53" s="912"/>
      <c r="H53" s="49"/>
      <c r="I53" s="1150"/>
      <c r="J53" s="1151"/>
      <c r="K53" s="1151"/>
      <c r="L53" s="1152"/>
    </row>
    <row r="54" spans="1:12" ht="15.75" customHeight="1" x14ac:dyDescent="0.4">
      <c r="A54" s="96"/>
      <c r="B54" s="49" t="s">
        <v>35</v>
      </c>
      <c r="C54" s="911" t="s">
        <v>102</v>
      </c>
      <c r="D54" s="911"/>
      <c r="E54" s="911"/>
      <c r="F54" s="911"/>
      <c r="G54" s="912"/>
      <c r="H54" s="49"/>
      <c r="I54" s="1150"/>
      <c r="J54" s="1151"/>
      <c r="K54" s="1151"/>
      <c r="L54" s="1152"/>
    </row>
    <row r="55" spans="1:12" ht="15.75" customHeight="1" x14ac:dyDescent="0.4">
      <c r="A55" s="20"/>
      <c r="B55" s="49" t="s">
        <v>84</v>
      </c>
      <c r="C55" s="911" t="s">
        <v>201</v>
      </c>
      <c r="D55" s="911"/>
      <c r="E55" s="911"/>
      <c r="F55" s="911"/>
      <c r="G55" s="912"/>
      <c r="H55" s="49" t="s">
        <v>951</v>
      </c>
      <c r="I55" s="1150" t="s">
        <v>964</v>
      </c>
      <c r="J55" s="1151"/>
      <c r="K55" s="1151"/>
      <c r="L55" s="1152"/>
    </row>
    <row r="56" spans="1:12" ht="15.75" customHeight="1" x14ac:dyDescent="0.4">
      <c r="A56" s="20"/>
      <c r="B56" s="49"/>
      <c r="C56" s="911" t="s">
        <v>965</v>
      </c>
      <c r="D56" s="911"/>
      <c r="E56" s="911"/>
      <c r="F56" s="911"/>
      <c r="G56" s="912"/>
      <c r="H56" s="49"/>
      <c r="I56" s="1150" t="s">
        <v>966</v>
      </c>
      <c r="J56" s="1151"/>
      <c r="K56" s="1151"/>
      <c r="L56" s="1152"/>
    </row>
    <row r="57" spans="1:12" ht="14.25" customHeight="1" x14ac:dyDescent="0.4">
      <c r="A57" s="20"/>
      <c r="B57" s="49"/>
      <c r="C57" s="911"/>
      <c r="D57" s="911"/>
      <c r="E57" s="911"/>
      <c r="F57" s="911"/>
      <c r="G57" s="912"/>
      <c r="H57" s="49"/>
      <c r="I57" s="1150" t="s">
        <v>967</v>
      </c>
      <c r="J57" s="1151"/>
      <c r="K57" s="1151"/>
      <c r="L57" s="1152"/>
    </row>
    <row r="58" spans="1:12" ht="15.75" customHeight="1" x14ac:dyDescent="0.4">
      <c r="A58" s="20"/>
      <c r="B58" s="49"/>
      <c r="C58" s="911"/>
      <c r="D58" s="911"/>
      <c r="E58" s="911"/>
      <c r="F58" s="911"/>
      <c r="G58" s="912"/>
      <c r="H58" s="49"/>
      <c r="I58" s="1150"/>
      <c r="J58" s="1151"/>
      <c r="K58" s="1151"/>
      <c r="L58" s="1152"/>
    </row>
    <row r="59" spans="1:12" ht="15.75" customHeight="1" x14ac:dyDescent="0.4">
      <c r="A59" s="20"/>
      <c r="B59" s="49" t="s">
        <v>35</v>
      </c>
      <c r="C59" s="911" t="s">
        <v>102</v>
      </c>
      <c r="D59" s="911"/>
      <c r="E59" s="911"/>
      <c r="F59" s="911"/>
      <c r="G59" s="912"/>
      <c r="H59" s="49"/>
      <c r="I59" s="1150"/>
      <c r="J59" s="1151"/>
      <c r="K59" s="1151"/>
      <c r="L59" s="1152"/>
    </row>
    <row r="60" spans="1:12" ht="15.75" customHeight="1" x14ac:dyDescent="0.4">
      <c r="A60" s="20"/>
      <c r="B60" s="49" t="s">
        <v>84</v>
      </c>
      <c r="C60" s="911" t="s">
        <v>968</v>
      </c>
      <c r="D60" s="911"/>
      <c r="E60" s="911"/>
      <c r="F60" s="911"/>
      <c r="G60" s="912"/>
      <c r="H60" s="49" t="s">
        <v>951</v>
      </c>
      <c r="I60" s="900" t="s">
        <v>969</v>
      </c>
      <c r="J60" s="909"/>
      <c r="K60" s="909"/>
      <c r="L60" s="901"/>
    </row>
    <row r="61" spans="1:12" ht="15.75" customHeight="1" x14ac:dyDescent="0.4">
      <c r="A61" s="20"/>
      <c r="B61" s="49"/>
      <c r="C61" s="911" t="s">
        <v>970</v>
      </c>
      <c r="D61" s="911"/>
      <c r="E61" s="911"/>
      <c r="F61" s="911"/>
      <c r="G61" s="912"/>
      <c r="H61" s="49"/>
      <c r="I61" s="900" t="s">
        <v>971</v>
      </c>
      <c r="J61" s="909"/>
      <c r="K61" s="909"/>
      <c r="L61" s="901"/>
    </row>
    <row r="62" spans="1:12" ht="14.25" customHeight="1" x14ac:dyDescent="0.4">
      <c r="A62" s="20"/>
      <c r="B62" s="49"/>
      <c r="C62" s="911"/>
      <c r="D62" s="911"/>
      <c r="E62" s="911"/>
      <c r="F62" s="911"/>
      <c r="G62" s="912"/>
      <c r="H62" s="49"/>
      <c r="I62" s="900" t="s">
        <v>972</v>
      </c>
      <c r="J62" s="909"/>
      <c r="K62" s="909"/>
      <c r="L62" s="901"/>
    </row>
    <row r="63" spans="1:12" ht="15.75" customHeight="1" x14ac:dyDescent="0.4">
      <c r="A63" s="20"/>
      <c r="B63" s="49"/>
      <c r="C63" s="911"/>
      <c r="D63" s="911"/>
      <c r="E63" s="911"/>
      <c r="F63" s="911"/>
      <c r="G63" s="912"/>
      <c r="H63" s="49"/>
      <c r="I63" s="900"/>
      <c r="J63" s="909"/>
      <c r="K63" s="909"/>
      <c r="L63" s="901"/>
    </row>
    <row r="64" spans="1:12" ht="15.75" customHeight="1" x14ac:dyDescent="0.4">
      <c r="A64" s="20"/>
      <c r="B64" s="49" t="s">
        <v>35</v>
      </c>
      <c r="C64" s="911" t="s">
        <v>281</v>
      </c>
      <c r="D64" s="911"/>
      <c r="E64" s="911"/>
      <c r="F64" s="911"/>
      <c r="G64" s="912"/>
      <c r="H64" s="49"/>
      <c r="I64" s="1150"/>
      <c r="J64" s="1151"/>
      <c r="K64" s="1151"/>
      <c r="L64" s="1152"/>
    </row>
    <row r="65" spans="1:12" ht="15.75" customHeight="1" x14ac:dyDescent="0.4">
      <c r="A65" s="20"/>
      <c r="B65" s="49" t="s">
        <v>84</v>
      </c>
      <c r="C65" s="911" t="s">
        <v>973</v>
      </c>
      <c r="D65" s="911"/>
      <c r="E65" s="911"/>
      <c r="F65" s="911"/>
      <c r="G65" s="912"/>
      <c r="H65" s="49" t="s">
        <v>486</v>
      </c>
      <c r="I65" s="900" t="s">
        <v>974</v>
      </c>
      <c r="J65" s="909"/>
      <c r="K65" s="909"/>
      <c r="L65" s="901"/>
    </row>
    <row r="66" spans="1:12" ht="15.75" customHeight="1" x14ac:dyDescent="0.4">
      <c r="A66" s="20"/>
      <c r="B66" s="49"/>
      <c r="C66" s="911" t="s">
        <v>975</v>
      </c>
      <c r="D66" s="911"/>
      <c r="E66" s="911"/>
      <c r="F66" s="911"/>
      <c r="G66" s="912"/>
      <c r="H66" s="49"/>
      <c r="I66" s="900" t="s">
        <v>976</v>
      </c>
      <c r="J66" s="909"/>
      <c r="K66" s="909"/>
      <c r="L66" s="901"/>
    </row>
    <row r="67" spans="1:12" ht="14.25" customHeight="1" x14ac:dyDescent="0.4">
      <c r="A67" s="20"/>
      <c r="B67" s="49"/>
      <c r="C67" s="898" t="s">
        <v>282</v>
      </c>
      <c r="D67" s="898"/>
      <c r="E67" s="898"/>
      <c r="F67" s="898"/>
      <c r="G67" s="899"/>
      <c r="H67" s="49"/>
      <c r="I67" s="900" t="s">
        <v>977</v>
      </c>
      <c r="J67" s="909"/>
      <c r="K67" s="909"/>
      <c r="L67" s="901"/>
    </row>
    <row r="68" spans="1:12" ht="15.75" customHeight="1" x14ac:dyDescent="0.4">
      <c r="A68" s="20"/>
      <c r="B68" s="49"/>
      <c r="C68" s="911" t="s">
        <v>978</v>
      </c>
      <c r="D68" s="911"/>
      <c r="E68" s="911"/>
      <c r="F68" s="911"/>
      <c r="G68" s="912"/>
      <c r="H68" s="49"/>
      <c r="I68" s="900" t="s">
        <v>979</v>
      </c>
      <c r="J68" s="909"/>
      <c r="K68" s="909"/>
      <c r="L68" s="901"/>
    </row>
    <row r="69" spans="1:12" ht="15.75" customHeight="1" x14ac:dyDescent="0.4">
      <c r="A69" s="20"/>
      <c r="B69" s="49"/>
      <c r="C69" s="911"/>
      <c r="D69" s="911"/>
      <c r="E69" s="911"/>
      <c r="F69" s="911"/>
      <c r="G69" s="912"/>
      <c r="H69" s="49"/>
      <c r="I69" s="900" t="s">
        <v>980</v>
      </c>
      <c r="J69" s="909"/>
      <c r="K69" s="909"/>
      <c r="L69" s="901"/>
    </row>
    <row r="70" spans="1:12" ht="15.75" customHeight="1" x14ac:dyDescent="0.4">
      <c r="A70" s="37"/>
      <c r="B70" s="52"/>
      <c r="C70" s="917"/>
      <c r="D70" s="1205"/>
      <c r="E70" s="1205"/>
      <c r="F70" s="1205"/>
      <c r="G70" s="1205"/>
      <c r="H70" s="117"/>
      <c r="I70" s="1206"/>
      <c r="J70" s="1206"/>
      <c r="K70" s="1206"/>
      <c r="L70" s="1206"/>
    </row>
    <row r="71" spans="1:12" ht="15.75" customHeight="1" x14ac:dyDescent="0.4"/>
    <row r="72" spans="1:12" ht="15.75" customHeight="1" x14ac:dyDescent="0.4"/>
    <row r="73" spans="1:12" ht="15.75" customHeight="1" x14ac:dyDescent="0.4"/>
    <row r="74" spans="1:12" ht="15.75" customHeight="1" x14ac:dyDescent="0.4"/>
    <row r="75" spans="1:12" ht="15.75" customHeight="1" x14ac:dyDescent="0.4"/>
  </sheetData>
  <mergeCells count="129">
    <mergeCell ref="C70:G70"/>
    <mergeCell ref="I70:L70"/>
    <mergeCell ref="C68:G68"/>
    <mergeCell ref="I68:L68"/>
    <mergeCell ref="C69:G69"/>
    <mergeCell ref="I69:L69"/>
    <mergeCell ref="C65:G65"/>
    <mergeCell ref="I65:L65"/>
    <mergeCell ref="C66:G66"/>
    <mergeCell ref="I66:L66"/>
    <mergeCell ref="C67:G67"/>
    <mergeCell ref="I67:L67"/>
    <mergeCell ref="C62:G62"/>
    <mergeCell ref="I62:L62"/>
    <mergeCell ref="C63:G63"/>
    <mergeCell ref="I63:L63"/>
    <mergeCell ref="C64:G64"/>
    <mergeCell ref="I64:L64"/>
    <mergeCell ref="C59:G59"/>
    <mergeCell ref="I59:L59"/>
    <mergeCell ref="C60:G60"/>
    <mergeCell ref="I60:L60"/>
    <mergeCell ref="C61:G61"/>
    <mergeCell ref="I61:L61"/>
    <mergeCell ref="C56:G56"/>
    <mergeCell ref="I56:L56"/>
    <mergeCell ref="C57:G57"/>
    <mergeCell ref="I57:L57"/>
    <mergeCell ref="C58:G58"/>
    <mergeCell ref="I58:L58"/>
    <mergeCell ref="C53:G53"/>
    <mergeCell ref="I53:L53"/>
    <mergeCell ref="C54:G54"/>
    <mergeCell ref="I54:L54"/>
    <mergeCell ref="C55:G55"/>
    <mergeCell ref="I55:L55"/>
    <mergeCell ref="C51:G51"/>
    <mergeCell ref="I51:L51"/>
    <mergeCell ref="C52:G52"/>
    <mergeCell ref="I52:L52"/>
    <mergeCell ref="C48:G48"/>
    <mergeCell ref="I48:L48"/>
    <mergeCell ref="C49:G49"/>
    <mergeCell ref="I49:L49"/>
    <mergeCell ref="C50:G50"/>
    <mergeCell ref="I50:L50"/>
    <mergeCell ref="C46:G46"/>
    <mergeCell ref="I46:L46"/>
    <mergeCell ref="C47:G47"/>
    <mergeCell ref="I47:L47"/>
    <mergeCell ref="C43:G43"/>
    <mergeCell ref="I43:L43"/>
    <mergeCell ref="C44:G44"/>
    <mergeCell ref="I44:L44"/>
    <mergeCell ref="C45:G45"/>
    <mergeCell ref="I45:L45"/>
    <mergeCell ref="C40:G40"/>
    <mergeCell ref="I40:L40"/>
    <mergeCell ref="C41:G41"/>
    <mergeCell ref="I41:L41"/>
    <mergeCell ref="C42:G42"/>
    <mergeCell ref="I42:L42"/>
    <mergeCell ref="C32:G32"/>
    <mergeCell ref="I32:L32"/>
    <mergeCell ref="C33:G33"/>
    <mergeCell ref="I33:L33"/>
    <mergeCell ref="C37:G37"/>
    <mergeCell ref="I37:L37"/>
    <mergeCell ref="C38:G38"/>
    <mergeCell ref="I38:L38"/>
    <mergeCell ref="C39:G39"/>
    <mergeCell ref="I39:L39"/>
    <mergeCell ref="C34:G34"/>
    <mergeCell ref="I34:L34"/>
    <mergeCell ref="C35:G35"/>
    <mergeCell ref="I35:L35"/>
    <mergeCell ref="C36:G36"/>
    <mergeCell ref="I36:L36"/>
    <mergeCell ref="C29:G29"/>
    <mergeCell ref="I29:L29"/>
    <mergeCell ref="C30:G30"/>
    <mergeCell ref="I30:L30"/>
    <mergeCell ref="C31:G31"/>
    <mergeCell ref="I31:L31"/>
    <mergeCell ref="C26:G26"/>
    <mergeCell ref="I26:L26"/>
    <mergeCell ref="C27:G27"/>
    <mergeCell ref="I27:L27"/>
    <mergeCell ref="C28:G28"/>
    <mergeCell ref="I28:L28"/>
    <mergeCell ref="C23:G23"/>
    <mergeCell ref="I23:L23"/>
    <mergeCell ref="C24:G24"/>
    <mergeCell ref="I24:L24"/>
    <mergeCell ref="C25:G25"/>
    <mergeCell ref="I25:L25"/>
    <mergeCell ref="C20:G20"/>
    <mergeCell ref="I20:L20"/>
    <mergeCell ref="C21:G21"/>
    <mergeCell ref="I21:L21"/>
    <mergeCell ref="C22:G22"/>
    <mergeCell ref="I22:L22"/>
    <mergeCell ref="B18:C18"/>
    <mergeCell ref="D18:F18"/>
    <mergeCell ref="I18:L18"/>
    <mergeCell ref="B19:G19"/>
    <mergeCell ref="I19:L19"/>
    <mergeCell ref="B10:D10"/>
    <mergeCell ref="E10:F10"/>
    <mergeCell ref="B12:G12"/>
    <mergeCell ref="B13:G13"/>
    <mergeCell ref="B14:G14"/>
    <mergeCell ref="A1:J1"/>
    <mergeCell ref="A3:L3"/>
    <mergeCell ref="B4:L4"/>
    <mergeCell ref="A5:L5"/>
    <mergeCell ref="B6:L6"/>
    <mergeCell ref="A15:A17"/>
    <mergeCell ref="B15:C15"/>
    <mergeCell ref="D15:L15"/>
    <mergeCell ref="D16:L16"/>
    <mergeCell ref="B17:C17"/>
    <mergeCell ref="B7:D7"/>
    <mergeCell ref="E7:F7"/>
    <mergeCell ref="B8:D8"/>
    <mergeCell ref="E8:F8"/>
    <mergeCell ref="B9:D9"/>
    <mergeCell ref="E9:F9"/>
    <mergeCell ref="D17:L17"/>
  </mergeCells>
  <phoneticPr fontId="2"/>
  <printOptions horizontalCentered="1"/>
  <pageMargins left="0.59055118110236227" right="0.59055118110236227" top="0.59055118110236227" bottom="0.59055118110236227" header="0.51181102362204722" footer="0.39370078740157483"/>
  <pageSetup paperSize="9" scale="95" fitToHeight="0" orientation="portrait" r:id="rId1"/>
  <headerFooter alignWithMargins="0">
    <oddFooter>&amp;C&amp;"HG丸ｺﾞｼｯｸM-PRO,標準"&amp;10&amp;P ／ &amp;N ページ</oddFooter>
  </headerFooter>
  <rowBreaks count="1" manualBreakCount="1">
    <brk id="47"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zoomScale="70" zoomScaleNormal="130" zoomScaleSheetLayoutView="70" workbookViewId="0">
      <selection sqref="A1:J1"/>
    </sheetView>
  </sheetViews>
  <sheetFormatPr defaultColWidth="9" defaultRowHeight="13.5" x14ac:dyDescent="0.4"/>
  <cols>
    <col min="1" max="1" width="18" style="1" customWidth="1"/>
    <col min="2" max="5" width="3" style="1" customWidth="1"/>
    <col min="6" max="6" width="6" style="1" customWidth="1"/>
    <col min="7" max="10" width="9" style="1"/>
    <col min="11" max="11" width="9.25" style="1" customWidth="1"/>
    <col min="12" max="12" width="13.5" style="1" customWidth="1"/>
    <col min="13" max="16384" width="9" style="1"/>
  </cols>
  <sheetData>
    <row r="1" spans="1:12" ht="18" customHeight="1" x14ac:dyDescent="0.4">
      <c r="A1" s="810" t="s">
        <v>426</v>
      </c>
      <c r="B1" s="810"/>
      <c r="C1" s="810"/>
      <c r="D1" s="810"/>
      <c r="E1" s="810"/>
      <c r="F1" s="810"/>
      <c r="G1" s="810"/>
      <c r="H1" s="810"/>
      <c r="I1" s="810"/>
      <c r="J1" s="810"/>
      <c r="K1" s="2"/>
      <c r="L1" s="3"/>
    </row>
    <row r="2" spans="1:12" ht="16.5" customHeight="1" x14ac:dyDescent="0.4"/>
    <row r="3" spans="1:12" ht="16.5" customHeight="1" x14ac:dyDescent="0.4">
      <c r="A3" s="811" t="s">
        <v>1</v>
      </c>
      <c r="B3" s="812"/>
      <c r="C3" s="812"/>
      <c r="D3" s="812"/>
      <c r="E3" s="812"/>
      <c r="F3" s="812"/>
      <c r="G3" s="812"/>
      <c r="H3" s="812"/>
      <c r="I3" s="812"/>
      <c r="J3" s="812"/>
      <c r="K3" s="812"/>
      <c r="L3" s="813"/>
    </row>
    <row r="4" spans="1:12" ht="27" customHeight="1" x14ac:dyDescent="0.4">
      <c r="A4" s="63" t="s">
        <v>2</v>
      </c>
      <c r="B4" s="836" t="s">
        <v>427</v>
      </c>
      <c r="C4" s="1056"/>
      <c r="D4" s="1056"/>
      <c r="E4" s="1056"/>
      <c r="F4" s="1056"/>
      <c r="G4" s="1056"/>
      <c r="H4" s="1056"/>
      <c r="I4" s="1056"/>
      <c r="J4" s="1056"/>
      <c r="K4" s="1056"/>
      <c r="L4" s="1057"/>
    </row>
    <row r="5" spans="1:12" ht="16.5" customHeight="1" x14ac:dyDescent="0.4">
      <c r="A5" s="874" t="s">
        <v>5</v>
      </c>
      <c r="B5" s="875"/>
      <c r="C5" s="875"/>
      <c r="D5" s="875"/>
      <c r="E5" s="875"/>
      <c r="F5" s="875"/>
      <c r="G5" s="875"/>
      <c r="H5" s="875"/>
      <c r="I5" s="875"/>
      <c r="J5" s="875"/>
      <c r="K5" s="875"/>
      <c r="L5" s="876"/>
    </row>
    <row r="6" spans="1:12" ht="14.25" customHeight="1" x14ac:dyDescent="0.4">
      <c r="A6" s="28" t="s">
        <v>6</v>
      </c>
      <c r="B6" s="1050" t="s">
        <v>428</v>
      </c>
      <c r="C6" s="1051"/>
      <c r="D6" s="1051"/>
      <c r="E6" s="1051"/>
      <c r="F6" s="1051"/>
      <c r="G6" s="1051"/>
      <c r="H6" s="1051"/>
      <c r="I6" s="1051"/>
      <c r="J6" s="1051"/>
      <c r="K6" s="1051"/>
      <c r="L6" s="1052"/>
    </row>
    <row r="7" spans="1:12" ht="16.5" customHeight="1" x14ac:dyDescent="0.4">
      <c r="A7" s="30" t="s">
        <v>9</v>
      </c>
      <c r="B7" s="801"/>
      <c r="C7" s="802"/>
      <c r="D7" s="803"/>
      <c r="E7" s="805" t="s">
        <v>10</v>
      </c>
      <c r="F7" s="807"/>
      <c r="G7" s="8" t="s">
        <v>11</v>
      </c>
      <c r="H7" s="168" t="s">
        <v>429</v>
      </c>
      <c r="I7" s="183" t="s">
        <v>430</v>
      </c>
      <c r="J7" s="183" t="s">
        <v>431</v>
      </c>
      <c r="K7" s="168" t="s">
        <v>432</v>
      </c>
      <c r="L7" s="12"/>
    </row>
    <row r="8" spans="1:12" ht="16.5" customHeight="1" x14ac:dyDescent="0.4">
      <c r="A8" s="13"/>
      <c r="B8" s="805" t="s">
        <v>14</v>
      </c>
      <c r="C8" s="806"/>
      <c r="D8" s="807"/>
      <c r="E8" s="869">
        <v>627</v>
      </c>
      <c r="F8" s="870"/>
      <c r="G8" s="14">
        <v>637</v>
      </c>
      <c r="H8" s="14">
        <v>261</v>
      </c>
      <c r="I8" s="15">
        <v>4</v>
      </c>
      <c r="J8" s="15">
        <v>362</v>
      </c>
      <c r="K8" s="69">
        <v>0</v>
      </c>
      <c r="L8" s="18"/>
    </row>
    <row r="9" spans="1:12" ht="16.5" customHeight="1" x14ac:dyDescent="0.4">
      <c r="A9" s="13"/>
      <c r="B9" s="805" t="s">
        <v>90</v>
      </c>
      <c r="C9" s="806"/>
      <c r="D9" s="807"/>
      <c r="E9" s="869">
        <v>522</v>
      </c>
      <c r="F9" s="870"/>
      <c r="G9" s="14">
        <v>547</v>
      </c>
      <c r="H9" s="14">
        <v>227</v>
      </c>
      <c r="I9" s="15">
        <v>3</v>
      </c>
      <c r="J9" s="15">
        <v>292</v>
      </c>
      <c r="K9" s="69">
        <v>0</v>
      </c>
      <c r="L9" s="18"/>
    </row>
    <row r="10" spans="1:12" ht="16.5" customHeight="1" x14ac:dyDescent="0.4">
      <c r="A10" s="13"/>
      <c r="B10" s="826" t="s">
        <v>91</v>
      </c>
      <c r="C10" s="827"/>
      <c r="D10" s="828"/>
      <c r="E10" s="1027">
        <f>E9/E8*100</f>
        <v>83.253588516746419</v>
      </c>
      <c r="F10" s="1028"/>
      <c r="G10" s="19">
        <f>G9/G8*100</f>
        <v>85.871271585557295</v>
      </c>
      <c r="H10" s="19">
        <f>H9/H8*100</f>
        <v>86.973180076628353</v>
      </c>
      <c r="I10" s="19">
        <f>I9/I8*100</f>
        <v>75</v>
      </c>
      <c r="J10" s="19">
        <f>J9/J8*100</f>
        <v>80.662983425414367</v>
      </c>
      <c r="K10" s="184" t="s">
        <v>433</v>
      </c>
      <c r="L10" s="18"/>
    </row>
    <row r="11" spans="1:12" ht="16.5" customHeight="1" x14ac:dyDescent="0.4">
      <c r="A11" s="13"/>
      <c r="B11" s="20"/>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1062" t="s">
        <v>19</v>
      </c>
      <c r="C13" s="1063"/>
      <c r="D13" s="1063"/>
      <c r="E13" s="1063"/>
      <c r="F13" s="1063"/>
      <c r="G13" s="1064"/>
      <c r="H13" s="111">
        <v>62.8</v>
      </c>
      <c r="I13" s="111">
        <v>78</v>
      </c>
      <c r="J13" s="112">
        <f>H13-I13</f>
        <v>-15.200000000000003</v>
      </c>
      <c r="K13" s="17"/>
      <c r="L13" s="18"/>
    </row>
    <row r="14" spans="1:12" ht="16.5" customHeight="1" x14ac:dyDescent="0.4">
      <c r="A14" s="7"/>
      <c r="B14" s="1065" t="s">
        <v>20</v>
      </c>
      <c r="C14" s="1066"/>
      <c r="D14" s="1066"/>
      <c r="E14" s="1066"/>
      <c r="F14" s="1066"/>
      <c r="G14" s="1067"/>
      <c r="H14" s="111">
        <v>3.4</v>
      </c>
      <c r="I14" s="111">
        <v>4.0999999999999996</v>
      </c>
      <c r="J14" s="185">
        <f>H14-I14</f>
        <v>-0.69999999999999973</v>
      </c>
      <c r="K14" s="23"/>
      <c r="L14" s="24"/>
    </row>
    <row r="15" spans="1:12" s="25" customFormat="1" ht="16.5" customHeight="1" x14ac:dyDescent="0.4">
      <c r="A15" s="836" t="s">
        <v>21</v>
      </c>
      <c r="B15" s="1003" t="s">
        <v>22</v>
      </c>
      <c r="C15" s="1004"/>
      <c r="D15" s="1207" t="s">
        <v>434</v>
      </c>
      <c r="E15" s="1068"/>
      <c r="F15" s="1068"/>
      <c r="G15" s="1068"/>
      <c r="H15" s="1068"/>
      <c r="I15" s="1068"/>
      <c r="J15" s="1068"/>
      <c r="K15" s="1068"/>
      <c r="L15" s="1069"/>
    </row>
    <row r="16" spans="1:12" s="25" customFormat="1" ht="16.5" customHeight="1" x14ac:dyDescent="0.4">
      <c r="A16" s="1002"/>
      <c r="B16" s="26"/>
      <c r="C16" s="27"/>
      <c r="D16" s="1208" t="s">
        <v>435</v>
      </c>
      <c r="E16" s="1089"/>
      <c r="F16" s="1089"/>
      <c r="G16" s="1089"/>
      <c r="H16" s="1089"/>
      <c r="I16" s="1089"/>
      <c r="J16" s="1089"/>
      <c r="K16" s="1089"/>
      <c r="L16" s="1090"/>
    </row>
    <row r="17" spans="1:12" ht="16.5" customHeight="1" x14ac:dyDescent="0.4">
      <c r="A17" s="837"/>
      <c r="B17" s="843" t="s">
        <v>25</v>
      </c>
      <c r="C17" s="844"/>
      <c r="D17" s="1209" t="s">
        <v>436</v>
      </c>
      <c r="E17" s="1022"/>
      <c r="F17" s="1022"/>
      <c r="G17" s="1022"/>
      <c r="H17" s="1022"/>
      <c r="I17" s="1022"/>
      <c r="J17" s="1022"/>
      <c r="K17" s="1022"/>
      <c r="L17" s="1023"/>
    </row>
    <row r="18" spans="1:12" ht="16.5" customHeight="1" x14ac:dyDescent="0.4">
      <c r="A18" s="28" t="s">
        <v>27</v>
      </c>
      <c r="B18" s="804" t="s">
        <v>28</v>
      </c>
      <c r="C18" s="804"/>
      <c r="D18" s="860">
        <v>1</v>
      </c>
      <c r="E18" s="861"/>
      <c r="F18" s="862"/>
      <c r="G18" s="8" t="s">
        <v>29</v>
      </c>
      <c r="H18" s="29" t="s">
        <v>437</v>
      </c>
      <c r="I18" s="863" t="s">
        <v>30</v>
      </c>
      <c r="J18" s="863"/>
      <c r="K18" s="863"/>
      <c r="L18" s="863"/>
    </row>
    <row r="19" spans="1:12" ht="16.5" customHeight="1" x14ac:dyDescent="0.4">
      <c r="A19" s="30" t="s">
        <v>31</v>
      </c>
      <c r="B19" s="805" t="s">
        <v>32</v>
      </c>
      <c r="C19" s="806"/>
      <c r="D19" s="806"/>
      <c r="E19" s="806"/>
      <c r="F19" s="806"/>
      <c r="G19" s="807"/>
      <c r="H19" s="9" t="s">
        <v>33</v>
      </c>
      <c r="I19" s="805" t="s">
        <v>34</v>
      </c>
      <c r="J19" s="806"/>
      <c r="K19" s="806"/>
      <c r="L19" s="807"/>
    </row>
    <row r="20" spans="1:12" ht="16.5" customHeight="1" x14ac:dyDescent="0.4">
      <c r="A20" s="13"/>
      <c r="B20" s="31" t="s">
        <v>37</v>
      </c>
      <c r="C20" s="857" t="s">
        <v>438</v>
      </c>
      <c r="D20" s="857"/>
      <c r="E20" s="857"/>
      <c r="F20" s="857"/>
      <c r="G20" s="858"/>
      <c r="H20" s="49"/>
      <c r="I20" s="1082"/>
      <c r="J20" s="1082"/>
      <c r="K20" s="1082"/>
      <c r="L20" s="1082"/>
    </row>
    <row r="21" spans="1:12" ht="16.5" customHeight="1" x14ac:dyDescent="0.4">
      <c r="A21" s="20"/>
      <c r="B21" s="49"/>
      <c r="C21" s="848" t="s">
        <v>1526</v>
      </c>
      <c r="D21" s="848"/>
      <c r="E21" s="848"/>
      <c r="F21" s="848"/>
      <c r="G21" s="849"/>
      <c r="H21" s="49" t="s">
        <v>439</v>
      </c>
      <c r="I21" s="1081" t="s">
        <v>1530</v>
      </c>
      <c r="J21" s="1081"/>
      <c r="K21" s="1081"/>
      <c r="L21" s="1081"/>
    </row>
    <row r="22" spans="1:12" ht="16.5" customHeight="1" x14ac:dyDescent="0.4">
      <c r="A22" s="20"/>
      <c r="B22" s="49"/>
      <c r="C22" s="848" t="s">
        <v>1496</v>
      </c>
      <c r="D22" s="848"/>
      <c r="E22" s="848"/>
      <c r="F22" s="848"/>
      <c r="G22" s="849"/>
      <c r="H22" s="49"/>
      <c r="I22" s="1081"/>
      <c r="J22" s="1081"/>
      <c r="K22" s="1081"/>
      <c r="L22" s="1081"/>
    </row>
    <row r="23" spans="1:12" ht="16.5" customHeight="1" x14ac:dyDescent="0.4">
      <c r="A23" s="20"/>
      <c r="B23" s="49"/>
      <c r="C23" s="848"/>
      <c r="D23" s="848"/>
      <c r="E23" s="848"/>
      <c r="F23" s="848"/>
      <c r="G23" s="849"/>
      <c r="H23" s="49"/>
      <c r="I23" s="1081"/>
      <c r="J23" s="1081"/>
      <c r="K23" s="1081"/>
      <c r="L23" s="1081"/>
    </row>
    <row r="24" spans="1:12" ht="16.5" customHeight="1" x14ac:dyDescent="0.4">
      <c r="A24" s="20"/>
      <c r="B24" s="49" t="s">
        <v>37</v>
      </c>
      <c r="C24" s="848" t="s">
        <v>440</v>
      </c>
      <c r="D24" s="848"/>
      <c r="E24" s="848"/>
      <c r="F24" s="848"/>
      <c r="G24" s="849"/>
      <c r="H24" s="49"/>
      <c r="I24" s="1081"/>
      <c r="J24" s="1081"/>
      <c r="K24" s="1081"/>
      <c r="L24" s="1081"/>
    </row>
    <row r="25" spans="1:12" ht="16.5" customHeight="1" x14ac:dyDescent="0.4">
      <c r="A25" s="20"/>
      <c r="B25" s="49"/>
      <c r="C25" s="853" t="s">
        <v>441</v>
      </c>
      <c r="D25" s="848"/>
      <c r="E25" s="848"/>
      <c r="F25" s="848"/>
      <c r="G25" s="849"/>
      <c r="H25" s="49" t="s">
        <v>442</v>
      </c>
      <c r="I25" s="1210" t="s">
        <v>443</v>
      </c>
      <c r="J25" s="1210"/>
      <c r="K25" s="1210"/>
      <c r="L25" s="1210"/>
    </row>
    <row r="26" spans="1:12" ht="16.5" customHeight="1" x14ac:dyDescent="0.4">
      <c r="A26" s="20"/>
      <c r="B26" s="49"/>
      <c r="C26" s="853" t="s">
        <v>444</v>
      </c>
      <c r="D26" s="853"/>
      <c r="E26" s="853"/>
      <c r="F26" s="853"/>
      <c r="G26" s="1086"/>
      <c r="H26" s="49"/>
      <c r="I26" s="1210" t="s">
        <v>445</v>
      </c>
      <c r="J26" s="1210"/>
      <c r="K26" s="1210"/>
      <c r="L26" s="1210"/>
    </row>
    <row r="27" spans="1:12" ht="16.5" customHeight="1" x14ac:dyDescent="0.4">
      <c r="A27" s="20"/>
      <c r="B27" s="49"/>
      <c r="C27" s="848" t="s">
        <v>446</v>
      </c>
      <c r="D27" s="848"/>
      <c r="E27" s="848"/>
      <c r="F27" s="848"/>
      <c r="G27" s="849"/>
      <c r="H27" s="50"/>
      <c r="I27" s="850" t="s">
        <v>447</v>
      </c>
      <c r="J27" s="853"/>
      <c r="K27" s="853"/>
      <c r="L27" s="1086"/>
    </row>
    <row r="28" spans="1:12" ht="16.5" customHeight="1" x14ac:dyDescent="0.4">
      <c r="A28" s="20"/>
      <c r="B28" s="49"/>
      <c r="C28" s="848" t="s">
        <v>1681</v>
      </c>
      <c r="D28" s="848"/>
      <c r="E28" s="848"/>
      <c r="F28" s="848"/>
      <c r="G28" s="849"/>
      <c r="H28" s="50"/>
      <c r="I28" s="850" t="s">
        <v>448</v>
      </c>
      <c r="J28" s="853"/>
      <c r="K28" s="853"/>
      <c r="L28" s="1086"/>
    </row>
    <row r="29" spans="1:12" ht="16.5" customHeight="1" x14ac:dyDescent="0.4">
      <c r="A29" s="20"/>
      <c r="B29" s="49"/>
      <c r="C29" s="152"/>
      <c r="D29" s="152"/>
      <c r="E29" s="152"/>
      <c r="F29" s="152"/>
      <c r="G29" s="153"/>
      <c r="H29" s="50"/>
      <c r="I29" s="850" t="s">
        <v>449</v>
      </c>
      <c r="J29" s="854"/>
      <c r="K29" s="854"/>
      <c r="L29" s="855"/>
    </row>
    <row r="30" spans="1:12" ht="16.5" customHeight="1" x14ac:dyDescent="0.4">
      <c r="A30" s="20"/>
      <c r="B30" s="49"/>
      <c r="C30" s="152"/>
      <c r="D30" s="152"/>
      <c r="E30" s="152"/>
      <c r="F30" s="152"/>
      <c r="G30" s="153"/>
      <c r="H30" s="50"/>
      <c r="I30" s="850" t="s">
        <v>450</v>
      </c>
      <c r="J30" s="854"/>
      <c r="K30" s="854"/>
      <c r="L30" s="855"/>
    </row>
    <row r="31" spans="1:12" ht="16.5" customHeight="1" x14ac:dyDescent="0.4">
      <c r="A31" s="37"/>
      <c r="B31" s="52"/>
      <c r="C31" s="1098"/>
      <c r="D31" s="1098"/>
      <c r="E31" s="1098"/>
      <c r="F31" s="1098"/>
      <c r="G31" s="1087"/>
      <c r="H31" s="53"/>
      <c r="I31" s="1144"/>
      <c r="J31" s="915"/>
      <c r="K31" s="915"/>
      <c r="L31" s="1211"/>
    </row>
  </sheetData>
  <mergeCells count="49">
    <mergeCell ref="I29:L29"/>
    <mergeCell ref="I30:L30"/>
    <mergeCell ref="C31:G31"/>
    <mergeCell ref="I31:L31"/>
    <mergeCell ref="C26:G26"/>
    <mergeCell ref="I26:L26"/>
    <mergeCell ref="C27:G27"/>
    <mergeCell ref="I27:L27"/>
    <mergeCell ref="C28:G28"/>
    <mergeCell ref="I28:L28"/>
    <mergeCell ref="C20:G20"/>
    <mergeCell ref="I20:L20"/>
    <mergeCell ref="C21:G21"/>
    <mergeCell ref="I21:L21"/>
    <mergeCell ref="C22:G22"/>
    <mergeCell ref="I22:L22"/>
    <mergeCell ref="C23:G23"/>
    <mergeCell ref="I23:L23"/>
    <mergeCell ref="C24:G24"/>
    <mergeCell ref="I24:L24"/>
    <mergeCell ref="C25:G25"/>
    <mergeCell ref="I25:L25"/>
    <mergeCell ref="B10:D10"/>
    <mergeCell ref="E10:F10"/>
    <mergeCell ref="B12:G12"/>
    <mergeCell ref="B13:G13"/>
    <mergeCell ref="B14:G14"/>
    <mergeCell ref="B18:C18"/>
    <mergeCell ref="D18:F18"/>
    <mergeCell ref="I18:L18"/>
    <mergeCell ref="B19:G19"/>
    <mergeCell ref="I19:L19"/>
    <mergeCell ref="B7:D7"/>
    <mergeCell ref="E7:F7"/>
    <mergeCell ref="B8:D8"/>
    <mergeCell ref="E8:F8"/>
    <mergeCell ref="B9:D9"/>
    <mergeCell ref="E9:F9"/>
    <mergeCell ref="A15:A17"/>
    <mergeCell ref="B15:C15"/>
    <mergeCell ref="D15:L15"/>
    <mergeCell ref="D16:L16"/>
    <mergeCell ref="B17:C17"/>
    <mergeCell ref="D17:L17"/>
    <mergeCell ref="A1:J1"/>
    <mergeCell ref="A3:L3"/>
    <mergeCell ref="B4:L4"/>
    <mergeCell ref="A5:L5"/>
    <mergeCell ref="B6:L6"/>
  </mergeCells>
  <phoneticPr fontId="2"/>
  <pageMargins left="0.59055118110236215" right="0.59055118110236215" top="0.59055118110236215" bottom="0.59055118110236215" header="0.51181102362204722" footer="0.39370078740157483"/>
  <pageSetup paperSize="9" scale="86" fitToHeight="0" orientation="portrait" r:id="rId1"/>
  <headerFooter alignWithMargins="0">
    <oddFooter>&amp;C&amp;"HG丸ｺﾞｼｯｸM-PRO,標準"&amp;10&amp;P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6" style="1" customWidth="1"/>
    <col min="7" max="7" width="9.25" style="1" customWidth="1"/>
    <col min="8" max="10" width="9" style="1"/>
    <col min="11" max="12" width="8" style="1" customWidth="1"/>
    <col min="13" max="16384" width="9" style="1"/>
  </cols>
  <sheetData>
    <row r="1" spans="1:12" ht="18" customHeight="1" x14ac:dyDescent="0.4">
      <c r="A1" s="925" t="s">
        <v>173</v>
      </c>
      <c r="B1" s="925"/>
      <c r="C1" s="925"/>
      <c r="D1" s="925"/>
      <c r="E1" s="925"/>
      <c r="F1" s="925"/>
      <c r="G1" s="925"/>
      <c r="H1" s="925"/>
      <c r="I1" s="925"/>
      <c r="J1" s="925"/>
      <c r="K1" s="2"/>
      <c r="L1" s="3"/>
    </row>
    <row r="2" spans="1:12" ht="16.5" customHeight="1" x14ac:dyDescent="0.4"/>
    <row r="3" spans="1:12" ht="16.5" customHeight="1" x14ac:dyDescent="0.4">
      <c r="A3" s="811" t="s">
        <v>1</v>
      </c>
      <c r="B3" s="812"/>
      <c r="C3" s="812"/>
      <c r="D3" s="812"/>
      <c r="E3" s="812"/>
      <c r="F3" s="812"/>
      <c r="G3" s="812"/>
      <c r="H3" s="812"/>
      <c r="I3" s="812"/>
      <c r="J3" s="812"/>
      <c r="K3" s="812"/>
      <c r="L3" s="813"/>
    </row>
    <row r="4" spans="1:12" ht="16.5" customHeight="1" x14ac:dyDescent="0.4">
      <c r="A4" s="63" t="s">
        <v>2</v>
      </c>
      <c r="B4" s="836" t="s">
        <v>174</v>
      </c>
      <c r="C4" s="997"/>
      <c r="D4" s="997"/>
      <c r="E4" s="997"/>
      <c r="F4" s="997"/>
      <c r="G4" s="997"/>
      <c r="H4" s="997"/>
      <c r="I4" s="997"/>
      <c r="J4" s="997"/>
      <c r="K4" s="997"/>
      <c r="L4" s="998"/>
    </row>
    <row r="5" spans="1:12" ht="16.5" customHeight="1" x14ac:dyDescent="0.4">
      <c r="A5" s="874" t="s">
        <v>5</v>
      </c>
      <c r="B5" s="875"/>
      <c r="C5" s="875"/>
      <c r="D5" s="875"/>
      <c r="E5" s="875"/>
      <c r="F5" s="875"/>
      <c r="G5" s="875"/>
      <c r="H5" s="875"/>
      <c r="I5" s="875"/>
      <c r="J5" s="875"/>
      <c r="K5" s="875"/>
      <c r="L5" s="876"/>
    </row>
    <row r="6" spans="1:12" ht="42" customHeight="1" x14ac:dyDescent="0.4">
      <c r="A6" s="28" t="s">
        <v>6</v>
      </c>
      <c r="B6" s="1195" t="s">
        <v>175</v>
      </c>
      <c r="C6" s="1196"/>
      <c r="D6" s="1196"/>
      <c r="E6" s="1196"/>
      <c r="F6" s="1196"/>
      <c r="G6" s="1196"/>
      <c r="H6" s="1196"/>
      <c r="I6" s="1196"/>
      <c r="J6" s="1196"/>
      <c r="K6" s="1196"/>
      <c r="L6" s="1197"/>
    </row>
    <row r="7" spans="1:12" ht="16.5" customHeight="1" x14ac:dyDescent="0.4">
      <c r="A7" s="30" t="s">
        <v>9</v>
      </c>
      <c r="B7" s="801"/>
      <c r="C7" s="802"/>
      <c r="D7" s="803"/>
      <c r="E7" s="805" t="s">
        <v>10</v>
      </c>
      <c r="F7" s="807"/>
      <c r="G7" s="8" t="s">
        <v>11</v>
      </c>
      <c r="H7" s="8" t="s">
        <v>12</v>
      </c>
      <c r="I7" s="9" t="s">
        <v>13</v>
      </c>
      <c r="J7" s="10"/>
      <c r="K7" s="11"/>
      <c r="L7" s="12"/>
    </row>
    <row r="8" spans="1:12" ht="16.5" customHeight="1" x14ac:dyDescent="0.4">
      <c r="A8" s="13"/>
      <c r="B8" s="805" t="s">
        <v>14</v>
      </c>
      <c r="C8" s="806"/>
      <c r="D8" s="807"/>
      <c r="E8" s="869">
        <v>174</v>
      </c>
      <c r="F8" s="870"/>
      <c r="G8" s="14">
        <v>174</v>
      </c>
      <c r="H8" s="14">
        <v>143</v>
      </c>
      <c r="I8" s="15">
        <v>31</v>
      </c>
      <c r="J8" s="16"/>
      <c r="K8" s="17"/>
      <c r="L8" s="18"/>
    </row>
    <row r="9" spans="1:12" ht="16.5" customHeight="1" x14ac:dyDescent="0.4">
      <c r="A9" s="13"/>
      <c r="B9" s="805" t="s">
        <v>90</v>
      </c>
      <c r="C9" s="806"/>
      <c r="D9" s="807"/>
      <c r="E9" s="869">
        <v>155</v>
      </c>
      <c r="F9" s="870"/>
      <c r="G9" s="14">
        <v>161</v>
      </c>
      <c r="H9" s="14">
        <v>124</v>
      </c>
      <c r="I9" s="15">
        <v>31</v>
      </c>
      <c r="J9" s="16"/>
      <c r="K9" s="17"/>
      <c r="L9" s="18"/>
    </row>
    <row r="10" spans="1:12" ht="16.5" customHeight="1" x14ac:dyDescent="0.4">
      <c r="A10" s="13"/>
      <c r="B10" s="826" t="s">
        <v>91</v>
      </c>
      <c r="C10" s="827"/>
      <c r="D10" s="828"/>
      <c r="E10" s="1048">
        <f>E9/E8*100</f>
        <v>89.080459770114942</v>
      </c>
      <c r="F10" s="1049"/>
      <c r="G10" s="19">
        <f>G9/G8*100</f>
        <v>92.52873563218391</v>
      </c>
      <c r="H10" s="19">
        <f>H9/H8*100</f>
        <v>86.713286713286706</v>
      </c>
      <c r="I10" s="19">
        <f>I9/I8*100</f>
        <v>100</v>
      </c>
      <c r="J10" s="16"/>
      <c r="K10" s="17"/>
      <c r="L10" s="18"/>
    </row>
    <row r="11" spans="1:12" ht="16.5" customHeight="1" x14ac:dyDescent="0.4">
      <c r="A11" s="13"/>
      <c r="B11" s="20"/>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830" t="s">
        <v>19</v>
      </c>
      <c r="C13" s="831"/>
      <c r="D13" s="831"/>
      <c r="E13" s="831"/>
      <c r="F13" s="831"/>
      <c r="G13" s="832"/>
      <c r="H13" s="70">
        <v>79</v>
      </c>
      <c r="I13" s="70">
        <v>79.2</v>
      </c>
      <c r="J13" s="71">
        <f>H13-I13</f>
        <v>-0.20000000000000284</v>
      </c>
      <c r="K13" s="17"/>
      <c r="L13" s="18"/>
    </row>
    <row r="14" spans="1:12" ht="16.5" customHeight="1" x14ac:dyDescent="0.4">
      <c r="A14" s="7"/>
      <c r="B14" s="833" t="s">
        <v>20</v>
      </c>
      <c r="C14" s="834"/>
      <c r="D14" s="834"/>
      <c r="E14" s="834"/>
      <c r="F14" s="834"/>
      <c r="G14" s="835"/>
      <c r="H14" s="70">
        <v>4</v>
      </c>
      <c r="I14" s="70">
        <v>4</v>
      </c>
      <c r="J14" s="71">
        <f>H14-I14</f>
        <v>0</v>
      </c>
      <c r="K14" s="23"/>
      <c r="L14" s="24"/>
    </row>
    <row r="15" spans="1:12" s="25" customFormat="1" ht="16.5" customHeight="1" x14ac:dyDescent="0.4">
      <c r="A15" s="836" t="s">
        <v>21</v>
      </c>
      <c r="B15" s="1003" t="s">
        <v>22</v>
      </c>
      <c r="C15" s="1004"/>
      <c r="D15" s="1009" t="s">
        <v>176</v>
      </c>
      <c r="E15" s="1010"/>
      <c r="F15" s="1010"/>
      <c r="G15" s="1010"/>
      <c r="H15" s="1010"/>
      <c r="I15" s="1010"/>
      <c r="J15" s="1010"/>
      <c r="K15" s="1010"/>
      <c r="L15" s="1011"/>
    </row>
    <row r="16" spans="1:12" s="25" customFormat="1" ht="16.5" customHeight="1" x14ac:dyDescent="0.4">
      <c r="A16" s="1002"/>
      <c r="B16" s="26"/>
      <c r="C16" s="27"/>
      <c r="D16" s="1212" t="s">
        <v>1497</v>
      </c>
      <c r="E16" s="1213"/>
      <c r="F16" s="1213"/>
      <c r="G16" s="1213"/>
      <c r="H16" s="1213"/>
      <c r="I16" s="1213"/>
      <c r="J16" s="1213"/>
      <c r="K16" s="1213"/>
      <c r="L16" s="1214"/>
    </row>
    <row r="17" spans="1:12" ht="16.5" customHeight="1" x14ac:dyDescent="0.4">
      <c r="A17" s="837"/>
      <c r="B17" s="843" t="s">
        <v>25</v>
      </c>
      <c r="C17" s="844"/>
      <c r="D17" s="1209" t="s">
        <v>177</v>
      </c>
      <c r="E17" s="1215"/>
      <c r="F17" s="1215"/>
      <c r="G17" s="1215"/>
      <c r="H17" s="1215"/>
      <c r="I17" s="1215"/>
      <c r="J17" s="1215"/>
      <c r="K17" s="1215"/>
      <c r="L17" s="1216"/>
    </row>
    <row r="18" spans="1:12" ht="16.5" customHeight="1" x14ac:dyDescent="0.4">
      <c r="A18" s="28" t="s">
        <v>27</v>
      </c>
      <c r="B18" s="804" t="s">
        <v>28</v>
      </c>
      <c r="C18" s="804"/>
      <c r="D18" s="860">
        <v>0.5</v>
      </c>
      <c r="E18" s="861"/>
      <c r="F18" s="862"/>
      <c r="G18" s="8" t="s">
        <v>29</v>
      </c>
      <c r="H18" s="102" t="s">
        <v>1498</v>
      </c>
      <c r="I18" s="863" t="s">
        <v>30</v>
      </c>
      <c r="J18" s="863"/>
      <c r="K18" s="863"/>
      <c r="L18" s="863"/>
    </row>
    <row r="19" spans="1:12" ht="16.5" customHeight="1" x14ac:dyDescent="0.4">
      <c r="A19" s="30" t="s">
        <v>31</v>
      </c>
      <c r="B19" s="805" t="s">
        <v>32</v>
      </c>
      <c r="C19" s="806"/>
      <c r="D19" s="806"/>
      <c r="E19" s="806"/>
      <c r="F19" s="806"/>
      <c r="G19" s="807"/>
      <c r="H19" s="9" t="s">
        <v>33</v>
      </c>
      <c r="I19" s="805" t="s">
        <v>34</v>
      </c>
      <c r="J19" s="806"/>
      <c r="K19" s="806"/>
      <c r="L19" s="807"/>
    </row>
    <row r="20" spans="1:12" ht="16.5" customHeight="1" x14ac:dyDescent="0.4">
      <c r="A20" s="13"/>
      <c r="B20" s="31" t="s">
        <v>35</v>
      </c>
      <c r="C20" s="872" t="s">
        <v>102</v>
      </c>
      <c r="D20" s="872"/>
      <c r="E20" s="872"/>
      <c r="F20" s="872"/>
      <c r="G20" s="873"/>
      <c r="H20" s="49"/>
      <c r="I20" s="859"/>
      <c r="J20" s="872"/>
      <c r="K20" s="872"/>
      <c r="L20" s="873"/>
    </row>
    <row r="21" spans="1:12" ht="16.5" customHeight="1" x14ac:dyDescent="0.4">
      <c r="A21" s="20"/>
      <c r="B21" s="49" t="s">
        <v>37</v>
      </c>
      <c r="C21" s="898" t="s">
        <v>178</v>
      </c>
      <c r="D21" s="898"/>
      <c r="E21" s="898"/>
      <c r="F21" s="898"/>
      <c r="G21" s="899"/>
      <c r="H21" s="49" t="s">
        <v>179</v>
      </c>
      <c r="I21" s="850" t="s">
        <v>180</v>
      </c>
      <c r="J21" s="853"/>
      <c r="K21" s="853"/>
      <c r="L21" s="1086"/>
    </row>
    <row r="22" spans="1:12" ht="16.5" customHeight="1" x14ac:dyDescent="0.4">
      <c r="A22" s="20"/>
      <c r="B22" s="49"/>
      <c r="C22" s="911" t="s">
        <v>1311</v>
      </c>
      <c r="D22" s="911"/>
      <c r="E22" s="911"/>
      <c r="F22" s="911"/>
      <c r="G22" s="912"/>
      <c r="H22" s="49"/>
      <c r="I22" s="850"/>
      <c r="J22" s="853"/>
      <c r="K22" s="853"/>
      <c r="L22" s="1086"/>
    </row>
    <row r="23" spans="1:12" ht="16.5" customHeight="1" x14ac:dyDescent="0.4">
      <c r="A23" s="20"/>
      <c r="B23" s="49"/>
      <c r="C23" s="911"/>
      <c r="D23" s="911"/>
      <c r="E23" s="911"/>
      <c r="F23" s="911"/>
      <c r="G23" s="912"/>
      <c r="H23" s="49"/>
      <c r="I23" s="850"/>
      <c r="J23" s="853"/>
      <c r="K23" s="853"/>
      <c r="L23" s="1086"/>
    </row>
    <row r="24" spans="1:12" ht="16.5" customHeight="1" x14ac:dyDescent="0.4">
      <c r="A24" s="20"/>
      <c r="B24" s="49" t="s">
        <v>35</v>
      </c>
      <c r="C24" s="911" t="s">
        <v>135</v>
      </c>
      <c r="D24" s="911"/>
      <c r="E24" s="911"/>
      <c r="F24" s="911"/>
      <c r="G24" s="912"/>
      <c r="H24" s="49"/>
      <c r="I24" s="850"/>
      <c r="J24" s="853"/>
      <c r="K24" s="853"/>
      <c r="L24" s="1086"/>
    </row>
    <row r="25" spans="1:12" ht="15.75" customHeight="1" x14ac:dyDescent="0.4">
      <c r="A25" s="20"/>
      <c r="B25" s="49"/>
      <c r="C25" s="854" t="s">
        <v>282</v>
      </c>
      <c r="D25" s="911"/>
      <c r="E25" s="911"/>
      <c r="F25" s="911"/>
      <c r="G25" s="912"/>
      <c r="H25" s="49" t="s">
        <v>181</v>
      </c>
      <c r="I25" s="20" t="s">
        <v>182</v>
      </c>
      <c r="J25" s="103"/>
      <c r="K25" s="103"/>
      <c r="L25" s="104"/>
    </row>
    <row r="26" spans="1:12" ht="16.5" customHeight="1" x14ac:dyDescent="0.4">
      <c r="A26" s="20"/>
      <c r="B26" s="49"/>
      <c r="C26" s="854" t="s">
        <v>1499</v>
      </c>
      <c r="D26" s="911"/>
      <c r="E26" s="911"/>
      <c r="F26" s="911"/>
      <c r="G26" s="912"/>
      <c r="H26" s="49"/>
      <c r="I26" s="20" t="s">
        <v>183</v>
      </c>
      <c r="J26" s="103"/>
      <c r="K26" s="103"/>
      <c r="L26" s="104"/>
    </row>
    <row r="27" spans="1:12" ht="16.5" customHeight="1" x14ac:dyDescent="0.4">
      <c r="A27" s="20"/>
      <c r="B27" s="49"/>
      <c r="C27" s="911"/>
      <c r="D27" s="911"/>
      <c r="E27" s="911"/>
      <c r="F27" s="911"/>
      <c r="G27" s="912"/>
      <c r="H27" s="80"/>
      <c r="I27" s="20" t="s">
        <v>184</v>
      </c>
      <c r="J27" s="103"/>
      <c r="K27" s="103"/>
      <c r="L27" s="104"/>
    </row>
    <row r="28" spans="1:12" ht="16.5" customHeight="1" x14ac:dyDescent="0.4">
      <c r="A28" s="20"/>
      <c r="B28" s="49"/>
      <c r="C28" s="898"/>
      <c r="D28" s="898"/>
      <c r="E28" s="898"/>
      <c r="F28" s="898"/>
      <c r="G28" s="899"/>
      <c r="H28" s="80"/>
      <c r="I28" s="1217" t="s">
        <v>185</v>
      </c>
      <c r="J28" s="898"/>
      <c r="K28" s="898"/>
      <c r="L28" s="899"/>
    </row>
    <row r="29" spans="1:12" ht="16.5" customHeight="1" x14ac:dyDescent="0.4">
      <c r="A29" s="37"/>
      <c r="B29" s="52"/>
      <c r="C29" s="916"/>
      <c r="D29" s="916"/>
      <c r="E29" s="916"/>
      <c r="F29" s="916"/>
      <c r="G29" s="917"/>
      <c r="H29" s="52"/>
      <c r="I29" s="1144"/>
      <c r="J29" s="915"/>
      <c r="K29" s="915"/>
      <c r="L29" s="1211"/>
    </row>
  </sheetData>
  <mergeCells count="44">
    <mergeCell ref="C25:G25"/>
    <mergeCell ref="C29:G29"/>
    <mergeCell ref="I29:L29"/>
    <mergeCell ref="C27:G27"/>
    <mergeCell ref="C28:G28"/>
    <mergeCell ref="I28:L28"/>
    <mergeCell ref="C26:G26"/>
    <mergeCell ref="B18:C18"/>
    <mergeCell ref="D18:F18"/>
    <mergeCell ref="I18:L18"/>
    <mergeCell ref="B19:G19"/>
    <mergeCell ref="I19:L19"/>
    <mergeCell ref="C23:G23"/>
    <mergeCell ref="I23:L23"/>
    <mergeCell ref="C24:G24"/>
    <mergeCell ref="I24:L24"/>
    <mergeCell ref="A15:A17"/>
    <mergeCell ref="B15:C15"/>
    <mergeCell ref="D15:L15"/>
    <mergeCell ref="D16:L16"/>
    <mergeCell ref="B17:C17"/>
    <mergeCell ref="D17:L17"/>
    <mergeCell ref="C20:G20"/>
    <mergeCell ref="I20:L20"/>
    <mergeCell ref="C21:G21"/>
    <mergeCell ref="I21:L21"/>
    <mergeCell ref="C22:G22"/>
    <mergeCell ref="I22:L22"/>
    <mergeCell ref="B10:D10"/>
    <mergeCell ref="E10:F10"/>
    <mergeCell ref="B12:G12"/>
    <mergeCell ref="B13:G13"/>
    <mergeCell ref="B14:G14"/>
    <mergeCell ref="A1:J1"/>
    <mergeCell ref="A3:L3"/>
    <mergeCell ref="B4:L4"/>
    <mergeCell ref="A5:L5"/>
    <mergeCell ref="B6:L6"/>
    <mergeCell ref="B7:D7"/>
    <mergeCell ref="E7:F7"/>
    <mergeCell ref="B8:D8"/>
    <mergeCell ref="E8:F8"/>
    <mergeCell ref="B9:D9"/>
    <mergeCell ref="E9:F9"/>
  </mergeCells>
  <phoneticPr fontId="2"/>
  <printOptions horizontalCentered="1"/>
  <pageMargins left="0.59055118110236215" right="0.59055118110236215" top="0.59055118110236215" bottom="0.59055118110236215" header="0.51181102362204722" footer="0.39370078740157483"/>
  <pageSetup paperSize="9" scale="94" fitToHeight="0" orientation="portrait" r:id="rId1"/>
  <headerFooter alignWithMargins="0">
    <oddFooter>&amp;C&amp;"HG丸ｺﾞｼｯｸM-PRO,標準"&amp;10&amp;P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6" style="1" customWidth="1"/>
    <col min="7" max="7" width="9" style="1" customWidth="1"/>
    <col min="8" max="8" width="9.625" style="1" customWidth="1"/>
    <col min="9" max="10" width="9" style="1" customWidth="1"/>
    <col min="11" max="12" width="8.625" style="1" customWidth="1"/>
    <col min="13" max="16384" width="9" style="1"/>
  </cols>
  <sheetData>
    <row r="1" spans="1:12" ht="18" customHeight="1" x14ac:dyDescent="0.4">
      <c r="A1" s="925" t="s">
        <v>264</v>
      </c>
      <c r="B1" s="925"/>
      <c r="C1" s="925"/>
      <c r="D1" s="925"/>
      <c r="E1" s="925"/>
      <c r="F1" s="925"/>
      <c r="G1" s="925"/>
      <c r="H1" s="925"/>
      <c r="I1" s="925"/>
      <c r="J1" s="925"/>
      <c r="K1" s="2"/>
      <c r="L1" s="3"/>
    </row>
    <row r="2" spans="1:12" ht="13.5" customHeight="1" x14ac:dyDescent="0.4"/>
    <row r="3" spans="1:12" ht="16.5" customHeight="1" x14ac:dyDescent="0.4">
      <c r="A3" s="811" t="s">
        <v>141</v>
      </c>
      <c r="B3" s="812"/>
      <c r="C3" s="812"/>
      <c r="D3" s="812"/>
      <c r="E3" s="812"/>
      <c r="F3" s="812"/>
      <c r="G3" s="812"/>
      <c r="H3" s="812"/>
      <c r="I3" s="812"/>
      <c r="J3" s="812"/>
      <c r="K3" s="812"/>
      <c r="L3" s="813"/>
    </row>
    <row r="4" spans="1:12" ht="27" customHeight="1" x14ac:dyDescent="0.4">
      <c r="A4" s="110" t="s">
        <v>142</v>
      </c>
      <c r="B4" s="1001" t="s">
        <v>265</v>
      </c>
      <c r="C4" s="1001"/>
      <c r="D4" s="1001"/>
      <c r="E4" s="1001"/>
      <c r="F4" s="1001"/>
      <c r="G4" s="1001"/>
      <c r="H4" s="1001"/>
      <c r="I4" s="1001"/>
      <c r="J4" s="1001"/>
      <c r="K4" s="1001"/>
      <c r="L4" s="1001"/>
    </row>
    <row r="5" spans="1:12" ht="16.5" customHeight="1" x14ac:dyDescent="0.4">
      <c r="A5" s="1104" t="s">
        <v>145</v>
      </c>
      <c r="B5" s="1104"/>
      <c r="C5" s="1104"/>
      <c r="D5" s="1104"/>
      <c r="E5" s="1104"/>
      <c r="F5" s="1104"/>
      <c r="G5" s="1104"/>
      <c r="H5" s="1104"/>
      <c r="I5" s="1104"/>
      <c r="J5" s="1104"/>
      <c r="K5" s="1104"/>
      <c r="L5" s="1104"/>
    </row>
    <row r="6" spans="1:12" ht="16.5" customHeight="1" x14ac:dyDescent="0.4">
      <c r="A6" s="1076" t="s">
        <v>146</v>
      </c>
      <c r="B6" s="155" t="s">
        <v>266</v>
      </c>
      <c r="C6" s="997" t="s">
        <v>267</v>
      </c>
      <c r="D6" s="997"/>
      <c r="E6" s="997"/>
      <c r="F6" s="997"/>
      <c r="G6" s="997"/>
      <c r="H6" s="997"/>
      <c r="I6" s="997"/>
      <c r="J6" s="997"/>
      <c r="K6" s="997"/>
      <c r="L6" s="998"/>
    </row>
    <row r="7" spans="1:12" ht="16.5" customHeight="1" x14ac:dyDescent="0.4">
      <c r="A7" s="1077"/>
      <c r="B7" s="100" t="s">
        <v>268</v>
      </c>
      <c r="C7" s="1224" t="s">
        <v>269</v>
      </c>
      <c r="D7" s="1224"/>
      <c r="E7" s="1224"/>
      <c r="F7" s="1224"/>
      <c r="G7" s="1224"/>
      <c r="H7" s="1224"/>
      <c r="I7" s="1224"/>
      <c r="J7" s="1224"/>
      <c r="K7" s="1224"/>
      <c r="L7" s="1225"/>
    </row>
    <row r="8" spans="1:12" ht="16.5" customHeight="1" x14ac:dyDescent="0.4">
      <c r="A8" s="1077"/>
      <c r="B8" s="100" t="s">
        <v>270</v>
      </c>
      <c r="C8" s="1224" t="s">
        <v>271</v>
      </c>
      <c r="D8" s="1224"/>
      <c r="E8" s="1224"/>
      <c r="F8" s="1224"/>
      <c r="G8" s="1224"/>
      <c r="H8" s="1224"/>
      <c r="I8" s="1224"/>
      <c r="J8" s="1224"/>
      <c r="K8" s="1224"/>
      <c r="L8" s="1225"/>
    </row>
    <row r="9" spans="1:12" ht="16.5" customHeight="1" x14ac:dyDescent="0.4">
      <c r="A9" s="1077"/>
      <c r="B9" s="100" t="s">
        <v>272</v>
      </c>
      <c r="C9" s="1224" t="s">
        <v>273</v>
      </c>
      <c r="D9" s="1224"/>
      <c r="E9" s="1224"/>
      <c r="F9" s="1224"/>
      <c r="G9" s="1224"/>
      <c r="H9" s="1224"/>
      <c r="I9" s="1224"/>
      <c r="J9" s="1224"/>
      <c r="K9" s="1224"/>
      <c r="L9" s="1225"/>
    </row>
    <row r="10" spans="1:12" ht="16.5" customHeight="1" x14ac:dyDescent="0.4">
      <c r="A10" s="1078"/>
      <c r="B10" s="101" t="s">
        <v>274</v>
      </c>
      <c r="C10" s="999" t="s">
        <v>275</v>
      </c>
      <c r="D10" s="999"/>
      <c r="E10" s="999"/>
      <c r="F10" s="999"/>
      <c r="G10" s="999"/>
      <c r="H10" s="999"/>
      <c r="I10" s="999"/>
      <c r="J10" s="999"/>
      <c r="K10" s="999"/>
      <c r="L10" s="1000"/>
    </row>
    <row r="11" spans="1:12" ht="16.5" customHeight="1" x14ac:dyDescent="0.4">
      <c r="A11" s="1076" t="s">
        <v>148</v>
      </c>
      <c r="B11" s="801"/>
      <c r="C11" s="802"/>
      <c r="D11" s="803"/>
      <c r="E11" s="805" t="s">
        <v>232</v>
      </c>
      <c r="F11" s="807"/>
      <c r="G11" s="8" t="s">
        <v>11</v>
      </c>
      <c r="H11" s="8" t="s">
        <v>12</v>
      </c>
      <c r="I11" s="9" t="s">
        <v>13</v>
      </c>
      <c r="J11" s="10"/>
      <c r="K11" s="11"/>
      <c r="L11" s="12"/>
    </row>
    <row r="12" spans="1:12" ht="16.5" customHeight="1" x14ac:dyDescent="0.4">
      <c r="A12" s="1077"/>
      <c r="B12" s="845" t="s">
        <v>14</v>
      </c>
      <c r="C12" s="846"/>
      <c r="D12" s="847"/>
      <c r="E12" s="869">
        <v>277</v>
      </c>
      <c r="F12" s="870"/>
      <c r="G12" s="14">
        <v>262</v>
      </c>
      <c r="H12" s="14">
        <v>269</v>
      </c>
      <c r="I12" s="15">
        <v>8</v>
      </c>
      <c r="J12" s="156" t="s">
        <v>276</v>
      </c>
      <c r="K12" s="17"/>
      <c r="L12" s="18"/>
    </row>
    <row r="13" spans="1:12" ht="16.5" customHeight="1" x14ac:dyDescent="0.4">
      <c r="A13" s="1077"/>
      <c r="B13" s="845" t="s">
        <v>90</v>
      </c>
      <c r="C13" s="846"/>
      <c r="D13" s="847"/>
      <c r="E13" s="869">
        <v>217</v>
      </c>
      <c r="F13" s="870"/>
      <c r="G13" s="14">
        <v>218</v>
      </c>
      <c r="H13" s="14">
        <v>210</v>
      </c>
      <c r="I13" s="15">
        <v>7</v>
      </c>
      <c r="J13" s="16"/>
      <c r="K13" s="17"/>
      <c r="L13" s="18"/>
    </row>
    <row r="14" spans="1:12" ht="16.5" customHeight="1" x14ac:dyDescent="0.4">
      <c r="A14" s="1077"/>
      <c r="B14" s="918" t="s">
        <v>91</v>
      </c>
      <c r="C14" s="919"/>
      <c r="D14" s="920"/>
      <c r="E14" s="1027">
        <f>IF(OR(E12="",E12=0,E13="",E13=0),"",E13/E12*100)</f>
        <v>78.33935018050542</v>
      </c>
      <c r="F14" s="1028"/>
      <c r="G14" s="19">
        <f>IF(OR(G12="",G12=0),"",G13/G12*100)</f>
        <v>83.206106870229007</v>
      </c>
      <c r="H14" s="19">
        <f>IF(OR(H12="",H12=0),"",H13/H12*100)</f>
        <v>78.066914498141259</v>
      </c>
      <c r="I14" s="19">
        <f t="shared" ref="I14" si="0">IF(OR(I12="",I12=0),"",I13/I12*100)</f>
        <v>87.5</v>
      </c>
      <c r="J14" s="16"/>
      <c r="K14" s="17"/>
      <c r="L14" s="18"/>
    </row>
    <row r="15" spans="1:12" ht="16.5" customHeight="1" x14ac:dyDescent="0.4">
      <c r="A15" s="1077"/>
      <c r="B15" s="1091"/>
      <c r="C15" s="848"/>
      <c r="D15" s="848"/>
      <c r="E15" s="848"/>
      <c r="F15" s="848"/>
      <c r="G15" s="848"/>
      <c r="H15" s="848"/>
      <c r="I15" s="848"/>
      <c r="J15" s="848"/>
      <c r="K15" s="848"/>
      <c r="L15" s="849"/>
    </row>
    <row r="16" spans="1:12" ht="16.5" customHeight="1" x14ac:dyDescent="0.4">
      <c r="A16" s="1077"/>
      <c r="B16" s="801"/>
      <c r="C16" s="802"/>
      <c r="D16" s="802"/>
      <c r="E16" s="802"/>
      <c r="F16" s="802"/>
      <c r="G16" s="803"/>
      <c r="H16" s="8" t="s">
        <v>17</v>
      </c>
      <c r="I16" s="8" t="s">
        <v>11</v>
      </c>
      <c r="J16" s="8" t="s">
        <v>18</v>
      </c>
      <c r="K16" s="17"/>
      <c r="L16" s="18"/>
    </row>
    <row r="17" spans="1:12" ht="16.5" customHeight="1" x14ac:dyDescent="0.4">
      <c r="A17" s="1077"/>
      <c r="B17" s="1226" t="s">
        <v>19</v>
      </c>
      <c r="C17" s="1227"/>
      <c r="D17" s="1227"/>
      <c r="E17" s="1227"/>
      <c r="F17" s="1227"/>
      <c r="G17" s="1228"/>
      <c r="H17" s="70">
        <v>80.599999999999994</v>
      </c>
      <c r="I17" s="70">
        <v>80.900000000000006</v>
      </c>
      <c r="J17" s="71">
        <f>IF(H17="","",H17-I17)</f>
        <v>-0.30000000000001137</v>
      </c>
      <c r="K17" s="17"/>
      <c r="L17" s="18"/>
    </row>
    <row r="18" spans="1:12" ht="16.5" customHeight="1" x14ac:dyDescent="0.4">
      <c r="A18" s="1078"/>
      <c r="B18" s="918" t="s">
        <v>20</v>
      </c>
      <c r="C18" s="919"/>
      <c r="D18" s="919"/>
      <c r="E18" s="919"/>
      <c r="F18" s="919"/>
      <c r="G18" s="920"/>
      <c r="H18" s="70">
        <v>4.0999999999999996</v>
      </c>
      <c r="I18" s="70">
        <v>4</v>
      </c>
      <c r="J18" s="71">
        <f>IF(H18="","",H18-I18)</f>
        <v>9.9999999999999645E-2</v>
      </c>
      <c r="K18" s="23"/>
      <c r="L18" s="24"/>
    </row>
    <row r="19" spans="1:12" s="25" customFormat="1" ht="16.5" customHeight="1" x14ac:dyDescent="0.4">
      <c r="A19" s="836" t="s">
        <v>21</v>
      </c>
      <c r="B19" s="893" t="s">
        <v>22</v>
      </c>
      <c r="C19" s="894"/>
      <c r="D19" s="1207" t="s">
        <v>277</v>
      </c>
      <c r="E19" s="1068"/>
      <c r="F19" s="1068"/>
      <c r="G19" s="1068"/>
      <c r="H19" s="1068"/>
      <c r="I19" s="1068"/>
      <c r="J19" s="1068"/>
      <c r="K19" s="1068"/>
      <c r="L19" s="1069"/>
    </row>
    <row r="20" spans="1:12" s="25" customFormat="1" ht="16.5" customHeight="1" x14ac:dyDescent="0.4">
      <c r="A20" s="1002"/>
      <c r="B20" s="1229"/>
      <c r="C20" s="1230"/>
      <c r="D20" s="1231" t="s">
        <v>278</v>
      </c>
      <c r="E20" s="1232"/>
      <c r="F20" s="1232"/>
      <c r="G20" s="1232"/>
      <c r="H20" s="1232"/>
      <c r="I20" s="1232"/>
      <c r="J20" s="1232"/>
      <c r="K20" s="1232"/>
      <c r="L20" s="1233"/>
    </row>
    <row r="21" spans="1:12" ht="16.5" customHeight="1" x14ac:dyDescent="0.4">
      <c r="A21" s="837"/>
      <c r="B21" s="888" t="s">
        <v>25</v>
      </c>
      <c r="C21" s="889"/>
      <c r="D21" s="890" t="s">
        <v>279</v>
      </c>
      <c r="E21" s="1147"/>
      <c r="F21" s="1147"/>
      <c r="G21" s="1147"/>
      <c r="H21" s="1147"/>
      <c r="I21" s="1147"/>
      <c r="J21" s="1147"/>
      <c r="K21" s="1147"/>
      <c r="L21" s="1198"/>
    </row>
    <row r="22" spans="1:12" ht="16.5" customHeight="1" x14ac:dyDescent="0.4">
      <c r="A22" s="28" t="s">
        <v>156</v>
      </c>
      <c r="B22" s="804" t="s">
        <v>28</v>
      </c>
      <c r="C22" s="804"/>
      <c r="D22" s="860">
        <v>1</v>
      </c>
      <c r="E22" s="861"/>
      <c r="F22" s="862"/>
      <c r="G22" s="8" t="s">
        <v>29</v>
      </c>
      <c r="H22" s="29" t="s">
        <v>1500</v>
      </c>
      <c r="I22" s="863" t="s">
        <v>30</v>
      </c>
      <c r="J22" s="863"/>
      <c r="K22" s="863"/>
      <c r="L22" s="863"/>
    </row>
    <row r="23" spans="1:12" ht="16.5" customHeight="1" x14ac:dyDescent="0.4">
      <c r="A23" s="30" t="s">
        <v>159</v>
      </c>
      <c r="B23" s="1036" t="s">
        <v>32</v>
      </c>
      <c r="C23" s="1037"/>
      <c r="D23" s="1037"/>
      <c r="E23" s="1037"/>
      <c r="F23" s="1037"/>
      <c r="G23" s="1038"/>
      <c r="H23" s="95" t="s">
        <v>33</v>
      </c>
      <c r="I23" s="1036" t="s">
        <v>34</v>
      </c>
      <c r="J23" s="1037"/>
      <c r="K23" s="1037"/>
      <c r="L23" s="1038"/>
    </row>
    <row r="24" spans="1:12" ht="16.5" customHeight="1" x14ac:dyDescent="0.4">
      <c r="A24" s="13"/>
      <c r="B24" s="31" t="s">
        <v>160</v>
      </c>
      <c r="C24" s="872" t="s">
        <v>281</v>
      </c>
      <c r="D24" s="872"/>
      <c r="E24" s="872"/>
      <c r="F24" s="872"/>
      <c r="G24" s="873"/>
      <c r="H24" s="157"/>
      <c r="I24" s="1234"/>
      <c r="J24" s="1235"/>
      <c r="K24" s="1235"/>
      <c r="L24" s="1236"/>
    </row>
    <row r="25" spans="1:12" ht="16.5" customHeight="1" x14ac:dyDescent="0.4">
      <c r="A25" s="20"/>
      <c r="B25" s="49"/>
      <c r="C25" s="898" t="s">
        <v>282</v>
      </c>
      <c r="D25" s="898"/>
      <c r="E25" s="898"/>
      <c r="F25" s="898"/>
      <c r="G25" s="899"/>
      <c r="H25" s="49" t="s">
        <v>280</v>
      </c>
      <c r="I25" s="1150" t="s">
        <v>283</v>
      </c>
      <c r="J25" s="1151"/>
      <c r="K25" s="1151"/>
      <c r="L25" s="1152"/>
    </row>
    <row r="26" spans="1:12" ht="16.5" customHeight="1" x14ac:dyDescent="0.4">
      <c r="A26" s="20"/>
      <c r="B26" s="49"/>
      <c r="C26" s="911" t="s">
        <v>284</v>
      </c>
      <c r="D26" s="911"/>
      <c r="E26" s="911"/>
      <c r="F26" s="911"/>
      <c r="G26" s="912"/>
      <c r="H26" s="157"/>
      <c r="I26" s="1150" t="s">
        <v>285</v>
      </c>
      <c r="J26" s="1151"/>
      <c r="K26" s="1151"/>
      <c r="L26" s="1152"/>
    </row>
    <row r="27" spans="1:12" ht="16.5" customHeight="1" x14ac:dyDescent="0.4">
      <c r="A27" s="7"/>
      <c r="B27" s="1218"/>
      <c r="C27" s="1219"/>
      <c r="D27" s="1219"/>
      <c r="E27" s="1219"/>
      <c r="F27" s="1219"/>
      <c r="G27" s="1220"/>
      <c r="H27" s="158"/>
      <c r="I27" s="1221"/>
      <c r="J27" s="1222"/>
      <c r="K27" s="1222"/>
      <c r="L27" s="1223"/>
    </row>
  </sheetData>
  <mergeCells count="43">
    <mergeCell ref="B22:C22"/>
    <mergeCell ref="D22:F22"/>
    <mergeCell ref="I22:L22"/>
    <mergeCell ref="B23:G23"/>
    <mergeCell ref="I23:L23"/>
    <mergeCell ref="C24:G24"/>
    <mergeCell ref="I24:L24"/>
    <mergeCell ref="C25:G25"/>
    <mergeCell ref="I25:L25"/>
    <mergeCell ref="C26:G26"/>
    <mergeCell ref="I26:L26"/>
    <mergeCell ref="B15:L15"/>
    <mergeCell ref="B16:G16"/>
    <mergeCell ref="B17:G17"/>
    <mergeCell ref="B18:G18"/>
    <mergeCell ref="A19:A21"/>
    <mergeCell ref="B19:C19"/>
    <mergeCell ref="D19:L19"/>
    <mergeCell ref="B20:C20"/>
    <mergeCell ref="D20:L20"/>
    <mergeCell ref="B21:C21"/>
    <mergeCell ref="D21:L21"/>
    <mergeCell ref="E12:F12"/>
    <mergeCell ref="B13:D13"/>
    <mergeCell ref="E13:F13"/>
    <mergeCell ref="B14:D14"/>
    <mergeCell ref="E14:F14"/>
    <mergeCell ref="B27:G27"/>
    <mergeCell ref="I27:L27"/>
    <mergeCell ref="A1:J1"/>
    <mergeCell ref="A3:L3"/>
    <mergeCell ref="B4:L4"/>
    <mergeCell ref="A5:L5"/>
    <mergeCell ref="A6:A10"/>
    <mergeCell ref="C6:L6"/>
    <mergeCell ref="C7:L7"/>
    <mergeCell ref="C8:L8"/>
    <mergeCell ref="C9:L9"/>
    <mergeCell ref="C10:L10"/>
    <mergeCell ref="A11:A18"/>
    <mergeCell ref="B11:D11"/>
    <mergeCell ref="E11:F11"/>
    <mergeCell ref="B12:D12"/>
  </mergeCells>
  <phoneticPr fontId="2"/>
  <printOptions horizontalCentered="1"/>
  <pageMargins left="0.59055118110236227" right="0.59055118110236227" top="0.59055118110236227" bottom="0.59055118110236227" header="0.51181102362204722" footer="0.39370078740157483"/>
  <pageSetup paperSize="9" scale="93" fitToHeight="0" orientation="portrait" r:id="rId1"/>
  <headerFooter alignWithMargins="0">
    <oddFooter>&amp;C&amp;"HG丸ｺﾞｼｯｸM-PRO,標準"&amp;10&amp;P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3" width="3" style="1" customWidth="1"/>
    <col min="4" max="4" width="3.25" style="1" customWidth="1"/>
    <col min="5" max="5" width="3" style="1" customWidth="1"/>
    <col min="6" max="6" width="6" style="1" customWidth="1"/>
    <col min="7" max="10" width="9" style="1" customWidth="1"/>
    <col min="11" max="12" width="8" style="1" customWidth="1"/>
    <col min="13" max="16384" width="9" style="1"/>
  </cols>
  <sheetData>
    <row r="1" spans="1:12" ht="18" customHeight="1" x14ac:dyDescent="0.4">
      <c r="A1" s="925" t="s">
        <v>286</v>
      </c>
      <c r="B1" s="925"/>
      <c r="C1" s="925"/>
      <c r="D1" s="925"/>
      <c r="E1" s="925"/>
      <c r="F1" s="925"/>
      <c r="G1" s="925"/>
      <c r="H1" s="925"/>
      <c r="I1" s="925"/>
      <c r="J1" s="925"/>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20.25" customHeight="1" x14ac:dyDescent="0.4">
      <c r="A4" s="110" t="s">
        <v>142</v>
      </c>
      <c r="B4" s="1001" t="s">
        <v>287</v>
      </c>
      <c r="C4" s="1001"/>
      <c r="D4" s="1001"/>
      <c r="E4" s="1001"/>
      <c r="F4" s="1001"/>
      <c r="G4" s="1001"/>
      <c r="H4" s="1001"/>
      <c r="I4" s="1001"/>
      <c r="J4" s="1001"/>
      <c r="K4" s="1001"/>
      <c r="L4" s="1001"/>
    </row>
    <row r="5" spans="1:12" ht="16.5" customHeight="1" x14ac:dyDescent="0.4">
      <c r="A5" s="1104" t="s">
        <v>145</v>
      </c>
      <c r="B5" s="1104"/>
      <c r="C5" s="1104"/>
      <c r="D5" s="1104"/>
      <c r="E5" s="1104"/>
      <c r="F5" s="1104"/>
      <c r="G5" s="1104"/>
      <c r="H5" s="1104"/>
      <c r="I5" s="1104"/>
      <c r="J5" s="1104"/>
      <c r="K5" s="1104"/>
      <c r="L5" s="1104"/>
    </row>
    <row r="6" spans="1:12" ht="15" customHeight="1" x14ac:dyDescent="0.4">
      <c r="A6" s="1076" t="s">
        <v>146</v>
      </c>
      <c r="B6" s="159" t="s">
        <v>266</v>
      </c>
      <c r="C6" s="1237" t="s">
        <v>273</v>
      </c>
      <c r="D6" s="1237"/>
      <c r="E6" s="1237"/>
      <c r="F6" s="1237"/>
      <c r="G6" s="1237"/>
      <c r="H6" s="1237"/>
      <c r="I6" s="1237"/>
      <c r="J6" s="1237"/>
      <c r="K6" s="1237"/>
      <c r="L6" s="1238"/>
    </row>
    <row r="7" spans="1:12" ht="15" customHeight="1" x14ac:dyDescent="0.4">
      <c r="A7" s="1078"/>
      <c r="B7" s="160" t="s">
        <v>268</v>
      </c>
      <c r="C7" s="1145" t="s">
        <v>288</v>
      </c>
      <c r="D7" s="1145"/>
      <c r="E7" s="1145"/>
      <c r="F7" s="1145"/>
      <c r="G7" s="1145"/>
      <c r="H7" s="1145"/>
      <c r="I7" s="1145"/>
      <c r="J7" s="1145"/>
      <c r="K7" s="1145"/>
      <c r="L7" s="1146"/>
    </row>
    <row r="8" spans="1:12" ht="16.5" customHeight="1" x14ac:dyDescent="0.4">
      <c r="A8" s="30" t="s">
        <v>148</v>
      </c>
      <c r="B8" s="801"/>
      <c r="C8" s="802"/>
      <c r="D8" s="803"/>
      <c r="E8" s="805" t="s">
        <v>232</v>
      </c>
      <c r="F8" s="807"/>
      <c r="G8" s="8" t="s">
        <v>11</v>
      </c>
      <c r="H8" s="8" t="s">
        <v>12</v>
      </c>
      <c r="I8" s="9" t="s">
        <v>13</v>
      </c>
      <c r="J8" s="10"/>
      <c r="K8" s="11"/>
      <c r="L8" s="12"/>
    </row>
    <row r="9" spans="1:12" ht="16.5" customHeight="1" x14ac:dyDescent="0.4">
      <c r="A9" s="13"/>
      <c r="B9" s="805" t="s">
        <v>14</v>
      </c>
      <c r="C9" s="806"/>
      <c r="D9" s="807"/>
      <c r="E9" s="869">
        <v>65</v>
      </c>
      <c r="F9" s="870"/>
      <c r="G9" s="14">
        <v>61</v>
      </c>
      <c r="H9" s="14">
        <v>62</v>
      </c>
      <c r="I9" s="15">
        <v>3</v>
      </c>
      <c r="J9" s="156" t="s">
        <v>276</v>
      </c>
      <c r="K9" s="17"/>
      <c r="L9" s="18"/>
    </row>
    <row r="10" spans="1:12" ht="16.5" customHeight="1" x14ac:dyDescent="0.4">
      <c r="A10" s="13"/>
      <c r="B10" s="805" t="s">
        <v>90</v>
      </c>
      <c r="C10" s="806"/>
      <c r="D10" s="807"/>
      <c r="E10" s="869">
        <v>56</v>
      </c>
      <c r="F10" s="870"/>
      <c r="G10" s="14">
        <v>45</v>
      </c>
      <c r="H10" s="14">
        <v>54</v>
      </c>
      <c r="I10" s="15">
        <v>2</v>
      </c>
      <c r="J10" s="16"/>
      <c r="K10" s="17"/>
      <c r="L10" s="18"/>
    </row>
    <row r="11" spans="1:12" ht="16.5" customHeight="1" x14ac:dyDescent="0.4">
      <c r="A11" s="13"/>
      <c r="B11" s="826" t="s">
        <v>91</v>
      </c>
      <c r="C11" s="827"/>
      <c r="D11" s="828"/>
      <c r="E11" s="1027">
        <f>IF(OR(E9="",E9=0,E10="",E10=0),"",E10/E9*100)</f>
        <v>86.15384615384616</v>
      </c>
      <c r="F11" s="1028"/>
      <c r="G11" s="19">
        <f t="shared" ref="G11:H11" si="0">IF(OR(G9="",G9=0),"",G10/G9*100)</f>
        <v>73.770491803278688</v>
      </c>
      <c r="H11" s="19">
        <f t="shared" si="0"/>
        <v>87.096774193548384</v>
      </c>
      <c r="I11" s="19">
        <f>IF(OR(I9="",I9=0),"",I10/I9*100)</f>
        <v>66.666666666666657</v>
      </c>
      <c r="J11" s="16"/>
      <c r="K11" s="17"/>
      <c r="L11" s="18"/>
    </row>
    <row r="12" spans="1:12" ht="16.5" customHeight="1" x14ac:dyDescent="0.4">
      <c r="A12" s="13"/>
      <c r="B12" s="1091"/>
      <c r="C12" s="848"/>
      <c r="D12" s="848"/>
      <c r="E12" s="848"/>
      <c r="F12" s="848"/>
      <c r="G12" s="848"/>
      <c r="H12" s="848"/>
      <c r="I12" s="848"/>
      <c r="J12" s="848"/>
      <c r="K12" s="848"/>
      <c r="L12" s="849"/>
    </row>
    <row r="13" spans="1:12" ht="16.5" customHeight="1" x14ac:dyDescent="0.4">
      <c r="A13" s="13"/>
      <c r="B13" s="801"/>
      <c r="C13" s="802"/>
      <c r="D13" s="802"/>
      <c r="E13" s="802"/>
      <c r="F13" s="802"/>
      <c r="G13" s="803"/>
      <c r="H13" s="8" t="s">
        <v>17</v>
      </c>
      <c r="I13" s="8" t="s">
        <v>11</v>
      </c>
      <c r="J13" s="8" t="s">
        <v>18</v>
      </c>
      <c r="K13" s="17"/>
      <c r="L13" s="18"/>
    </row>
    <row r="14" spans="1:12" ht="16.5" customHeight="1" x14ac:dyDescent="0.4">
      <c r="A14" s="13"/>
      <c r="B14" s="830" t="s">
        <v>19</v>
      </c>
      <c r="C14" s="831"/>
      <c r="D14" s="831"/>
      <c r="E14" s="831"/>
      <c r="F14" s="831"/>
      <c r="G14" s="832"/>
      <c r="H14" s="70">
        <v>81.2</v>
      </c>
      <c r="I14" s="70">
        <v>80.2</v>
      </c>
      <c r="J14" s="71">
        <f>IF(H14="","",H14-I14)</f>
        <v>1</v>
      </c>
      <c r="K14" s="17"/>
      <c r="L14" s="18"/>
    </row>
    <row r="15" spans="1:12" ht="16.5" customHeight="1" x14ac:dyDescent="0.4">
      <c r="A15" s="7"/>
      <c r="B15" s="833" t="s">
        <v>20</v>
      </c>
      <c r="C15" s="834"/>
      <c r="D15" s="834"/>
      <c r="E15" s="834"/>
      <c r="F15" s="834"/>
      <c r="G15" s="835"/>
      <c r="H15" s="70">
        <v>4.3</v>
      </c>
      <c r="I15" s="70">
        <v>4</v>
      </c>
      <c r="J15" s="71">
        <f>IF(H15="","",H15-I15)</f>
        <v>0.29999999999999982</v>
      </c>
      <c r="K15" s="23"/>
      <c r="L15" s="24"/>
    </row>
    <row r="16" spans="1:12" s="25" customFormat="1" ht="16.5" customHeight="1" x14ac:dyDescent="0.4">
      <c r="A16" s="836" t="s">
        <v>21</v>
      </c>
      <c r="B16" s="893" t="s">
        <v>22</v>
      </c>
      <c r="C16" s="894"/>
      <c r="D16" s="1207" t="s">
        <v>277</v>
      </c>
      <c r="E16" s="1068"/>
      <c r="F16" s="1068"/>
      <c r="G16" s="1068"/>
      <c r="H16" s="1068"/>
      <c r="I16" s="1068"/>
      <c r="J16" s="1068"/>
      <c r="K16" s="1068"/>
      <c r="L16" s="1069"/>
    </row>
    <row r="17" spans="1:12" s="25" customFormat="1" ht="16.5" customHeight="1" x14ac:dyDescent="0.4">
      <c r="A17" s="1002"/>
      <c r="B17" s="1007"/>
      <c r="C17" s="1008"/>
      <c r="D17" s="1192" t="s">
        <v>289</v>
      </c>
      <c r="E17" s="1193"/>
      <c r="F17" s="1193"/>
      <c r="G17" s="1193"/>
      <c r="H17" s="1193"/>
      <c r="I17" s="1193"/>
      <c r="J17" s="1193"/>
      <c r="K17" s="1193"/>
      <c r="L17" s="1194"/>
    </row>
    <row r="18" spans="1:12" ht="16.5" customHeight="1" x14ac:dyDescent="0.4">
      <c r="A18" s="837"/>
      <c r="B18" s="888" t="s">
        <v>25</v>
      </c>
      <c r="C18" s="889"/>
      <c r="D18" s="890" t="s">
        <v>279</v>
      </c>
      <c r="E18" s="1147"/>
      <c r="F18" s="1147"/>
      <c r="G18" s="1147"/>
      <c r="H18" s="1147"/>
      <c r="I18" s="1147"/>
      <c r="J18" s="1147"/>
      <c r="K18" s="1147"/>
      <c r="L18" s="1198"/>
    </row>
    <row r="19" spans="1:12" ht="16.5" customHeight="1" x14ac:dyDescent="0.4">
      <c r="A19" s="28" t="s">
        <v>156</v>
      </c>
      <c r="B19" s="804" t="s">
        <v>28</v>
      </c>
      <c r="C19" s="804"/>
      <c r="D19" s="860">
        <v>1</v>
      </c>
      <c r="E19" s="861"/>
      <c r="F19" s="862"/>
      <c r="G19" s="8" t="s">
        <v>29</v>
      </c>
      <c r="H19" s="102" t="s">
        <v>1501</v>
      </c>
      <c r="I19" s="863" t="s">
        <v>30</v>
      </c>
      <c r="J19" s="863"/>
      <c r="K19" s="863"/>
      <c r="L19" s="863"/>
    </row>
    <row r="20" spans="1:12" ht="16.5" customHeight="1" x14ac:dyDescent="0.4">
      <c r="A20" s="30" t="s">
        <v>159</v>
      </c>
      <c r="B20" s="1036" t="s">
        <v>32</v>
      </c>
      <c r="C20" s="1037"/>
      <c r="D20" s="1037"/>
      <c r="E20" s="1037"/>
      <c r="F20" s="1037"/>
      <c r="G20" s="1038"/>
      <c r="H20" s="95" t="s">
        <v>33</v>
      </c>
      <c r="I20" s="1036" t="s">
        <v>34</v>
      </c>
      <c r="J20" s="1037"/>
      <c r="K20" s="1037"/>
      <c r="L20" s="1038"/>
    </row>
    <row r="21" spans="1:12" ht="16.5" customHeight="1" x14ac:dyDescent="0.4">
      <c r="A21" s="13"/>
      <c r="B21" s="31" t="s">
        <v>160</v>
      </c>
      <c r="C21" s="872" t="s">
        <v>281</v>
      </c>
      <c r="D21" s="872"/>
      <c r="E21" s="872"/>
      <c r="F21" s="872"/>
      <c r="G21" s="873"/>
      <c r="H21" s="49"/>
      <c r="I21" s="1155"/>
      <c r="J21" s="1156"/>
      <c r="K21" s="1156"/>
      <c r="L21" s="1157"/>
    </row>
    <row r="22" spans="1:12" ht="16.5" customHeight="1" x14ac:dyDescent="0.4">
      <c r="A22" s="20"/>
      <c r="B22" s="49"/>
      <c r="C22" s="898" t="s">
        <v>282</v>
      </c>
      <c r="D22" s="898"/>
      <c r="E22" s="898"/>
      <c r="F22" s="898"/>
      <c r="G22" s="899"/>
      <c r="H22" s="49" t="s">
        <v>290</v>
      </c>
      <c r="I22" s="1150" t="s">
        <v>291</v>
      </c>
      <c r="J22" s="1151"/>
      <c r="K22" s="1151"/>
      <c r="L22" s="1152"/>
    </row>
    <row r="23" spans="1:12" ht="16.5" customHeight="1" x14ac:dyDescent="0.4">
      <c r="A23" s="20"/>
      <c r="B23" s="49"/>
      <c r="C23" s="911" t="s">
        <v>284</v>
      </c>
      <c r="D23" s="911"/>
      <c r="E23" s="911"/>
      <c r="F23" s="911"/>
      <c r="G23" s="912"/>
      <c r="H23" s="49"/>
      <c r="I23" s="1150" t="s">
        <v>292</v>
      </c>
      <c r="J23" s="1151"/>
      <c r="K23" s="1151"/>
      <c r="L23" s="1152"/>
    </row>
    <row r="24" spans="1:12" ht="16.5" customHeight="1" x14ac:dyDescent="0.4">
      <c r="A24" s="20"/>
      <c r="B24" s="49"/>
      <c r="C24" s="911"/>
      <c r="D24" s="911"/>
      <c r="E24" s="911"/>
      <c r="F24" s="911"/>
      <c r="G24" s="912"/>
      <c r="H24" s="49"/>
      <c r="I24" s="1150" t="s">
        <v>293</v>
      </c>
      <c r="J24" s="1151"/>
      <c r="K24" s="1151"/>
      <c r="L24" s="1152"/>
    </row>
    <row r="25" spans="1:12" ht="16.5" customHeight="1" x14ac:dyDescent="0.4">
      <c r="A25" s="7"/>
      <c r="B25" s="52"/>
      <c r="C25" s="1220"/>
      <c r="D25" s="1239"/>
      <c r="E25" s="1239"/>
      <c r="F25" s="1239"/>
      <c r="G25" s="1239"/>
      <c r="H25" s="117"/>
      <c r="I25" s="1240"/>
      <c r="J25" s="1240"/>
      <c r="K25" s="1240"/>
      <c r="L25" s="1240"/>
    </row>
  </sheetData>
  <mergeCells count="41">
    <mergeCell ref="C25:G25"/>
    <mergeCell ref="I25:L25"/>
    <mergeCell ref="C24:G24"/>
    <mergeCell ref="I24:L24"/>
    <mergeCell ref="B19:C19"/>
    <mergeCell ref="D19:F19"/>
    <mergeCell ref="I19:L19"/>
    <mergeCell ref="B20:G20"/>
    <mergeCell ref="I20:L20"/>
    <mergeCell ref="C21:G21"/>
    <mergeCell ref="I21:L21"/>
    <mergeCell ref="B15:G15"/>
    <mergeCell ref="C22:G22"/>
    <mergeCell ref="I22:L22"/>
    <mergeCell ref="C23:G23"/>
    <mergeCell ref="I23:L23"/>
    <mergeCell ref="B11:D11"/>
    <mergeCell ref="E11:F11"/>
    <mergeCell ref="B12:L12"/>
    <mergeCell ref="B13:G13"/>
    <mergeCell ref="B14:G14"/>
    <mergeCell ref="A16:A18"/>
    <mergeCell ref="B16:C16"/>
    <mergeCell ref="D16:L16"/>
    <mergeCell ref="B17:C17"/>
    <mergeCell ref="D17:L17"/>
    <mergeCell ref="B18:C18"/>
    <mergeCell ref="D18:L18"/>
    <mergeCell ref="A1:J1"/>
    <mergeCell ref="A3:L3"/>
    <mergeCell ref="B4:L4"/>
    <mergeCell ref="A5:L5"/>
    <mergeCell ref="A6:A7"/>
    <mergeCell ref="C6:L6"/>
    <mergeCell ref="C7:L7"/>
    <mergeCell ref="B8:D8"/>
    <mergeCell ref="E8:F8"/>
    <mergeCell ref="B9:D9"/>
    <mergeCell ref="E9:F9"/>
    <mergeCell ref="B10:D10"/>
    <mergeCell ref="E10:F10"/>
  </mergeCells>
  <phoneticPr fontId="2"/>
  <printOptions horizontalCentered="1"/>
  <pageMargins left="0.59055118110236227" right="0.59055118110236227" top="0.59055118110236227" bottom="0.59055118110236227" header="0.51181102362204722" footer="0.39370078740157483"/>
  <pageSetup paperSize="9" scale="94" fitToHeight="0" orientation="portrait" r:id="rId1"/>
  <headerFooter alignWithMargins="0">
    <oddFooter>&amp;C&amp;"HG丸ｺﾞｼｯｸM-PRO,標準"&amp;10&amp;P ／ &amp;N ページ</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85" zoomScaleNormal="130" zoomScaleSheetLayoutView="85" workbookViewId="0">
      <selection activeCell="O14" sqref="O14"/>
    </sheetView>
  </sheetViews>
  <sheetFormatPr defaultColWidth="9" defaultRowHeight="13.5" x14ac:dyDescent="0.4"/>
  <cols>
    <col min="1" max="1" width="18" style="1" customWidth="1"/>
    <col min="2" max="5" width="3" style="1" customWidth="1"/>
    <col min="6" max="6" width="6" style="1" customWidth="1"/>
    <col min="7" max="10" width="9" style="1"/>
    <col min="11" max="11" width="8" style="1" customWidth="1"/>
    <col min="12" max="12" width="9" style="1" customWidth="1"/>
    <col min="13" max="16384" width="9" style="1"/>
  </cols>
  <sheetData>
    <row r="1" spans="1:12" ht="18" customHeight="1" x14ac:dyDescent="0.4">
      <c r="A1" s="925" t="s">
        <v>649</v>
      </c>
      <c r="B1" s="925"/>
      <c r="C1" s="925"/>
      <c r="D1" s="925"/>
      <c r="E1" s="925"/>
      <c r="F1" s="925"/>
      <c r="G1" s="925"/>
      <c r="H1" s="925"/>
      <c r="I1" s="925"/>
      <c r="J1" s="925"/>
      <c r="K1" s="2"/>
      <c r="L1" s="3"/>
    </row>
    <row r="2" spans="1:12" ht="16.5" customHeight="1" x14ac:dyDescent="0.4"/>
    <row r="3" spans="1:12" ht="16.5" customHeight="1" x14ac:dyDescent="0.4">
      <c r="A3" s="811" t="s">
        <v>1</v>
      </c>
      <c r="B3" s="812"/>
      <c r="C3" s="812"/>
      <c r="D3" s="812"/>
      <c r="E3" s="812"/>
      <c r="F3" s="812"/>
      <c r="G3" s="812"/>
      <c r="H3" s="812"/>
      <c r="I3" s="812"/>
      <c r="J3" s="812"/>
      <c r="K3" s="812"/>
      <c r="L3" s="813"/>
    </row>
    <row r="4" spans="1:12" ht="16.5" customHeight="1" x14ac:dyDescent="0.4">
      <c r="A4" s="63" t="s">
        <v>2</v>
      </c>
      <c r="B4" s="836" t="s">
        <v>1680</v>
      </c>
      <c r="C4" s="997"/>
      <c r="D4" s="997"/>
      <c r="E4" s="997"/>
      <c r="F4" s="997"/>
      <c r="G4" s="997"/>
      <c r="H4" s="997"/>
      <c r="I4" s="997"/>
      <c r="J4" s="997"/>
      <c r="K4" s="997"/>
      <c r="L4" s="998"/>
    </row>
    <row r="5" spans="1:12" ht="47.45" customHeight="1" x14ac:dyDescent="0.4">
      <c r="A5" s="64"/>
      <c r="B5" s="837"/>
      <c r="C5" s="999"/>
      <c r="D5" s="999"/>
      <c r="E5" s="999"/>
      <c r="F5" s="999"/>
      <c r="G5" s="999"/>
      <c r="H5" s="999"/>
      <c r="I5" s="999"/>
      <c r="J5" s="999"/>
      <c r="K5" s="999"/>
      <c r="L5" s="1000"/>
    </row>
    <row r="6" spans="1:12" ht="16.5" customHeight="1" x14ac:dyDescent="0.4">
      <c r="A6" s="820" t="s">
        <v>5</v>
      </c>
      <c r="B6" s="821"/>
      <c r="C6" s="821"/>
      <c r="D6" s="821"/>
      <c r="E6" s="821"/>
      <c r="F6" s="821"/>
      <c r="G6" s="821"/>
      <c r="H6" s="821"/>
      <c r="I6" s="821"/>
      <c r="J6" s="821"/>
      <c r="K6" s="821"/>
      <c r="L6" s="822"/>
    </row>
    <row r="7" spans="1:12" ht="16.899999999999999" customHeight="1" x14ac:dyDescent="0.4">
      <c r="A7" s="28" t="s">
        <v>6</v>
      </c>
      <c r="B7" s="836" t="s">
        <v>650</v>
      </c>
      <c r="C7" s="997"/>
      <c r="D7" s="997"/>
      <c r="E7" s="997"/>
      <c r="F7" s="997"/>
      <c r="G7" s="997"/>
      <c r="H7" s="997"/>
      <c r="I7" s="997"/>
      <c r="J7" s="997"/>
      <c r="K7" s="997"/>
      <c r="L7" s="998"/>
    </row>
    <row r="8" spans="1:12" ht="16.5" customHeight="1" x14ac:dyDescent="0.4">
      <c r="A8" s="62" t="s">
        <v>9</v>
      </c>
      <c r="B8" s="845" t="s">
        <v>651</v>
      </c>
      <c r="C8" s="846"/>
      <c r="D8" s="846"/>
      <c r="E8" s="846"/>
      <c r="F8" s="846"/>
      <c r="G8" s="846"/>
      <c r="H8" s="846"/>
      <c r="I8" s="846"/>
      <c r="J8" s="846"/>
      <c r="K8" s="846"/>
      <c r="L8" s="847"/>
    </row>
    <row r="9" spans="1:12" s="25" customFormat="1" ht="16.5" customHeight="1" x14ac:dyDescent="0.4">
      <c r="A9" s="836" t="s">
        <v>21</v>
      </c>
      <c r="B9" s="1005" t="s">
        <v>22</v>
      </c>
      <c r="C9" s="1006"/>
      <c r="D9" s="1012" t="s">
        <v>652</v>
      </c>
      <c r="E9" s="1013"/>
      <c r="F9" s="1013"/>
      <c r="G9" s="1013"/>
      <c r="H9" s="1013"/>
      <c r="I9" s="1013"/>
      <c r="J9" s="1013"/>
      <c r="K9" s="1013"/>
      <c r="L9" s="1014"/>
    </row>
    <row r="10" spans="1:12" s="25" customFormat="1" ht="27.75" customHeight="1" x14ac:dyDescent="0.4">
      <c r="A10" s="1002"/>
      <c r="B10" s="26"/>
      <c r="C10" s="27"/>
      <c r="D10" s="1012" t="s">
        <v>653</v>
      </c>
      <c r="E10" s="1013"/>
      <c r="F10" s="1013"/>
      <c r="G10" s="1013"/>
      <c r="H10" s="1013"/>
      <c r="I10" s="1013"/>
      <c r="J10" s="1013"/>
      <c r="K10" s="1013"/>
      <c r="L10" s="1014"/>
    </row>
    <row r="11" spans="1:12" s="25" customFormat="1" ht="16.5" customHeight="1" x14ac:dyDescent="0.4">
      <c r="A11" s="1002"/>
      <c r="B11" s="26"/>
      <c r="C11" s="27"/>
      <c r="D11" s="1212" t="s">
        <v>1502</v>
      </c>
      <c r="E11" s="1213"/>
      <c r="F11" s="1213"/>
      <c r="G11" s="1213"/>
      <c r="H11" s="1213"/>
      <c r="I11" s="1213"/>
      <c r="J11" s="1213"/>
      <c r="K11" s="1213"/>
      <c r="L11" s="1214"/>
    </row>
    <row r="12" spans="1:12" s="25" customFormat="1" ht="17.45" customHeight="1" x14ac:dyDescent="0.4">
      <c r="A12" s="207"/>
      <c r="B12" s="26"/>
      <c r="C12" s="27"/>
      <c r="D12" s="1015" t="s">
        <v>654</v>
      </c>
      <c r="E12" s="1016"/>
      <c r="F12" s="1016"/>
      <c r="G12" s="1016"/>
      <c r="H12" s="1016"/>
      <c r="I12" s="1016"/>
      <c r="J12" s="1016"/>
      <c r="K12" s="1016"/>
      <c r="L12" s="1017"/>
    </row>
    <row r="13" spans="1:12" ht="16.5" customHeight="1" x14ac:dyDescent="0.4">
      <c r="A13" s="28" t="s">
        <v>27</v>
      </c>
      <c r="B13" s="804" t="s">
        <v>28</v>
      </c>
      <c r="C13" s="804"/>
      <c r="D13" s="1244"/>
      <c r="E13" s="1245"/>
      <c r="F13" s="1246"/>
      <c r="G13" s="8" t="s">
        <v>29</v>
      </c>
      <c r="H13" s="208"/>
      <c r="I13" s="863" t="s">
        <v>30</v>
      </c>
      <c r="J13" s="863"/>
      <c r="K13" s="863"/>
      <c r="L13" s="863"/>
    </row>
    <row r="14" spans="1:12" ht="16.5" customHeight="1" x14ac:dyDescent="0.4">
      <c r="A14" s="30" t="s">
        <v>31</v>
      </c>
      <c r="B14" s="805" t="s">
        <v>32</v>
      </c>
      <c r="C14" s="806"/>
      <c r="D14" s="806"/>
      <c r="E14" s="806"/>
      <c r="F14" s="806"/>
      <c r="G14" s="807"/>
      <c r="H14" s="9" t="s">
        <v>33</v>
      </c>
      <c r="I14" s="805" t="s">
        <v>34</v>
      </c>
      <c r="J14" s="806"/>
      <c r="K14" s="806"/>
      <c r="L14" s="807"/>
    </row>
    <row r="15" spans="1:12" ht="16.149999999999999" customHeight="1" x14ac:dyDescent="0.4">
      <c r="A15" s="13"/>
      <c r="B15" s="262" t="s">
        <v>35</v>
      </c>
      <c r="C15" s="872" t="s">
        <v>655</v>
      </c>
      <c r="D15" s="872"/>
      <c r="E15" s="872"/>
      <c r="F15" s="872"/>
      <c r="G15" s="873"/>
      <c r="H15" s="1241"/>
      <c r="I15" s="859"/>
      <c r="J15" s="872"/>
      <c r="K15" s="872"/>
      <c r="L15" s="873"/>
    </row>
    <row r="16" spans="1:12" ht="18.600000000000001" customHeight="1" x14ac:dyDescent="0.4">
      <c r="A16" s="20"/>
      <c r="B16" s="49"/>
      <c r="C16" s="898" t="s">
        <v>115</v>
      </c>
      <c r="D16" s="898"/>
      <c r="E16" s="898"/>
      <c r="F16" s="898"/>
      <c r="G16" s="899"/>
      <c r="H16" s="1242"/>
      <c r="I16" s="987" t="s">
        <v>656</v>
      </c>
      <c r="J16" s="990"/>
      <c r="K16" s="990"/>
      <c r="L16" s="991"/>
    </row>
    <row r="17" spans="1:12" ht="16.5" customHeight="1" x14ac:dyDescent="0.4">
      <c r="A17" s="20"/>
      <c r="B17" s="49"/>
      <c r="C17" s="911" t="s">
        <v>284</v>
      </c>
      <c r="D17" s="911"/>
      <c r="E17" s="911"/>
      <c r="F17" s="911"/>
      <c r="G17" s="912"/>
      <c r="H17" s="1242"/>
      <c r="I17" s="987" t="s">
        <v>657</v>
      </c>
      <c r="J17" s="990"/>
      <c r="K17" s="990"/>
      <c r="L17" s="991"/>
    </row>
    <row r="18" spans="1:12" ht="16.5" customHeight="1" x14ac:dyDescent="0.4">
      <c r="A18" s="20"/>
      <c r="B18" s="49"/>
      <c r="C18" s="911"/>
      <c r="D18" s="911"/>
      <c r="E18" s="911"/>
      <c r="F18" s="911"/>
      <c r="G18" s="912"/>
      <c r="H18" s="1242"/>
      <c r="I18" s="987" t="s">
        <v>658</v>
      </c>
      <c r="J18" s="990"/>
      <c r="K18" s="990"/>
      <c r="L18" s="991"/>
    </row>
    <row r="19" spans="1:12" ht="16.5" customHeight="1" x14ac:dyDescent="0.4">
      <c r="A19" s="20"/>
      <c r="B19" s="49"/>
      <c r="C19" s="911"/>
      <c r="D19" s="911"/>
      <c r="E19" s="911"/>
      <c r="F19" s="911"/>
      <c r="G19" s="912"/>
      <c r="H19" s="1242"/>
      <c r="I19" s="987" t="s">
        <v>659</v>
      </c>
      <c r="J19" s="990"/>
      <c r="K19" s="990"/>
      <c r="L19" s="991"/>
    </row>
    <row r="20" spans="1:12" ht="16.5" customHeight="1" x14ac:dyDescent="0.4">
      <c r="A20" s="20"/>
      <c r="B20" s="49"/>
      <c r="C20" s="911"/>
      <c r="D20" s="911"/>
      <c r="E20" s="911"/>
      <c r="F20" s="911"/>
      <c r="G20" s="912"/>
      <c r="H20" s="1242"/>
      <c r="I20" s="1247" t="s">
        <v>660</v>
      </c>
      <c r="J20" s="1247"/>
      <c r="K20" s="1247"/>
      <c r="L20" s="1247"/>
    </row>
    <row r="21" spans="1:12" ht="16.5" customHeight="1" x14ac:dyDescent="0.4">
      <c r="A21" s="37"/>
      <c r="B21" s="52"/>
      <c r="C21" s="916"/>
      <c r="D21" s="916"/>
      <c r="E21" s="916"/>
      <c r="F21" s="916"/>
      <c r="G21" s="917"/>
      <c r="H21" s="1243"/>
      <c r="I21" s="1205"/>
      <c r="J21" s="1205"/>
      <c r="K21" s="1205"/>
      <c r="L21" s="1205"/>
    </row>
  </sheetData>
  <mergeCells count="32">
    <mergeCell ref="C20:G20"/>
    <mergeCell ref="I20:L20"/>
    <mergeCell ref="C21:G21"/>
    <mergeCell ref="I21:L21"/>
    <mergeCell ref="C17:G17"/>
    <mergeCell ref="I17:L17"/>
    <mergeCell ref="C18:G18"/>
    <mergeCell ref="I18:L18"/>
    <mergeCell ref="C19:G19"/>
    <mergeCell ref="I19:L19"/>
    <mergeCell ref="B14:G14"/>
    <mergeCell ref="I14:L14"/>
    <mergeCell ref="C15:G15"/>
    <mergeCell ref="I15:L15"/>
    <mergeCell ref="C16:G16"/>
    <mergeCell ref="I16:L16"/>
    <mergeCell ref="B7:L7"/>
    <mergeCell ref="H15:H21"/>
    <mergeCell ref="A1:J1"/>
    <mergeCell ref="A3:L3"/>
    <mergeCell ref="B4:L5"/>
    <mergeCell ref="A6:L6"/>
    <mergeCell ref="B8:L8"/>
    <mergeCell ref="A9:A11"/>
    <mergeCell ref="B9:C9"/>
    <mergeCell ref="D9:L9"/>
    <mergeCell ref="D10:L10"/>
    <mergeCell ref="D11:L11"/>
    <mergeCell ref="D12:L12"/>
    <mergeCell ref="B13:C13"/>
    <mergeCell ref="D13:F13"/>
    <mergeCell ref="I13:L13"/>
  </mergeCells>
  <phoneticPr fontId="2"/>
  <pageMargins left="0.59055118110236215" right="0.59055118110236215" top="0.59055118110236215" bottom="0.59055118110236215" header="0.51181102362204722" footer="0.39370078740157483"/>
  <pageSetup paperSize="9" scale="93" fitToHeight="0" orientation="portrait" r:id="rId1"/>
  <headerFooter alignWithMargins="0">
    <oddFooter>&amp;C&amp;"HG丸ｺﾞｼｯｸM-PRO,標準"&amp;10&amp;P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view="pageBreakPreview" zoomScaleNormal="130" zoomScaleSheetLayoutView="100" workbookViewId="0">
      <selection sqref="A1:J1"/>
    </sheetView>
  </sheetViews>
  <sheetFormatPr defaultColWidth="9" defaultRowHeight="13.5" x14ac:dyDescent="0.4"/>
  <cols>
    <col min="1" max="1" width="20.875" style="1" customWidth="1"/>
    <col min="2" max="4" width="3.375" style="1" customWidth="1"/>
    <col min="5" max="5" width="3" style="1" customWidth="1"/>
    <col min="6" max="6" width="6" style="1" customWidth="1"/>
    <col min="7" max="10" width="9" style="1"/>
    <col min="11" max="11" width="8" style="1" customWidth="1"/>
    <col min="12" max="12" width="8.625" style="1" customWidth="1"/>
    <col min="13" max="16384" width="9" style="1"/>
  </cols>
  <sheetData>
    <row r="1" spans="1:12" ht="18" customHeight="1" x14ac:dyDescent="0.4">
      <c r="A1" s="810" t="s">
        <v>1459</v>
      </c>
      <c r="B1" s="810"/>
      <c r="C1" s="810"/>
      <c r="D1" s="810"/>
      <c r="E1" s="810"/>
      <c r="F1" s="810"/>
      <c r="G1" s="810"/>
      <c r="H1" s="810"/>
      <c r="I1" s="810"/>
      <c r="J1" s="810"/>
      <c r="K1" s="2"/>
      <c r="L1" s="3"/>
    </row>
    <row r="2" spans="1:12" ht="16.5" customHeight="1" x14ac:dyDescent="0.4"/>
    <row r="3" spans="1:12" ht="16.5" customHeight="1" x14ac:dyDescent="0.4">
      <c r="A3" s="811" t="s">
        <v>1</v>
      </c>
      <c r="B3" s="812"/>
      <c r="C3" s="812"/>
      <c r="D3" s="812"/>
      <c r="E3" s="812"/>
      <c r="F3" s="812"/>
      <c r="G3" s="812"/>
      <c r="H3" s="812"/>
      <c r="I3" s="812"/>
      <c r="J3" s="812"/>
      <c r="K3" s="812"/>
      <c r="L3" s="813"/>
    </row>
    <row r="4" spans="1:12" ht="16.5" customHeight="1" x14ac:dyDescent="0.4">
      <c r="A4" s="63" t="s">
        <v>2</v>
      </c>
      <c r="B4" s="814" t="s">
        <v>1460</v>
      </c>
      <c r="C4" s="815"/>
      <c r="D4" s="815"/>
      <c r="E4" s="815"/>
      <c r="F4" s="815"/>
      <c r="G4" s="815"/>
      <c r="H4" s="815"/>
      <c r="I4" s="815"/>
      <c r="J4" s="815"/>
      <c r="K4" s="815"/>
      <c r="L4" s="816"/>
    </row>
    <row r="5" spans="1:12" ht="13.5" customHeight="1" x14ac:dyDescent="0.4">
      <c r="A5" s="64"/>
      <c r="B5" s="817"/>
      <c r="C5" s="818"/>
      <c r="D5" s="818"/>
      <c r="E5" s="818"/>
      <c r="F5" s="818"/>
      <c r="G5" s="818"/>
      <c r="H5" s="818"/>
      <c r="I5" s="818"/>
      <c r="J5" s="818"/>
      <c r="K5" s="818"/>
      <c r="L5" s="819"/>
    </row>
    <row r="6" spans="1:12" ht="16.5" customHeight="1" x14ac:dyDescent="0.4">
      <c r="A6" s="820" t="s">
        <v>5</v>
      </c>
      <c r="B6" s="821"/>
      <c r="C6" s="821"/>
      <c r="D6" s="821"/>
      <c r="E6" s="821"/>
      <c r="F6" s="821"/>
      <c r="G6" s="821"/>
      <c r="H6" s="821"/>
      <c r="I6" s="821"/>
      <c r="J6" s="821"/>
      <c r="K6" s="821"/>
      <c r="L6" s="822"/>
    </row>
    <row r="7" spans="1:12" ht="16.5" customHeight="1" x14ac:dyDescent="0.4">
      <c r="A7" s="28" t="s">
        <v>6</v>
      </c>
      <c r="B7" s="823" t="s">
        <v>1461</v>
      </c>
      <c r="C7" s="824"/>
      <c r="D7" s="824"/>
      <c r="E7" s="824"/>
      <c r="F7" s="824"/>
      <c r="G7" s="824"/>
      <c r="H7" s="824"/>
      <c r="I7" s="824"/>
      <c r="J7" s="824"/>
      <c r="K7" s="824"/>
      <c r="L7" s="825"/>
    </row>
    <row r="8" spans="1:12" ht="16.5" customHeight="1" x14ac:dyDescent="0.4">
      <c r="A8" s="30" t="s">
        <v>9</v>
      </c>
      <c r="B8" s="801"/>
      <c r="C8" s="802"/>
      <c r="D8" s="803"/>
      <c r="E8" s="804" t="s">
        <v>149</v>
      </c>
      <c r="F8" s="804"/>
      <c r="G8" s="8" t="s">
        <v>150</v>
      </c>
      <c r="H8" s="8" t="s">
        <v>12</v>
      </c>
      <c r="I8" s="8" t="s">
        <v>13</v>
      </c>
      <c r="K8" s="99"/>
      <c r="L8" s="12"/>
    </row>
    <row r="9" spans="1:12" ht="16.5" customHeight="1" x14ac:dyDescent="0.4">
      <c r="A9" s="13"/>
      <c r="B9" s="805" t="s">
        <v>14</v>
      </c>
      <c r="C9" s="806"/>
      <c r="D9" s="807"/>
      <c r="E9" s="808">
        <v>276</v>
      </c>
      <c r="F9" s="808"/>
      <c r="G9" s="196">
        <v>276</v>
      </c>
      <c r="H9" s="197"/>
      <c r="I9" s="197"/>
      <c r="K9" s="17"/>
      <c r="L9" s="18"/>
    </row>
    <row r="10" spans="1:12" ht="16.5" customHeight="1" x14ac:dyDescent="0.4">
      <c r="A10" s="13"/>
      <c r="B10" s="805" t="s">
        <v>15</v>
      </c>
      <c r="C10" s="806"/>
      <c r="D10" s="807"/>
      <c r="E10" s="809"/>
      <c r="F10" s="809"/>
      <c r="G10" s="197"/>
      <c r="H10" s="197"/>
      <c r="I10" s="197"/>
      <c r="K10" s="17"/>
      <c r="L10" s="18"/>
    </row>
    <row r="11" spans="1:12" ht="16.5" customHeight="1" x14ac:dyDescent="0.4">
      <c r="A11" s="13"/>
      <c r="B11" s="826" t="s">
        <v>16</v>
      </c>
      <c r="C11" s="827"/>
      <c r="D11" s="828"/>
      <c r="E11" s="829"/>
      <c r="F11" s="829"/>
      <c r="G11" s="198"/>
      <c r="H11" s="198"/>
      <c r="I11" s="198"/>
      <c r="K11" s="17"/>
      <c r="L11" s="18"/>
    </row>
    <row r="12" spans="1:12" ht="16.5" customHeight="1" x14ac:dyDescent="0.4">
      <c r="A12" s="13"/>
      <c r="B12" s="20"/>
      <c r="C12" s="17"/>
      <c r="D12" s="17"/>
      <c r="E12" s="17"/>
      <c r="F12" s="17"/>
      <c r="G12" s="17"/>
      <c r="H12" s="17"/>
      <c r="I12" s="17"/>
      <c r="J12" s="17"/>
      <c r="K12" s="17"/>
      <c r="L12" s="18"/>
    </row>
    <row r="13" spans="1:12" ht="16.5" customHeight="1" x14ac:dyDescent="0.4">
      <c r="A13" s="13"/>
      <c r="B13" s="801"/>
      <c r="C13" s="802"/>
      <c r="D13" s="802"/>
      <c r="E13" s="802"/>
      <c r="F13" s="802"/>
      <c r="G13" s="803"/>
      <c r="H13" s="8" t="s">
        <v>17</v>
      </c>
      <c r="I13" s="8" t="s">
        <v>11</v>
      </c>
      <c r="J13" s="8" t="s">
        <v>18</v>
      </c>
      <c r="K13" s="17"/>
      <c r="L13" s="18"/>
    </row>
    <row r="14" spans="1:12" ht="16.5" customHeight="1" x14ac:dyDescent="0.4">
      <c r="A14" s="13"/>
      <c r="B14" s="830" t="s">
        <v>19</v>
      </c>
      <c r="C14" s="831"/>
      <c r="D14" s="831"/>
      <c r="E14" s="831"/>
      <c r="F14" s="831"/>
      <c r="G14" s="832"/>
      <c r="H14" s="14">
        <v>73.099999999999994</v>
      </c>
      <c r="I14" s="14">
        <v>73.599999999999994</v>
      </c>
      <c r="J14" s="252">
        <f>H14-I14</f>
        <v>-0.5</v>
      </c>
      <c r="K14" s="17"/>
      <c r="L14" s="18"/>
    </row>
    <row r="15" spans="1:12" ht="16.5" customHeight="1" x14ac:dyDescent="0.4">
      <c r="A15" s="7"/>
      <c r="B15" s="833" t="s">
        <v>20</v>
      </c>
      <c r="C15" s="834"/>
      <c r="D15" s="834"/>
      <c r="E15" s="834"/>
      <c r="F15" s="834"/>
      <c r="G15" s="835"/>
      <c r="H15" s="14">
        <v>4.0999999999999996</v>
      </c>
      <c r="I15" s="279">
        <v>4</v>
      </c>
      <c r="J15" s="280">
        <f>H15-I15</f>
        <v>9.9999999999999645E-2</v>
      </c>
      <c r="K15" s="23"/>
      <c r="L15" s="24"/>
    </row>
    <row r="16" spans="1:12" s="25" customFormat="1" ht="16.5" customHeight="1" x14ac:dyDescent="0.4">
      <c r="A16" s="836" t="s">
        <v>21</v>
      </c>
      <c r="B16" s="838" t="s">
        <v>22</v>
      </c>
      <c r="C16" s="839"/>
      <c r="D16" s="840" t="s">
        <v>1462</v>
      </c>
      <c r="E16" s="841"/>
      <c r="F16" s="841"/>
      <c r="G16" s="841"/>
      <c r="H16" s="841"/>
      <c r="I16" s="841"/>
      <c r="J16" s="841"/>
      <c r="K16" s="841"/>
      <c r="L16" s="842"/>
    </row>
    <row r="17" spans="1:12" ht="16.5" customHeight="1" x14ac:dyDescent="0.4">
      <c r="A17" s="837"/>
      <c r="B17" s="843" t="s">
        <v>25</v>
      </c>
      <c r="C17" s="844"/>
      <c r="D17" s="845" t="s">
        <v>1463</v>
      </c>
      <c r="E17" s="846"/>
      <c r="F17" s="846"/>
      <c r="G17" s="846"/>
      <c r="H17" s="846"/>
      <c r="I17" s="846"/>
      <c r="J17" s="846"/>
      <c r="K17" s="846"/>
      <c r="L17" s="847"/>
    </row>
    <row r="18" spans="1:12" ht="16.5" customHeight="1" x14ac:dyDescent="0.4">
      <c r="A18" s="28" t="s">
        <v>27</v>
      </c>
      <c r="B18" s="804" t="s">
        <v>28</v>
      </c>
      <c r="C18" s="804"/>
      <c r="D18" s="860" t="s">
        <v>1464</v>
      </c>
      <c r="E18" s="861"/>
      <c r="F18" s="862"/>
      <c r="G18" s="8" t="s">
        <v>29</v>
      </c>
      <c r="H18" s="89" t="s">
        <v>1464</v>
      </c>
      <c r="I18" s="863" t="s">
        <v>30</v>
      </c>
      <c r="J18" s="863"/>
      <c r="K18" s="863"/>
      <c r="L18" s="863"/>
    </row>
    <row r="19" spans="1:12" ht="16.5" customHeight="1" x14ac:dyDescent="0.4">
      <c r="A19" s="30" t="s">
        <v>31</v>
      </c>
      <c r="B19" s="805" t="s">
        <v>32</v>
      </c>
      <c r="C19" s="806"/>
      <c r="D19" s="806"/>
      <c r="E19" s="806"/>
      <c r="F19" s="806"/>
      <c r="G19" s="807"/>
      <c r="H19" s="9" t="s">
        <v>33</v>
      </c>
      <c r="I19" s="805" t="s">
        <v>34</v>
      </c>
      <c r="J19" s="806"/>
      <c r="K19" s="806"/>
      <c r="L19" s="807"/>
    </row>
    <row r="20" spans="1:12" ht="16.5" customHeight="1" x14ac:dyDescent="0.4">
      <c r="A20" s="13"/>
      <c r="B20" s="31" t="s">
        <v>35</v>
      </c>
      <c r="C20" s="856" t="s">
        <v>1465</v>
      </c>
      <c r="D20" s="857"/>
      <c r="E20" s="857"/>
      <c r="F20" s="857"/>
      <c r="G20" s="858"/>
      <c r="H20" s="49" t="s">
        <v>1464</v>
      </c>
      <c r="I20" s="859" t="s">
        <v>1466</v>
      </c>
      <c r="J20" s="857"/>
      <c r="K20" s="857"/>
      <c r="L20" s="858"/>
    </row>
    <row r="21" spans="1:12" ht="16.5" customHeight="1" x14ac:dyDescent="0.4">
      <c r="A21" s="20"/>
      <c r="B21" s="270"/>
      <c r="C21" s="848"/>
      <c r="D21" s="848"/>
      <c r="E21" s="848"/>
      <c r="F21" s="848"/>
      <c r="G21" s="849"/>
      <c r="H21" s="32"/>
      <c r="I21" s="850" t="s">
        <v>1467</v>
      </c>
      <c r="J21" s="851"/>
      <c r="K21" s="851"/>
      <c r="L21" s="852"/>
    </row>
    <row r="22" spans="1:12" ht="16.5" customHeight="1" x14ac:dyDescent="0.4">
      <c r="A22" s="20"/>
      <c r="B22" s="49" t="s">
        <v>160</v>
      </c>
      <c r="C22" s="853" t="s">
        <v>1468</v>
      </c>
      <c r="D22" s="848"/>
      <c r="E22" s="848"/>
      <c r="F22" s="848"/>
      <c r="G22" s="849"/>
      <c r="H22" s="32"/>
      <c r="I22" s="850" t="s">
        <v>1469</v>
      </c>
      <c r="J22" s="851"/>
      <c r="K22" s="851"/>
      <c r="L22" s="852"/>
    </row>
    <row r="23" spans="1:12" ht="16.5" customHeight="1" x14ac:dyDescent="0.4">
      <c r="A23" s="20"/>
      <c r="B23" s="49"/>
      <c r="C23" s="853" t="s">
        <v>1470</v>
      </c>
      <c r="D23" s="848"/>
      <c r="E23" s="848"/>
      <c r="F23" s="848"/>
      <c r="G23" s="849"/>
      <c r="H23" s="49"/>
      <c r="I23" s="850" t="s">
        <v>1471</v>
      </c>
      <c r="J23" s="854"/>
      <c r="K23" s="854"/>
      <c r="L23" s="855"/>
    </row>
    <row r="24" spans="1:12" ht="14.45" customHeight="1" x14ac:dyDescent="0.4">
      <c r="A24" s="20"/>
      <c r="B24" s="49"/>
      <c r="C24" s="853"/>
      <c r="D24" s="848"/>
      <c r="E24" s="848"/>
      <c r="F24" s="848"/>
      <c r="G24" s="849"/>
      <c r="H24" s="49"/>
      <c r="I24" s="850" t="s">
        <v>1472</v>
      </c>
      <c r="J24" s="854"/>
      <c r="K24" s="854"/>
      <c r="L24" s="855"/>
    </row>
    <row r="25" spans="1:12" ht="14.45" customHeight="1" x14ac:dyDescent="0.4">
      <c r="A25" s="20"/>
      <c r="B25" s="49"/>
      <c r="C25" s="315"/>
      <c r="D25" s="313"/>
      <c r="E25" s="313"/>
      <c r="F25" s="313"/>
      <c r="G25" s="314"/>
      <c r="H25" s="49"/>
      <c r="I25" s="850" t="s">
        <v>1528</v>
      </c>
      <c r="J25" s="854"/>
      <c r="K25" s="854"/>
      <c r="L25" s="855"/>
    </row>
    <row r="26" spans="1:12" ht="16.5" customHeight="1" x14ac:dyDescent="0.4">
      <c r="A26" s="20"/>
      <c r="B26" s="49"/>
      <c r="C26" s="853"/>
      <c r="D26" s="848"/>
      <c r="E26" s="848"/>
      <c r="F26" s="848"/>
      <c r="G26" s="849"/>
      <c r="H26" s="49"/>
      <c r="I26" s="850" t="s">
        <v>1473</v>
      </c>
      <c r="J26" s="854"/>
      <c r="K26" s="854"/>
      <c r="L26" s="855"/>
    </row>
    <row r="27" spans="1:12" ht="16.5" customHeight="1" x14ac:dyDescent="0.4">
      <c r="A27" s="20"/>
      <c r="B27" s="49"/>
      <c r="C27" s="315"/>
      <c r="D27" s="313"/>
      <c r="E27" s="313"/>
      <c r="F27" s="313"/>
      <c r="G27" s="314"/>
      <c r="H27" s="49"/>
      <c r="I27" s="850" t="s">
        <v>1529</v>
      </c>
      <c r="J27" s="854"/>
      <c r="K27" s="854"/>
      <c r="L27" s="855"/>
    </row>
    <row r="28" spans="1:12" ht="16.5" customHeight="1" x14ac:dyDescent="0.4">
      <c r="A28" s="20"/>
      <c r="B28" s="49"/>
      <c r="C28" s="853"/>
      <c r="D28" s="848"/>
      <c r="E28" s="848"/>
      <c r="F28" s="848"/>
      <c r="G28" s="849"/>
      <c r="H28" s="49"/>
      <c r="I28" s="850" t="s">
        <v>1474</v>
      </c>
      <c r="J28" s="854"/>
      <c r="K28" s="854"/>
      <c r="L28" s="855"/>
    </row>
    <row r="29" spans="1:12" ht="16.5" customHeight="1" x14ac:dyDescent="0.4">
      <c r="A29" s="37"/>
      <c r="B29" s="98"/>
      <c r="C29" s="864"/>
      <c r="D29" s="864"/>
      <c r="E29" s="864"/>
      <c r="F29" s="864"/>
      <c r="G29" s="865"/>
      <c r="H29" s="52"/>
      <c r="I29" s="866"/>
      <c r="J29" s="867"/>
      <c r="K29" s="867"/>
      <c r="L29" s="868"/>
    </row>
    <row r="30" spans="1:12" ht="16.899999999999999" customHeight="1" x14ac:dyDescent="0.4">
      <c r="A30" s="99"/>
      <c r="B30" s="147"/>
      <c r="C30" s="154"/>
      <c r="D30" s="154"/>
      <c r="E30" s="154"/>
      <c r="F30" s="154"/>
      <c r="G30" s="154"/>
      <c r="H30" s="147"/>
      <c r="I30" s="154"/>
      <c r="J30" s="154"/>
      <c r="K30" s="154"/>
      <c r="L30" s="154"/>
    </row>
  </sheetData>
  <mergeCells count="44">
    <mergeCell ref="C29:G29"/>
    <mergeCell ref="I29:L29"/>
    <mergeCell ref="C24:G24"/>
    <mergeCell ref="I24:L24"/>
    <mergeCell ref="C26:G26"/>
    <mergeCell ref="I26:L26"/>
    <mergeCell ref="C28:G28"/>
    <mergeCell ref="I28:L28"/>
    <mergeCell ref="I27:L27"/>
    <mergeCell ref="I25:L25"/>
    <mergeCell ref="C20:G20"/>
    <mergeCell ref="I20:L20"/>
    <mergeCell ref="B18:C18"/>
    <mergeCell ref="D18:F18"/>
    <mergeCell ref="I18:L18"/>
    <mergeCell ref="B19:G19"/>
    <mergeCell ref="I19:L19"/>
    <mergeCell ref="C21:G21"/>
    <mergeCell ref="I21:L21"/>
    <mergeCell ref="C22:G22"/>
    <mergeCell ref="I22:L22"/>
    <mergeCell ref="C23:G23"/>
    <mergeCell ref="I23:L23"/>
    <mergeCell ref="A16:A17"/>
    <mergeCell ref="B16:C16"/>
    <mergeCell ref="D16:L16"/>
    <mergeCell ref="B17:C17"/>
    <mergeCell ref="D17:L17"/>
    <mergeCell ref="B11:D11"/>
    <mergeCell ref="E11:F11"/>
    <mergeCell ref="B13:G13"/>
    <mergeCell ref="B14:G14"/>
    <mergeCell ref="B15:G15"/>
    <mergeCell ref="A1:J1"/>
    <mergeCell ref="A3:L3"/>
    <mergeCell ref="B4:L5"/>
    <mergeCell ref="A6:L6"/>
    <mergeCell ref="B7:L7"/>
    <mergeCell ref="B8:D8"/>
    <mergeCell ref="E8:F8"/>
    <mergeCell ref="B9:D9"/>
    <mergeCell ref="E9:F9"/>
    <mergeCell ref="B10:D10"/>
    <mergeCell ref="E10:F10"/>
  </mergeCells>
  <phoneticPr fontId="2"/>
  <printOptions horizontalCentered="1"/>
  <pageMargins left="0.59055118110236227" right="0.59055118110236227" top="0.59055118110236227" bottom="0.59055118110236227" header="0.51181102362204722" footer="0.39370078740157483"/>
  <pageSetup paperSize="9" scale="87" fitToHeight="0" orientation="portrait" r:id="rId1"/>
  <headerFooter alignWithMargins="0">
    <oddFooter>&amp;C&amp;"HG丸ｺﾞｼｯｸM-PRO,標準"&amp;10&amp;P ／ &amp;N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view="pageBreakPreview" zoomScale="85" zoomScaleNormal="130" zoomScaleSheetLayoutView="85" workbookViewId="0">
      <selection activeCell="O12" sqref="O12"/>
    </sheetView>
  </sheetViews>
  <sheetFormatPr defaultColWidth="9" defaultRowHeight="13.5" x14ac:dyDescent="0.4"/>
  <cols>
    <col min="1" max="1" width="18" style="1" customWidth="1"/>
    <col min="2" max="5" width="3.375" style="1" customWidth="1"/>
    <col min="6" max="6" width="6.375" style="1" customWidth="1"/>
    <col min="7" max="10" width="9.125" style="1" customWidth="1"/>
    <col min="11" max="12" width="8.75" style="1" customWidth="1"/>
    <col min="13" max="16384" width="9" style="1"/>
  </cols>
  <sheetData>
    <row r="1" spans="1:12" ht="18" customHeight="1" x14ac:dyDescent="0.4">
      <c r="A1" s="925" t="s">
        <v>616</v>
      </c>
      <c r="B1" s="925"/>
      <c r="C1" s="925"/>
      <c r="D1" s="925"/>
      <c r="E1" s="925"/>
      <c r="F1" s="925"/>
      <c r="G1" s="925"/>
      <c r="H1" s="925"/>
      <c r="I1" s="925"/>
      <c r="J1" s="925"/>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27.75" customHeight="1" x14ac:dyDescent="0.4">
      <c r="A4" s="110" t="s">
        <v>142</v>
      </c>
      <c r="B4" s="1248" t="s">
        <v>617</v>
      </c>
      <c r="C4" s="1248"/>
      <c r="D4" s="1248"/>
      <c r="E4" s="1248"/>
      <c r="F4" s="1248"/>
      <c r="G4" s="1248"/>
      <c r="H4" s="1248"/>
      <c r="I4" s="1248"/>
      <c r="J4" s="1248"/>
      <c r="K4" s="1248"/>
      <c r="L4" s="1248"/>
    </row>
    <row r="5" spans="1:12" ht="16.5" customHeight="1" x14ac:dyDescent="0.4">
      <c r="A5" s="1104" t="s">
        <v>145</v>
      </c>
      <c r="B5" s="1104"/>
      <c r="C5" s="1104"/>
      <c r="D5" s="1104"/>
      <c r="E5" s="1104"/>
      <c r="F5" s="1104"/>
      <c r="G5" s="1104"/>
      <c r="H5" s="1104"/>
      <c r="I5" s="1104"/>
      <c r="J5" s="1104"/>
      <c r="K5" s="1104"/>
      <c r="L5" s="1104"/>
    </row>
    <row r="6" spans="1:12" ht="51.75" customHeight="1" x14ac:dyDescent="0.4">
      <c r="A6" s="28" t="s">
        <v>146</v>
      </c>
      <c r="B6" s="1195" t="s">
        <v>1679</v>
      </c>
      <c r="C6" s="1196"/>
      <c r="D6" s="1196"/>
      <c r="E6" s="1196"/>
      <c r="F6" s="1196"/>
      <c r="G6" s="1196"/>
      <c r="H6" s="1196"/>
      <c r="I6" s="1196"/>
      <c r="J6" s="1196"/>
      <c r="K6" s="1196"/>
      <c r="L6" s="1197"/>
    </row>
    <row r="7" spans="1:12" ht="16.5" customHeight="1" x14ac:dyDescent="0.4">
      <c r="A7" s="30" t="s">
        <v>148</v>
      </c>
      <c r="B7" s="801"/>
      <c r="C7" s="802"/>
      <c r="D7" s="803"/>
      <c r="E7" s="805" t="s">
        <v>232</v>
      </c>
      <c r="F7" s="807"/>
      <c r="G7" s="8" t="s">
        <v>11</v>
      </c>
      <c r="H7" s="200" t="s">
        <v>334</v>
      </c>
      <c r="I7" s="200" t="s">
        <v>618</v>
      </c>
      <c r="J7" s="8" t="s">
        <v>619</v>
      </c>
      <c r="K7" s="11"/>
      <c r="L7" s="12"/>
    </row>
    <row r="8" spans="1:12" ht="16.5" customHeight="1" x14ac:dyDescent="0.4">
      <c r="A8" s="13"/>
      <c r="B8" s="805" t="s">
        <v>14</v>
      </c>
      <c r="C8" s="806"/>
      <c r="D8" s="807"/>
      <c r="E8" s="1131">
        <v>280</v>
      </c>
      <c r="F8" s="1132"/>
      <c r="G8" s="121">
        <v>198</v>
      </c>
      <c r="H8" s="121">
        <v>212</v>
      </c>
      <c r="I8" s="121">
        <v>65</v>
      </c>
      <c r="J8" s="121">
        <v>3</v>
      </c>
      <c r="K8" s="17"/>
      <c r="L8" s="18"/>
    </row>
    <row r="9" spans="1:12" ht="16.5" customHeight="1" x14ac:dyDescent="0.4">
      <c r="A9" s="13"/>
      <c r="B9" s="805" t="s">
        <v>90</v>
      </c>
      <c r="C9" s="806"/>
      <c r="D9" s="807"/>
      <c r="E9" s="1131">
        <v>221</v>
      </c>
      <c r="F9" s="1132"/>
      <c r="G9" s="121">
        <v>169</v>
      </c>
      <c r="H9" s="121">
        <v>166</v>
      </c>
      <c r="I9" s="121">
        <v>53</v>
      </c>
      <c r="J9" s="121">
        <v>2</v>
      </c>
      <c r="K9" s="17"/>
      <c r="L9" s="18"/>
    </row>
    <row r="10" spans="1:12" ht="16.5" customHeight="1" x14ac:dyDescent="0.4">
      <c r="A10" s="13"/>
      <c r="B10" s="826" t="s">
        <v>620</v>
      </c>
      <c r="C10" s="827"/>
      <c r="D10" s="828"/>
      <c r="E10" s="1133">
        <f>E9/E8*100</f>
        <v>78.928571428571431</v>
      </c>
      <c r="F10" s="1134"/>
      <c r="G10" s="124">
        <f t="shared" ref="G10:J10" si="0">G9/G8*100</f>
        <v>85.353535353535349</v>
      </c>
      <c r="H10" s="124">
        <f t="shared" si="0"/>
        <v>78.301886792452834</v>
      </c>
      <c r="I10" s="124">
        <f t="shared" si="0"/>
        <v>81.538461538461533</v>
      </c>
      <c r="J10" s="124">
        <f t="shared" si="0"/>
        <v>66.666666666666657</v>
      </c>
      <c r="K10" s="17"/>
      <c r="L10" s="18"/>
    </row>
    <row r="11" spans="1:12" ht="12.75" customHeight="1" x14ac:dyDescent="0.4">
      <c r="A11" s="13"/>
      <c r="B11" s="68"/>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830" t="s">
        <v>19</v>
      </c>
      <c r="C13" s="831"/>
      <c r="D13" s="831"/>
      <c r="E13" s="831"/>
      <c r="F13" s="831"/>
      <c r="G13" s="832"/>
      <c r="H13" s="201">
        <v>78.8</v>
      </c>
      <c r="I13" s="70">
        <v>76.5</v>
      </c>
      <c r="J13" s="112">
        <f>H13-I13</f>
        <v>2.2999999999999972</v>
      </c>
      <c r="K13" s="17"/>
      <c r="L13" s="18"/>
    </row>
    <row r="14" spans="1:12" ht="16.5" customHeight="1" x14ac:dyDescent="0.4">
      <c r="A14" s="7"/>
      <c r="B14" s="833" t="s">
        <v>20</v>
      </c>
      <c r="C14" s="834"/>
      <c r="D14" s="834"/>
      <c r="E14" s="834"/>
      <c r="F14" s="834"/>
      <c r="G14" s="835"/>
      <c r="H14" s="202">
        <v>4</v>
      </c>
      <c r="I14" s="70">
        <v>3.9</v>
      </c>
      <c r="J14" s="112">
        <f>H14-I14</f>
        <v>0.10000000000000009</v>
      </c>
      <c r="K14" s="23"/>
      <c r="L14" s="24"/>
    </row>
    <row r="15" spans="1:12" s="25" customFormat="1" ht="16.5" customHeight="1" x14ac:dyDescent="0.4">
      <c r="A15" s="836" t="s">
        <v>21</v>
      </c>
      <c r="B15" s="1003" t="s">
        <v>22</v>
      </c>
      <c r="C15" s="1004"/>
      <c r="D15" s="1125" t="s">
        <v>621</v>
      </c>
      <c r="E15" s="1126"/>
      <c r="F15" s="1126"/>
      <c r="G15" s="1126"/>
      <c r="H15" s="1126"/>
      <c r="I15" s="1126"/>
      <c r="J15" s="1126"/>
      <c r="K15" s="1126"/>
      <c r="L15" s="1127"/>
    </row>
    <row r="16" spans="1:12" s="25" customFormat="1" ht="16.5" customHeight="1" x14ac:dyDescent="0.4">
      <c r="A16" s="1002"/>
      <c r="B16" s="135"/>
      <c r="C16" s="136"/>
      <c r="D16" s="1249" t="s">
        <v>622</v>
      </c>
      <c r="E16" s="1250"/>
      <c r="F16" s="1250"/>
      <c r="G16" s="1250"/>
      <c r="H16" s="1250"/>
      <c r="I16" s="1250"/>
      <c r="J16" s="1250"/>
      <c r="K16" s="1250"/>
      <c r="L16" s="1251"/>
    </row>
    <row r="17" spans="1:12" ht="16.5" customHeight="1" x14ac:dyDescent="0.4">
      <c r="A17" s="837"/>
      <c r="B17" s="843" t="s">
        <v>25</v>
      </c>
      <c r="C17" s="844"/>
      <c r="D17" s="1209" t="s">
        <v>26</v>
      </c>
      <c r="E17" s="1215"/>
      <c r="F17" s="1215"/>
      <c r="G17" s="1215"/>
      <c r="H17" s="1215"/>
      <c r="I17" s="1215"/>
      <c r="J17" s="1215"/>
      <c r="K17" s="1215"/>
      <c r="L17" s="1216"/>
    </row>
    <row r="18" spans="1:12" ht="16.5" customHeight="1" x14ac:dyDescent="0.4">
      <c r="A18" s="28" t="s">
        <v>156</v>
      </c>
      <c r="B18" s="804" t="s">
        <v>28</v>
      </c>
      <c r="C18" s="804"/>
      <c r="D18" s="860">
        <v>1</v>
      </c>
      <c r="E18" s="861"/>
      <c r="F18" s="862"/>
      <c r="G18" s="8" t="s">
        <v>29</v>
      </c>
      <c r="H18" s="102" t="s">
        <v>623</v>
      </c>
      <c r="I18" s="863" t="s">
        <v>30</v>
      </c>
      <c r="J18" s="863"/>
      <c r="K18" s="863"/>
      <c r="L18" s="863"/>
    </row>
    <row r="19" spans="1:12" ht="16.5" customHeight="1" x14ac:dyDescent="0.4">
      <c r="A19" s="30" t="s">
        <v>159</v>
      </c>
      <c r="B19" s="1036" t="s">
        <v>32</v>
      </c>
      <c r="C19" s="1037"/>
      <c r="D19" s="1037"/>
      <c r="E19" s="1037"/>
      <c r="F19" s="1037"/>
      <c r="G19" s="1038"/>
      <c r="H19" s="95" t="s">
        <v>33</v>
      </c>
      <c r="I19" s="1036" t="s">
        <v>34</v>
      </c>
      <c r="J19" s="1037"/>
      <c r="K19" s="1037"/>
      <c r="L19" s="1038"/>
    </row>
    <row r="20" spans="1:12" ht="16.5" customHeight="1" x14ac:dyDescent="0.4">
      <c r="A20" s="13"/>
      <c r="B20" s="31" t="s">
        <v>160</v>
      </c>
      <c r="C20" s="872" t="s">
        <v>281</v>
      </c>
      <c r="D20" s="872"/>
      <c r="E20" s="872"/>
      <c r="F20" s="872"/>
      <c r="G20" s="873"/>
      <c r="H20" s="49"/>
      <c r="I20" s="1185"/>
      <c r="J20" s="1186"/>
      <c r="K20" s="1186"/>
      <c r="L20" s="1187"/>
    </row>
    <row r="21" spans="1:12" ht="16.5" customHeight="1" x14ac:dyDescent="0.4">
      <c r="A21" s="20"/>
      <c r="B21" s="49"/>
      <c r="C21" s="898" t="s">
        <v>282</v>
      </c>
      <c r="D21" s="898"/>
      <c r="E21" s="898"/>
      <c r="F21" s="898"/>
      <c r="G21" s="899"/>
      <c r="H21" s="321" t="s">
        <v>1539</v>
      </c>
      <c r="I21" s="1252" t="s">
        <v>624</v>
      </c>
      <c r="J21" s="1253"/>
      <c r="K21" s="1253"/>
      <c r="L21" s="1254"/>
    </row>
    <row r="22" spans="1:12" ht="16.5" customHeight="1" x14ac:dyDescent="0.4">
      <c r="A22" s="20"/>
      <c r="B22" s="49"/>
      <c r="C22" s="911" t="s">
        <v>284</v>
      </c>
      <c r="D22" s="911"/>
      <c r="E22" s="911"/>
      <c r="F22" s="911"/>
      <c r="G22" s="912"/>
      <c r="H22" s="49"/>
      <c r="I22" s="1252" t="s">
        <v>625</v>
      </c>
      <c r="J22" s="1253"/>
      <c r="K22" s="1253"/>
      <c r="L22" s="1254"/>
    </row>
    <row r="23" spans="1:12" ht="29.25" customHeight="1" x14ac:dyDescent="0.4">
      <c r="A23" s="20"/>
      <c r="B23" s="49"/>
      <c r="C23" s="911"/>
      <c r="D23" s="911"/>
      <c r="E23" s="911"/>
      <c r="F23" s="911"/>
      <c r="G23" s="912"/>
      <c r="H23" s="49"/>
      <c r="I23" s="1252" t="s">
        <v>626</v>
      </c>
      <c r="J23" s="1253"/>
      <c r="K23" s="1253"/>
      <c r="L23" s="1254"/>
    </row>
    <row r="24" spans="1:12" ht="16.5" customHeight="1" x14ac:dyDescent="0.4">
      <c r="A24" s="20"/>
      <c r="B24" s="49"/>
      <c r="C24" s="911"/>
      <c r="D24" s="911"/>
      <c r="E24" s="911"/>
      <c r="F24" s="911"/>
      <c r="G24" s="912"/>
      <c r="H24" s="49"/>
      <c r="I24" s="1252" t="s">
        <v>627</v>
      </c>
      <c r="J24" s="1253"/>
      <c r="K24" s="1253"/>
      <c r="L24" s="1254"/>
    </row>
    <row r="25" spans="1:12" ht="16.5" customHeight="1" x14ac:dyDescent="0.4">
      <c r="A25" s="20"/>
      <c r="B25" s="49"/>
      <c r="C25" s="911"/>
      <c r="D25" s="911"/>
      <c r="E25" s="911"/>
      <c r="F25" s="911"/>
      <c r="G25" s="912"/>
      <c r="H25" s="49"/>
      <c r="I25" s="1252" t="s">
        <v>628</v>
      </c>
      <c r="J25" s="1253"/>
      <c r="K25" s="1253"/>
      <c r="L25" s="1254"/>
    </row>
    <row r="26" spans="1:12" ht="16.5" customHeight="1" x14ac:dyDescent="0.4">
      <c r="A26" s="37"/>
      <c r="B26" s="52"/>
      <c r="C26" s="916"/>
      <c r="D26" s="916"/>
      <c r="E26" s="916"/>
      <c r="F26" s="916"/>
      <c r="G26" s="917"/>
      <c r="H26" s="52"/>
      <c r="I26" s="1192"/>
      <c r="J26" s="1193"/>
      <c r="K26" s="1193"/>
      <c r="L26" s="1194"/>
    </row>
  </sheetData>
  <mergeCells count="41">
    <mergeCell ref="C26:G26"/>
    <mergeCell ref="I26:L26"/>
    <mergeCell ref="C20:G20"/>
    <mergeCell ref="I20:L20"/>
    <mergeCell ref="C21:G21"/>
    <mergeCell ref="I21:L21"/>
    <mergeCell ref="C22:G22"/>
    <mergeCell ref="I22:L22"/>
    <mergeCell ref="C23:G23"/>
    <mergeCell ref="I23:L23"/>
    <mergeCell ref="C24:G24"/>
    <mergeCell ref="I24:L24"/>
    <mergeCell ref="C25:G25"/>
    <mergeCell ref="I25:L25"/>
    <mergeCell ref="B10:D10"/>
    <mergeCell ref="E10:F10"/>
    <mergeCell ref="B12:G12"/>
    <mergeCell ref="B13:G13"/>
    <mergeCell ref="B14:G14"/>
    <mergeCell ref="B18:C18"/>
    <mergeCell ref="D18:F18"/>
    <mergeCell ref="I18:L18"/>
    <mergeCell ref="B19:G19"/>
    <mergeCell ref="I19:L19"/>
    <mergeCell ref="B7:D7"/>
    <mergeCell ref="E7:F7"/>
    <mergeCell ref="B8:D8"/>
    <mergeCell ref="E8:F8"/>
    <mergeCell ref="B9:D9"/>
    <mergeCell ref="E9:F9"/>
    <mergeCell ref="A15:A17"/>
    <mergeCell ref="B15:C15"/>
    <mergeCell ref="D15:L15"/>
    <mergeCell ref="D16:L16"/>
    <mergeCell ref="B17:C17"/>
    <mergeCell ref="D17:L17"/>
    <mergeCell ref="A1:J1"/>
    <mergeCell ref="A3:L3"/>
    <mergeCell ref="B4:L4"/>
    <mergeCell ref="A5:L5"/>
    <mergeCell ref="B6:L6"/>
  </mergeCells>
  <phoneticPr fontId="2"/>
  <pageMargins left="0.59055118110236227" right="0.59055118110236227" top="0.59055118110236227" bottom="0.59055118110236227" header="0.51181102362204722" footer="0.39370078740157483"/>
  <pageSetup paperSize="9" scale="91" fitToWidth="0" fitToHeight="0" orientation="portrait" r:id="rId1"/>
  <headerFooter alignWithMargins="0">
    <oddFooter>&amp;C&amp;"HG丸ｺﾞｼｯｸM-PRO,標準"&amp;10&amp;P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70" zoomScaleNormal="130" zoomScaleSheetLayoutView="70" workbookViewId="0">
      <pane ySplit="1" topLeftCell="A2" activePane="bottomLeft" state="frozen"/>
      <selection sqref="A1:Q1"/>
      <selection pane="bottomLeft" sqref="A1:Q1"/>
    </sheetView>
  </sheetViews>
  <sheetFormatPr defaultColWidth="9" defaultRowHeight="13.5" x14ac:dyDescent="0.4"/>
  <cols>
    <col min="1" max="1" width="20.875" style="1" customWidth="1"/>
    <col min="2" max="2" width="3" style="1" customWidth="1"/>
    <col min="3" max="3" width="4.875" style="1" customWidth="1"/>
    <col min="4" max="4" width="7.75" style="1" customWidth="1"/>
    <col min="5" max="5" width="3.5" style="1" customWidth="1"/>
    <col min="6" max="6" width="5" style="1" customWidth="1"/>
    <col min="7" max="10" width="7.875" style="1" customWidth="1"/>
    <col min="11" max="11" width="7.375" style="1" customWidth="1"/>
    <col min="12" max="12" width="8.375" style="1" customWidth="1"/>
    <col min="13" max="16384" width="9" style="1"/>
  </cols>
  <sheetData>
    <row r="1" spans="1:12" ht="18" customHeight="1" x14ac:dyDescent="0.4">
      <c r="A1" s="810" t="s">
        <v>629</v>
      </c>
      <c r="B1" s="810"/>
      <c r="C1" s="810"/>
      <c r="D1" s="810"/>
      <c r="E1" s="810"/>
      <c r="F1" s="810"/>
      <c r="G1" s="810"/>
      <c r="H1" s="810"/>
      <c r="I1" s="810"/>
      <c r="J1" s="810"/>
      <c r="K1" s="2"/>
      <c r="L1" s="3"/>
    </row>
    <row r="2" spans="1:12" ht="16.5" customHeight="1" x14ac:dyDescent="0.4"/>
    <row r="3" spans="1:12" ht="16.5" customHeight="1" x14ac:dyDescent="0.4">
      <c r="A3" s="811" t="s">
        <v>1</v>
      </c>
      <c r="B3" s="812"/>
      <c r="C3" s="812"/>
      <c r="D3" s="812"/>
      <c r="E3" s="812"/>
      <c r="F3" s="812"/>
      <c r="G3" s="812"/>
      <c r="H3" s="812"/>
      <c r="I3" s="812"/>
      <c r="J3" s="812"/>
      <c r="K3" s="812"/>
      <c r="L3" s="813"/>
    </row>
    <row r="4" spans="1:12" ht="16.5" customHeight="1" x14ac:dyDescent="0.4">
      <c r="A4" s="63" t="s">
        <v>2</v>
      </c>
      <c r="B4" s="814" t="s">
        <v>630</v>
      </c>
      <c r="C4" s="815"/>
      <c r="D4" s="815"/>
      <c r="E4" s="815"/>
      <c r="F4" s="815"/>
      <c r="G4" s="815"/>
      <c r="H4" s="815"/>
      <c r="I4" s="815"/>
      <c r="J4" s="815"/>
      <c r="K4" s="815"/>
      <c r="L4" s="816"/>
    </row>
    <row r="5" spans="1:12" ht="16.5" customHeight="1" x14ac:dyDescent="0.4">
      <c r="A5" s="1104" t="s">
        <v>5</v>
      </c>
      <c r="B5" s="1104"/>
      <c r="C5" s="1104"/>
      <c r="D5" s="1104"/>
      <c r="E5" s="1104"/>
      <c r="F5" s="1104"/>
      <c r="G5" s="1104"/>
      <c r="H5" s="1104"/>
      <c r="I5" s="1104"/>
      <c r="J5" s="1104"/>
      <c r="K5" s="1104"/>
      <c r="L5" s="1104"/>
    </row>
    <row r="6" spans="1:12" ht="30" customHeight="1" x14ac:dyDescent="0.4">
      <c r="A6" s="28" t="s">
        <v>6</v>
      </c>
      <c r="B6" s="823" t="s">
        <v>631</v>
      </c>
      <c r="C6" s="824"/>
      <c r="D6" s="824"/>
      <c r="E6" s="824"/>
      <c r="F6" s="824"/>
      <c r="G6" s="824"/>
      <c r="H6" s="824"/>
      <c r="I6" s="824"/>
      <c r="J6" s="824"/>
      <c r="K6" s="824"/>
      <c r="L6" s="825"/>
    </row>
    <row r="7" spans="1:12" ht="19.149999999999999" customHeight="1" x14ac:dyDescent="0.4">
      <c r="A7" s="30" t="s">
        <v>9</v>
      </c>
      <c r="B7" s="801"/>
      <c r="C7" s="802"/>
      <c r="D7" s="803"/>
      <c r="E7" s="804" t="s">
        <v>149</v>
      </c>
      <c r="F7" s="804"/>
      <c r="G7" s="8" t="s">
        <v>150</v>
      </c>
      <c r="H7" s="8" t="s">
        <v>12</v>
      </c>
      <c r="I7" s="8" t="s">
        <v>13</v>
      </c>
      <c r="J7" s="203"/>
      <c r="K7" s="99"/>
      <c r="L7" s="12"/>
    </row>
    <row r="8" spans="1:12" ht="16.5" customHeight="1" x14ac:dyDescent="0.4">
      <c r="A8" s="13"/>
      <c r="B8" s="805" t="s">
        <v>14</v>
      </c>
      <c r="C8" s="806"/>
      <c r="D8" s="807"/>
      <c r="E8" s="1042">
        <v>149</v>
      </c>
      <c r="F8" s="870"/>
      <c r="G8" s="196">
        <v>146</v>
      </c>
      <c r="H8" s="196">
        <v>145</v>
      </c>
      <c r="I8" s="196">
        <v>4</v>
      </c>
      <c r="J8" s="204"/>
      <c r="K8" s="17"/>
      <c r="L8" s="18"/>
    </row>
    <row r="9" spans="1:12" ht="16.5" customHeight="1" x14ac:dyDescent="0.4">
      <c r="A9" s="13"/>
      <c r="B9" s="805" t="s">
        <v>15</v>
      </c>
      <c r="C9" s="806"/>
      <c r="D9" s="807"/>
      <c r="E9" s="1042">
        <v>137</v>
      </c>
      <c r="F9" s="870"/>
      <c r="G9" s="196">
        <v>136</v>
      </c>
      <c r="H9" s="196">
        <v>133</v>
      </c>
      <c r="I9" s="196">
        <v>4</v>
      </c>
      <c r="J9" s="204"/>
      <c r="K9" s="17"/>
      <c r="L9" s="18"/>
    </row>
    <row r="10" spans="1:12" ht="16.5" customHeight="1" x14ac:dyDescent="0.4">
      <c r="A10" s="13"/>
      <c r="B10" s="826" t="s">
        <v>16</v>
      </c>
      <c r="C10" s="827"/>
      <c r="D10" s="828"/>
      <c r="E10" s="1044">
        <f>E9/E8*100</f>
        <v>91.946308724832221</v>
      </c>
      <c r="F10" s="1044"/>
      <c r="G10" s="70">
        <f>G9/G8*100</f>
        <v>93.150684931506845</v>
      </c>
      <c r="H10" s="70">
        <f>H9/H8*100</f>
        <v>91.724137931034477</v>
      </c>
      <c r="I10" s="171">
        <f>I9/I8*100</f>
        <v>100</v>
      </c>
      <c r="J10" s="205"/>
      <c r="K10" s="17"/>
      <c r="L10" s="18"/>
    </row>
    <row r="11" spans="1:12" ht="16.5" customHeight="1" x14ac:dyDescent="0.4">
      <c r="A11" s="13"/>
      <c r="B11" s="20"/>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830" t="s">
        <v>19</v>
      </c>
      <c r="C13" s="831"/>
      <c r="D13" s="831"/>
      <c r="E13" s="831"/>
      <c r="F13" s="831"/>
      <c r="G13" s="832"/>
      <c r="H13" s="206">
        <v>78</v>
      </c>
      <c r="I13" s="206">
        <v>78.599999999999994</v>
      </c>
      <c r="J13" s="171">
        <f>H13-I13</f>
        <v>-0.59999999999999432</v>
      </c>
      <c r="K13" s="17"/>
      <c r="L13" s="18"/>
    </row>
    <row r="14" spans="1:12" ht="16.5" customHeight="1" x14ac:dyDescent="0.4">
      <c r="A14" s="7"/>
      <c r="B14" s="833" t="s">
        <v>20</v>
      </c>
      <c r="C14" s="834"/>
      <c r="D14" s="834"/>
      <c r="E14" s="834"/>
      <c r="F14" s="834"/>
      <c r="G14" s="835"/>
      <c r="H14" s="206">
        <v>4</v>
      </c>
      <c r="I14" s="206">
        <v>4.0999999999999996</v>
      </c>
      <c r="J14" s="171">
        <f>H14-I14</f>
        <v>-9.9999999999999645E-2</v>
      </c>
      <c r="K14" s="23"/>
      <c r="L14" s="24"/>
    </row>
    <row r="15" spans="1:12" s="25" customFormat="1" ht="16.5" customHeight="1" x14ac:dyDescent="0.4">
      <c r="A15" s="836" t="s">
        <v>21</v>
      </c>
      <c r="B15" s="838" t="s">
        <v>22</v>
      </c>
      <c r="C15" s="839"/>
      <c r="D15" s="840" t="s">
        <v>632</v>
      </c>
      <c r="E15" s="841"/>
      <c r="F15" s="841"/>
      <c r="G15" s="841"/>
      <c r="H15" s="841"/>
      <c r="I15" s="841"/>
      <c r="J15" s="841"/>
      <c r="K15" s="841"/>
      <c r="L15" s="842"/>
    </row>
    <row r="16" spans="1:12" s="25" customFormat="1" ht="16.5" customHeight="1" x14ac:dyDescent="0.4">
      <c r="A16" s="1002"/>
      <c r="B16" s="26"/>
      <c r="C16" s="27"/>
      <c r="D16" s="1045" t="s">
        <v>633</v>
      </c>
      <c r="E16" s="1046"/>
      <c r="F16" s="1046"/>
      <c r="G16" s="1046"/>
      <c r="H16" s="1046"/>
      <c r="I16" s="1046"/>
      <c r="J16" s="1046"/>
      <c r="K16" s="1046"/>
      <c r="L16" s="1047"/>
    </row>
    <row r="17" spans="1:12" ht="16.5" customHeight="1" x14ac:dyDescent="0.4">
      <c r="A17" s="837"/>
      <c r="B17" s="843" t="s">
        <v>25</v>
      </c>
      <c r="C17" s="844"/>
      <c r="D17" s="845" t="s">
        <v>573</v>
      </c>
      <c r="E17" s="846"/>
      <c r="F17" s="846"/>
      <c r="G17" s="846"/>
      <c r="H17" s="846"/>
      <c r="I17" s="846"/>
      <c r="J17" s="846"/>
      <c r="K17" s="846"/>
      <c r="L17" s="847"/>
    </row>
    <row r="18" spans="1:12" ht="16.5" customHeight="1" x14ac:dyDescent="0.4">
      <c r="A18" s="28" t="s">
        <v>27</v>
      </c>
      <c r="B18" s="804" t="s">
        <v>28</v>
      </c>
      <c r="C18" s="804"/>
      <c r="D18" s="860" t="s">
        <v>96</v>
      </c>
      <c r="E18" s="861"/>
      <c r="F18" s="862"/>
      <c r="G18" s="8" t="s">
        <v>29</v>
      </c>
      <c r="H18" s="29" t="s">
        <v>634</v>
      </c>
      <c r="I18" s="863" t="s">
        <v>30</v>
      </c>
      <c r="J18" s="863"/>
      <c r="K18" s="863"/>
      <c r="L18" s="863"/>
    </row>
    <row r="19" spans="1:12" x14ac:dyDescent="0.4">
      <c r="A19" s="30" t="s">
        <v>31</v>
      </c>
      <c r="B19" s="805" t="s">
        <v>32</v>
      </c>
      <c r="C19" s="806"/>
      <c r="D19" s="806"/>
      <c r="E19" s="806"/>
      <c r="F19" s="806"/>
      <c r="G19" s="807"/>
      <c r="H19" s="9" t="s">
        <v>33</v>
      </c>
      <c r="I19" s="805" t="s">
        <v>34</v>
      </c>
      <c r="J19" s="806"/>
      <c r="K19" s="806"/>
      <c r="L19" s="807"/>
    </row>
    <row r="20" spans="1:12" ht="16.5" customHeight="1" x14ac:dyDescent="0.4">
      <c r="A20" s="13"/>
      <c r="B20" s="31" t="s">
        <v>160</v>
      </c>
      <c r="C20" s="856" t="s">
        <v>281</v>
      </c>
      <c r="D20" s="857"/>
      <c r="E20" s="857"/>
      <c r="F20" s="857"/>
      <c r="G20" s="858"/>
      <c r="H20" s="49"/>
      <c r="I20" s="859"/>
      <c r="J20" s="857"/>
      <c r="K20" s="857"/>
      <c r="L20" s="858"/>
    </row>
    <row r="21" spans="1:12" ht="16.5" customHeight="1" x14ac:dyDescent="0.4">
      <c r="A21" s="20"/>
      <c r="B21" s="199" t="s">
        <v>84</v>
      </c>
      <c r="C21" s="848" t="s">
        <v>635</v>
      </c>
      <c r="D21" s="848"/>
      <c r="E21" s="848"/>
      <c r="F21" s="848"/>
      <c r="G21" s="849"/>
      <c r="H21" s="49" t="s">
        <v>196</v>
      </c>
      <c r="I21" s="850" t="s">
        <v>636</v>
      </c>
      <c r="J21" s="854"/>
      <c r="K21" s="854"/>
      <c r="L21" s="855"/>
    </row>
    <row r="22" spans="1:12" ht="16.5" customHeight="1" x14ac:dyDescent="0.4">
      <c r="A22" s="20"/>
      <c r="B22" s="199"/>
      <c r="C22" s="848" t="s">
        <v>1311</v>
      </c>
      <c r="D22" s="848"/>
      <c r="E22" s="848"/>
      <c r="F22" s="848"/>
      <c r="G22" s="849"/>
      <c r="H22" s="49"/>
      <c r="I22" s="850"/>
      <c r="J22" s="854"/>
      <c r="K22" s="854"/>
      <c r="L22" s="855"/>
    </row>
    <row r="23" spans="1:12" ht="14.45" customHeight="1" x14ac:dyDescent="0.4">
      <c r="A23" s="20"/>
      <c r="B23" s="199"/>
      <c r="C23" s="848"/>
      <c r="D23" s="848"/>
      <c r="E23" s="848"/>
      <c r="F23" s="848"/>
      <c r="G23" s="849"/>
      <c r="H23" s="49"/>
      <c r="I23" s="850"/>
      <c r="J23" s="1255"/>
      <c r="K23" s="1255"/>
      <c r="L23" s="852"/>
    </row>
    <row r="24" spans="1:12" ht="16.5" customHeight="1" x14ac:dyDescent="0.4">
      <c r="A24" s="20"/>
      <c r="B24" s="49" t="s">
        <v>160</v>
      </c>
      <c r="C24" s="848" t="s">
        <v>281</v>
      </c>
      <c r="D24" s="848"/>
      <c r="E24" s="848"/>
      <c r="F24" s="848"/>
      <c r="G24" s="849"/>
      <c r="H24" s="49"/>
      <c r="I24" s="850"/>
      <c r="J24" s="1255"/>
      <c r="K24" s="1255"/>
      <c r="L24" s="852"/>
    </row>
    <row r="25" spans="1:12" ht="16.5" customHeight="1" x14ac:dyDescent="0.4">
      <c r="A25" s="20"/>
      <c r="B25" s="199" t="s">
        <v>84</v>
      </c>
      <c r="C25" s="848" t="s">
        <v>637</v>
      </c>
      <c r="D25" s="848"/>
      <c r="E25" s="848"/>
      <c r="F25" s="848"/>
      <c r="G25" s="849"/>
      <c r="H25" s="49" t="s">
        <v>638</v>
      </c>
      <c r="I25" s="850" t="s">
        <v>639</v>
      </c>
      <c r="J25" s="1255"/>
      <c r="K25" s="1255"/>
      <c r="L25" s="852"/>
    </row>
    <row r="26" spans="1:12" ht="16.5" customHeight="1" x14ac:dyDescent="0.4">
      <c r="A26" s="20"/>
      <c r="B26" s="199"/>
      <c r="C26" s="848" t="s">
        <v>282</v>
      </c>
      <c r="D26" s="848"/>
      <c r="E26" s="848"/>
      <c r="F26" s="848"/>
      <c r="G26" s="849"/>
      <c r="H26" s="49"/>
      <c r="I26" s="850" t="s">
        <v>640</v>
      </c>
      <c r="J26" s="1255"/>
      <c r="K26" s="1255"/>
      <c r="L26" s="852"/>
    </row>
    <row r="27" spans="1:12" ht="16.5" customHeight="1" x14ac:dyDescent="0.4">
      <c r="A27" s="20"/>
      <c r="B27" s="199"/>
      <c r="C27" s="848" t="s">
        <v>641</v>
      </c>
      <c r="D27" s="848"/>
      <c r="E27" s="848"/>
      <c r="F27" s="848"/>
      <c r="G27" s="849"/>
      <c r="H27" s="49"/>
      <c r="I27" s="850" t="s">
        <v>642</v>
      </c>
      <c r="J27" s="1255"/>
      <c r="K27" s="1255"/>
      <c r="L27" s="852"/>
    </row>
    <row r="28" spans="1:12" ht="16.5" customHeight="1" x14ac:dyDescent="0.4">
      <c r="A28" s="20"/>
      <c r="B28" s="199"/>
      <c r="C28" s="848"/>
      <c r="D28" s="848"/>
      <c r="E28" s="848"/>
      <c r="F28" s="848"/>
      <c r="G28" s="849"/>
      <c r="H28" s="49"/>
      <c r="I28" s="850"/>
      <c r="J28" s="1255"/>
      <c r="K28" s="1255"/>
      <c r="L28" s="852"/>
    </row>
    <row r="29" spans="1:12" ht="16.5" customHeight="1" x14ac:dyDescent="0.4">
      <c r="A29" s="20"/>
      <c r="B29" s="49" t="s">
        <v>160</v>
      </c>
      <c r="C29" s="848" t="s">
        <v>643</v>
      </c>
      <c r="D29" s="848"/>
      <c r="E29" s="848"/>
      <c r="F29" s="848"/>
      <c r="G29" s="849"/>
      <c r="H29" s="49"/>
      <c r="I29" s="850"/>
      <c r="J29" s="1255"/>
      <c r="K29" s="1255"/>
      <c r="L29" s="852"/>
    </row>
    <row r="30" spans="1:12" ht="16.5" customHeight="1" x14ac:dyDescent="0.4">
      <c r="A30" s="20"/>
      <c r="B30" s="199" t="s">
        <v>84</v>
      </c>
      <c r="C30" s="848" t="s">
        <v>644</v>
      </c>
      <c r="D30" s="848"/>
      <c r="E30" s="848"/>
      <c r="F30" s="848"/>
      <c r="G30" s="849"/>
      <c r="H30" s="49" t="s">
        <v>196</v>
      </c>
      <c r="I30" s="850" t="s">
        <v>645</v>
      </c>
      <c r="J30" s="1255"/>
      <c r="K30" s="1255"/>
      <c r="L30" s="852"/>
    </row>
    <row r="31" spans="1:12" ht="16.5" customHeight="1" x14ac:dyDescent="0.4">
      <c r="A31" s="20"/>
      <c r="B31" s="199"/>
      <c r="C31" s="848" t="s">
        <v>646</v>
      </c>
      <c r="D31" s="848"/>
      <c r="E31" s="848"/>
      <c r="F31" s="848"/>
      <c r="G31" s="849"/>
      <c r="H31" s="49"/>
      <c r="I31" s="850" t="s">
        <v>647</v>
      </c>
      <c r="J31" s="1255"/>
      <c r="K31" s="1255"/>
      <c r="L31" s="852"/>
    </row>
    <row r="32" spans="1:12" ht="16.5" customHeight="1" x14ac:dyDescent="0.4">
      <c r="A32" s="20"/>
      <c r="B32" s="199"/>
      <c r="C32" s="848"/>
      <c r="D32" s="848"/>
      <c r="E32" s="848"/>
      <c r="F32" s="848"/>
      <c r="G32" s="849"/>
      <c r="H32" s="49"/>
      <c r="I32" s="850" t="s">
        <v>648</v>
      </c>
      <c r="J32" s="1255"/>
      <c r="K32" s="1255"/>
      <c r="L32" s="852"/>
    </row>
    <row r="33" spans="1:12" ht="15" customHeight="1" x14ac:dyDescent="0.4">
      <c r="A33" s="37"/>
      <c r="B33" s="52"/>
      <c r="C33" s="1098"/>
      <c r="D33" s="1098"/>
      <c r="E33" s="1098"/>
      <c r="F33" s="1098"/>
      <c r="G33" s="1087"/>
      <c r="H33" s="52"/>
      <c r="I33" s="1141"/>
      <c r="J33" s="1098"/>
      <c r="K33" s="1098"/>
      <c r="L33" s="1087"/>
    </row>
  </sheetData>
  <mergeCells count="55">
    <mergeCell ref="C32:G32"/>
    <mergeCell ref="I32:L32"/>
    <mergeCell ref="C33:G33"/>
    <mergeCell ref="I33:L33"/>
    <mergeCell ref="C29:G29"/>
    <mergeCell ref="I29:L29"/>
    <mergeCell ref="C30:G30"/>
    <mergeCell ref="I30:L30"/>
    <mergeCell ref="C31:G31"/>
    <mergeCell ref="I31:L31"/>
    <mergeCell ref="C26:G26"/>
    <mergeCell ref="I26:L26"/>
    <mergeCell ref="C27:G27"/>
    <mergeCell ref="I27:L27"/>
    <mergeCell ref="C28:G28"/>
    <mergeCell ref="I28:L28"/>
    <mergeCell ref="C23:G23"/>
    <mergeCell ref="I23:L23"/>
    <mergeCell ref="C24:G24"/>
    <mergeCell ref="I24:L24"/>
    <mergeCell ref="C25:G25"/>
    <mergeCell ref="I25:L25"/>
    <mergeCell ref="C20:G20"/>
    <mergeCell ref="I20:L20"/>
    <mergeCell ref="C21:G21"/>
    <mergeCell ref="I21:L21"/>
    <mergeCell ref="C22:G22"/>
    <mergeCell ref="I22:L22"/>
    <mergeCell ref="B18:C18"/>
    <mergeCell ref="D18:F18"/>
    <mergeCell ref="I18:L18"/>
    <mergeCell ref="B19:G19"/>
    <mergeCell ref="I19:L19"/>
    <mergeCell ref="B10:D10"/>
    <mergeCell ref="E10:F10"/>
    <mergeCell ref="B12:G12"/>
    <mergeCell ref="B13:G13"/>
    <mergeCell ref="B14:G14"/>
    <mergeCell ref="A15:A17"/>
    <mergeCell ref="B15:C15"/>
    <mergeCell ref="D15:L15"/>
    <mergeCell ref="D16:L16"/>
    <mergeCell ref="B17:C17"/>
    <mergeCell ref="D17:L17"/>
    <mergeCell ref="B7:D7"/>
    <mergeCell ref="E7:F7"/>
    <mergeCell ref="B8:D8"/>
    <mergeCell ref="E8:F8"/>
    <mergeCell ref="B9:D9"/>
    <mergeCell ref="E9:F9"/>
    <mergeCell ref="B6:L6"/>
    <mergeCell ref="A1:J1"/>
    <mergeCell ref="A3:L3"/>
    <mergeCell ref="B4:L4"/>
    <mergeCell ref="A5:L5"/>
  </mergeCells>
  <phoneticPr fontId="2"/>
  <pageMargins left="0.59055118110236227" right="0.59055118110236227" top="0.59055118110236227" bottom="0.59055118110236227" header="0.51181102362204722" footer="0.39370078740157483"/>
  <pageSetup paperSize="9" scale="88" fitToHeight="0" orientation="portrait" r:id="rId1"/>
  <headerFooter alignWithMargins="0">
    <oddFooter>&amp;C&amp;"HG丸ｺﾞｼｯｸM-PRO,標準"&amp;10&amp;P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BreakPreview" zoomScale="85" zoomScaleNormal="130" zoomScaleSheetLayoutView="85" workbookViewId="0">
      <selection sqref="A1:Q1"/>
    </sheetView>
  </sheetViews>
  <sheetFormatPr defaultColWidth="9" defaultRowHeight="13.5" x14ac:dyDescent="0.4"/>
  <cols>
    <col min="1" max="1" width="18.875" style="1" customWidth="1"/>
    <col min="2" max="3" width="3" style="1" customWidth="1"/>
    <col min="4" max="4" width="3.625" style="1" customWidth="1"/>
    <col min="5" max="5" width="3" style="1" customWidth="1"/>
    <col min="6" max="6" width="6" style="1" customWidth="1"/>
    <col min="7" max="7" width="10.125" style="1" customWidth="1"/>
    <col min="8" max="10" width="9" style="1" customWidth="1"/>
    <col min="11" max="12" width="10.25" style="1" customWidth="1"/>
    <col min="13" max="16384" width="9" style="1"/>
  </cols>
  <sheetData>
    <row r="1" spans="1:12" ht="18" customHeight="1" x14ac:dyDescent="0.4">
      <c r="A1" s="925" t="s">
        <v>1230</v>
      </c>
      <c r="B1" s="925"/>
      <c r="C1" s="925"/>
      <c r="D1" s="925"/>
      <c r="E1" s="925"/>
      <c r="F1" s="925"/>
      <c r="G1" s="925"/>
      <c r="H1" s="925"/>
      <c r="I1" s="925"/>
      <c r="J1" s="925"/>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16.5" customHeight="1" x14ac:dyDescent="0.4">
      <c r="A4" s="272" t="s">
        <v>142</v>
      </c>
      <c r="B4" s="1256" t="s">
        <v>1231</v>
      </c>
      <c r="C4" s="1256"/>
      <c r="D4" s="1256"/>
      <c r="E4" s="1256"/>
      <c r="F4" s="1256"/>
      <c r="G4" s="1256"/>
      <c r="H4" s="1256"/>
      <c r="I4" s="1256"/>
      <c r="J4" s="1256"/>
      <c r="K4" s="1256"/>
      <c r="L4" s="1256"/>
    </row>
    <row r="5" spans="1:12" ht="16.5" customHeight="1" x14ac:dyDescent="0.4">
      <c r="A5" s="1104" t="s">
        <v>145</v>
      </c>
      <c r="B5" s="1104"/>
      <c r="C5" s="1104"/>
      <c r="D5" s="1104"/>
      <c r="E5" s="1104"/>
      <c r="F5" s="1104"/>
      <c r="G5" s="1104"/>
      <c r="H5" s="1104"/>
      <c r="I5" s="1104"/>
      <c r="J5" s="1104"/>
      <c r="K5" s="1104"/>
      <c r="L5" s="1104"/>
    </row>
    <row r="6" spans="1:12" ht="16.5" customHeight="1" x14ac:dyDescent="0.4">
      <c r="A6" s="272" t="s">
        <v>146</v>
      </c>
      <c r="B6" s="1257" t="s">
        <v>1232</v>
      </c>
      <c r="C6" s="1258"/>
      <c r="D6" s="1258"/>
      <c r="E6" s="1258"/>
      <c r="F6" s="1258"/>
      <c r="G6" s="1258"/>
      <c r="H6" s="1258"/>
      <c r="I6" s="1258"/>
      <c r="J6" s="1258"/>
      <c r="K6" s="1258"/>
      <c r="L6" s="1259"/>
    </row>
    <row r="7" spans="1:12" ht="16.5" customHeight="1" x14ac:dyDescent="0.4">
      <c r="A7" s="30" t="s">
        <v>148</v>
      </c>
      <c r="B7" s="801"/>
      <c r="C7" s="802"/>
      <c r="D7" s="803"/>
      <c r="E7" s="805" t="s">
        <v>232</v>
      </c>
      <c r="F7" s="807"/>
      <c r="G7" s="8" t="s">
        <v>11</v>
      </c>
      <c r="H7" s="10"/>
      <c r="I7" s="11"/>
      <c r="J7" s="11"/>
      <c r="K7" s="118"/>
      <c r="L7" s="166"/>
    </row>
    <row r="8" spans="1:12" ht="16.5" customHeight="1" x14ac:dyDescent="0.4">
      <c r="A8" s="13"/>
      <c r="B8" s="805" t="s">
        <v>14</v>
      </c>
      <c r="C8" s="806"/>
      <c r="D8" s="807"/>
      <c r="E8" s="869">
        <v>456</v>
      </c>
      <c r="F8" s="870"/>
      <c r="G8" s="121">
        <v>358</v>
      </c>
      <c r="H8" s="16"/>
      <c r="I8" s="17"/>
      <c r="J8" s="17"/>
      <c r="K8" s="33"/>
      <c r="L8" s="166"/>
    </row>
    <row r="9" spans="1:12" ht="16.5" customHeight="1" x14ac:dyDescent="0.4">
      <c r="A9" s="13"/>
      <c r="B9" s="805" t="s">
        <v>15</v>
      </c>
      <c r="C9" s="806"/>
      <c r="D9" s="807"/>
      <c r="E9" s="869">
        <v>444</v>
      </c>
      <c r="F9" s="870"/>
      <c r="G9" s="121">
        <v>350</v>
      </c>
      <c r="H9" s="16"/>
      <c r="I9" s="17"/>
      <c r="J9" s="17"/>
      <c r="K9" s="33"/>
      <c r="L9" s="166"/>
    </row>
    <row r="10" spans="1:12" ht="16.5" customHeight="1" x14ac:dyDescent="0.4">
      <c r="A10" s="13"/>
      <c r="B10" s="826" t="s">
        <v>16</v>
      </c>
      <c r="C10" s="827"/>
      <c r="D10" s="828"/>
      <c r="E10" s="1027">
        <f>E9/E8*100</f>
        <v>97.368421052631575</v>
      </c>
      <c r="F10" s="1028"/>
      <c r="G10" s="178">
        <f>G9/G8*100</f>
        <v>97.765363128491629</v>
      </c>
      <c r="H10" s="16"/>
      <c r="I10" s="17"/>
      <c r="J10" s="17"/>
      <c r="K10" s="33"/>
      <c r="L10" s="166"/>
    </row>
    <row r="11" spans="1:12" ht="16.5" customHeight="1" x14ac:dyDescent="0.4">
      <c r="A11" s="13"/>
      <c r="B11" s="68"/>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830" t="s">
        <v>19</v>
      </c>
      <c r="C13" s="831"/>
      <c r="D13" s="831"/>
      <c r="E13" s="831"/>
      <c r="F13" s="831"/>
      <c r="G13" s="832"/>
      <c r="H13" s="70">
        <v>84.4</v>
      </c>
      <c r="I13" s="70">
        <v>85.3</v>
      </c>
      <c r="J13" s="71">
        <f>H13-I13</f>
        <v>-0.89999999999999147</v>
      </c>
      <c r="K13" s="17"/>
      <c r="L13" s="18"/>
    </row>
    <row r="14" spans="1:12" ht="16.5" customHeight="1" x14ac:dyDescent="0.4">
      <c r="A14" s="7"/>
      <c r="B14" s="833" t="s">
        <v>20</v>
      </c>
      <c r="C14" s="834"/>
      <c r="D14" s="834"/>
      <c r="E14" s="834"/>
      <c r="F14" s="834"/>
      <c r="G14" s="835"/>
      <c r="H14" s="70">
        <v>4.3</v>
      </c>
      <c r="I14" s="70">
        <v>4.3</v>
      </c>
      <c r="J14" s="71">
        <f>H14-I14</f>
        <v>0</v>
      </c>
      <c r="K14" s="23"/>
      <c r="L14" s="24"/>
    </row>
    <row r="15" spans="1:12" s="25" customFormat="1" ht="16.5" customHeight="1" x14ac:dyDescent="0.4">
      <c r="A15" s="1260" t="s">
        <v>21</v>
      </c>
      <c r="B15" s="893" t="s">
        <v>22</v>
      </c>
      <c r="C15" s="894"/>
      <c r="D15" s="1262" t="s">
        <v>1233</v>
      </c>
      <c r="E15" s="1263"/>
      <c r="F15" s="1263"/>
      <c r="G15" s="1263"/>
      <c r="H15" s="1263"/>
      <c r="I15" s="1263"/>
      <c r="J15" s="1263"/>
      <c r="K15" s="1263"/>
      <c r="L15" s="1264"/>
    </row>
    <row r="16" spans="1:12" s="25" customFormat="1" ht="16.5" customHeight="1" x14ac:dyDescent="0.4">
      <c r="A16" s="1210"/>
      <c r="B16" s="135"/>
      <c r="C16" s="136"/>
      <c r="D16" s="1070" t="s">
        <v>24</v>
      </c>
      <c r="E16" s="1071"/>
      <c r="F16" s="1071"/>
      <c r="G16" s="1071"/>
      <c r="H16" s="1071"/>
      <c r="I16" s="1071"/>
      <c r="J16" s="1071"/>
      <c r="K16" s="1071"/>
      <c r="L16" s="1072"/>
    </row>
    <row r="17" spans="1:12" ht="16.5" customHeight="1" x14ac:dyDescent="0.4">
      <c r="A17" s="1261"/>
      <c r="B17" s="888" t="s">
        <v>25</v>
      </c>
      <c r="C17" s="889"/>
      <c r="D17" s="890" t="s">
        <v>26</v>
      </c>
      <c r="E17" s="1147"/>
      <c r="F17" s="1147"/>
      <c r="G17" s="1147"/>
      <c r="H17" s="1147"/>
      <c r="I17" s="1147"/>
      <c r="J17" s="1147"/>
      <c r="K17" s="1147"/>
      <c r="L17" s="1198"/>
    </row>
    <row r="18" spans="1:12" ht="16.5" customHeight="1" x14ac:dyDescent="0.4">
      <c r="A18" s="28" t="s">
        <v>156</v>
      </c>
      <c r="B18" s="804" t="s">
        <v>28</v>
      </c>
      <c r="C18" s="804"/>
      <c r="D18" s="860">
        <v>1</v>
      </c>
      <c r="E18" s="861"/>
      <c r="F18" s="862"/>
      <c r="G18" s="8" t="s">
        <v>29</v>
      </c>
      <c r="H18" s="187">
        <v>7</v>
      </c>
      <c r="I18" s="863" t="s">
        <v>30</v>
      </c>
      <c r="J18" s="863"/>
      <c r="K18" s="863"/>
      <c r="L18" s="863"/>
    </row>
    <row r="19" spans="1:12" ht="16.5" customHeight="1" x14ac:dyDescent="0.4">
      <c r="A19" s="30" t="s">
        <v>159</v>
      </c>
      <c r="B19" s="1036" t="s">
        <v>32</v>
      </c>
      <c r="C19" s="1037"/>
      <c r="D19" s="1037"/>
      <c r="E19" s="1037"/>
      <c r="F19" s="1037"/>
      <c r="G19" s="1038"/>
      <c r="H19" s="95" t="s">
        <v>33</v>
      </c>
      <c r="I19" s="1036" t="s">
        <v>34</v>
      </c>
      <c r="J19" s="1037"/>
      <c r="K19" s="1037"/>
      <c r="L19" s="1038"/>
    </row>
    <row r="20" spans="1:12" ht="16.5" customHeight="1" x14ac:dyDescent="0.4">
      <c r="A20" s="13"/>
      <c r="B20" s="31" t="s">
        <v>160</v>
      </c>
      <c r="C20" s="872" t="s">
        <v>52</v>
      </c>
      <c r="D20" s="872"/>
      <c r="E20" s="872"/>
      <c r="F20" s="872"/>
      <c r="G20" s="873"/>
      <c r="H20" s="49"/>
      <c r="I20" s="1185"/>
      <c r="J20" s="1186"/>
      <c r="K20" s="1186"/>
      <c r="L20" s="1187"/>
    </row>
    <row r="21" spans="1:12" ht="16.5" customHeight="1" x14ac:dyDescent="0.4">
      <c r="A21" s="20"/>
      <c r="B21" s="97" t="s">
        <v>84</v>
      </c>
      <c r="C21" s="898" t="s">
        <v>1234</v>
      </c>
      <c r="D21" s="898"/>
      <c r="E21" s="898"/>
      <c r="F21" s="898"/>
      <c r="G21" s="899"/>
      <c r="H21" s="49" t="s">
        <v>1235</v>
      </c>
      <c r="I21" s="900" t="s">
        <v>1236</v>
      </c>
      <c r="J21" s="909"/>
      <c r="K21" s="909"/>
      <c r="L21" s="901"/>
    </row>
    <row r="22" spans="1:12" ht="16.5" customHeight="1" x14ac:dyDescent="0.4">
      <c r="A22" s="20"/>
      <c r="B22" s="49"/>
      <c r="C22" s="911" t="s">
        <v>1503</v>
      </c>
      <c r="D22" s="911"/>
      <c r="E22" s="911"/>
      <c r="F22" s="911"/>
      <c r="G22" s="912"/>
      <c r="H22" s="49"/>
      <c r="I22" s="1265"/>
      <c r="J22" s="1266"/>
      <c r="K22" s="1266"/>
      <c r="L22" s="1267"/>
    </row>
    <row r="23" spans="1:12" ht="16.5" customHeight="1" x14ac:dyDescent="0.4">
      <c r="A23" s="20"/>
      <c r="B23" s="49"/>
      <c r="C23" s="911"/>
      <c r="D23" s="911"/>
      <c r="E23" s="911"/>
      <c r="F23" s="911"/>
      <c r="G23" s="912"/>
      <c r="H23" s="49"/>
      <c r="I23" s="900"/>
      <c r="J23" s="909"/>
      <c r="K23" s="909"/>
      <c r="L23" s="901"/>
    </row>
    <row r="24" spans="1:12" ht="16.5" customHeight="1" x14ac:dyDescent="0.4">
      <c r="A24" s="20"/>
      <c r="B24" s="49" t="s">
        <v>160</v>
      </c>
      <c r="C24" s="911" t="s">
        <v>281</v>
      </c>
      <c r="D24" s="911"/>
      <c r="E24" s="911"/>
      <c r="F24" s="911"/>
      <c r="G24" s="912"/>
      <c r="H24" s="49"/>
      <c r="I24" s="900"/>
      <c r="J24" s="909"/>
      <c r="K24" s="909"/>
      <c r="L24" s="901"/>
    </row>
    <row r="25" spans="1:12" ht="16.5" customHeight="1" x14ac:dyDescent="0.4">
      <c r="A25" s="20"/>
      <c r="B25" s="97" t="s">
        <v>84</v>
      </c>
      <c r="C25" s="898" t="s">
        <v>1237</v>
      </c>
      <c r="D25" s="898"/>
      <c r="E25" s="898"/>
      <c r="F25" s="898"/>
      <c r="G25" s="899"/>
      <c r="H25" s="49" t="s">
        <v>1238</v>
      </c>
      <c r="I25" s="900" t="s">
        <v>1239</v>
      </c>
      <c r="J25" s="909"/>
      <c r="K25" s="909"/>
      <c r="L25" s="901"/>
    </row>
    <row r="26" spans="1:12" ht="16.5" customHeight="1" x14ac:dyDescent="0.4">
      <c r="A26" s="20"/>
      <c r="B26" s="49"/>
      <c r="C26" s="898" t="s">
        <v>282</v>
      </c>
      <c r="D26" s="898"/>
      <c r="E26" s="898"/>
      <c r="F26" s="898"/>
      <c r="G26" s="899"/>
      <c r="H26" s="49"/>
      <c r="I26" s="900" t="s">
        <v>1240</v>
      </c>
      <c r="J26" s="909"/>
      <c r="K26" s="909"/>
      <c r="L26" s="901"/>
    </row>
    <row r="27" spans="1:12" ht="16.5" customHeight="1" x14ac:dyDescent="0.4">
      <c r="A27" s="20"/>
      <c r="B27" s="49"/>
      <c r="C27" s="911" t="s">
        <v>1241</v>
      </c>
      <c r="D27" s="911"/>
      <c r="E27" s="911"/>
      <c r="F27" s="911"/>
      <c r="G27" s="912"/>
      <c r="H27" s="49"/>
      <c r="I27" s="900" t="s">
        <v>1242</v>
      </c>
      <c r="J27" s="909"/>
      <c r="K27" s="909"/>
      <c r="L27" s="901"/>
    </row>
    <row r="28" spans="1:12" ht="16.5" customHeight="1" x14ac:dyDescent="0.4">
      <c r="A28" s="20"/>
      <c r="B28" s="49"/>
      <c r="C28" s="911"/>
      <c r="D28" s="911"/>
      <c r="E28" s="911"/>
      <c r="F28" s="911"/>
      <c r="G28" s="912"/>
      <c r="H28" s="49"/>
      <c r="I28" s="900" t="s">
        <v>1243</v>
      </c>
      <c r="J28" s="909"/>
      <c r="K28" s="909"/>
      <c r="L28" s="901"/>
    </row>
    <row r="29" spans="1:12" ht="16.5" customHeight="1" x14ac:dyDescent="0.4">
      <c r="A29" s="20"/>
      <c r="B29" s="49"/>
      <c r="C29" s="911"/>
      <c r="D29" s="911"/>
      <c r="E29" s="911"/>
      <c r="F29" s="911"/>
      <c r="G29" s="912"/>
      <c r="H29" s="49"/>
      <c r="I29" s="900" t="s">
        <v>1244</v>
      </c>
      <c r="J29" s="909"/>
      <c r="K29" s="909"/>
      <c r="L29" s="901"/>
    </row>
    <row r="30" spans="1:12" ht="16.5" customHeight="1" x14ac:dyDescent="0.4">
      <c r="A30" s="20"/>
      <c r="B30" s="49"/>
      <c r="C30" s="911"/>
      <c r="D30" s="911"/>
      <c r="E30" s="911"/>
      <c r="F30" s="911"/>
      <c r="G30" s="912"/>
      <c r="H30" s="49"/>
      <c r="I30" s="1268" t="s">
        <v>1245</v>
      </c>
      <c r="J30" s="988"/>
      <c r="K30" s="988"/>
      <c r="L30" s="989"/>
    </row>
    <row r="31" spans="1:12" ht="16.5" customHeight="1" x14ac:dyDescent="0.4">
      <c r="A31" s="20"/>
      <c r="B31" s="49"/>
      <c r="C31" s="911"/>
      <c r="D31" s="911"/>
      <c r="E31" s="911"/>
      <c r="F31" s="911"/>
      <c r="G31" s="912"/>
      <c r="H31" s="49"/>
      <c r="I31" s="900" t="s">
        <v>1246</v>
      </c>
      <c r="J31" s="1266"/>
      <c r="K31" s="1266"/>
      <c r="L31" s="1267"/>
    </row>
    <row r="32" spans="1:12" ht="16.5" customHeight="1" x14ac:dyDescent="0.4">
      <c r="A32" s="20"/>
      <c r="B32" s="49"/>
      <c r="C32" s="911"/>
      <c r="D32" s="911"/>
      <c r="E32" s="911"/>
      <c r="F32" s="911"/>
      <c r="G32" s="912"/>
      <c r="H32" s="49"/>
      <c r="I32" s="1268" t="s">
        <v>1247</v>
      </c>
      <c r="J32" s="988"/>
      <c r="K32" s="988"/>
      <c r="L32" s="989"/>
    </row>
    <row r="33" spans="1:12" ht="16.5" customHeight="1" x14ac:dyDescent="0.4">
      <c r="A33" s="20"/>
      <c r="B33" s="49"/>
      <c r="C33" s="911"/>
      <c r="D33" s="911"/>
      <c r="E33" s="911"/>
      <c r="F33" s="911"/>
      <c r="G33" s="912"/>
      <c r="H33" s="49"/>
      <c r="I33" s="900" t="s">
        <v>1248</v>
      </c>
      <c r="J33" s="909"/>
      <c r="K33" s="909"/>
      <c r="L33" s="901"/>
    </row>
    <row r="34" spans="1:12" ht="16.5" customHeight="1" x14ac:dyDescent="0.4">
      <c r="A34" s="20"/>
      <c r="B34" s="49"/>
      <c r="C34" s="911"/>
      <c r="D34" s="911"/>
      <c r="E34" s="911"/>
      <c r="F34" s="911"/>
      <c r="G34" s="912"/>
      <c r="H34" s="49"/>
      <c r="I34" s="900" t="s">
        <v>1249</v>
      </c>
      <c r="J34" s="1266"/>
      <c r="K34" s="1266"/>
      <c r="L34" s="1267"/>
    </row>
    <row r="35" spans="1:12" ht="16.5" customHeight="1" x14ac:dyDescent="0.4">
      <c r="A35" s="37"/>
      <c r="B35" s="52"/>
      <c r="C35" s="916"/>
      <c r="D35" s="916"/>
      <c r="E35" s="916"/>
      <c r="F35" s="916"/>
      <c r="G35" s="917"/>
      <c r="H35" s="52"/>
      <c r="I35" s="1192"/>
      <c r="J35" s="1193"/>
      <c r="K35" s="1193"/>
      <c r="L35" s="1194"/>
    </row>
  </sheetData>
  <mergeCells count="58">
    <mergeCell ref="C30:G30"/>
    <mergeCell ref="I30:L30"/>
    <mergeCell ref="C35:G35"/>
    <mergeCell ref="I35:L35"/>
    <mergeCell ref="C34:G34"/>
    <mergeCell ref="I34:L34"/>
    <mergeCell ref="C32:G32"/>
    <mergeCell ref="I32:L32"/>
    <mergeCell ref="C33:G33"/>
    <mergeCell ref="I33:L33"/>
    <mergeCell ref="C23:G23"/>
    <mergeCell ref="I23:L23"/>
    <mergeCell ref="C24:G24"/>
    <mergeCell ref="I24:L24"/>
    <mergeCell ref="C31:G31"/>
    <mergeCell ref="I31:L31"/>
    <mergeCell ref="C25:G25"/>
    <mergeCell ref="I25:L25"/>
    <mergeCell ref="C26:G26"/>
    <mergeCell ref="I26:L26"/>
    <mergeCell ref="C27:G27"/>
    <mergeCell ref="I27:L27"/>
    <mergeCell ref="C28:G28"/>
    <mergeCell ref="I28:L28"/>
    <mergeCell ref="C29:G29"/>
    <mergeCell ref="I29:L29"/>
    <mergeCell ref="B18:C18"/>
    <mergeCell ref="D18:F18"/>
    <mergeCell ref="I18:L18"/>
    <mergeCell ref="B19:G19"/>
    <mergeCell ref="I19:L19"/>
    <mergeCell ref="C20:G20"/>
    <mergeCell ref="I20:L20"/>
    <mergeCell ref="C21:G21"/>
    <mergeCell ref="I21:L22"/>
    <mergeCell ref="C22:G22"/>
    <mergeCell ref="A15:A17"/>
    <mergeCell ref="B15:C15"/>
    <mergeCell ref="D15:L15"/>
    <mergeCell ref="D16:L16"/>
    <mergeCell ref="B17:C17"/>
    <mergeCell ref="D17:L17"/>
    <mergeCell ref="B10:D10"/>
    <mergeCell ref="E10:F10"/>
    <mergeCell ref="B12:G12"/>
    <mergeCell ref="B13:G13"/>
    <mergeCell ref="B14:G14"/>
    <mergeCell ref="A1:J1"/>
    <mergeCell ref="A3:L3"/>
    <mergeCell ref="B4:L4"/>
    <mergeCell ref="A5:L5"/>
    <mergeCell ref="B6:L6"/>
    <mergeCell ref="B7:D7"/>
    <mergeCell ref="E7:F7"/>
    <mergeCell ref="B8:D8"/>
    <mergeCell ref="E8:F8"/>
    <mergeCell ref="B9:D9"/>
    <mergeCell ref="E9:F9"/>
  </mergeCells>
  <phoneticPr fontId="2"/>
  <pageMargins left="0.59055118110236215" right="0.59055118110236215" top="0.59055118110236215" bottom="0.59055118110236215" header="0.51181102362204722" footer="0.39370078740157483"/>
  <pageSetup paperSize="9" scale="86" fitToHeight="0" orientation="portrait" r:id="rId1"/>
  <headerFooter alignWithMargins="0">
    <oddFooter>&amp;C&amp;"HG丸ｺﾞｼｯｸM-PRO,標準"&amp;10&amp;P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85" zoomScaleNormal="130" zoomScaleSheetLayoutView="85" workbookViewId="0">
      <selection sqref="A1:J1"/>
    </sheetView>
  </sheetViews>
  <sheetFormatPr defaultColWidth="9" defaultRowHeight="13.5" x14ac:dyDescent="0.4"/>
  <cols>
    <col min="1" max="1" width="18" style="1" customWidth="1"/>
    <col min="2" max="5" width="3" style="1" customWidth="1"/>
    <col min="6" max="6" width="6" style="1" customWidth="1"/>
    <col min="7" max="10" width="9" style="1" customWidth="1"/>
    <col min="11" max="11" width="8" style="1" customWidth="1"/>
    <col min="12" max="12" width="12.25" style="1" customWidth="1"/>
    <col min="13" max="16384" width="9" style="1"/>
  </cols>
  <sheetData>
    <row r="1" spans="1:12" ht="18" customHeight="1" x14ac:dyDescent="0.4">
      <c r="A1" s="810" t="s">
        <v>1140</v>
      </c>
      <c r="B1" s="810"/>
      <c r="C1" s="810"/>
      <c r="D1" s="810"/>
      <c r="E1" s="810"/>
      <c r="F1" s="810"/>
      <c r="G1" s="810"/>
      <c r="H1" s="810"/>
      <c r="I1" s="810"/>
      <c r="J1" s="810"/>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27.6" customHeight="1" x14ac:dyDescent="0.4">
      <c r="A4" s="110" t="s">
        <v>142</v>
      </c>
      <c r="B4" s="1050" t="s">
        <v>1141</v>
      </c>
      <c r="C4" s="1051"/>
      <c r="D4" s="1051"/>
      <c r="E4" s="1051"/>
      <c r="F4" s="1051"/>
      <c r="G4" s="1051"/>
      <c r="H4" s="1051"/>
      <c r="I4" s="1051"/>
      <c r="J4" s="1051"/>
      <c r="K4" s="1051"/>
      <c r="L4" s="1052"/>
    </row>
    <row r="5" spans="1:12" ht="16.5" customHeight="1" x14ac:dyDescent="0.4">
      <c r="A5" s="874" t="s">
        <v>145</v>
      </c>
      <c r="B5" s="875"/>
      <c r="C5" s="875"/>
      <c r="D5" s="875"/>
      <c r="E5" s="875"/>
      <c r="F5" s="875"/>
      <c r="G5" s="875"/>
      <c r="H5" s="875"/>
      <c r="I5" s="875"/>
      <c r="J5" s="875"/>
      <c r="K5" s="875"/>
      <c r="L5" s="876"/>
    </row>
    <row r="6" spans="1:12" ht="30" customHeight="1" x14ac:dyDescent="0.4">
      <c r="A6" s="28" t="s">
        <v>146</v>
      </c>
      <c r="B6" s="1050" t="s">
        <v>1142</v>
      </c>
      <c r="C6" s="1051"/>
      <c r="D6" s="1051"/>
      <c r="E6" s="1051"/>
      <c r="F6" s="1051"/>
      <c r="G6" s="1051"/>
      <c r="H6" s="1051"/>
      <c r="I6" s="1051"/>
      <c r="J6" s="1051"/>
      <c r="K6" s="1051"/>
      <c r="L6" s="1052"/>
    </row>
    <row r="7" spans="1:12" ht="16.5" customHeight="1" x14ac:dyDescent="0.4">
      <c r="A7" s="30" t="s">
        <v>148</v>
      </c>
      <c r="B7" s="801"/>
      <c r="C7" s="802"/>
      <c r="D7" s="803"/>
      <c r="E7" s="805" t="s">
        <v>232</v>
      </c>
      <c r="F7" s="807"/>
      <c r="G7" s="8" t="s">
        <v>11</v>
      </c>
      <c r="H7" s="8" t="s">
        <v>12</v>
      </c>
      <c r="I7" s="9" t="s">
        <v>13</v>
      </c>
      <c r="J7" s="45"/>
      <c r="K7" s="11"/>
      <c r="L7" s="12"/>
    </row>
    <row r="8" spans="1:12" ht="16.5" customHeight="1" x14ac:dyDescent="0.4">
      <c r="A8" s="13"/>
      <c r="B8" s="805" t="s">
        <v>14</v>
      </c>
      <c r="C8" s="806"/>
      <c r="D8" s="807"/>
      <c r="E8" s="869">
        <v>400</v>
      </c>
      <c r="F8" s="870"/>
      <c r="G8" s="14">
        <v>383</v>
      </c>
      <c r="H8" s="14">
        <v>395</v>
      </c>
      <c r="I8" s="15">
        <v>5</v>
      </c>
      <c r="J8" s="575"/>
      <c r="K8" s="17"/>
      <c r="L8" s="18"/>
    </row>
    <row r="9" spans="1:12" ht="16.5" customHeight="1" x14ac:dyDescent="0.4">
      <c r="A9" s="13"/>
      <c r="B9" s="805" t="s">
        <v>15</v>
      </c>
      <c r="C9" s="806"/>
      <c r="D9" s="807"/>
      <c r="E9" s="869">
        <v>354</v>
      </c>
      <c r="F9" s="870"/>
      <c r="G9" s="14">
        <v>345</v>
      </c>
      <c r="H9" s="14">
        <v>350</v>
      </c>
      <c r="I9" s="15">
        <v>4</v>
      </c>
      <c r="J9" s="575"/>
      <c r="K9" s="17"/>
      <c r="L9" s="18"/>
    </row>
    <row r="10" spans="1:12" ht="16.5" customHeight="1" x14ac:dyDescent="0.4">
      <c r="A10" s="13"/>
      <c r="B10" s="826" t="s">
        <v>16</v>
      </c>
      <c r="C10" s="827"/>
      <c r="D10" s="828"/>
      <c r="E10" s="1048">
        <f>E9/E8*100</f>
        <v>88.5</v>
      </c>
      <c r="F10" s="1049"/>
      <c r="G10" s="19">
        <f>G9/G8*100</f>
        <v>90.078328981723232</v>
      </c>
      <c r="H10" s="19">
        <f t="shared" ref="H10:I10" si="0">H9/H8*100</f>
        <v>88.60759493670885</v>
      </c>
      <c r="I10" s="19">
        <f t="shared" si="0"/>
        <v>80</v>
      </c>
      <c r="J10" s="575"/>
      <c r="K10" s="17"/>
      <c r="L10" s="18"/>
    </row>
    <row r="11" spans="1:12" ht="16.5" customHeight="1" x14ac:dyDescent="0.4">
      <c r="A11" s="13"/>
      <c r="B11" s="68"/>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1062" t="s">
        <v>19</v>
      </c>
      <c r="C13" s="1063"/>
      <c r="D13" s="1063"/>
      <c r="E13" s="1063"/>
      <c r="F13" s="1063"/>
      <c r="G13" s="1064"/>
      <c r="H13" s="111">
        <v>77.8</v>
      </c>
      <c r="I13" s="111">
        <v>75.599999999999994</v>
      </c>
      <c r="J13" s="112">
        <f>H13-I13</f>
        <v>2.2000000000000028</v>
      </c>
      <c r="K13" s="17"/>
      <c r="L13" s="18"/>
    </row>
    <row r="14" spans="1:12" ht="16.5" customHeight="1" x14ac:dyDescent="0.4">
      <c r="A14" s="7"/>
      <c r="B14" s="1065" t="s">
        <v>20</v>
      </c>
      <c r="C14" s="1066"/>
      <c r="D14" s="1066"/>
      <c r="E14" s="1066"/>
      <c r="F14" s="1066"/>
      <c r="G14" s="1067"/>
      <c r="H14" s="111">
        <v>4.0999999999999996</v>
      </c>
      <c r="I14" s="111">
        <v>3.9</v>
      </c>
      <c r="J14" s="112">
        <f>H14-I14</f>
        <v>0.19999999999999973</v>
      </c>
      <c r="K14" s="23"/>
      <c r="L14" s="24"/>
    </row>
    <row r="15" spans="1:12" s="25" customFormat="1" ht="16.5" customHeight="1" x14ac:dyDescent="0.4">
      <c r="A15" s="836" t="s">
        <v>21</v>
      </c>
      <c r="B15" s="893" t="s">
        <v>22</v>
      </c>
      <c r="C15" s="894"/>
      <c r="D15" s="1068" t="s">
        <v>1143</v>
      </c>
      <c r="E15" s="1068"/>
      <c r="F15" s="1068"/>
      <c r="G15" s="1068"/>
      <c r="H15" s="1068"/>
      <c r="I15" s="1068"/>
      <c r="J15" s="1068"/>
      <c r="K15" s="1068"/>
      <c r="L15" s="1069"/>
    </row>
    <row r="16" spans="1:12" s="25" customFormat="1" ht="16.5" customHeight="1" x14ac:dyDescent="0.4">
      <c r="A16" s="1002"/>
      <c r="B16" s="26"/>
      <c r="C16" s="27"/>
      <c r="D16" s="1070" t="s">
        <v>1144</v>
      </c>
      <c r="E16" s="1071"/>
      <c r="F16" s="1071"/>
      <c r="G16" s="1071"/>
      <c r="H16" s="1071"/>
      <c r="I16" s="1071"/>
      <c r="J16" s="1071"/>
      <c r="K16" s="1071"/>
      <c r="L16" s="1072"/>
    </row>
    <row r="17" spans="1:12" ht="16.5" customHeight="1" x14ac:dyDescent="0.4">
      <c r="A17" s="837"/>
      <c r="B17" s="888" t="s">
        <v>25</v>
      </c>
      <c r="C17" s="889"/>
      <c r="D17" s="845" t="s">
        <v>1145</v>
      </c>
      <c r="E17" s="846"/>
      <c r="F17" s="846"/>
      <c r="G17" s="846"/>
      <c r="H17" s="846"/>
      <c r="I17" s="846"/>
      <c r="J17" s="846"/>
      <c r="K17" s="846"/>
      <c r="L17" s="847"/>
    </row>
    <row r="18" spans="1:12" ht="16.5" customHeight="1" x14ac:dyDescent="0.4">
      <c r="A18" s="28" t="s">
        <v>156</v>
      </c>
      <c r="B18" s="804" t="s">
        <v>28</v>
      </c>
      <c r="C18" s="804"/>
      <c r="D18" s="860" t="s">
        <v>96</v>
      </c>
      <c r="E18" s="861"/>
      <c r="F18" s="862"/>
      <c r="G18" s="8" t="s">
        <v>29</v>
      </c>
      <c r="H18" s="29" t="s">
        <v>1113</v>
      </c>
      <c r="I18" s="863" t="s">
        <v>30</v>
      </c>
      <c r="J18" s="863"/>
      <c r="K18" s="863"/>
      <c r="L18" s="863"/>
    </row>
    <row r="19" spans="1:12" ht="16.5" customHeight="1" x14ac:dyDescent="0.4">
      <c r="A19" s="30" t="s">
        <v>159</v>
      </c>
      <c r="B19" s="1036" t="s">
        <v>32</v>
      </c>
      <c r="C19" s="1037"/>
      <c r="D19" s="1037"/>
      <c r="E19" s="1037"/>
      <c r="F19" s="1037"/>
      <c r="G19" s="1038"/>
      <c r="H19" s="95" t="s">
        <v>33</v>
      </c>
      <c r="I19" s="1036" t="s">
        <v>34</v>
      </c>
      <c r="J19" s="1037"/>
      <c r="K19" s="1037"/>
      <c r="L19" s="1038"/>
    </row>
    <row r="20" spans="1:12" ht="16.5" customHeight="1" x14ac:dyDescent="0.4">
      <c r="A20" s="13"/>
      <c r="B20" s="31" t="s">
        <v>242</v>
      </c>
      <c r="C20" s="857" t="s">
        <v>102</v>
      </c>
      <c r="D20" s="857"/>
      <c r="E20" s="857"/>
      <c r="F20" s="857"/>
      <c r="G20" s="858"/>
      <c r="H20" s="32"/>
      <c r="I20" s="1276"/>
      <c r="J20" s="1277"/>
      <c r="K20" s="1277"/>
      <c r="L20" s="1278"/>
    </row>
    <row r="21" spans="1:12" ht="16.5" customHeight="1" x14ac:dyDescent="0.4">
      <c r="A21" s="20"/>
      <c r="B21" s="49" t="s">
        <v>84</v>
      </c>
      <c r="C21" s="1279" t="s">
        <v>1146</v>
      </c>
      <c r="D21" s="1280"/>
      <c r="E21" s="1280"/>
      <c r="F21" s="1280"/>
      <c r="G21" s="1281"/>
      <c r="H21" s="32" t="s">
        <v>1147</v>
      </c>
      <c r="I21" s="1080" t="s">
        <v>1527</v>
      </c>
      <c r="J21" s="1080"/>
      <c r="K21" s="1080"/>
      <c r="L21" s="1080"/>
    </row>
    <row r="22" spans="1:12" ht="16.5" customHeight="1" x14ac:dyDescent="0.4">
      <c r="A22" s="20"/>
      <c r="B22" s="49"/>
      <c r="C22" s="907" t="s">
        <v>115</v>
      </c>
      <c r="D22" s="907"/>
      <c r="E22" s="907"/>
      <c r="F22" s="907"/>
      <c r="G22" s="908"/>
      <c r="H22" s="32"/>
      <c r="I22" s="1081"/>
      <c r="J22" s="1081"/>
      <c r="K22" s="1081"/>
      <c r="L22" s="1081"/>
    </row>
    <row r="23" spans="1:12" ht="16.5" customHeight="1" x14ac:dyDescent="0.4">
      <c r="A23" s="20"/>
      <c r="B23" s="49"/>
      <c r="C23" s="848" t="s">
        <v>1148</v>
      </c>
      <c r="D23" s="848"/>
      <c r="E23" s="848"/>
      <c r="F23" s="848"/>
      <c r="G23" s="849"/>
      <c r="H23" s="32"/>
      <c r="I23" s="1085"/>
      <c r="J23" s="1269"/>
      <c r="K23" s="1269"/>
      <c r="L23" s="1270"/>
    </row>
    <row r="24" spans="1:12" ht="16.5" customHeight="1" x14ac:dyDescent="0.4">
      <c r="A24" s="20"/>
      <c r="B24" s="49"/>
      <c r="C24" s="848"/>
      <c r="D24" s="1271"/>
      <c r="E24" s="1271"/>
      <c r="F24" s="1271"/>
      <c r="G24" s="1272"/>
      <c r="H24" s="32"/>
      <c r="I24" s="1273"/>
      <c r="J24" s="1274"/>
      <c r="K24" s="1274"/>
      <c r="L24" s="1275"/>
    </row>
    <row r="25" spans="1:12" ht="16.5" customHeight="1" x14ac:dyDescent="0.4">
      <c r="A25" s="20"/>
      <c r="B25" s="49" t="s">
        <v>242</v>
      </c>
      <c r="C25" s="1279" t="s">
        <v>98</v>
      </c>
      <c r="D25" s="1280"/>
      <c r="E25" s="1280"/>
      <c r="F25" s="1280"/>
      <c r="G25" s="1281"/>
      <c r="H25" s="32"/>
      <c r="I25" s="1081"/>
      <c r="J25" s="1081"/>
      <c r="K25" s="1081"/>
      <c r="L25" s="1081"/>
    </row>
    <row r="26" spans="1:12" ht="16.5" customHeight="1" x14ac:dyDescent="0.4">
      <c r="A26" s="20"/>
      <c r="B26" s="49" t="s">
        <v>84</v>
      </c>
      <c r="C26" s="848" t="s">
        <v>1149</v>
      </c>
      <c r="D26" s="1271"/>
      <c r="E26" s="1271"/>
      <c r="F26" s="1271"/>
      <c r="G26" s="1272"/>
      <c r="H26" s="32" t="s">
        <v>1150</v>
      </c>
      <c r="I26" s="1273" t="s">
        <v>1151</v>
      </c>
      <c r="J26" s="1274"/>
      <c r="K26" s="1274"/>
      <c r="L26" s="1275"/>
    </row>
    <row r="27" spans="1:12" ht="16.5" customHeight="1" x14ac:dyDescent="0.4">
      <c r="A27" s="20"/>
      <c r="B27" s="49"/>
      <c r="C27" s="848" t="s">
        <v>953</v>
      </c>
      <c r="D27" s="848"/>
      <c r="E27" s="848"/>
      <c r="F27" s="848"/>
      <c r="G27" s="849"/>
      <c r="H27" s="32"/>
      <c r="I27" s="1273" t="s">
        <v>1152</v>
      </c>
      <c r="J27" s="1274"/>
      <c r="K27" s="1274"/>
      <c r="L27" s="1275"/>
    </row>
    <row r="28" spans="1:12" ht="16.5" customHeight="1" x14ac:dyDescent="0.4">
      <c r="A28" s="20"/>
      <c r="B28" s="49"/>
      <c r="C28" s="848"/>
      <c r="D28" s="848"/>
      <c r="E28" s="848"/>
      <c r="F28" s="848"/>
      <c r="G28" s="849"/>
      <c r="H28" s="32"/>
      <c r="I28" s="1273" t="s">
        <v>1153</v>
      </c>
      <c r="J28" s="1274"/>
      <c r="K28" s="1274"/>
      <c r="L28" s="1275"/>
    </row>
    <row r="29" spans="1:12" ht="16.5" customHeight="1" x14ac:dyDescent="0.4">
      <c r="A29" s="20"/>
      <c r="B29" s="49"/>
      <c r="C29" s="848"/>
      <c r="D29" s="1271"/>
      <c r="E29" s="1271"/>
      <c r="F29" s="1271"/>
      <c r="G29" s="1272"/>
      <c r="H29" s="32"/>
      <c r="I29" s="1273"/>
      <c r="J29" s="1274"/>
      <c r="K29" s="1274"/>
      <c r="L29" s="1275"/>
    </row>
    <row r="30" spans="1:12" ht="16.5" customHeight="1" x14ac:dyDescent="0.4">
      <c r="A30" s="20"/>
      <c r="B30" s="32" t="s">
        <v>242</v>
      </c>
      <c r="C30" s="848" t="s">
        <v>1154</v>
      </c>
      <c r="D30" s="848"/>
      <c r="E30" s="848"/>
      <c r="F30" s="848"/>
      <c r="G30" s="849"/>
      <c r="H30" s="32"/>
      <c r="I30" s="1282"/>
      <c r="J30" s="1282"/>
      <c r="K30" s="1282"/>
      <c r="L30" s="1282"/>
    </row>
    <row r="31" spans="1:12" ht="15.75" customHeight="1" x14ac:dyDescent="0.4">
      <c r="A31" s="20"/>
      <c r="B31" s="32" t="s">
        <v>84</v>
      </c>
      <c r="C31" s="848" t="s">
        <v>1155</v>
      </c>
      <c r="D31" s="848"/>
      <c r="E31" s="848"/>
      <c r="F31" s="848"/>
      <c r="G31" s="1272"/>
      <c r="H31" s="32" t="s">
        <v>1156</v>
      </c>
      <c r="I31" s="1085" t="s">
        <v>856</v>
      </c>
      <c r="J31" s="853"/>
      <c r="K31" s="853"/>
      <c r="L31" s="1086"/>
    </row>
    <row r="32" spans="1:12" ht="16.5" customHeight="1" x14ac:dyDescent="0.4">
      <c r="A32" s="20"/>
      <c r="B32" s="32"/>
      <c r="C32" s="907" t="s">
        <v>115</v>
      </c>
      <c r="D32" s="907"/>
      <c r="E32" s="907"/>
      <c r="F32" s="907"/>
      <c r="G32" s="908"/>
      <c r="H32" s="32"/>
      <c r="I32" s="1085" t="s">
        <v>1157</v>
      </c>
      <c r="J32" s="853"/>
      <c r="K32" s="853"/>
      <c r="L32" s="1086"/>
    </row>
    <row r="33" spans="1:12" ht="16.5" customHeight="1" x14ac:dyDescent="0.4">
      <c r="A33" s="20"/>
      <c r="B33" s="32"/>
      <c r="C33" s="848" t="s">
        <v>1148</v>
      </c>
      <c r="D33" s="848"/>
      <c r="E33" s="848"/>
      <c r="F33" s="848"/>
      <c r="G33" s="849"/>
      <c r="H33" s="50"/>
      <c r="I33" s="1283" t="s">
        <v>1158</v>
      </c>
      <c r="J33" s="907"/>
      <c r="K33" s="907"/>
      <c r="L33" s="908"/>
    </row>
    <row r="34" spans="1:12" ht="13.15" customHeight="1" x14ac:dyDescent="0.4">
      <c r="A34" s="20"/>
      <c r="B34" s="32"/>
      <c r="C34" s="848"/>
      <c r="D34" s="848"/>
      <c r="E34" s="848"/>
      <c r="F34" s="848"/>
      <c r="G34" s="849"/>
      <c r="H34" s="50"/>
      <c r="I34" s="1085" t="s">
        <v>1159</v>
      </c>
      <c r="J34" s="853"/>
      <c r="K34" s="853"/>
      <c r="L34" s="1086"/>
    </row>
    <row r="35" spans="1:12" ht="16.899999999999999" customHeight="1" x14ac:dyDescent="0.4">
      <c r="A35" s="20"/>
      <c r="B35" s="32"/>
      <c r="C35" s="848"/>
      <c r="D35" s="848"/>
      <c r="E35" s="848"/>
      <c r="F35" s="848"/>
      <c r="G35" s="849"/>
      <c r="H35" s="50"/>
      <c r="I35" s="1139" t="s">
        <v>1160</v>
      </c>
      <c r="J35" s="1102"/>
      <c r="K35" s="1102"/>
      <c r="L35" s="1103"/>
    </row>
    <row r="36" spans="1:12" ht="16.5" customHeight="1" x14ac:dyDescent="0.4">
      <c r="A36" s="20"/>
      <c r="B36" s="32"/>
      <c r="C36" s="848"/>
      <c r="D36" s="848"/>
      <c r="E36" s="848"/>
      <c r="F36" s="848"/>
      <c r="G36" s="849"/>
      <c r="H36" s="32"/>
      <c r="I36" s="1139" t="s">
        <v>1161</v>
      </c>
      <c r="J36" s="1102"/>
      <c r="K36" s="1102"/>
      <c r="L36" s="1103"/>
    </row>
    <row r="37" spans="1:12" ht="16.5" customHeight="1" x14ac:dyDescent="0.4">
      <c r="A37" s="20"/>
      <c r="B37" s="49"/>
      <c r="C37" s="848"/>
      <c r="D37" s="848"/>
      <c r="E37" s="848"/>
      <c r="F37" s="848"/>
      <c r="G37" s="849"/>
      <c r="H37" s="32"/>
      <c r="I37" s="1085" t="s">
        <v>1162</v>
      </c>
      <c r="J37" s="853"/>
      <c r="K37" s="853"/>
      <c r="L37" s="1086"/>
    </row>
    <row r="38" spans="1:12" ht="16.5" customHeight="1" x14ac:dyDescent="0.4">
      <c r="A38" s="37"/>
      <c r="B38" s="52"/>
      <c r="C38" s="1098"/>
      <c r="D38" s="1098"/>
      <c r="E38" s="1098"/>
      <c r="F38" s="1098"/>
      <c r="G38" s="1087"/>
      <c r="H38" s="38"/>
      <c r="I38" s="1099"/>
      <c r="J38" s="1099"/>
      <c r="K38" s="1099"/>
      <c r="L38" s="1099"/>
    </row>
  </sheetData>
  <mergeCells count="65">
    <mergeCell ref="C37:G37"/>
    <mergeCell ref="I37:L37"/>
    <mergeCell ref="C38:G38"/>
    <mergeCell ref="I38:L38"/>
    <mergeCell ref="C31:G31"/>
    <mergeCell ref="I31:L31"/>
    <mergeCell ref="C32:G32"/>
    <mergeCell ref="I32:L32"/>
    <mergeCell ref="C33:G33"/>
    <mergeCell ref="I33:L33"/>
    <mergeCell ref="C34:G34"/>
    <mergeCell ref="I34:L34"/>
    <mergeCell ref="C35:G35"/>
    <mergeCell ref="I35:L35"/>
    <mergeCell ref="C36:G36"/>
    <mergeCell ref="I36:L36"/>
    <mergeCell ref="C25:G25"/>
    <mergeCell ref="I25:L25"/>
    <mergeCell ref="C26:G26"/>
    <mergeCell ref="I26:L26"/>
    <mergeCell ref="C27:G27"/>
    <mergeCell ref="I27:L27"/>
    <mergeCell ref="C28:G28"/>
    <mergeCell ref="I28:L28"/>
    <mergeCell ref="C29:G29"/>
    <mergeCell ref="I29:L29"/>
    <mergeCell ref="C30:G30"/>
    <mergeCell ref="I30:L30"/>
    <mergeCell ref="C23:G23"/>
    <mergeCell ref="I23:L23"/>
    <mergeCell ref="C24:G24"/>
    <mergeCell ref="I24:L24"/>
    <mergeCell ref="C20:G20"/>
    <mergeCell ref="I20:L20"/>
    <mergeCell ref="C21:G21"/>
    <mergeCell ref="I21:L21"/>
    <mergeCell ref="C22:G22"/>
    <mergeCell ref="I22:L22"/>
    <mergeCell ref="B10:D10"/>
    <mergeCell ref="E10:F10"/>
    <mergeCell ref="B12:G12"/>
    <mergeCell ref="B13:G13"/>
    <mergeCell ref="B14:G14"/>
    <mergeCell ref="B18:C18"/>
    <mergeCell ref="D18:F18"/>
    <mergeCell ref="I18:L18"/>
    <mergeCell ref="B19:G19"/>
    <mergeCell ref="I19:L19"/>
    <mergeCell ref="B7:D7"/>
    <mergeCell ref="E7:F7"/>
    <mergeCell ref="B8:D8"/>
    <mergeCell ref="E8:F8"/>
    <mergeCell ref="B9:D9"/>
    <mergeCell ref="E9:F9"/>
    <mergeCell ref="A15:A17"/>
    <mergeCell ref="B15:C15"/>
    <mergeCell ref="D15:L15"/>
    <mergeCell ref="D16:L16"/>
    <mergeCell ref="B17:C17"/>
    <mergeCell ref="D17:L17"/>
    <mergeCell ref="A1:J1"/>
    <mergeCell ref="A3:L3"/>
    <mergeCell ref="B4:L4"/>
    <mergeCell ref="A5:L5"/>
    <mergeCell ref="B6:L6"/>
  </mergeCells>
  <phoneticPr fontId="2"/>
  <pageMargins left="0.59055118110236227" right="0.59055118110236227" top="0.59055118110236227" bottom="0.59055118110236227" header="0.51181102362204722" footer="0.39370078740157483"/>
  <pageSetup paperSize="9" scale="90" fitToHeight="0" orientation="portrait" r:id="rId1"/>
  <headerFooter alignWithMargins="0">
    <oddFooter>&amp;C&amp;"HG丸ｺﾞｼｯｸM-PRO,標準"&amp;10&amp;P ／ &amp;N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25" style="1" customWidth="1"/>
    <col min="6" max="6" width="6" style="1" customWidth="1"/>
    <col min="7" max="12" width="9.25" style="1" customWidth="1"/>
    <col min="13" max="16384" width="9" style="1"/>
  </cols>
  <sheetData>
    <row r="1" spans="1:12" ht="18" customHeight="1" x14ac:dyDescent="0.4">
      <c r="A1" s="810" t="s">
        <v>1067</v>
      </c>
      <c r="B1" s="810"/>
      <c r="C1" s="810"/>
      <c r="D1" s="810"/>
      <c r="E1" s="810"/>
      <c r="F1" s="810"/>
      <c r="G1" s="810"/>
      <c r="H1" s="810"/>
      <c r="I1" s="810"/>
      <c r="J1" s="810"/>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16.5" customHeight="1" x14ac:dyDescent="0.4">
      <c r="A4" s="63" t="s">
        <v>142</v>
      </c>
      <c r="B4" s="1124" t="s">
        <v>1068</v>
      </c>
      <c r="C4" s="1056"/>
      <c r="D4" s="1056"/>
      <c r="E4" s="1056"/>
      <c r="F4" s="1056"/>
      <c r="G4" s="1056"/>
      <c r="H4" s="1056"/>
      <c r="I4" s="1056"/>
      <c r="J4" s="1056"/>
      <c r="K4" s="1056"/>
      <c r="L4" s="1057"/>
    </row>
    <row r="5" spans="1:12" ht="12" customHeight="1" x14ac:dyDescent="0.4">
      <c r="A5" s="64"/>
      <c r="B5" s="1284"/>
      <c r="C5" s="1060"/>
      <c r="D5" s="1060"/>
      <c r="E5" s="1060"/>
      <c r="F5" s="1060"/>
      <c r="G5" s="1060"/>
      <c r="H5" s="1060"/>
      <c r="I5" s="1060"/>
      <c r="J5" s="1060"/>
      <c r="K5" s="1060"/>
      <c r="L5" s="1061"/>
    </row>
    <row r="6" spans="1:12" ht="16.5" customHeight="1" x14ac:dyDescent="0.4">
      <c r="A6" s="820" t="s">
        <v>145</v>
      </c>
      <c r="B6" s="821"/>
      <c r="C6" s="821"/>
      <c r="D6" s="821"/>
      <c r="E6" s="821"/>
      <c r="F6" s="821"/>
      <c r="G6" s="821"/>
      <c r="H6" s="821"/>
      <c r="I6" s="821"/>
      <c r="J6" s="821"/>
      <c r="K6" s="821"/>
      <c r="L6" s="822"/>
    </row>
    <row r="7" spans="1:12" ht="44.25" customHeight="1" x14ac:dyDescent="0.4">
      <c r="A7" s="28" t="s">
        <v>146</v>
      </c>
      <c r="B7" s="1050" t="s">
        <v>1069</v>
      </c>
      <c r="C7" s="1051"/>
      <c r="D7" s="1051"/>
      <c r="E7" s="1051"/>
      <c r="F7" s="1051"/>
      <c r="G7" s="1051"/>
      <c r="H7" s="1051"/>
      <c r="I7" s="1051"/>
      <c r="J7" s="1056"/>
      <c r="K7" s="1051"/>
      <c r="L7" s="1052"/>
    </row>
    <row r="8" spans="1:12" ht="16.5" customHeight="1" x14ac:dyDescent="0.4">
      <c r="A8" s="30" t="s">
        <v>148</v>
      </c>
      <c r="B8" s="801"/>
      <c r="C8" s="802"/>
      <c r="D8" s="803"/>
      <c r="E8" s="805" t="s">
        <v>232</v>
      </c>
      <c r="F8" s="807"/>
      <c r="G8" s="8" t="s">
        <v>11</v>
      </c>
      <c r="H8" s="8" t="s">
        <v>12</v>
      </c>
      <c r="I8" s="9" t="s">
        <v>13</v>
      </c>
      <c r="J8" s="45"/>
      <c r="K8" s="11"/>
      <c r="L8" s="12"/>
    </row>
    <row r="9" spans="1:12" ht="16.5" customHeight="1" x14ac:dyDescent="0.4">
      <c r="A9" s="13"/>
      <c r="B9" s="805" t="s">
        <v>14</v>
      </c>
      <c r="C9" s="806"/>
      <c r="D9" s="807"/>
      <c r="E9" s="1131">
        <v>112</v>
      </c>
      <c r="F9" s="1132"/>
      <c r="G9" s="121">
        <v>107</v>
      </c>
      <c r="H9" s="121">
        <v>109</v>
      </c>
      <c r="I9" s="122">
        <v>3</v>
      </c>
      <c r="J9" s="264"/>
      <c r="K9" s="17"/>
      <c r="L9" s="18"/>
    </row>
    <row r="10" spans="1:12" ht="16.5" customHeight="1" x14ac:dyDescent="0.4">
      <c r="A10" s="13"/>
      <c r="B10" s="805" t="s">
        <v>15</v>
      </c>
      <c r="C10" s="806"/>
      <c r="D10" s="807"/>
      <c r="E10" s="1131">
        <v>93</v>
      </c>
      <c r="F10" s="1132"/>
      <c r="G10" s="121">
        <v>77</v>
      </c>
      <c r="H10" s="121">
        <v>91</v>
      </c>
      <c r="I10" s="122">
        <v>2</v>
      </c>
      <c r="J10" s="264"/>
      <c r="K10" s="17"/>
      <c r="L10" s="18"/>
    </row>
    <row r="11" spans="1:12" ht="16.5" customHeight="1" x14ac:dyDescent="0.4">
      <c r="A11" s="13"/>
      <c r="B11" s="826" t="s">
        <v>16</v>
      </c>
      <c r="C11" s="827"/>
      <c r="D11" s="828"/>
      <c r="E11" s="1199">
        <f>E10/E9*100</f>
        <v>83.035714285714292</v>
      </c>
      <c r="F11" s="1200"/>
      <c r="G11" s="124">
        <f>G10/G9*100</f>
        <v>71.962616822429908</v>
      </c>
      <c r="H11" s="124">
        <f t="shared" ref="H11:I11" si="0">H10/H9*100</f>
        <v>83.486238532110093</v>
      </c>
      <c r="I11" s="265">
        <f t="shared" si="0"/>
        <v>66.666666666666657</v>
      </c>
      <c r="J11" s="266"/>
      <c r="K11" s="17"/>
      <c r="L11" s="18"/>
    </row>
    <row r="12" spans="1:12" ht="16.5" customHeight="1" x14ac:dyDescent="0.4">
      <c r="A12" s="13"/>
      <c r="B12" s="68"/>
      <c r="C12" s="17"/>
      <c r="D12" s="17"/>
      <c r="E12" s="17"/>
      <c r="F12" s="17"/>
      <c r="G12" s="17"/>
      <c r="H12" s="17"/>
      <c r="I12" s="17"/>
      <c r="J12" s="17"/>
      <c r="K12" s="17"/>
      <c r="L12" s="18"/>
    </row>
    <row r="13" spans="1:12" ht="16.5" customHeight="1" x14ac:dyDescent="0.4">
      <c r="A13" s="13"/>
      <c r="B13" s="801"/>
      <c r="C13" s="802"/>
      <c r="D13" s="802"/>
      <c r="E13" s="802"/>
      <c r="F13" s="802"/>
      <c r="G13" s="803"/>
      <c r="H13" s="8" t="s">
        <v>17</v>
      </c>
      <c r="I13" s="8" t="s">
        <v>11</v>
      </c>
      <c r="J13" s="8" t="s">
        <v>18</v>
      </c>
      <c r="K13" s="17"/>
      <c r="L13" s="18"/>
    </row>
    <row r="14" spans="1:12" ht="16.5" customHeight="1" x14ac:dyDescent="0.4">
      <c r="A14" s="13"/>
      <c r="B14" s="1062" t="s">
        <v>19</v>
      </c>
      <c r="C14" s="1063"/>
      <c r="D14" s="1063"/>
      <c r="E14" s="1063"/>
      <c r="F14" s="1063"/>
      <c r="G14" s="1064"/>
      <c r="H14" s="111">
        <v>77.8</v>
      </c>
      <c r="I14" s="111">
        <v>80.900000000000006</v>
      </c>
      <c r="J14" s="112">
        <f>H14-I14</f>
        <v>-3.1000000000000085</v>
      </c>
      <c r="K14" s="17"/>
      <c r="L14" s="18"/>
    </row>
    <row r="15" spans="1:12" ht="16.5" customHeight="1" x14ac:dyDescent="0.4">
      <c r="A15" s="7"/>
      <c r="B15" s="1065" t="s">
        <v>20</v>
      </c>
      <c r="C15" s="1066"/>
      <c r="D15" s="1066"/>
      <c r="E15" s="1066"/>
      <c r="F15" s="1066"/>
      <c r="G15" s="1067"/>
      <c r="H15" s="111">
        <v>4.0999999999999996</v>
      </c>
      <c r="I15" s="111">
        <v>4.2</v>
      </c>
      <c r="J15" s="112">
        <f>H15-I15</f>
        <v>-0.10000000000000053</v>
      </c>
      <c r="K15" s="23"/>
      <c r="L15" s="24"/>
    </row>
    <row r="16" spans="1:12" s="25" customFormat="1" ht="16.5" customHeight="1" x14ac:dyDescent="0.4">
      <c r="A16" s="836" t="s">
        <v>21</v>
      </c>
      <c r="B16" s="1003" t="s">
        <v>22</v>
      </c>
      <c r="C16" s="1004"/>
      <c r="D16" s="1125" t="s">
        <v>1070</v>
      </c>
      <c r="E16" s="1126"/>
      <c r="F16" s="1126"/>
      <c r="G16" s="1126"/>
      <c r="H16" s="1126"/>
      <c r="I16" s="1126"/>
      <c r="J16" s="1126"/>
      <c r="K16" s="1126"/>
      <c r="L16" s="1127"/>
    </row>
    <row r="17" spans="1:12" s="25" customFormat="1" ht="16.5" customHeight="1" x14ac:dyDescent="0.4">
      <c r="A17" s="1002"/>
      <c r="B17" s="26"/>
      <c r="C17" s="27"/>
      <c r="D17" s="1128" t="s">
        <v>572</v>
      </c>
      <c r="E17" s="1129"/>
      <c r="F17" s="1129"/>
      <c r="G17" s="1129"/>
      <c r="H17" s="1129"/>
      <c r="I17" s="1129"/>
      <c r="J17" s="1129"/>
      <c r="K17" s="1129"/>
      <c r="L17" s="1130"/>
    </row>
    <row r="18" spans="1:12" ht="16.5" customHeight="1" x14ac:dyDescent="0.4">
      <c r="A18" s="837"/>
      <c r="B18" s="843" t="s">
        <v>25</v>
      </c>
      <c r="C18" s="844"/>
      <c r="D18" s="1021" t="s">
        <v>1071</v>
      </c>
      <c r="E18" s="1022"/>
      <c r="F18" s="1022"/>
      <c r="G18" s="1022"/>
      <c r="H18" s="1022"/>
      <c r="I18" s="1022"/>
      <c r="J18" s="1022"/>
      <c r="K18" s="1022"/>
      <c r="L18" s="1023"/>
    </row>
    <row r="19" spans="1:12" ht="16.5" customHeight="1" x14ac:dyDescent="0.4">
      <c r="A19" s="28" t="s">
        <v>156</v>
      </c>
      <c r="B19" s="804" t="s">
        <v>28</v>
      </c>
      <c r="C19" s="804"/>
      <c r="D19" s="860" t="s">
        <v>96</v>
      </c>
      <c r="E19" s="861"/>
      <c r="F19" s="862"/>
      <c r="G19" s="8" t="s">
        <v>29</v>
      </c>
      <c r="H19" s="29" t="s">
        <v>1072</v>
      </c>
      <c r="I19" s="863" t="s">
        <v>30</v>
      </c>
      <c r="J19" s="863"/>
      <c r="K19" s="863"/>
      <c r="L19" s="863"/>
    </row>
    <row r="20" spans="1:12" ht="16.5" customHeight="1" x14ac:dyDescent="0.4">
      <c r="A20" s="30" t="s">
        <v>159</v>
      </c>
      <c r="B20" s="1036" t="s">
        <v>32</v>
      </c>
      <c r="C20" s="1037"/>
      <c r="D20" s="1037"/>
      <c r="E20" s="1037"/>
      <c r="F20" s="1037"/>
      <c r="G20" s="1038"/>
      <c r="H20" s="95" t="s">
        <v>33</v>
      </c>
      <c r="I20" s="1036" t="s">
        <v>34</v>
      </c>
      <c r="J20" s="1037"/>
      <c r="K20" s="1037"/>
      <c r="L20" s="1038"/>
    </row>
    <row r="21" spans="1:12" ht="16.5" customHeight="1" x14ac:dyDescent="0.4">
      <c r="A21" s="13"/>
      <c r="B21" s="31" t="s">
        <v>242</v>
      </c>
      <c r="C21" s="857" t="s">
        <v>135</v>
      </c>
      <c r="D21" s="857"/>
      <c r="E21" s="857"/>
      <c r="F21" s="857"/>
      <c r="G21" s="858"/>
      <c r="H21" s="32"/>
      <c r="I21" s="1082"/>
      <c r="J21" s="1082"/>
      <c r="K21" s="1082"/>
      <c r="L21" s="1082"/>
    </row>
    <row r="22" spans="1:12" ht="16.5" customHeight="1" x14ac:dyDescent="0.4">
      <c r="A22" s="20"/>
      <c r="B22" s="49"/>
      <c r="C22" s="907" t="s">
        <v>1073</v>
      </c>
      <c r="D22" s="907"/>
      <c r="E22" s="907"/>
      <c r="F22" s="907"/>
      <c r="G22" s="908"/>
      <c r="H22" s="32" t="s">
        <v>1074</v>
      </c>
      <c r="I22" s="1081" t="s">
        <v>856</v>
      </c>
      <c r="J22" s="1081"/>
      <c r="K22" s="1081"/>
      <c r="L22" s="1081"/>
    </row>
    <row r="23" spans="1:12" ht="16.5" customHeight="1" x14ac:dyDescent="0.4">
      <c r="A23" s="20"/>
      <c r="B23" s="49"/>
      <c r="C23" s="848" t="s">
        <v>115</v>
      </c>
      <c r="D23" s="848"/>
      <c r="E23" s="848"/>
      <c r="F23" s="848"/>
      <c r="G23" s="849"/>
      <c r="H23" s="32"/>
      <c r="I23" s="1081" t="s">
        <v>1075</v>
      </c>
      <c r="J23" s="1081"/>
      <c r="K23" s="1081"/>
      <c r="L23" s="1081"/>
    </row>
    <row r="24" spans="1:12" ht="16.5" customHeight="1" x14ac:dyDescent="0.4">
      <c r="A24" s="20"/>
      <c r="B24" s="49"/>
      <c r="C24" s="848" t="s">
        <v>762</v>
      </c>
      <c r="D24" s="848"/>
      <c r="E24" s="848"/>
      <c r="F24" s="848"/>
      <c r="G24" s="849"/>
      <c r="H24" s="32"/>
      <c r="I24" s="1081" t="s">
        <v>1076</v>
      </c>
      <c r="J24" s="1081"/>
      <c r="K24" s="1081"/>
      <c r="L24" s="1081"/>
    </row>
    <row r="25" spans="1:12" ht="16.5" customHeight="1" x14ac:dyDescent="0.4">
      <c r="A25" s="20"/>
      <c r="B25" s="49"/>
      <c r="C25" s="848"/>
      <c r="D25" s="848"/>
      <c r="E25" s="848"/>
      <c r="F25" s="848"/>
      <c r="G25" s="849"/>
      <c r="H25" s="32"/>
      <c r="I25" s="1282" t="s">
        <v>1077</v>
      </c>
      <c r="J25" s="1282"/>
      <c r="K25" s="1282"/>
      <c r="L25" s="1282"/>
    </row>
    <row r="26" spans="1:12" ht="16.5" customHeight="1" x14ac:dyDescent="0.4">
      <c r="A26" s="20"/>
      <c r="B26" s="49"/>
      <c r="C26" s="848"/>
      <c r="D26" s="848"/>
      <c r="E26" s="848"/>
      <c r="F26" s="848"/>
      <c r="G26" s="849"/>
      <c r="H26" s="32"/>
      <c r="I26" s="1081" t="s">
        <v>1078</v>
      </c>
      <c r="J26" s="1081"/>
      <c r="K26" s="1081"/>
      <c r="L26" s="1081"/>
    </row>
    <row r="27" spans="1:12" ht="16.5" customHeight="1" x14ac:dyDescent="0.4">
      <c r="A27" s="20"/>
      <c r="B27" s="49"/>
      <c r="C27" s="848"/>
      <c r="D27" s="848"/>
      <c r="E27" s="848"/>
      <c r="F27" s="848"/>
      <c r="G27" s="849"/>
      <c r="H27" s="32"/>
      <c r="I27" s="1085" t="s">
        <v>1079</v>
      </c>
      <c r="J27" s="853"/>
      <c r="K27" s="853"/>
      <c r="L27" s="1086"/>
    </row>
    <row r="28" spans="1:12" ht="16.5" customHeight="1" x14ac:dyDescent="0.4">
      <c r="A28" s="20"/>
      <c r="B28" s="49"/>
      <c r="C28" s="848"/>
      <c r="D28" s="848"/>
      <c r="E28" s="848"/>
      <c r="F28" s="848"/>
      <c r="G28" s="849"/>
      <c r="H28" s="50"/>
      <c r="I28" s="1085" t="s">
        <v>1080</v>
      </c>
      <c r="J28" s="853"/>
      <c r="K28" s="853"/>
      <c r="L28" s="1086"/>
    </row>
    <row r="29" spans="1:12" ht="16.5" customHeight="1" x14ac:dyDescent="0.4">
      <c r="A29" s="20"/>
      <c r="B29" s="49"/>
      <c r="C29" s="907"/>
      <c r="D29" s="907"/>
      <c r="E29" s="907"/>
      <c r="F29" s="907"/>
      <c r="G29" s="908"/>
      <c r="H29" s="50"/>
      <c r="I29" s="1085" t="s">
        <v>1081</v>
      </c>
      <c r="J29" s="853"/>
      <c r="K29" s="853"/>
      <c r="L29" s="1086"/>
    </row>
    <row r="30" spans="1:12" ht="16.5" customHeight="1" x14ac:dyDescent="0.4">
      <c r="A30" s="37"/>
      <c r="B30" s="52"/>
      <c r="C30" s="1098"/>
      <c r="D30" s="1098"/>
      <c r="E30" s="1098"/>
      <c r="F30" s="1098"/>
      <c r="G30" s="1087"/>
      <c r="H30" s="38"/>
      <c r="I30" s="1099"/>
      <c r="J30" s="1099"/>
      <c r="K30" s="1099"/>
      <c r="L30" s="1099"/>
    </row>
  </sheetData>
  <mergeCells count="47">
    <mergeCell ref="C30:G30"/>
    <mergeCell ref="I30:L30"/>
    <mergeCell ref="C27:G27"/>
    <mergeCell ref="I27:L27"/>
    <mergeCell ref="C28:G28"/>
    <mergeCell ref="I28:L28"/>
    <mergeCell ref="C29:G29"/>
    <mergeCell ref="I29:L29"/>
    <mergeCell ref="C21:G21"/>
    <mergeCell ref="I21:L21"/>
    <mergeCell ref="C22:G22"/>
    <mergeCell ref="I22:L22"/>
    <mergeCell ref="C23:G23"/>
    <mergeCell ref="I23:L23"/>
    <mergeCell ref="C24:G24"/>
    <mergeCell ref="I24:L24"/>
    <mergeCell ref="C25:G25"/>
    <mergeCell ref="I25:L25"/>
    <mergeCell ref="C26:G26"/>
    <mergeCell ref="I26:L26"/>
    <mergeCell ref="B11:D11"/>
    <mergeCell ref="E11:F11"/>
    <mergeCell ref="B13:G13"/>
    <mergeCell ref="B14:G14"/>
    <mergeCell ref="B15:G15"/>
    <mergeCell ref="B19:C19"/>
    <mergeCell ref="D19:F19"/>
    <mergeCell ref="I19:L19"/>
    <mergeCell ref="B20:G20"/>
    <mergeCell ref="I20:L20"/>
    <mergeCell ref="B8:D8"/>
    <mergeCell ref="E8:F8"/>
    <mergeCell ref="B9:D9"/>
    <mergeCell ref="E9:F9"/>
    <mergeCell ref="B10:D10"/>
    <mergeCell ref="E10:F10"/>
    <mergeCell ref="A16:A18"/>
    <mergeCell ref="B16:C16"/>
    <mergeCell ref="D16:L16"/>
    <mergeCell ref="D17:L17"/>
    <mergeCell ref="B18:C18"/>
    <mergeCell ref="D18:L18"/>
    <mergeCell ref="A1:J1"/>
    <mergeCell ref="A3:L3"/>
    <mergeCell ref="B4:L5"/>
    <mergeCell ref="A6:L6"/>
    <mergeCell ref="B7:L7"/>
  </mergeCells>
  <phoneticPr fontId="2"/>
  <pageMargins left="0.59055118110236227" right="0.59055118110236227" top="0.59055118110236227" bottom="0.59055118110236227" header="0.51181102362204722" footer="0.39370078740157483"/>
  <pageSetup paperSize="9" scale="88" fitToHeight="0" orientation="portrait" r:id="rId1"/>
  <headerFooter alignWithMargins="0">
    <oddFooter>&amp;C&amp;"HG丸ｺﾞｼｯｸM-PRO,標準"&amp;10&amp;P ／ &amp;N ページ</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BreakPreview" zoomScale="70" zoomScaleNormal="130" zoomScaleSheetLayoutView="70" workbookViewId="0">
      <selection sqref="A1:Q1"/>
    </sheetView>
  </sheetViews>
  <sheetFormatPr defaultColWidth="9" defaultRowHeight="13.5" x14ac:dyDescent="0.4"/>
  <cols>
    <col min="1" max="1" width="18" style="1" customWidth="1"/>
    <col min="2" max="4" width="3" style="1" customWidth="1"/>
    <col min="5" max="5" width="2.375" style="1" customWidth="1"/>
    <col min="6" max="10" width="9.25" style="1" customWidth="1"/>
    <col min="11" max="11" width="10.125" style="1" customWidth="1"/>
    <col min="12" max="12" width="8.25" style="1" customWidth="1"/>
    <col min="13" max="16384" width="9" style="1"/>
  </cols>
  <sheetData>
    <row r="1" spans="1:12" ht="18" customHeight="1" x14ac:dyDescent="0.4">
      <c r="A1" s="810" t="s">
        <v>1105</v>
      </c>
      <c r="B1" s="810"/>
      <c r="C1" s="810"/>
      <c r="D1" s="810"/>
      <c r="E1" s="810"/>
      <c r="F1" s="810"/>
      <c r="G1" s="810"/>
      <c r="H1" s="810"/>
      <c r="I1" s="810"/>
      <c r="J1" s="810"/>
      <c r="K1" s="2"/>
      <c r="L1" s="3"/>
    </row>
    <row r="2" spans="1:12" ht="12.75" customHeight="1" x14ac:dyDescent="0.4"/>
    <row r="3" spans="1:12" ht="16.5" customHeight="1" x14ac:dyDescent="0.4">
      <c r="A3" s="811" t="s">
        <v>141</v>
      </c>
      <c r="B3" s="812"/>
      <c r="C3" s="812"/>
      <c r="D3" s="812"/>
      <c r="E3" s="812"/>
      <c r="F3" s="812"/>
      <c r="G3" s="812"/>
      <c r="H3" s="812"/>
      <c r="I3" s="812"/>
      <c r="J3" s="812"/>
      <c r="K3" s="812"/>
      <c r="L3" s="813"/>
    </row>
    <row r="4" spans="1:12" ht="16.5" customHeight="1" x14ac:dyDescent="0.4">
      <c r="A4" s="63" t="s">
        <v>142</v>
      </c>
      <c r="B4" s="1124" t="s">
        <v>1106</v>
      </c>
      <c r="C4" s="1056"/>
      <c r="D4" s="1056"/>
      <c r="E4" s="1056"/>
      <c r="F4" s="1056"/>
      <c r="G4" s="1056"/>
      <c r="H4" s="1056"/>
      <c r="I4" s="1056"/>
      <c r="J4" s="1056"/>
      <c r="K4" s="1056"/>
      <c r="L4" s="1057"/>
    </row>
    <row r="5" spans="1:12" ht="10.9" customHeight="1" x14ac:dyDescent="0.4">
      <c r="A5" s="64"/>
      <c r="B5" s="1284"/>
      <c r="C5" s="1060"/>
      <c r="D5" s="1060"/>
      <c r="E5" s="1060"/>
      <c r="F5" s="1060"/>
      <c r="G5" s="1060"/>
      <c r="H5" s="1060"/>
      <c r="I5" s="1060"/>
      <c r="J5" s="1060"/>
      <c r="K5" s="1060"/>
      <c r="L5" s="1061"/>
    </row>
    <row r="6" spans="1:12" ht="16.5" customHeight="1" x14ac:dyDescent="0.4">
      <c r="A6" s="820" t="s">
        <v>145</v>
      </c>
      <c r="B6" s="821"/>
      <c r="C6" s="821"/>
      <c r="D6" s="821"/>
      <c r="E6" s="821"/>
      <c r="F6" s="821"/>
      <c r="G6" s="821"/>
      <c r="H6" s="821"/>
      <c r="I6" s="821"/>
      <c r="J6" s="821"/>
      <c r="K6" s="821"/>
      <c r="L6" s="822"/>
    </row>
    <row r="7" spans="1:12" ht="54" customHeight="1" x14ac:dyDescent="0.4">
      <c r="A7" s="28" t="s">
        <v>146</v>
      </c>
      <c r="B7" s="1050" t="s">
        <v>1107</v>
      </c>
      <c r="C7" s="1051"/>
      <c r="D7" s="1051"/>
      <c r="E7" s="1051"/>
      <c r="F7" s="1051"/>
      <c r="G7" s="1051"/>
      <c r="H7" s="1051"/>
      <c r="I7" s="1051"/>
      <c r="J7" s="1051"/>
      <c r="K7" s="1051"/>
      <c r="L7" s="1052"/>
    </row>
    <row r="8" spans="1:12" ht="16.5" customHeight="1" x14ac:dyDescent="0.4">
      <c r="A8" s="30" t="s">
        <v>148</v>
      </c>
      <c r="B8" s="801"/>
      <c r="C8" s="802"/>
      <c r="D8" s="803"/>
      <c r="E8" s="805" t="s">
        <v>232</v>
      </c>
      <c r="F8" s="807"/>
      <c r="G8" s="8" t="s">
        <v>11</v>
      </c>
      <c r="H8" s="168" t="s">
        <v>1108</v>
      </c>
      <c r="I8" s="168" t="s">
        <v>1109</v>
      </c>
      <c r="J8" s="8" t="s">
        <v>13</v>
      </c>
      <c r="L8" s="12"/>
    </row>
    <row r="9" spans="1:12" ht="16.5" customHeight="1" x14ac:dyDescent="0.4">
      <c r="A9" s="13"/>
      <c r="B9" s="805" t="s">
        <v>14</v>
      </c>
      <c r="C9" s="806"/>
      <c r="D9" s="807"/>
      <c r="E9" s="1131">
        <f>H9+I9+J9</f>
        <v>259</v>
      </c>
      <c r="F9" s="1132"/>
      <c r="G9" s="121">
        <v>232</v>
      </c>
      <c r="H9" s="121">
        <v>193</v>
      </c>
      <c r="I9" s="121">
        <v>60</v>
      </c>
      <c r="J9" s="121">
        <v>6</v>
      </c>
      <c r="L9" s="18"/>
    </row>
    <row r="10" spans="1:12" ht="16.5" customHeight="1" x14ac:dyDescent="0.4">
      <c r="A10" s="13"/>
      <c r="B10" s="805" t="s">
        <v>15</v>
      </c>
      <c r="C10" s="806"/>
      <c r="D10" s="807"/>
      <c r="E10" s="1131">
        <f>H10+I10+J10</f>
        <v>182</v>
      </c>
      <c r="F10" s="1132"/>
      <c r="G10" s="121">
        <v>171</v>
      </c>
      <c r="H10" s="121">
        <v>139</v>
      </c>
      <c r="I10" s="121">
        <v>37</v>
      </c>
      <c r="J10" s="121">
        <v>6</v>
      </c>
      <c r="L10" s="18"/>
    </row>
    <row r="11" spans="1:12" ht="16.5" customHeight="1" x14ac:dyDescent="0.4">
      <c r="A11" s="13"/>
      <c r="B11" s="826" t="s">
        <v>16</v>
      </c>
      <c r="C11" s="827"/>
      <c r="D11" s="828"/>
      <c r="E11" s="1133">
        <f>E10/E9*100</f>
        <v>70.270270270270274</v>
      </c>
      <c r="F11" s="1134"/>
      <c r="G11" s="124">
        <f>G10/G9*100</f>
        <v>73.706896551724128</v>
      </c>
      <c r="H11" s="124">
        <f t="shared" ref="H11:J11" si="0">H10/H9*100</f>
        <v>72.020725388601036</v>
      </c>
      <c r="I11" s="124">
        <f t="shared" si="0"/>
        <v>61.666666666666671</v>
      </c>
      <c r="J11" s="124">
        <f t="shared" si="0"/>
        <v>100</v>
      </c>
      <c r="L11" s="18"/>
    </row>
    <row r="12" spans="1:12" ht="16.5" customHeight="1" x14ac:dyDescent="0.4">
      <c r="A12" s="13"/>
      <c r="B12" s="68"/>
      <c r="C12" s="17"/>
      <c r="D12" s="17"/>
      <c r="E12" s="17"/>
      <c r="F12" s="17"/>
      <c r="G12" s="17"/>
      <c r="H12" s="17"/>
      <c r="I12" s="17"/>
      <c r="J12" s="17"/>
      <c r="K12" s="17"/>
      <c r="L12" s="18"/>
    </row>
    <row r="13" spans="1:12" ht="16.5" customHeight="1" x14ac:dyDescent="0.4">
      <c r="A13" s="13"/>
      <c r="B13" s="801"/>
      <c r="C13" s="802"/>
      <c r="D13" s="802"/>
      <c r="E13" s="802"/>
      <c r="F13" s="802"/>
      <c r="G13" s="803"/>
      <c r="H13" s="8" t="s">
        <v>17</v>
      </c>
      <c r="I13" s="8" t="s">
        <v>11</v>
      </c>
      <c r="J13" s="8" t="s">
        <v>18</v>
      </c>
      <c r="K13" s="17"/>
      <c r="L13" s="18"/>
    </row>
    <row r="14" spans="1:12" ht="16.5" customHeight="1" x14ac:dyDescent="0.4">
      <c r="A14" s="13"/>
      <c r="B14" s="830" t="s">
        <v>19</v>
      </c>
      <c r="C14" s="831"/>
      <c r="D14" s="831"/>
      <c r="E14" s="831"/>
      <c r="F14" s="831"/>
      <c r="G14" s="832"/>
      <c r="H14" s="111">
        <v>72.7</v>
      </c>
      <c r="I14" s="111">
        <v>71.900000000000006</v>
      </c>
      <c r="J14" s="167">
        <f>H14-I14</f>
        <v>0.79999999999999716</v>
      </c>
      <c r="K14" s="17"/>
      <c r="L14" s="18"/>
    </row>
    <row r="15" spans="1:12" ht="16.5" customHeight="1" x14ac:dyDescent="0.4">
      <c r="A15" s="7"/>
      <c r="B15" s="833" t="s">
        <v>20</v>
      </c>
      <c r="C15" s="834"/>
      <c r="D15" s="834"/>
      <c r="E15" s="834"/>
      <c r="F15" s="834"/>
      <c r="G15" s="835"/>
      <c r="H15" s="111">
        <v>3.8</v>
      </c>
      <c r="I15" s="111">
        <v>3.8</v>
      </c>
      <c r="J15" s="167">
        <v>0</v>
      </c>
      <c r="K15" s="23"/>
      <c r="L15" s="24"/>
    </row>
    <row r="16" spans="1:12" s="25" customFormat="1" ht="16.5" customHeight="1" x14ac:dyDescent="0.4">
      <c r="A16" s="836" t="s">
        <v>21</v>
      </c>
      <c r="B16" s="1003" t="s">
        <v>22</v>
      </c>
      <c r="C16" s="1004"/>
      <c r="D16" s="1125" t="s">
        <v>1110</v>
      </c>
      <c r="E16" s="1126"/>
      <c r="F16" s="1126"/>
      <c r="G16" s="1126"/>
      <c r="H16" s="1126"/>
      <c r="I16" s="1126"/>
      <c r="J16" s="1126"/>
      <c r="K16" s="1126"/>
      <c r="L16" s="1127"/>
    </row>
    <row r="17" spans="1:12" s="25" customFormat="1" ht="16.5" customHeight="1" x14ac:dyDescent="0.4">
      <c r="A17" s="1002"/>
      <c r="B17" s="26"/>
      <c r="C17" s="27"/>
      <c r="D17" s="1128" t="s">
        <v>1111</v>
      </c>
      <c r="E17" s="1129"/>
      <c r="F17" s="1129"/>
      <c r="G17" s="1129"/>
      <c r="H17" s="1129"/>
      <c r="I17" s="1129"/>
      <c r="J17" s="1129"/>
      <c r="K17" s="1129"/>
      <c r="L17" s="1130"/>
    </row>
    <row r="18" spans="1:12" ht="16.5" customHeight="1" x14ac:dyDescent="0.4">
      <c r="A18" s="837"/>
      <c r="B18" s="843" t="s">
        <v>25</v>
      </c>
      <c r="C18" s="844"/>
      <c r="D18" s="1021" t="s">
        <v>1112</v>
      </c>
      <c r="E18" s="1022"/>
      <c r="F18" s="1022"/>
      <c r="G18" s="1022"/>
      <c r="H18" s="1022"/>
      <c r="I18" s="1022"/>
      <c r="J18" s="1022"/>
      <c r="K18" s="1022"/>
      <c r="L18" s="1023"/>
    </row>
    <row r="19" spans="1:12" ht="16.5" customHeight="1" x14ac:dyDescent="0.4">
      <c r="A19" s="28" t="s">
        <v>156</v>
      </c>
      <c r="B19" s="804" t="s">
        <v>28</v>
      </c>
      <c r="C19" s="804"/>
      <c r="D19" s="860" t="s">
        <v>393</v>
      </c>
      <c r="E19" s="861"/>
      <c r="F19" s="862"/>
      <c r="G19" s="8" t="s">
        <v>29</v>
      </c>
      <c r="H19" s="29" t="s">
        <v>1113</v>
      </c>
      <c r="I19" s="863" t="s">
        <v>30</v>
      </c>
      <c r="J19" s="863"/>
      <c r="K19" s="863"/>
      <c r="L19" s="863"/>
    </row>
    <row r="20" spans="1:12" x14ac:dyDescent="0.4">
      <c r="A20" s="30" t="s">
        <v>159</v>
      </c>
      <c r="B20" s="1036" t="s">
        <v>32</v>
      </c>
      <c r="C20" s="1037"/>
      <c r="D20" s="1037"/>
      <c r="E20" s="1037"/>
      <c r="F20" s="1037"/>
      <c r="G20" s="1038"/>
      <c r="H20" s="95" t="s">
        <v>33</v>
      </c>
      <c r="I20" s="1036" t="s">
        <v>34</v>
      </c>
      <c r="J20" s="1037"/>
      <c r="K20" s="1037"/>
      <c r="L20" s="1038"/>
    </row>
    <row r="21" spans="1:12" ht="15.75" customHeight="1" x14ac:dyDescent="0.4">
      <c r="A21" s="13"/>
      <c r="B21" s="31" t="s">
        <v>160</v>
      </c>
      <c r="C21" s="857" t="s">
        <v>98</v>
      </c>
      <c r="D21" s="857"/>
      <c r="E21" s="857"/>
      <c r="F21" s="857"/>
      <c r="G21" s="858"/>
      <c r="H21" s="32"/>
      <c r="I21" s="859"/>
      <c r="J21" s="857"/>
      <c r="K21" s="857"/>
      <c r="L21" s="858"/>
    </row>
    <row r="22" spans="1:12" ht="15.75" customHeight="1" x14ac:dyDescent="0.4">
      <c r="A22" s="20"/>
      <c r="B22" s="49"/>
      <c r="C22" s="907" t="s">
        <v>99</v>
      </c>
      <c r="D22" s="907"/>
      <c r="E22" s="907"/>
      <c r="F22" s="907"/>
      <c r="G22" s="908"/>
      <c r="H22" s="32" t="s">
        <v>1114</v>
      </c>
      <c r="I22" s="1085"/>
      <c r="J22" s="853"/>
      <c r="K22" s="853"/>
      <c r="L22" s="1086"/>
    </row>
    <row r="23" spans="1:12" ht="15.75" customHeight="1" x14ac:dyDescent="0.4">
      <c r="A23" s="20"/>
      <c r="B23" s="49"/>
      <c r="C23" s="1285" t="s">
        <v>953</v>
      </c>
      <c r="D23" s="1285"/>
      <c r="E23" s="1285"/>
      <c r="F23" s="1285"/>
      <c r="G23" s="1286"/>
      <c r="H23" s="32"/>
      <c r="I23" s="1085"/>
      <c r="J23" s="853"/>
      <c r="K23" s="853"/>
      <c r="L23" s="1086"/>
    </row>
    <row r="24" spans="1:12" ht="10.5" customHeight="1" x14ac:dyDescent="0.4">
      <c r="A24" s="20"/>
      <c r="B24" s="49"/>
      <c r="C24" s="848"/>
      <c r="D24" s="848"/>
      <c r="E24" s="848"/>
      <c r="F24" s="848"/>
      <c r="G24" s="849"/>
      <c r="H24" s="32"/>
      <c r="I24" s="1085"/>
      <c r="J24" s="853"/>
      <c r="K24" s="853"/>
      <c r="L24" s="1086"/>
    </row>
    <row r="25" spans="1:12" ht="15.75" customHeight="1" x14ac:dyDescent="0.4">
      <c r="A25" s="20"/>
      <c r="B25" s="49" t="s">
        <v>35</v>
      </c>
      <c r="C25" s="848" t="s">
        <v>135</v>
      </c>
      <c r="D25" s="848"/>
      <c r="E25" s="848"/>
      <c r="F25" s="848"/>
      <c r="G25" s="849"/>
      <c r="H25" s="50"/>
      <c r="I25" s="1085"/>
      <c r="J25" s="853"/>
      <c r="K25" s="853"/>
      <c r="L25" s="1086"/>
    </row>
    <row r="26" spans="1:12" ht="15.75" customHeight="1" x14ac:dyDescent="0.4">
      <c r="A26" s="20"/>
      <c r="B26" s="49"/>
      <c r="C26" s="907" t="s">
        <v>1115</v>
      </c>
      <c r="D26" s="907"/>
      <c r="E26" s="907"/>
      <c r="F26" s="907"/>
      <c r="G26" s="908"/>
      <c r="H26" s="50" t="s">
        <v>1116</v>
      </c>
      <c r="I26" s="1085" t="s">
        <v>856</v>
      </c>
      <c r="J26" s="853"/>
      <c r="K26" s="853"/>
      <c r="L26" s="1086"/>
    </row>
    <row r="27" spans="1:12" ht="15.75" customHeight="1" x14ac:dyDescent="0.4">
      <c r="A27" s="20"/>
      <c r="B27" s="49"/>
      <c r="C27" s="907" t="s">
        <v>115</v>
      </c>
      <c r="D27" s="907"/>
      <c r="E27" s="907"/>
      <c r="F27" s="907"/>
      <c r="G27" s="908"/>
      <c r="H27" s="50"/>
      <c r="I27" s="1085" t="s">
        <v>1117</v>
      </c>
      <c r="J27" s="853"/>
      <c r="K27" s="853"/>
      <c r="L27" s="1086"/>
    </row>
    <row r="28" spans="1:12" ht="15.75" customHeight="1" x14ac:dyDescent="0.4">
      <c r="A28" s="20"/>
      <c r="B28" s="49"/>
      <c r="C28" s="1287" t="s">
        <v>978</v>
      </c>
      <c r="D28" s="1287"/>
      <c r="E28" s="1287"/>
      <c r="F28" s="1287"/>
      <c r="G28" s="1288"/>
      <c r="H28" s="50"/>
      <c r="I28" s="1085" t="s">
        <v>1118</v>
      </c>
      <c r="J28" s="853"/>
      <c r="K28" s="853"/>
      <c r="L28" s="1086"/>
    </row>
    <row r="29" spans="1:12" ht="15.75" customHeight="1" x14ac:dyDescent="0.4">
      <c r="A29" s="20"/>
      <c r="B29" s="49"/>
      <c r="C29" s="848"/>
      <c r="D29" s="848"/>
      <c r="E29" s="848"/>
      <c r="F29" s="848"/>
      <c r="G29" s="849"/>
      <c r="H29" s="50"/>
      <c r="I29" s="1085"/>
      <c r="J29" s="853"/>
      <c r="K29" s="853"/>
      <c r="L29" s="1086"/>
    </row>
    <row r="30" spans="1:12" ht="15.75" customHeight="1" x14ac:dyDescent="0.4">
      <c r="A30" s="20"/>
      <c r="B30" s="49" t="s">
        <v>35</v>
      </c>
      <c r="C30" s="848" t="s">
        <v>1119</v>
      </c>
      <c r="D30" s="848"/>
      <c r="E30" s="848"/>
      <c r="F30" s="848"/>
      <c r="G30" s="849"/>
      <c r="H30" s="50"/>
      <c r="I30" s="1085"/>
      <c r="J30" s="853"/>
      <c r="K30" s="853"/>
      <c r="L30" s="1086"/>
    </row>
    <row r="31" spans="1:12" ht="15.75" customHeight="1" x14ac:dyDescent="0.4">
      <c r="A31" s="20"/>
      <c r="B31" s="49"/>
      <c r="C31" s="848" t="s">
        <v>1120</v>
      </c>
      <c r="D31" s="848"/>
      <c r="E31" s="848"/>
      <c r="F31" s="848"/>
      <c r="G31" s="849"/>
      <c r="H31" s="50" t="s">
        <v>841</v>
      </c>
      <c r="I31" s="1085" t="s">
        <v>1121</v>
      </c>
      <c r="J31" s="853"/>
      <c r="K31" s="853"/>
      <c r="L31" s="1086"/>
    </row>
    <row r="32" spans="1:12" ht="15.75" customHeight="1" x14ac:dyDescent="0.4">
      <c r="A32" s="20"/>
      <c r="B32" s="49"/>
      <c r="C32" s="907" t="s">
        <v>115</v>
      </c>
      <c r="D32" s="907"/>
      <c r="E32" s="907"/>
      <c r="F32" s="907"/>
      <c r="G32" s="908"/>
      <c r="H32" s="50"/>
      <c r="I32" s="1085" t="s">
        <v>1122</v>
      </c>
      <c r="J32" s="853"/>
      <c r="K32" s="853"/>
      <c r="L32" s="1086"/>
    </row>
    <row r="33" spans="1:12" ht="15.75" customHeight="1" x14ac:dyDescent="0.4">
      <c r="A33" s="20"/>
      <c r="B33" s="49"/>
      <c r="C33" s="1287" t="s">
        <v>978</v>
      </c>
      <c r="D33" s="1287"/>
      <c r="E33" s="1287"/>
      <c r="F33" s="1287"/>
      <c r="G33" s="1288"/>
      <c r="H33" s="50"/>
      <c r="I33" s="1085" t="s">
        <v>1123</v>
      </c>
      <c r="J33" s="853"/>
      <c r="K33" s="853"/>
      <c r="L33" s="1086"/>
    </row>
    <row r="34" spans="1:12" ht="15.75" customHeight="1" x14ac:dyDescent="0.4">
      <c r="A34" s="20"/>
      <c r="B34" s="49"/>
      <c r="C34" s="848" t="s">
        <v>1124</v>
      </c>
      <c r="D34" s="848"/>
      <c r="E34" s="848"/>
      <c r="F34" s="848"/>
      <c r="G34" s="849"/>
      <c r="H34" s="50"/>
      <c r="I34" s="1085" t="s">
        <v>1125</v>
      </c>
      <c r="J34" s="853"/>
      <c r="K34" s="853"/>
      <c r="L34" s="1086"/>
    </row>
    <row r="35" spans="1:12" ht="15.75" customHeight="1" x14ac:dyDescent="0.4">
      <c r="A35" s="20"/>
      <c r="B35" s="49"/>
      <c r="C35" s="848" t="s">
        <v>1540</v>
      </c>
      <c r="D35" s="848"/>
      <c r="E35" s="848"/>
      <c r="F35" s="848"/>
      <c r="G35" s="849"/>
      <c r="H35" s="50"/>
      <c r="I35" s="1085" t="s">
        <v>1126</v>
      </c>
      <c r="J35" s="853"/>
      <c r="K35" s="853"/>
      <c r="L35" s="1086"/>
    </row>
    <row r="36" spans="1:12" ht="15.75" customHeight="1" x14ac:dyDescent="0.4">
      <c r="A36" s="20"/>
      <c r="B36" s="49"/>
      <c r="C36" s="848" t="s">
        <v>1541</v>
      </c>
      <c r="D36" s="848"/>
      <c r="E36" s="848"/>
      <c r="F36" s="848"/>
      <c r="G36" s="849"/>
      <c r="H36" s="50"/>
      <c r="I36" s="1085" t="s">
        <v>1127</v>
      </c>
      <c r="J36" s="853"/>
      <c r="K36" s="853"/>
      <c r="L36" s="1086"/>
    </row>
    <row r="37" spans="1:12" ht="15.75" customHeight="1" x14ac:dyDescent="0.4">
      <c r="A37" s="20"/>
      <c r="B37" s="49"/>
      <c r="C37" s="848" t="s">
        <v>1131</v>
      </c>
      <c r="D37" s="848"/>
      <c r="E37" s="848"/>
      <c r="F37" s="848"/>
      <c r="G37" s="849"/>
      <c r="H37" s="50"/>
      <c r="I37" s="1085" t="s">
        <v>1128</v>
      </c>
      <c r="J37" s="853"/>
      <c r="K37" s="853"/>
      <c r="L37" s="1086"/>
    </row>
    <row r="38" spans="1:12" ht="15.75" customHeight="1" x14ac:dyDescent="0.4">
      <c r="A38" s="20"/>
      <c r="B38" s="49"/>
      <c r="C38" s="848" t="s">
        <v>1542</v>
      </c>
      <c r="D38" s="848"/>
      <c r="E38" s="848"/>
      <c r="F38" s="848"/>
      <c r="G38" s="849"/>
      <c r="H38" s="50"/>
      <c r="I38" s="1085" t="s">
        <v>1129</v>
      </c>
      <c r="J38" s="853"/>
      <c r="K38" s="853"/>
      <c r="L38" s="1086"/>
    </row>
    <row r="39" spans="1:12" ht="15.75" customHeight="1" x14ac:dyDescent="0.4">
      <c r="A39" s="20"/>
      <c r="B39" s="49"/>
      <c r="C39" s="848" t="s">
        <v>1543</v>
      </c>
      <c r="D39" s="848"/>
      <c r="E39" s="848"/>
      <c r="F39" s="848"/>
      <c r="G39" s="849"/>
      <c r="H39" s="50"/>
      <c r="I39" s="1085" t="s">
        <v>1130</v>
      </c>
      <c r="J39" s="853"/>
      <c r="K39" s="853"/>
      <c r="L39" s="1086"/>
    </row>
    <row r="40" spans="1:12" ht="15.75" customHeight="1" x14ac:dyDescent="0.4">
      <c r="A40" s="20"/>
      <c r="B40" s="49"/>
      <c r="C40" s="848"/>
      <c r="D40" s="848"/>
      <c r="E40" s="848"/>
      <c r="F40" s="848"/>
      <c r="G40" s="849"/>
      <c r="H40" s="50"/>
      <c r="I40" s="1085" t="s">
        <v>1132</v>
      </c>
      <c r="J40" s="853"/>
      <c r="K40" s="853"/>
      <c r="L40" s="1086"/>
    </row>
    <row r="41" spans="1:12" ht="15.75" customHeight="1" x14ac:dyDescent="0.4">
      <c r="A41" s="20"/>
      <c r="B41" s="49"/>
      <c r="C41" s="848"/>
      <c r="D41" s="848"/>
      <c r="E41" s="848"/>
      <c r="F41" s="848"/>
      <c r="G41" s="849"/>
      <c r="H41" s="50"/>
      <c r="I41" s="1085"/>
      <c r="J41" s="853"/>
      <c r="K41" s="853"/>
      <c r="L41" s="1086"/>
    </row>
    <row r="42" spans="1:12" ht="15.75" customHeight="1" x14ac:dyDescent="0.4">
      <c r="A42" s="20"/>
      <c r="B42" s="49" t="s">
        <v>35</v>
      </c>
      <c r="C42" s="848" t="s">
        <v>135</v>
      </c>
      <c r="D42" s="848"/>
      <c r="E42" s="848"/>
      <c r="F42" s="848"/>
      <c r="G42" s="849"/>
      <c r="H42" s="50"/>
      <c r="I42" s="1085"/>
      <c r="J42" s="853"/>
      <c r="K42" s="853"/>
      <c r="L42" s="1086"/>
    </row>
    <row r="43" spans="1:12" ht="15.75" customHeight="1" x14ac:dyDescent="0.4">
      <c r="A43" s="13"/>
      <c r="B43" s="49"/>
      <c r="C43" s="907" t="s">
        <v>1115</v>
      </c>
      <c r="D43" s="907"/>
      <c r="E43" s="907"/>
      <c r="F43" s="907"/>
      <c r="G43" s="908"/>
      <c r="H43" s="50" t="s">
        <v>1133</v>
      </c>
      <c r="I43" s="1085" t="s">
        <v>1134</v>
      </c>
      <c r="J43" s="853"/>
      <c r="K43" s="853"/>
      <c r="L43" s="1086"/>
    </row>
    <row r="44" spans="1:12" ht="15.75" customHeight="1" x14ac:dyDescent="0.4">
      <c r="A44" s="13"/>
      <c r="B44" s="49"/>
      <c r="C44" s="907" t="s">
        <v>115</v>
      </c>
      <c r="D44" s="907"/>
      <c r="E44" s="907"/>
      <c r="F44" s="907"/>
      <c r="G44" s="908"/>
      <c r="H44" s="50"/>
      <c r="I44" s="1085" t="s">
        <v>1135</v>
      </c>
      <c r="J44" s="853"/>
      <c r="K44" s="853"/>
      <c r="L44" s="1086"/>
    </row>
    <row r="45" spans="1:12" ht="15.75" customHeight="1" x14ac:dyDescent="0.4">
      <c r="A45" s="20"/>
      <c r="B45" s="49"/>
      <c r="C45" s="1287" t="s">
        <v>978</v>
      </c>
      <c r="D45" s="1287"/>
      <c r="E45" s="1287"/>
      <c r="F45" s="1287"/>
      <c r="G45" s="1288"/>
      <c r="H45" s="32"/>
      <c r="I45" s="1085" t="s">
        <v>1136</v>
      </c>
      <c r="J45" s="853"/>
      <c r="K45" s="853"/>
      <c r="L45" s="1086"/>
    </row>
    <row r="46" spans="1:12" ht="15.75" customHeight="1" x14ac:dyDescent="0.4">
      <c r="A46" s="20"/>
      <c r="B46" s="49"/>
      <c r="C46" s="1287"/>
      <c r="D46" s="1287"/>
      <c r="E46" s="1287"/>
      <c r="F46" s="1287"/>
      <c r="G46" s="1288"/>
      <c r="H46" s="32"/>
      <c r="I46" s="1085" t="s">
        <v>1137</v>
      </c>
      <c r="J46" s="853"/>
      <c r="K46" s="853"/>
      <c r="L46" s="1086"/>
    </row>
    <row r="47" spans="1:12" ht="15.75" customHeight="1" x14ac:dyDescent="0.4">
      <c r="A47" s="20"/>
      <c r="B47" s="49"/>
      <c r="C47" s="1287"/>
      <c r="D47" s="1287"/>
      <c r="E47" s="1287"/>
      <c r="F47" s="1287"/>
      <c r="G47" s="1288"/>
      <c r="H47" s="32"/>
      <c r="I47" s="1085" t="s">
        <v>1138</v>
      </c>
      <c r="J47" s="853"/>
      <c r="K47" s="853"/>
      <c r="L47" s="1086"/>
    </row>
    <row r="48" spans="1:12" ht="15.75" customHeight="1" x14ac:dyDescent="0.4">
      <c r="A48" s="20"/>
      <c r="B48" s="49"/>
      <c r="C48" s="1287"/>
      <c r="D48" s="1287"/>
      <c r="E48" s="1287"/>
      <c r="F48" s="1287"/>
      <c r="G48" s="1288"/>
      <c r="H48" s="32"/>
      <c r="I48" s="1085" t="s">
        <v>1139</v>
      </c>
      <c r="J48" s="853"/>
      <c r="K48" s="853"/>
      <c r="L48" s="1086"/>
    </row>
    <row r="49" spans="1:12" ht="6.75" customHeight="1" x14ac:dyDescent="0.4">
      <c r="A49" s="37"/>
      <c r="B49" s="52"/>
      <c r="C49" s="1098"/>
      <c r="D49" s="1098"/>
      <c r="E49" s="1098"/>
      <c r="F49" s="1098"/>
      <c r="G49" s="1087"/>
      <c r="H49" s="38"/>
      <c r="I49" s="1141"/>
      <c r="J49" s="1098"/>
      <c r="K49" s="1098"/>
      <c r="L49" s="1087"/>
    </row>
  </sheetData>
  <mergeCells count="85">
    <mergeCell ref="C47:G47"/>
    <mergeCell ref="I47:L47"/>
    <mergeCell ref="C48:G48"/>
    <mergeCell ref="I48:L48"/>
    <mergeCell ref="C49:G49"/>
    <mergeCell ref="I49:L49"/>
    <mergeCell ref="C44:G44"/>
    <mergeCell ref="I44:L44"/>
    <mergeCell ref="C45:G45"/>
    <mergeCell ref="I45:L45"/>
    <mergeCell ref="C46:G46"/>
    <mergeCell ref="I46:L46"/>
    <mergeCell ref="C41:G41"/>
    <mergeCell ref="I41:L41"/>
    <mergeCell ref="C42:G42"/>
    <mergeCell ref="I42:L42"/>
    <mergeCell ref="C43:G43"/>
    <mergeCell ref="I43:L43"/>
    <mergeCell ref="C39:G39"/>
    <mergeCell ref="I39:L39"/>
    <mergeCell ref="C40:G40"/>
    <mergeCell ref="I40:L40"/>
    <mergeCell ref="C36:G36"/>
    <mergeCell ref="I36:L36"/>
    <mergeCell ref="C37:G37"/>
    <mergeCell ref="I37:L37"/>
    <mergeCell ref="C38:G38"/>
    <mergeCell ref="I38:L38"/>
    <mergeCell ref="C33:G33"/>
    <mergeCell ref="I33:L33"/>
    <mergeCell ref="C34:G34"/>
    <mergeCell ref="I34:L34"/>
    <mergeCell ref="C35:G35"/>
    <mergeCell ref="I35:L35"/>
    <mergeCell ref="C30:G30"/>
    <mergeCell ref="I30:L30"/>
    <mergeCell ref="C31:G31"/>
    <mergeCell ref="I31:L31"/>
    <mergeCell ref="C32:G32"/>
    <mergeCell ref="I32:L32"/>
    <mergeCell ref="C27:G27"/>
    <mergeCell ref="I27:L27"/>
    <mergeCell ref="C28:G28"/>
    <mergeCell ref="I28:L28"/>
    <mergeCell ref="C29:G29"/>
    <mergeCell ref="I29:L29"/>
    <mergeCell ref="C24:G24"/>
    <mergeCell ref="I24:L24"/>
    <mergeCell ref="C25:G25"/>
    <mergeCell ref="I25:L25"/>
    <mergeCell ref="C26:G26"/>
    <mergeCell ref="I26:L26"/>
    <mergeCell ref="C21:G21"/>
    <mergeCell ref="I21:L21"/>
    <mergeCell ref="C22:G22"/>
    <mergeCell ref="I22:L22"/>
    <mergeCell ref="C23:G23"/>
    <mergeCell ref="I23:L23"/>
    <mergeCell ref="B19:C19"/>
    <mergeCell ref="D19:F19"/>
    <mergeCell ref="I19:L19"/>
    <mergeCell ref="B20:G20"/>
    <mergeCell ref="I20:L20"/>
    <mergeCell ref="B11:D11"/>
    <mergeCell ref="E11:F11"/>
    <mergeCell ref="B13:G13"/>
    <mergeCell ref="B14:G14"/>
    <mergeCell ref="B15:G15"/>
    <mergeCell ref="A16:A18"/>
    <mergeCell ref="B16:C16"/>
    <mergeCell ref="D16:L16"/>
    <mergeCell ref="D17:L17"/>
    <mergeCell ref="B18:C18"/>
    <mergeCell ref="D18:L18"/>
    <mergeCell ref="B8:D8"/>
    <mergeCell ref="E8:F8"/>
    <mergeCell ref="B9:D9"/>
    <mergeCell ref="E9:F9"/>
    <mergeCell ref="B10:D10"/>
    <mergeCell ref="E10:F10"/>
    <mergeCell ref="A1:J1"/>
    <mergeCell ref="A3:L3"/>
    <mergeCell ref="B4:L5"/>
    <mergeCell ref="A6:L6"/>
    <mergeCell ref="B7:L7"/>
  </mergeCells>
  <phoneticPr fontId="2"/>
  <printOptions horizontalCentered="1"/>
  <pageMargins left="0.59055118110236215" right="0.59055118110236215" top="0.59055118110236215" bottom="0.59055118110236215" header="0.51181102362204722" footer="0.39370078740157483"/>
  <pageSetup paperSize="9" scale="83" fitToHeight="0" orientation="portrait" r:id="rId1"/>
  <headerFooter alignWithMargins="0">
    <oddFooter>&amp;C&amp;"HG丸ｺﾞｼｯｸM-PRO,標準"&amp;10&amp;P ／ &amp;N 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85" zoomScaleNormal="130" zoomScaleSheetLayoutView="85" workbookViewId="0">
      <pane ySplit="1" topLeftCell="A2" activePane="bottomLeft" state="frozen"/>
      <selection sqref="A1:Q1"/>
      <selection pane="bottomLeft" sqref="A1:Q1"/>
    </sheetView>
  </sheetViews>
  <sheetFormatPr defaultColWidth="9" defaultRowHeight="13.5" x14ac:dyDescent="0.4"/>
  <cols>
    <col min="1" max="1" width="20.875" style="1" customWidth="1"/>
    <col min="2" max="2" width="3" style="1" customWidth="1"/>
    <col min="3" max="3" width="4.875" style="1" customWidth="1"/>
    <col min="4" max="4" width="7.75" style="1" customWidth="1"/>
    <col min="5" max="5" width="3.5" style="1" customWidth="1"/>
    <col min="6" max="6" width="5" style="1" customWidth="1"/>
    <col min="7" max="10" width="7.875" style="1" customWidth="1"/>
    <col min="11" max="11" width="7.375" style="1" customWidth="1"/>
    <col min="12" max="12" width="8.375" style="1" customWidth="1"/>
    <col min="13" max="16384" width="9" style="1"/>
  </cols>
  <sheetData>
    <row r="1" spans="1:12" ht="18" customHeight="1" x14ac:dyDescent="0.4">
      <c r="A1" s="810" t="s">
        <v>567</v>
      </c>
      <c r="B1" s="810"/>
      <c r="C1" s="810"/>
      <c r="D1" s="810"/>
      <c r="E1" s="810"/>
      <c r="F1" s="810"/>
      <c r="G1" s="810"/>
      <c r="H1" s="810"/>
      <c r="I1" s="810"/>
      <c r="J1" s="810"/>
      <c r="K1" s="2"/>
      <c r="L1" s="3"/>
    </row>
    <row r="2" spans="1:12" ht="16.5" customHeight="1" x14ac:dyDescent="0.4"/>
    <row r="3" spans="1:12" ht="16.5" customHeight="1" x14ac:dyDescent="0.4">
      <c r="A3" s="811" t="s">
        <v>1</v>
      </c>
      <c r="B3" s="812"/>
      <c r="C3" s="812"/>
      <c r="D3" s="812"/>
      <c r="E3" s="812"/>
      <c r="F3" s="812"/>
      <c r="G3" s="812"/>
      <c r="H3" s="812"/>
      <c r="I3" s="812"/>
      <c r="J3" s="812"/>
      <c r="K3" s="812"/>
      <c r="L3" s="813"/>
    </row>
    <row r="4" spans="1:12" ht="16.5" customHeight="1" x14ac:dyDescent="0.4">
      <c r="A4" s="63" t="s">
        <v>2</v>
      </c>
      <c r="B4" s="814" t="s">
        <v>568</v>
      </c>
      <c r="C4" s="815"/>
      <c r="D4" s="815"/>
      <c r="E4" s="815"/>
      <c r="F4" s="815"/>
      <c r="G4" s="815"/>
      <c r="H4" s="815"/>
      <c r="I4" s="815"/>
      <c r="J4" s="815"/>
      <c r="K4" s="815"/>
      <c r="L4" s="816"/>
    </row>
    <row r="5" spans="1:12" ht="10.5" customHeight="1" x14ac:dyDescent="0.4">
      <c r="A5" s="64"/>
      <c r="B5" s="817"/>
      <c r="C5" s="818"/>
      <c r="D5" s="818"/>
      <c r="E5" s="818"/>
      <c r="F5" s="818"/>
      <c r="G5" s="818"/>
      <c r="H5" s="818"/>
      <c r="I5" s="818"/>
      <c r="J5" s="818"/>
      <c r="K5" s="818"/>
      <c r="L5" s="819"/>
    </row>
    <row r="6" spans="1:12" ht="16.5" customHeight="1" x14ac:dyDescent="0.4">
      <c r="A6" s="820" t="s">
        <v>5</v>
      </c>
      <c r="B6" s="821"/>
      <c r="C6" s="821"/>
      <c r="D6" s="821"/>
      <c r="E6" s="821"/>
      <c r="F6" s="821"/>
      <c r="G6" s="821"/>
      <c r="H6" s="821"/>
      <c r="I6" s="821"/>
      <c r="J6" s="821"/>
      <c r="K6" s="821"/>
      <c r="L6" s="822"/>
    </row>
    <row r="7" spans="1:12" ht="28.15" customHeight="1" x14ac:dyDescent="0.4">
      <c r="A7" s="28" t="s">
        <v>6</v>
      </c>
      <c r="B7" s="823" t="s">
        <v>569</v>
      </c>
      <c r="C7" s="824"/>
      <c r="D7" s="824"/>
      <c r="E7" s="824"/>
      <c r="F7" s="824"/>
      <c r="G7" s="824"/>
      <c r="H7" s="824"/>
      <c r="I7" s="824"/>
      <c r="J7" s="824"/>
      <c r="K7" s="824"/>
      <c r="L7" s="825"/>
    </row>
    <row r="8" spans="1:12" ht="19.149999999999999" customHeight="1" x14ac:dyDescent="0.4">
      <c r="A8" s="30" t="s">
        <v>9</v>
      </c>
      <c r="B8" s="801"/>
      <c r="C8" s="802"/>
      <c r="D8" s="803"/>
      <c r="E8" s="804" t="s">
        <v>149</v>
      </c>
      <c r="F8" s="804"/>
      <c r="G8" s="8" t="s">
        <v>150</v>
      </c>
      <c r="H8" s="8" t="s">
        <v>12</v>
      </c>
      <c r="I8" s="8" t="s">
        <v>13</v>
      </c>
      <c r="J8" s="195" t="s">
        <v>570</v>
      </c>
      <c r="K8" s="99"/>
      <c r="L8" s="12"/>
    </row>
    <row r="9" spans="1:12" ht="16.5" customHeight="1" x14ac:dyDescent="0.4">
      <c r="A9" s="13"/>
      <c r="B9" s="805" t="s">
        <v>14</v>
      </c>
      <c r="C9" s="806"/>
      <c r="D9" s="807"/>
      <c r="E9" s="1042">
        <v>65</v>
      </c>
      <c r="F9" s="870"/>
      <c r="G9" s="305"/>
      <c r="H9" s="197"/>
      <c r="I9" s="196">
        <v>65</v>
      </c>
      <c r="J9" s="196">
        <v>2</v>
      </c>
      <c r="K9" s="17"/>
      <c r="L9" s="18"/>
    </row>
    <row r="10" spans="1:12" ht="16.5" customHeight="1" x14ac:dyDescent="0.4">
      <c r="A10" s="13"/>
      <c r="B10" s="805" t="s">
        <v>15</v>
      </c>
      <c r="C10" s="806"/>
      <c r="D10" s="807"/>
      <c r="E10" s="1042">
        <v>55</v>
      </c>
      <c r="F10" s="870"/>
      <c r="G10" s="305"/>
      <c r="H10" s="197"/>
      <c r="I10" s="196">
        <v>55</v>
      </c>
      <c r="J10" s="196">
        <v>2</v>
      </c>
      <c r="K10" s="17"/>
      <c r="L10" s="18"/>
    </row>
    <row r="11" spans="1:12" ht="16.5" customHeight="1" x14ac:dyDescent="0.4">
      <c r="A11" s="13"/>
      <c r="B11" s="826" t="s">
        <v>16</v>
      </c>
      <c r="C11" s="827"/>
      <c r="D11" s="828"/>
      <c r="E11" s="1044">
        <f>E10/E9*100</f>
        <v>84.615384615384613</v>
      </c>
      <c r="F11" s="1044"/>
      <c r="G11" s="304"/>
      <c r="H11" s="198"/>
      <c r="I11" s="171">
        <f>I10/I9*100</f>
        <v>84.615384615384613</v>
      </c>
      <c r="J11" s="171">
        <f>J10/J9*100</f>
        <v>100</v>
      </c>
      <c r="K11" s="17"/>
      <c r="L11" s="18"/>
    </row>
    <row r="12" spans="1:12" ht="16.5" customHeight="1" x14ac:dyDescent="0.4">
      <c r="A12" s="13"/>
      <c r="B12" s="20"/>
      <c r="C12" s="17"/>
      <c r="D12" s="17"/>
      <c r="E12" s="17"/>
      <c r="F12" s="17"/>
      <c r="G12" s="17"/>
      <c r="H12" s="17"/>
      <c r="I12" s="17"/>
      <c r="J12" s="17"/>
      <c r="K12" s="17"/>
      <c r="L12" s="18"/>
    </row>
    <row r="13" spans="1:12" ht="16.5" customHeight="1" x14ac:dyDescent="0.4">
      <c r="A13" s="13"/>
      <c r="B13" s="801"/>
      <c r="C13" s="802"/>
      <c r="D13" s="802"/>
      <c r="E13" s="802"/>
      <c r="F13" s="802"/>
      <c r="G13" s="803"/>
      <c r="H13" s="8" t="s">
        <v>17</v>
      </c>
      <c r="I13" s="8" t="s">
        <v>11</v>
      </c>
      <c r="J13" s="8" t="s">
        <v>18</v>
      </c>
      <c r="K13" s="17"/>
      <c r="L13" s="18"/>
    </row>
    <row r="14" spans="1:12" ht="16.5" customHeight="1" x14ac:dyDescent="0.4">
      <c r="A14" s="13"/>
      <c r="B14" s="830" t="s">
        <v>19</v>
      </c>
      <c r="C14" s="831"/>
      <c r="D14" s="831"/>
      <c r="E14" s="831"/>
      <c r="F14" s="831"/>
      <c r="G14" s="832"/>
      <c r="H14" s="14">
        <v>79.099999999999994</v>
      </c>
      <c r="I14" s="196" t="s">
        <v>433</v>
      </c>
      <c r="J14" s="196" t="s">
        <v>433</v>
      </c>
      <c r="K14" s="17"/>
      <c r="L14" s="18"/>
    </row>
    <row r="15" spans="1:12" ht="16.5" customHeight="1" x14ac:dyDescent="0.4">
      <c r="A15" s="7"/>
      <c r="B15" s="833" t="s">
        <v>20</v>
      </c>
      <c r="C15" s="834"/>
      <c r="D15" s="834"/>
      <c r="E15" s="834"/>
      <c r="F15" s="834"/>
      <c r="G15" s="835"/>
      <c r="H15" s="14">
        <v>4.2</v>
      </c>
      <c r="I15" s="196" t="s">
        <v>433</v>
      </c>
      <c r="J15" s="196" t="s">
        <v>433</v>
      </c>
      <c r="K15" s="23"/>
      <c r="L15" s="24"/>
    </row>
    <row r="16" spans="1:12" s="25" customFormat="1" ht="16.5" customHeight="1" x14ac:dyDescent="0.4">
      <c r="A16" s="836" t="s">
        <v>21</v>
      </c>
      <c r="B16" s="838" t="s">
        <v>22</v>
      </c>
      <c r="C16" s="839"/>
      <c r="D16" s="840" t="s">
        <v>571</v>
      </c>
      <c r="E16" s="841"/>
      <c r="F16" s="841"/>
      <c r="G16" s="841"/>
      <c r="H16" s="841"/>
      <c r="I16" s="841"/>
      <c r="J16" s="841"/>
      <c r="K16" s="841"/>
      <c r="L16" s="842"/>
    </row>
    <row r="17" spans="1:12" s="25" customFormat="1" ht="16.5" customHeight="1" x14ac:dyDescent="0.4">
      <c r="A17" s="1002"/>
      <c r="B17" s="26"/>
      <c r="C17" s="27"/>
      <c r="D17" s="1045" t="s">
        <v>572</v>
      </c>
      <c r="E17" s="1046"/>
      <c r="F17" s="1046"/>
      <c r="G17" s="1046"/>
      <c r="H17" s="1046"/>
      <c r="I17" s="1046"/>
      <c r="J17" s="1046"/>
      <c r="K17" s="1046"/>
      <c r="L17" s="1047"/>
    </row>
    <row r="18" spans="1:12" ht="16.5" customHeight="1" x14ac:dyDescent="0.4">
      <c r="A18" s="837"/>
      <c r="B18" s="843" t="s">
        <v>25</v>
      </c>
      <c r="C18" s="844"/>
      <c r="D18" s="845" t="s">
        <v>573</v>
      </c>
      <c r="E18" s="846"/>
      <c r="F18" s="846"/>
      <c r="G18" s="846"/>
      <c r="H18" s="846"/>
      <c r="I18" s="846"/>
      <c r="J18" s="846"/>
      <c r="K18" s="846"/>
      <c r="L18" s="847"/>
    </row>
    <row r="19" spans="1:12" ht="16.5" customHeight="1" x14ac:dyDescent="0.4">
      <c r="A19" s="28" t="s">
        <v>27</v>
      </c>
      <c r="B19" s="804" t="s">
        <v>28</v>
      </c>
      <c r="C19" s="804"/>
      <c r="D19" s="860" t="s">
        <v>96</v>
      </c>
      <c r="E19" s="861"/>
      <c r="F19" s="862"/>
      <c r="G19" s="8" t="s">
        <v>29</v>
      </c>
      <c r="H19" s="29" t="s">
        <v>574</v>
      </c>
      <c r="I19" s="863" t="s">
        <v>30</v>
      </c>
      <c r="J19" s="863"/>
      <c r="K19" s="863"/>
      <c r="L19" s="863"/>
    </row>
    <row r="20" spans="1:12" x14ac:dyDescent="0.4">
      <c r="A20" s="30" t="s">
        <v>31</v>
      </c>
      <c r="B20" s="805" t="s">
        <v>32</v>
      </c>
      <c r="C20" s="806"/>
      <c r="D20" s="806"/>
      <c r="E20" s="806"/>
      <c r="F20" s="806"/>
      <c r="G20" s="807"/>
      <c r="H20" s="9" t="s">
        <v>33</v>
      </c>
      <c r="I20" s="805" t="s">
        <v>34</v>
      </c>
      <c r="J20" s="806"/>
      <c r="K20" s="806"/>
      <c r="L20" s="807"/>
    </row>
    <row r="21" spans="1:12" ht="16.5" customHeight="1" x14ac:dyDescent="0.4">
      <c r="A21" s="13"/>
      <c r="B21" s="31" t="s">
        <v>160</v>
      </c>
      <c r="C21" s="856" t="s">
        <v>281</v>
      </c>
      <c r="D21" s="857"/>
      <c r="E21" s="857"/>
      <c r="F21" s="857"/>
      <c r="G21" s="858"/>
      <c r="H21" s="49"/>
      <c r="I21" s="859"/>
      <c r="J21" s="857"/>
      <c r="K21" s="857"/>
      <c r="L21" s="858"/>
    </row>
    <row r="22" spans="1:12" ht="16.5" customHeight="1" x14ac:dyDescent="0.4">
      <c r="A22" s="20"/>
      <c r="B22" s="199"/>
      <c r="C22" s="848" t="s">
        <v>575</v>
      </c>
      <c r="D22" s="848"/>
      <c r="E22" s="848"/>
      <c r="F22" s="848"/>
      <c r="G22" s="849"/>
      <c r="H22" s="49" t="s">
        <v>42</v>
      </c>
      <c r="I22" s="850" t="s">
        <v>576</v>
      </c>
      <c r="J22" s="854"/>
      <c r="K22" s="854"/>
      <c r="L22" s="855"/>
    </row>
    <row r="23" spans="1:12" ht="16.5" customHeight="1" x14ac:dyDescent="0.4">
      <c r="A23" s="20"/>
      <c r="B23" s="199"/>
      <c r="C23" s="848" t="s">
        <v>577</v>
      </c>
      <c r="D23" s="848"/>
      <c r="E23" s="848"/>
      <c r="F23" s="848"/>
      <c r="G23" s="849"/>
      <c r="H23" s="49"/>
      <c r="I23" s="850" t="s">
        <v>578</v>
      </c>
      <c r="J23" s="854"/>
      <c r="K23" s="854"/>
      <c r="L23" s="855"/>
    </row>
    <row r="24" spans="1:12" ht="14.45" customHeight="1" x14ac:dyDescent="0.4">
      <c r="A24" s="20"/>
      <c r="B24" s="199"/>
      <c r="C24" s="848" t="s">
        <v>579</v>
      </c>
      <c r="D24" s="848"/>
      <c r="E24" s="848"/>
      <c r="F24" s="848"/>
      <c r="G24" s="849"/>
      <c r="H24" s="49"/>
      <c r="I24" s="1289" t="s">
        <v>580</v>
      </c>
      <c r="J24" s="1290"/>
      <c r="K24" s="1290"/>
      <c r="L24" s="1291"/>
    </row>
    <row r="25" spans="1:12" ht="14.25" customHeight="1" x14ac:dyDescent="0.4">
      <c r="A25" s="20"/>
      <c r="B25" s="199"/>
      <c r="C25" s="848"/>
      <c r="D25" s="848"/>
      <c r="E25" s="848"/>
      <c r="F25" s="848"/>
      <c r="G25" s="849"/>
      <c r="H25" s="49"/>
      <c r="I25" s="850" t="s">
        <v>581</v>
      </c>
      <c r="J25" s="854"/>
      <c r="K25" s="854"/>
      <c r="L25" s="855"/>
    </row>
    <row r="26" spans="1:12" ht="14.45" customHeight="1" x14ac:dyDescent="0.4">
      <c r="A26" s="20"/>
      <c r="B26" s="199"/>
      <c r="C26" s="848"/>
      <c r="D26" s="848"/>
      <c r="E26" s="848"/>
      <c r="F26" s="848"/>
      <c r="G26" s="849"/>
      <c r="H26" s="49"/>
      <c r="I26" s="850" t="s">
        <v>582</v>
      </c>
      <c r="J26" s="854"/>
      <c r="K26" s="854"/>
      <c r="L26" s="855"/>
    </row>
    <row r="27" spans="1:12" ht="14.45" customHeight="1" x14ac:dyDescent="0.4">
      <c r="A27" s="20"/>
      <c r="B27" s="199"/>
      <c r="C27" s="848"/>
      <c r="D27" s="848"/>
      <c r="E27" s="848"/>
      <c r="F27" s="848"/>
      <c r="G27" s="849"/>
      <c r="H27" s="49"/>
      <c r="I27" s="850" t="s">
        <v>583</v>
      </c>
      <c r="J27" s="854"/>
      <c r="K27" s="854"/>
      <c r="L27" s="855"/>
    </row>
    <row r="28" spans="1:12" ht="14.45" customHeight="1" x14ac:dyDescent="0.4">
      <c r="A28" s="20"/>
      <c r="B28" s="199"/>
      <c r="C28" s="848"/>
      <c r="D28" s="848"/>
      <c r="E28" s="848"/>
      <c r="F28" s="848"/>
      <c r="G28" s="849"/>
      <c r="H28" s="49"/>
      <c r="I28" s="850" t="s">
        <v>584</v>
      </c>
      <c r="J28" s="1255"/>
      <c r="K28" s="1255"/>
      <c r="L28" s="852"/>
    </row>
    <row r="29" spans="1:12" ht="14.45" customHeight="1" x14ac:dyDescent="0.4">
      <c r="A29" s="20"/>
      <c r="B29" s="199"/>
      <c r="C29" s="848"/>
      <c r="D29" s="848"/>
      <c r="E29" s="848"/>
      <c r="F29" s="848"/>
      <c r="G29" s="849"/>
      <c r="H29" s="49"/>
      <c r="I29" s="850"/>
      <c r="J29" s="1255"/>
      <c r="K29" s="1255"/>
      <c r="L29" s="852"/>
    </row>
    <row r="30" spans="1:12" ht="16.5" customHeight="1" x14ac:dyDescent="0.4">
      <c r="A30" s="20"/>
      <c r="B30" s="49" t="s">
        <v>160</v>
      </c>
      <c r="C30" s="848" t="s">
        <v>585</v>
      </c>
      <c r="D30" s="848"/>
      <c r="E30" s="848"/>
      <c r="F30" s="848"/>
      <c r="G30" s="849"/>
      <c r="H30" s="49"/>
      <c r="I30" s="850"/>
      <c r="J30" s="1255"/>
      <c r="K30" s="1255"/>
      <c r="L30" s="852"/>
    </row>
    <row r="31" spans="1:12" ht="16.5" customHeight="1" x14ac:dyDescent="0.4">
      <c r="A31" s="20"/>
      <c r="B31" s="199"/>
      <c r="C31" s="848" t="s">
        <v>586</v>
      </c>
      <c r="D31" s="848"/>
      <c r="E31" s="848"/>
      <c r="F31" s="848"/>
      <c r="G31" s="849"/>
      <c r="H31" s="49" t="s">
        <v>587</v>
      </c>
      <c r="I31" s="850"/>
      <c r="J31" s="1255"/>
      <c r="K31" s="1255"/>
      <c r="L31" s="852"/>
    </row>
    <row r="32" spans="1:12" ht="16.5" customHeight="1" x14ac:dyDescent="0.4">
      <c r="A32" s="20"/>
      <c r="B32" s="199"/>
      <c r="C32" s="848" t="s">
        <v>1505</v>
      </c>
      <c r="D32" s="848"/>
      <c r="E32" s="848"/>
      <c r="F32" s="848"/>
      <c r="G32" s="849"/>
      <c r="H32" s="49"/>
      <c r="I32" s="850" t="s">
        <v>588</v>
      </c>
      <c r="J32" s="1255"/>
      <c r="K32" s="1255"/>
      <c r="L32" s="852"/>
    </row>
    <row r="33" spans="1:12" ht="16.5" customHeight="1" x14ac:dyDescent="0.4">
      <c r="A33" s="20"/>
      <c r="B33" s="199"/>
      <c r="C33" s="848"/>
      <c r="D33" s="848"/>
      <c r="E33" s="848"/>
      <c r="F33" s="848"/>
      <c r="G33" s="849"/>
      <c r="H33" s="49"/>
      <c r="I33" s="850" t="s">
        <v>589</v>
      </c>
      <c r="J33" s="1255"/>
      <c r="K33" s="1255"/>
      <c r="L33" s="852"/>
    </row>
    <row r="34" spans="1:12" ht="16.5" customHeight="1" x14ac:dyDescent="0.4">
      <c r="A34" s="20"/>
      <c r="B34" s="199"/>
      <c r="C34" s="848"/>
      <c r="D34" s="848"/>
      <c r="E34" s="848"/>
      <c r="F34" s="848"/>
      <c r="G34" s="849"/>
      <c r="H34" s="49"/>
      <c r="I34" s="850" t="s">
        <v>590</v>
      </c>
      <c r="J34" s="1255"/>
      <c r="K34" s="1255"/>
      <c r="L34" s="852"/>
    </row>
    <row r="35" spans="1:12" ht="16.5" customHeight="1" x14ac:dyDescent="0.4">
      <c r="A35" s="20"/>
      <c r="B35" s="199"/>
      <c r="C35" s="848"/>
      <c r="D35" s="848"/>
      <c r="E35" s="848"/>
      <c r="F35" s="848"/>
      <c r="G35" s="849"/>
      <c r="H35" s="49"/>
      <c r="I35" s="850" t="s">
        <v>591</v>
      </c>
      <c r="J35" s="1255"/>
      <c r="K35" s="1255"/>
      <c r="L35" s="852"/>
    </row>
    <row r="36" spans="1:12" ht="16.5" customHeight="1" x14ac:dyDescent="0.4">
      <c r="A36" s="20"/>
      <c r="B36" s="199"/>
      <c r="C36" s="848"/>
      <c r="D36" s="848"/>
      <c r="E36" s="848"/>
      <c r="F36" s="848"/>
      <c r="G36" s="849"/>
      <c r="H36" s="49"/>
      <c r="I36" s="850" t="s">
        <v>592</v>
      </c>
      <c r="J36" s="1255"/>
      <c r="K36" s="1255"/>
      <c r="L36" s="852"/>
    </row>
    <row r="37" spans="1:12" ht="13.5" customHeight="1" x14ac:dyDescent="0.4">
      <c r="A37" s="20"/>
      <c r="B37" s="199"/>
      <c r="C37" s="848"/>
      <c r="D37" s="848"/>
      <c r="E37" s="848"/>
      <c r="F37" s="848"/>
      <c r="G37" s="849"/>
      <c r="H37" s="49"/>
      <c r="I37" s="850"/>
      <c r="J37" s="1255"/>
      <c r="K37" s="1255"/>
      <c r="L37" s="852"/>
    </row>
    <row r="38" spans="1:12" ht="16.5" customHeight="1" x14ac:dyDescent="0.4">
      <c r="A38" s="20"/>
      <c r="B38" s="199"/>
      <c r="C38" s="848" t="s">
        <v>1506</v>
      </c>
      <c r="D38" s="848"/>
      <c r="E38" s="848"/>
      <c r="F38" s="848"/>
      <c r="G38" s="849"/>
      <c r="H38" s="49"/>
      <c r="I38" s="850" t="s">
        <v>588</v>
      </c>
      <c r="J38" s="1255"/>
      <c r="K38" s="1255"/>
      <c r="L38" s="852"/>
    </row>
    <row r="39" spans="1:12" ht="16.5" customHeight="1" x14ac:dyDescent="0.4">
      <c r="A39" s="20"/>
      <c r="B39" s="199"/>
      <c r="C39" s="848"/>
      <c r="D39" s="848"/>
      <c r="E39" s="848"/>
      <c r="F39" s="848"/>
      <c r="G39" s="849"/>
      <c r="H39" s="49"/>
      <c r="I39" s="850" t="s">
        <v>593</v>
      </c>
      <c r="J39" s="1255"/>
      <c r="K39" s="1255"/>
      <c r="L39" s="852"/>
    </row>
    <row r="40" spans="1:12" ht="16.5" customHeight="1" x14ac:dyDescent="0.4">
      <c r="A40" s="20"/>
      <c r="B40" s="199"/>
      <c r="C40" s="848"/>
      <c r="D40" s="848"/>
      <c r="E40" s="848"/>
      <c r="F40" s="848"/>
      <c r="G40" s="849"/>
      <c r="H40" s="49"/>
      <c r="I40" s="850" t="s">
        <v>594</v>
      </c>
      <c r="J40" s="1255"/>
      <c r="K40" s="1255"/>
      <c r="L40" s="852"/>
    </row>
    <row r="41" spans="1:12" ht="16.5" customHeight="1" x14ac:dyDescent="0.4">
      <c r="A41" s="20"/>
      <c r="B41" s="199"/>
      <c r="C41" s="848"/>
      <c r="D41" s="848"/>
      <c r="E41" s="848"/>
      <c r="F41" s="848"/>
      <c r="G41" s="849"/>
      <c r="H41" s="49"/>
      <c r="I41" s="850" t="s">
        <v>595</v>
      </c>
      <c r="J41" s="1255"/>
      <c r="K41" s="1255"/>
      <c r="L41" s="852"/>
    </row>
    <row r="42" spans="1:12" ht="16.5" customHeight="1" x14ac:dyDescent="0.4">
      <c r="A42" s="20"/>
      <c r="B42" s="199"/>
      <c r="C42" s="848"/>
      <c r="D42" s="848"/>
      <c r="E42" s="848"/>
      <c r="F42" s="848"/>
      <c r="G42" s="849"/>
      <c r="H42" s="49"/>
      <c r="I42" s="850" t="s">
        <v>596</v>
      </c>
      <c r="J42" s="1255"/>
      <c r="K42" s="1255"/>
      <c r="L42" s="852"/>
    </row>
    <row r="43" spans="1:12" ht="16.5" customHeight="1" x14ac:dyDescent="0.4">
      <c r="A43" s="20"/>
      <c r="B43" s="199"/>
      <c r="C43" s="848"/>
      <c r="D43" s="848"/>
      <c r="E43" s="848"/>
      <c r="F43" s="848"/>
      <c r="G43" s="849"/>
      <c r="H43" s="49"/>
      <c r="I43" s="850" t="s">
        <v>1504</v>
      </c>
      <c r="J43" s="1255"/>
      <c r="K43" s="1255"/>
      <c r="L43" s="852"/>
    </row>
    <row r="44" spans="1:12" ht="16.5" customHeight="1" x14ac:dyDescent="0.4">
      <c r="A44" s="20"/>
      <c r="B44" s="199"/>
      <c r="C44" s="848"/>
      <c r="D44" s="848"/>
      <c r="E44" s="848"/>
      <c r="F44" s="848"/>
      <c r="G44" s="849"/>
      <c r="H44" s="49"/>
      <c r="I44" s="850" t="s">
        <v>597</v>
      </c>
      <c r="J44" s="1255"/>
      <c r="K44" s="1255"/>
      <c r="L44" s="852"/>
    </row>
    <row r="45" spans="1:12" ht="9" customHeight="1" x14ac:dyDescent="0.4">
      <c r="A45" s="37"/>
      <c r="B45" s="52"/>
      <c r="C45" s="1098"/>
      <c r="D45" s="1098"/>
      <c r="E45" s="1098"/>
      <c r="F45" s="1098"/>
      <c r="G45" s="1087"/>
      <c r="H45" s="52"/>
      <c r="I45" s="1141"/>
      <c r="J45" s="1098"/>
      <c r="K45" s="1098"/>
      <c r="L45" s="1087"/>
    </row>
    <row r="46" spans="1:12" ht="15.75" customHeight="1" x14ac:dyDescent="0.4">
      <c r="A46" s="99"/>
      <c r="B46" s="147"/>
      <c r="C46" s="154"/>
      <c r="D46" s="154"/>
      <c r="E46" s="154"/>
      <c r="F46" s="154"/>
      <c r="G46" s="154"/>
      <c r="H46" s="147"/>
      <c r="I46" s="154"/>
      <c r="J46" s="154"/>
      <c r="K46" s="154"/>
      <c r="L46" s="154"/>
    </row>
  </sheetData>
  <mergeCells count="77">
    <mergeCell ref="C45:G45"/>
    <mergeCell ref="I45:L45"/>
    <mergeCell ref="C42:G42"/>
    <mergeCell ref="I42:L42"/>
    <mergeCell ref="C43:G43"/>
    <mergeCell ref="I43:L43"/>
    <mergeCell ref="C44:G44"/>
    <mergeCell ref="I44:L44"/>
    <mergeCell ref="C39:G39"/>
    <mergeCell ref="I39:L39"/>
    <mergeCell ref="C40:G40"/>
    <mergeCell ref="I40:L40"/>
    <mergeCell ref="C41:G41"/>
    <mergeCell ref="I41:L41"/>
    <mergeCell ref="C37:G37"/>
    <mergeCell ref="I37:L37"/>
    <mergeCell ref="C38:G38"/>
    <mergeCell ref="I38:L38"/>
    <mergeCell ref="C34:G34"/>
    <mergeCell ref="I34:L34"/>
    <mergeCell ref="C35:G35"/>
    <mergeCell ref="I35:L35"/>
    <mergeCell ref="C36:G36"/>
    <mergeCell ref="I36:L36"/>
    <mergeCell ref="C32:G32"/>
    <mergeCell ref="I32:L32"/>
    <mergeCell ref="C33:G33"/>
    <mergeCell ref="I33:L33"/>
    <mergeCell ref="C30:G30"/>
    <mergeCell ref="I30:L30"/>
    <mergeCell ref="C31:G31"/>
    <mergeCell ref="I31:L31"/>
    <mergeCell ref="C27:G27"/>
    <mergeCell ref="I27:L27"/>
    <mergeCell ref="C28:G28"/>
    <mergeCell ref="I28:L28"/>
    <mergeCell ref="C29:G29"/>
    <mergeCell ref="I29:L29"/>
    <mergeCell ref="C24:G24"/>
    <mergeCell ref="I24:L24"/>
    <mergeCell ref="C25:G25"/>
    <mergeCell ref="I25:L25"/>
    <mergeCell ref="C26:G26"/>
    <mergeCell ref="I26:L26"/>
    <mergeCell ref="C21:G21"/>
    <mergeCell ref="I21:L21"/>
    <mergeCell ref="C22:G22"/>
    <mergeCell ref="I22:L22"/>
    <mergeCell ref="C23:G23"/>
    <mergeCell ref="I23:L23"/>
    <mergeCell ref="B19:C19"/>
    <mergeCell ref="D19:F19"/>
    <mergeCell ref="I19:L19"/>
    <mergeCell ref="B20:G20"/>
    <mergeCell ref="I20:L20"/>
    <mergeCell ref="B11:D11"/>
    <mergeCell ref="E11:F11"/>
    <mergeCell ref="B13:G13"/>
    <mergeCell ref="B14:G14"/>
    <mergeCell ref="B15:G15"/>
    <mergeCell ref="A16:A18"/>
    <mergeCell ref="B16:C16"/>
    <mergeCell ref="D16:L16"/>
    <mergeCell ref="D17:L17"/>
    <mergeCell ref="B18:C18"/>
    <mergeCell ref="D18:L18"/>
    <mergeCell ref="B8:D8"/>
    <mergeCell ref="E8:F8"/>
    <mergeCell ref="B9:D9"/>
    <mergeCell ref="E9:F9"/>
    <mergeCell ref="B10:D10"/>
    <mergeCell ref="E10:F10"/>
    <mergeCell ref="A1:J1"/>
    <mergeCell ref="A3:L3"/>
    <mergeCell ref="B4:L5"/>
    <mergeCell ref="A6:L6"/>
    <mergeCell ref="B7:L7"/>
  </mergeCells>
  <phoneticPr fontId="2"/>
  <pageMargins left="0.59055118110236227" right="0.59055118110236227" top="0.59055118110236227" bottom="0.59055118110236227" header="0.51181102362204722" footer="0.39370078740157483"/>
  <pageSetup paperSize="9" scale="88" fitToHeight="0" orientation="portrait" r:id="rId1"/>
  <headerFooter alignWithMargins="0">
    <oddFooter>&amp;C&amp;"HG丸ｺﾞｼｯｸM-PRO,標準"&amp;10&amp;P ／ &amp;N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6" style="1" customWidth="1"/>
    <col min="7" max="10" width="9" style="1" customWidth="1"/>
    <col min="11" max="11" width="8" style="1" customWidth="1"/>
    <col min="12" max="12" width="11.625" style="1" customWidth="1"/>
    <col min="13" max="16384" width="9" style="1"/>
  </cols>
  <sheetData>
    <row r="1" spans="1:12" ht="18" customHeight="1" x14ac:dyDescent="0.4">
      <c r="A1" s="810" t="s">
        <v>1250</v>
      </c>
      <c r="B1" s="810"/>
      <c r="C1" s="810"/>
      <c r="D1" s="810"/>
      <c r="E1" s="810"/>
      <c r="F1" s="810"/>
      <c r="G1" s="810"/>
      <c r="H1" s="810"/>
      <c r="I1" s="810"/>
      <c r="J1" s="810"/>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16.149999999999999" customHeight="1" x14ac:dyDescent="0.4">
      <c r="A4" s="110" t="s">
        <v>142</v>
      </c>
      <c r="B4" s="1050" t="s">
        <v>1251</v>
      </c>
      <c r="C4" s="1051"/>
      <c r="D4" s="1051"/>
      <c r="E4" s="1051"/>
      <c r="F4" s="1051"/>
      <c r="G4" s="1051"/>
      <c r="H4" s="1051"/>
      <c r="I4" s="1051"/>
      <c r="J4" s="1051"/>
      <c r="K4" s="1051"/>
      <c r="L4" s="1052"/>
    </row>
    <row r="5" spans="1:12" ht="16.5" customHeight="1" x14ac:dyDescent="0.4">
      <c r="A5" s="820" t="s">
        <v>145</v>
      </c>
      <c r="B5" s="821"/>
      <c r="C5" s="821"/>
      <c r="D5" s="821"/>
      <c r="E5" s="821"/>
      <c r="F5" s="821"/>
      <c r="G5" s="821"/>
      <c r="H5" s="821"/>
      <c r="I5" s="821"/>
      <c r="J5" s="821"/>
      <c r="K5" s="821"/>
      <c r="L5" s="822"/>
    </row>
    <row r="6" spans="1:12" ht="27.75" customHeight="1" x14ac:dyDescent="0.4">
      <c r="A6" s="28" t="s">
        <v>146</v>
      </c>
      <c r="B6" s="1050" t="s">
        <v>1252</v>
      </c>
      <c r="C6" s="1051"/>
      <c r="D6" s="1051"/>
      <c r="E6" s="1051"/>
      <c r="F6" s="1051"/>
      <c r="G6" s="1051"/>
      <c r="H6" s="1051"/>
      <c r="I6" s="1051"/>
      <c r="J6" s="1051"/>
      <c r="K6" s="1051"/>
      <c r="L6" s="1052"/>
    </row>
    <row r="7" spans="1:12" ht="16.5" customHeight="1" x14ac:dyDescent="0.4">
      <c r="A7" s="30" t="s">
        <v>148</v>
      </c>
      <c r="B7" s="801"/>
      <c r="C7" s="802"/>
      <c r="D7" s="803"/>
      <c r="E7" s="805" t="s">
        <v>232</v>
      </c>
      <c r="F7" s="807"/>
      <c r="G7" s="8" t="s">
        <v>11</v>
      </c>
      <c r="H7" s="9" t="s">
        <v>13</v>
      </c>
      <c r="I7" s="9" t="s">
        <v>233</v>
      </c>
      <c r="J7" s="10"/>
      <c r="K7" s="11"/>
      <c r="L7" s="12"/>
    </row>
    <row r="8" spans="1:12" ht="16.5" customHeight="1" x14ac:dyDescent="0.4">
      <c r="A8" s="13"/>
      <c r="B8" s="805" t="s">
        <v>14</v>
      </c>
      <c r="C8" s="806"/>
      <c r="D8" s="807"/>
      <c r="E8" s="869">
        <v>162</v>
      </c>
      <c r="F8" s="870"/>
      <c r="G8" s="14">
        <v>146</v>
      </c>
      <c r="H8" s="14">
        <v>144</v>
      </c>
      <c r="I8" s="15">
        <v>18</v>
      </c>
      <c r="J8" s="16"/>
      <c r="K8" s="17"/>
      <c r="L8" s="18"/>
    </row>
    <row r="9" spans="1:12" ht="16.5" customHeight="1" x14ac:dyDescent="0.4">
      <c r="A9" s="13"/>
      <c r="B9" s="805" t="s">
        <v>15</v>
      </c>
      <c r="C9" s="806"/>
      <c r="D9" s="807"/>
      <c r="E9" s="869">
        <v>154</v>
      </c>
      <c r="F9" s="870"/>
      <c r="G9" s="14">
        <v>127</v>
      </c>
      <c r="H9" s="14">
        <v>136</v>
      </c>
      <c r="I9" s="15">
        <v>18</v>
      </c>
      <c r="J9" s="16"/>
      <c r="K9" s="17"/>
      <c r="L9" s="18"/>
    </row>
    <row r="10" spans="1:12" ht="16.5" customHeight="1" x14ac:dyDescent="0.4">
      <c r="A10" s="13"/>
      <c r="B10" s="826" t="s">
        <v>16</v>
      </c>
      <c r="C10" s="827"/>
      <c r="D10" s="828"/>
      <c r="E10" s="1048">
        <f>E9/E8*100</f>
        <v>95.061728395061735</v>
      </c>
      <c r="F10" s="1049"/>
      <c r="G10" s="19">
        <f>G9/G8*100</f>
        <v>86.986301369863014</v>
      </c>
      <c r="H10" s="19">
        <f t="shared" ref="H10:I10" si="0">H9/H8*100</f>
        <v>94.444444444444443</v>
      </c>
      <c r="I10" s="19">
        <f t="shared" si="0"/>
        <v>100</v>
      </c>
      <c r="J10" s="16"/>
      <c r="K10" s="17"/>
      <c r="L10" s="18"/>
    </row>
    <row r="11" spans="1:12" ht="16.5" customHeight="1" x14ac:dyDescent="0.4">
      <c r="A11" s="13"/>
      <c r="B11" s="68"/>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1062" t="s">
        <v>19</v>
      </c>
      <c r="C13" s="1063"/>
      <c r="D13" s="1063"/>
      <c r="E13" s="1063"/>
      <c r="F13" s="1063"/>
      <c r="G13" s="1064"/>
      <c r="H13" s="111">
        <v>72.8</v>
      </c>
      <c r="I13" s="111">
        <v>70.3</v>
      </c>
      <c r="J13" s="112">
        <f>H13-I13</f>
        <v>2.5</v>
      </c>
      <c r="K13" s="17"/>
      <c r="L13" s="18"/>
    </row>
    <row r="14" spans="1:12" ht="16.5" customHeight="1" x14ac:dyDescent="0.4">
      <c r="A14" s="7"/>
      <c r="B14" s="1065" t="s">
        <v>20</v>
      </c>
      <c r="C14" s="1066"/>
      <c r="D14" s="1066"/>
      <c r="E14" s="1066"/>
      <c r="F14" s="1066"/>
      <c r="G14" s="1067"/>
      <c r="H14" s="111">
        <v>3.9</v>
      </c>
      <c r="I14" s="111">
        <v>3.7</v>
      </c>
      <c r="J14" s="112">
        <f>H14-I14</f>
        <v>0.19999999999999973</v>
      </c>
      <c r="K14" s="23"/>
      <c r="L14" s="24"/>
    </row>
    <row r="15" spans="1:12" s="25" customFormat="1" ht="16.5" customHeight="1" x14ac:dyDescent="0.4">
      <c r="A15" s="836" t="s">
        <v>21</v>
      </c>
      <c r="B15" s="1003" t="s">
        <v>22</v>
      </c>
      <c r="C15" s="1004"/>
      <c r="D15" s="1009" t="s">
        <v>1253</v>
      </c>
      <c r="E15" s="1010"/>
      <c r="F15" s="1010"/>
      <c r="G15" s="1010"/>
      <c r="H15" s="1010"/>
      <c r="I15" s="1010"/>
      <c r="J15" s="1010"/>
      <c r="K15" s="1010"/>
      <c r="L15" s="1011"/>
    </row>
    <row r="16" spans="1:12" s="25" customFormat="1" ht="16.5" customHeight="1" x14ac:dyDescent="0.4">
      <c r="A16" s="1002"/>
      <c r="B16" s="26"/>
      <c r="C16" s="27"/>
      <c r="D16" s="1212" t="s">
        <v>300</v>
      </c>
      <c r="E16" s="1213"/>
      <c r="F16" s="1213"/>
      <c r="G16" s="1213"/>
      <c r="H16" s="1213"/>
      <c r="I16" s="1213"/>
      <c r="J16" s="1213"/>
      <c r="K16" s="1213"/>
      <c r="L16" s="1214"/>
    </row>
    <row r="17" spans="1:12" ht="16.5" customHeight="1" x14ac:dyDescent="0.4">
      <c r="A17" s="837"/>
      <c r="B17" s="843" t="s">
        <v>25</v>
      </c>
      <c r="C17" s="844"/>
      <c r="D17" s="1209" t="s">
        <v>26</v>
      </c>
      <c r="E17" s="1215"/>
      <c r="F17" s="1215"/>
      <c r="G17" s="1215"/>
      <c r="H17" s="1215"/>
      <c r="I17" s="1215"/>
      <c r="J17" s="1215"/>
      <c r="K17" s="1215"/>
      <c r="L17" s="1216"/>
    </row>
    <row r="18" spans="1:12" ht="16.5" customHeight="1" x14ac:dyDescent="0.4">
      <c r="A18" s="28" t="s">
        <v>156</v>
      </c>
      <c r="B18" s="804" t="s">
        <v>28</v>
      </c>
      <c r="C18" s="804"/>
      <c r="D18" s="860">
        <v>3</v>
      </c>
      <c r="E18" s="861"/>
      <c r="F18" s="862"/>
      <c r="G18" s="8" t="s">
        <v>29</v>
      </c>
      <c r="H18" s="102" t="s">
        <v>1254</v>
      </c>
      <c r="I18" s="863" t="s">
        <v>30</v>
      </c>
      <c r="J18" s="863"/>
      <c r="K18" s="863"/>
      <c r="L18" s="863"/>
    </row>
    <row r="19" spans="1:12" ht="16.5" customHeight="1" x14ac:dyDescent="0.4">
      <c r="A19" s="30" t="s">
        <v>159</v>
      </c>
      <c r="B19" s="1036" t="s">
        <v>32</v>
      </c>
      <c r="C19" s="1037"/>
      <c r="D19" s="1037"/>
      <c r="E19" s="1037"/>
      <c r="F19" s="1037"/>
      <c r="G19" s="1038"/>
      <c r="H19" s="95" t="s">
        <v>33</v>
      </c>
      <c r="I19" s="1036" t="s">
        <v>34</v>
      </c>
      <c r="J19" s="1037"/>
      <c r="K19" s="1037"/>
      <c r="L19" s="1038"/>
    </row>
    <row r="20" spans="1:12" ht="16.5" customHeight="1" x14ac:dyDescent="0.4">
      <c r="A20" s="13"/>
      <c r="B20" s="31" t="s">
        <v>160</v>
      </c>
      <c r="C20" s="872" t="s">
        <v>281</v>
      </c>
      <c r="D20" s="872"/>
      <c r="E20" s="872"/>
      <c r="F20" s="872"/>
      <c r="G20" s="873"/>
      <c r="H20" s="32"/>
      <c r="I20" s="1082"/>
      <c r="J20" s="1082"/>
      <c r="K20" s="1082"/>
      <c r="L20" s="1082"/>
    </row>
    <row r="21" spans="1:12" ht="16.5" customHeight="1" x14ac:dyDescent="0.4">
      <c r="A21" s="20"/>
      <c r="B21" s="49"/>
      <c r="C21" s="907" t="s">
        <v>282</v>
      </c>
      <c r="D21" s="907"/>
      <c r="E21" s="907"/>
      <c r="F21" s="907"/>
      <c r="G21" s="908"/>
      <c r="H21" s="49" t="s">
        <v>1254</v>
      </c>
      <c r="I21" s="1081" t="s">
        <v>1255</v>
      </c>
      <c r="J21" s="1081"/>
      <c r="K21" s="1081"/>
      <c r="L21" s="1081"/>
    </row>
    <row r="22" spans="1:12" ht="16.5" customHeight="1" x14ac:dyDescent="0.4">
      <c r="A22" s="20"/>
      <c r="B22" s="49"/>
      <c r="C22" s="848" t="s">
        <v>1256</v>
      </c>
      <c r="D22" s="848"/>
      <c r="E22" s="848"/>
      <c r="F22" s="848"/>
      <c r="G22" s="849"/>
      <c r="H22" s="32"/>
      <c r="I22" s="1292" t="s">
        <v>1257</v>
      </c>
      <c r="J22" s="1292"/>
      <c r="K22" s="1292"/>
      <c r="L22" s="1292"/>
    </row>
    <row r="23" spans="1:12" ht="16.5" customHeight="1" x14ac:dyDescent="0.4">
      <c r="A23" s="20"/>
      <c r="B23" s="49"/>
      <c r="C23" s="848"/>
      <c r="D23" s="848"/>
      <c r="E23" s="848"/>
      <c r="F23" s="848"/>
      <c r="G23" s="849"/>
      <c r="H23" s="32"/>
      <c r="I23" s="1292" t="s">
        <v>1258</v>
      </c>
      <c r="J23" s="1292"/>
      <c r="K23" s="1292"/>
      <c r="L23" s="1292"/>
    </row>
    <row r="24" spans="1:12" ht="16.5" customHeight="1" x14ac:dyDescent="0.4">
      <c r="A24" s="20"/>
      <c r="B24" s="49"/>
      <c r="C24" s="848"/>
      <c r="D24" s="848"/>
      <c r="E24" s="848"/>
      <c r="F24" s="848"/>
      <c r="G24" s="849"/>
      <c r="H24" s="32"/>
      <c r="I24" s="1292" t="s">
        <v>1259</v>
      </c>
      <c r="J24" s="1292"/>
      <c r="K24" s="1292"/>
      <c r="L24" s="1292"/>
    </row>
    <row r="25" spans="1:12" ht="16.5" customHeight="1" x14ac:dyDescent="0.4">
      <c r="A25" s="20"/>
      <c r="B25" s="49"/>
      <c r="C25" s="848"/>
      <c r="D25" s="848"/>
      <c r="E25" s="848"/>
      <c r="F25" s="848"/>
      <c r="G25" s="849"/>
      <c r="H25" s="32"/>
      <c r="I25" s="1292" t="s">
        <v>1260</v>
      </c>
      <c r="J25" s="1292"/>
      <c r="K25" s="1292"/>
      <c r="L25" s="1292"/>
    </row>
    <row r="26" spans="1:12" ht="16.5" customHeight="1" x14ac:dyDescent="0.4">
      <c r="A26" s="20"/>
      <c r="B26" s="49"/>
      <c r="C26" s="848"/>
      <c r="D26" s="848"/>
      <c r="E26" s="848"/>
      <c r="F26" s="848"/>
      <c r="G26" s="849"/>
      <c r="H26" s="32"/>
      <c r="I26" s="1292" t="s">
        <v>1261</v>
      </c>
      <c r="J26" s="1292"/>
      <c r="K26" s="1292"/>
      <c r="L26" s="1292"/>
    </row>
    <row r="27" spans="1:12" ht="16.5" customHeight="1" x14ac:dyDescent="0.4">
      <c r="A27" s="20"/>
      <c r="B27" s="49"/>
      <c r="C27" s="848"/>
      <c r="D27" s="848"/>
      <c r="E27" s="848"/>
      <c r="F27" s="848"/>
      <c r="G27" s="849"/>
      <c r="H27" s="32"/>
      <c r="I27" s="1292" t="s">
        <v>1262</v>
      </c>
      <c r="J27" s="1292"/>
      <c r="K27" s="1292"/>
      <c r="L27" s="1292"/>
    </row>
    <row r="28" spans="1:12" ht="16.5" customHeight="1" x14ac:dyDescent="0.4">
      <c r="A28" s="20"/>
      <c r="B28" s="49"/>
      <c r="C28" s="848"/>
      <c r="D28" s="848"/>
      <c r="E28" s="848"/>
      <c r="F28" s="848"/>
      <c r="G28" s="849"/>
      <c r="H28" s="32"/>
      <c r="I28" s="1292" t="s">
        <v>1263</v>
      </c>
      <c r="J28" s="1292"/>
      <c r="K28" s="1292"/>
      <c r="L28" s="1292"/>
    </row>
    <row r="29" spans="1:12" ht="16.5" customHeight="1" x14ac:dyDescent="0.4">
      <c r="A29" s="20"/>
      <c r="B29" s="49"/>
      <c r="C29" s="848"/>
      <c r="D29" s="848"/>
      <c r="E29" s="848"/>
      <c r="F29" s="848"/>
      <c r="G29" s="849"/>
      <c r="H29" s="32"/>
      <c r="I29" s="1292" t="s">
        <v>1264</v>
      </c>
      <c r="J29" s="1292"/>
      <c r="K29" s="1292"/>
      <c r="L29" s="1292"/>
    </row>
    <row r="30" spans="1:12" ht="16.5" customHeight="1" x14ac:dyDescent="0.4">
      <c r="A30" s="20"/>
      <c r="B30" s="49"/>
      <c r="C30" s="848"/>
      <c r="D30" s="848"/>
      <c r="E30" s="848"/>
      <c r="F30" s="848"/>
      <c r="G30" s="849"/>
      <c r="H30" s="32"/>
      <c r="I30" s="1292" t="s">
        <v>1265</v>
      </c>
      <c r="J30" s="1292"/>
      <c r="K30" s="1292"/>
      <c r="L30" s="1292"/>
    </row>
    <row r="31" spans="1:12" ht="16.5" customHeight="1" x14ac:dyDescent="0.4">
      <c r="A31" s="20"/>
      <c r="B31" s="49"/>
      <c r="C31" s="848"/>
      <c r="D31" s="848"/>
      <c r="E31" s="848"/>
      <c r="F31" s="848"/>
      <c r="G31" s="849"/>
      <c r="H31" s="32"/>
      <c r="I31" s="1292" t="s">
        <v>1266</v>
      </c>
      <c r="J31" s="1292"/>
      <c r="K31" s="1292"/>
      <c r="L31" s="1292"/>
    </row>
    <row r="32" spans="1:12" ht="16.5" customHeight="1" x14ac:dyDescent="0.4">
      <c r="A32" s="20"/>
      <c r="B32" s="49"/>
      <c r="C32" s="848"/>
      <c r="D32" s="848"/>
      <c r="E32" s="848"/>
      <c r="F32" s="848"/>
      <c r="G32" s="849"/>
      <c r="H32" s="50"/>
      <c r="I32" s="1081" t="s">
        <v>1267</v>
      </c>
      <c r="J32" s="1081"/>
      <c r="K32" s="1081"/>
      <c r="L32" s="1081"/>
    </row>
    <row r="33" spans="1:12" ht="16.5" customHeight="1" x14ac:dyDescent="0.4">
      <c r="A33" s="20"/>
      <c r="B33" s="49"/>
      <c r="C33" s="907"/>
      <c r="D33" s="907"/>
      <c r="E33" s="907"/>
      <c r="F33" s="907"/>
      <c r="G33" s="908"/>
      <c r="H33" s="50"/>
      <c r="I33" s="1292" t="s">
        <v>1268</v>
      </c>
      <c r="J33" s="1292"/>
      <c r="K33" s="1292"/>
      <c r="L33" s="1292"/>
    </row>
    <row r="34" spans="1:12" ht="16.5" customHeight="1" x14ac:dyDescent="0.4">
      <c r="A34" s="20"/>
      <c r="B34" s="49"/>
      <c r="C34" s="848"/>
      <c r="D34" s="848"/>
      <c r="E34" s="848"/>
      <c r="F34" s="848"/>
      <c r="G34" s="849"/>
      <c r="H34" s="50"/>
      <c r="I34" s="1292" t="s">
        <v>1269</v>
      </c>
      <c r="J34" s="1292"/>
      <c r="K34" s="1292"/>
      <c r="L34" s="1292"/>
    </row>
    <row r="35" spans="1:12" ht="16.5" customHeight="1" x14ac:dyDescent="0.4">
      <c r="A35" s="20"/>
      <c r="B35" s="49"/>
      <c r="C35" s="848"/>
      <c r="D35" s="848"/>
      <c r="E35" s="848"/>
      <c r="F35" s="848"/>
      <c r="G35" s="849"/>
      <c r="H35" s="32"/>
      <c r="I35" s="1292" t="s">
        <v>1270</v>
      </c>
      <c r="J35" s="1292"/>
      <c r="K35" s="1292"/>
      <c r="L35" s="1292"/>
    </row>
    <row r="36" spans="1:12" ht="16.5" customHeight="1" x14ac:dyDescent="0.4">
      <c r="A36" s="20"/>
      <c r="B36" s="49"/>
      <c r="C36" s="848"/>
      <c r="D36" s="848"/>
      <c r="E36" s="848"/>
      <c r="F36" s="848"/>
      <c r="G36" s="849"/>
      <c r="H36" s="32"/>
      <c r="I36" s="1292" t="s">
        <v>1271</v>
      </c>
      <c r="J36" s="1292"/>
      <c r="K36" s="1292"/>
      <c r="L36" s="1292"/>
    </row>
    <row r="37" spans="1:12" ht="16.5" customHeight="1" x14ac:dyDescent="0.4">
      <c r="A37" s="20"/>
      <c r="B37" s="49"/>
      <c r="C37" s="848"/>
      <c r="D37" s="848"/>
      <c r="E37" s="848"/>
      <c r="F37" s="848"/>
      <c r="G37" s="849"/>
      <c r="H37" s="32"/>
      <c r="I37" s="1292" t="s">
        <v>1272</v>
      </c>
      <c r="J37" s="1292"/>
      <c r="K37" s="1292"/>
      <c r="L37" s="1292"/>
    </row>
    <row r="38" spans="1:12" ht="16.5" customHeight="1" x14ac:dyDescent="0.4">
      <c r="A38" s="20"/>
      <c r="B38" s="49"/>
      <c r="C38" s="848"/>
      <c r="D38" s="848"/>
      <c r="E38" s="848"/>
      <c r="F38" s="848"/>
      <c r="G38" s="849"/>
      <c r="H38" s="32"/>
      <c r="I38" s="1081" t="s">
        <v>1273</v>
      </c>
      <c r="J38" s="1081"/>
      <c r="K38" s="1081"/>
      <c r="L38" s="1081"/>
    </row>
    <row r="39" spans="1:12" ht="16.5" customHeight="1" x14ac:dyDescent="0.4">
      <c r="A39" s="20"/>
      <c r="B39" s="49"/>
      <c r="C39" s="848"/>
      <c r="D39" s="848"/>
      <c r="E39" s="848"/>
      <c r="F39" s="848"/>
      <c r="G39" s="849"/>
      <c r="H39" s="32"/>
      <c r="I39" s="1292" t="s">
        <v>1274</v>
      </c>
      <c r="J39" s="1292"/>
      <c r="K39" s="1292"/>
      <c r="L39" s="1292"/>
    </row>
    <row r="40" spans="1:12" ht="16.5" customHeight="1" x14ac:dyDescent="0.4">
      <c r="A40" s="20"/>
      <c r="B40" s="49"/>
      <c r="C40" s="848"/>
      <c r="D40" s="848"/>
      <c r="E40" s="848"/>
      <c r="F40" s="848"/>
      <c r="G40" s="849"/>
      <c r="H40" s="32"/>
      <c r="I40" s="1292" t="s">
        <v>1275</v>
      </c>
      <c r="J40" s="1292"/>
      <c r="K40" s="1292"/>
      <c r="L40" s="1292"/>
    </row>
    <row r="41" spans="1:12" ht="16.5" customHeight="1" x14ac:dyDescent="0.4">
      <c r="A41" s="20"/>
      <c r="B41" s="49"/>
      <c r="C41" s="907"/>
      <c r="D41" s="1293"/>
      <c r="E41" s="1293"/>
      <c r="F41" s="1293"/>
      <c r="G41" s="1294"/>
      <c r="H41" s="32"/>
      <c r="I41" s="1292" t="s">
        <v>1276</v>
      </c>
      <c r="J41" s="1292"/>
      <c r="K41" s="1292"/>
      <c r="L41" s="1292"/>
    </row>
    <row r="42" spans="1:12" ht="16.5" customHeight="1" x14ac:dyDescent="0.4">
      <c r="A42" s="20"/>
      <c r="B42" s="49"/>
      <c r="C42" s="848"/>
      <c r="D42" s="848"/>
      <c r="E42" s="848"/>
      <c r="F42" s="848"/>
      <c r="G42" s="849"/>
      <c r="H42" s="32"/>
      <c r="I42" s="1292" t="s">
        <v>1277</v>
      </c>
      <c r="J42" s="1292"/>
      <c r="K42" s="1292"/>
      <c r="L42" s="1292"/>
    </row>
    <row r="43" spans="1:12" ht="16.5" customHeight="1" x14ac:dyDescent="0.4">
      <c r="A43" s="20"/>
      <c r="B43" s="49"/>
      <c r="C43" s="848"/>
      <c r="D43" s="848"/>
      <c r="E43" s="848"/>
      <c r="F43" s="848"/>
      <c r="G43" s="849"/>
      <c r="H43" s="32"/>
      <c r="I43" s="1292" t="s">
        <v>1278</v>
      </c>
      <c r="J43" s="1292"/>
      <c r="K43" s="1292"/>
      <c r="L43" s="1292"/>
    </row>
    <row r="44" spans="1:12" ht="16.5" customHeight="1" x14ac:dyDescent="0.4">
      <c r="A44" s="20"/>
      <c r="B44" s="49"/>
      <c r="C44" s="848"/>
      <c r="D44" s="848"/>
      <c r="E44" s="848"/>
      <c r="F44" s="848"/>
      <c r="G44" s="849"/>
      <c r="H44" s="32"/>
      <c r="I44" s="1292" t="s">
        <v>1279</v>
      </c>
      <c r="J44" s="1292"/>
      <c r="K44" s="1292"/>
      <c r="L44" s="1292"/>
    </row>
    <row r="45" spans="1:12" ht="16.5" customHeight="1" x14ac:dyDescent="0.4">
      <c r="A45" s="20"/>
      <c r="B45" s="49"/>
      <c r="C45" s="848"/>
      <c r="D45" s="848"/>
      <c r="E45" s="848"/>
      <c r="F45" s="848"/>
      <c r="G45" s="849"/>
      <c r="H45" s="32"/>
      <c r="I45" s="1292" t="s">
        <v>1280</v>
      </c>
      <c r="J45" s="1292"/>
      <c r="K45" s="1292"/>
      <c r="L45" s="1292"/>
    </row>
    <row r="46" spans="1:12" ht="16.5" customHeight="1" x14ac:dyDescent="0.4">
      <c r="A46" s="20"/>
      <c r="B46" s="49"/>
      <c r="C46" s="848"/>
      <c r="D46" s="848"/>
      <c r="E46" s="848"/>
      <c r="F46" s="848"/>
      <c r="G46" s="849"/>
      <c r="H46" s="32"/>
      <c r="I46" s="1292" t="s">
        <v>1281</v>
      </c>
      <c r="J46" s="1292"/>
      <c r="K46" s="1292"/>
      <c r="L46" s="1292"/>
    </row>
    <row r="47" spans="1:12" ht="16.5" customHeight="1" x14ac:dyDescent="0.4">
      <c r="A47" s="20"/>
      <c r="B47" s="49"/>
      <c r="C47" s="848"/>
      <c r="D47" s="848"/>
      <c r="E47" s="848"/>
      <c r="F47" s="848"/>
      <c r="G47" s="849"/>
      <c r="H47" s="32"/>
      <c r="I47" s="1292" t="s">
        <v>1282</v>
      </c>
      <c r="J47" s="1292"/>
      <c r="K47" s="1292"/>
      <c r="L47" s="1292"/>
    </row>
    <row r="48" spans="1:12" ht="16.5" customHeight="1" x14ac:dyDescent="0.4">
      <c r="A48" s="20"/>
      <c r="B48" s="49"/>
      <c r="C48" s="848"/>
      <c r="D48" s="848"/>
      <c r="E48" s="848"/>
      <c r="F48" s="848"/>
      <c r="G48" s="849"/>
      <c r="H48" s="32"/>
      <c r="I48" s="1292" t="s">
        <v>1283</v>
      </c>
      <c r="J48" s="1292"/>
      <c r="K48" s="1292"/>
      <c r="L48" s="1292"/>
    </row>
    <row r="49" spans="1:12" ht="15" customHeight="1" x14ac:dyDescent="0.4">
      <c r="A49" s="37"/>
      <c r="B49" s="52"/>
      <c r="C49" s="1098"/>
      <c r="D49" s="1098"/>
      <c r="E49" s="1098"/>
      <c r="F49" s="1098"/>
      <c r="G49" s="1087"/>
      <c r="H49" s="38"/>
      <c r="I49" s="1099"/>
      <c r="J49" s="1099"/>
      <c r="K49" s="1099"/>
      <c r="L49" s="1099"/>
    </row>
  </sheetData>
  <mergeCells count="87">
    <mergeCell ref="C47:G47"/>
    <mergeCell ref="I47:L47"/>
    <mergeCell ref="C48:G48"/>
    <mergeCell ref="I48:L48"/>
    <mergeCell ref="C49:G49"/>
    <mergeCell ref="I49:L49"/>
    <mergeCell ref="C44:G44"/>
    <mergeCell ref="I44:L44"/>
    <mergeCell ref="C45:G45"/>
    <mergeCell ref="I45:L45"/>
    <mergeCell ref="C46:G46"/>
    <mergeCell ref="I46:L46"/>
    <mergeCell ref="C41:G41"/>
    <mergeCell ref="I41:L41"/>
    <mergeCell ref="C42:G42"/>
    <mergeCell ref="I42:L42"/>
    <mergeCell ref="C43:G43"/>
    <mergeCell ref="I43:L43"/>
    <mergeCell ref="C38:G38"/>
    <mergeCell ref="I38:L38"/>
    <mergeCell ref="C39:G39"/>
    <mergeCell ref="I39:L39"/>
    <mergeCell ref="C40:G40"/>
    <mergeCell ref="I40:L40"/>
    <mergeCell ref="C35:G35"/>
    <mergeCell ref="I35:L35"/>
    <mergeCell ref="C36:G36"/>
    <mergeCell ref="I36:L36"/>
    <mergeCell ref="C37:G37"/>
    <mergeCell ref="I37:L37"/>
    <mergeCell ref="C32:G32"/>
    <mergeCell ref="I32:L32"/>
    <mergeCell ref="C33:G33"/>
    <mergeCell ref="I33:L33"/>
    <mergeCell ref="C34:G34"/>
    <mergeCell ref="I34:L34"/>
    <mergeCell ref="C29:G29"/>
    <mergeCell ref="I29:L29"/>
    <mergeCell ref="C30:G30"/>
    <mergeCell ref="I30:L30"/>
    <mergeCell ref="C31:G31"/>
    <mergeCell ref="I31:L31"/>
    <mergeCell ref="C26:G26"/>
    <mergeCell ref="I26:L26"/>
    <mergeCell ref="C27:G27"/>
    <mergeCell ref="I27:L27"/>
    <mergeCell ref="C28:G28"/>
    <mergeCell ref="I28:L28"/>
    <mergeCell ref="C23:G23"/>
    <mergeCell ref="I23:L23"/>
    <mergeCell ref="C24:G24"/>
    <mergeCell ref="I24:L24"/>
    <mergeCell ref="C25:G25"/>
    <mergeCell ref="I25:L25"/>
    <mergeCell ref="C20:G20"/>
    <mergeCell ref="I20:L20"/>
    <mergeCell ref="C21:G21"/>
    <mergeCell ref="I21:L21"/>
    <mergeCell ref="C22:G22"/>
    <mergeCell ref="I22:L22"/>
    <mergeCell ref="B18:C18"/>
    <mergeCell ref="D18:F18"/>
    <mergeCell ref="I18:L18"/>
    <mergeCell ref="B19:G19"/>
    <mergeCell ref="I19:L19"/>
    <mergeCell ref="B10:D10"/>
    <mergeCell ref="E10:F10"/>
    <mergeCell ref="B12:G12"/>
    <mergeCell ref="B13:G13"/>
    <mergeCell ref="B14:G14"/>
    <mergeCell ref="A1:J1"/>
    <mergeCell ref="A3:L3"/>
    <mergeCell ref="B4:L4"/>
    <mergeCell ref="A5:L5"/>
    <mergeCell ref="B6:L6"/>
    <mergeCell ref="A15:A17"/>
    <mergeCell ref="B15:C15"/>
    <mergeCell ref="D15:L15"/>
    <mergeCell ref="D16:L16"/>
    <mergeCell ref="B17:C17"/>
    <mergeCell ref="D17:L17"/>
    <mergeCell ref="B7:D7"/>
    <mergeCell ref="E7:F7"/>
    <mergeCell ref="B8:D8"/>
    <mergeCell ref="E8:F8"/>
    <mergeCell ref="B9:D9"/>
    <mergeCell ref="E9:F9"/>
  </mergeCells>
  <phoneticPr fontId="2"/>
  <printOptions horizontalCentered="1"/>
  <pageMargins left="0.59055118110236215" right="0.59055118110236215" top="0.59055118110236215" bottom="0.59055118110236215" header="0.51181102362204722" footer="0.39370078740157483"/>
  <pageSetup paperSize="9" scale="91" fitToHeight="0" orientation="portrait" r:id="rId1"/>
  <headerFooter alignWithMargins="0">
    <oddFooter>&amp;C&amp;"HG丸ｺﾞｼｯｸM-PRO,標準"&amp;10&amp;P ／ &amp;N ページ</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375" style="1" customWidth="1"/>
    <col min="6" max="6" width="6.25" style="1" customWidth="1"/>
    <col min="7" max="10" width="9.125" style="1" customWidth="1"/>
    <col min="11" max="12" width="9" style="1" customWidth="1"/>
    <col min="13" max="16384" width="9" style="1"/>
  </cols>
  <sheetData>
    <row r="1" spans="1:12" ht="18" customHeight="1" x14ac:dyDescent="0.4">
      <c r="A1" s="810" t="s">
        <v>1339</v>
      </c>
      <c r="B1" s="810"/>
      <c r="C1" s="810"/>
      <c r="D1" s="810"/>
      <c r="E1" s="810"/>
      <c r="F1" s="810"/>
      <c r="G1" s="810"/>
      <c r="H1" s="810"/>
      <c r="I1" s="810"/>
      <c r="J1" s="810"/>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18" customHeight="1" x14ac:dyDescent="0.4">
      <c r="A4" s="110" t="s">
        <v>142</v>
      </c>
      <c r="B4" s="1050" t="s">
        <v>1340</v>
      </c>
      <c r="C4" s="1051"/>
      <c r="D4" s="1051"/>
      <c r="E4" s="1051"/>
      <c r="F4" s="1051"/>
      <c r="G4" s="1051"/>
      <c r="H4" s="1051"/>
      <c r="I4" s="1051"/>
      <c r="J4" s="1051"/>
      <c r="K4" s="1051"/>
      <c r="L4" s="1052"/>
    </row>
    <row r="5" spans="1:12" ht="16.5" customHeight="1" x14ac:dyDescent="0.4">
      <c r="A5" s="820" t="s">
        <v>145</v>
      </c>
      <c r="B5" s="821"/>
      <c r="C5" s="821"/>
      <c r="D5" s="821"/>
      <c r="E5" s="821"/>
      <c r="F5" s="821"/>
      <c r="G5" s="821"/>
      <c r="H5" s="821"/>
      <c r="I5" s="821"/>
      <c r="J5" s="821"/>
      <c r="K5" s="821"/>
      <c r="L5" s="822"/>
    </row>
    <row r="6" spans="1:12" ht="25.15" customHeight="1" x14ac:dyDescent="0.4">
      <c r="A6" s="28" t="s">
        <v>146</v>
      </c>
      <c r="B6" s="1050" t="s">
        <v>1341</v>
      </c>
      <c r="C6" s="1051"/>
      <c r="D6" s="1051"/>
      <c r="E6" s="1051"/>
      <c r="F6" s="1051"/>
      <c r="G6" s="1051"/>
      <c r="H6" s="1051"/>
      <c r="I6" s="1051"/>
      <c r="J6" s="1051"/>
      <c r="K6" s="1051"/>
      <c r="L6" s="1052"/>
    </row>
    <row r="7" spans="1:12" ht="16.5" customHeight="1" x14ac:dyDescent="0.4">
      <c r="A7" s="30" t="s">
        <v>148</v>
      </c>
      <c r="B7" s="801"/>
      <c r="C7" s="802"/>
      <c r="D7" s="803"/>
      <c r="E7" s="805" t="s">
        <v>232</v>
      </c>
      <c r="F7" s="807"/>
      <c r="G7" s="8" t="s">
        <v>11</v>
      </c>
      <c r="H7" s="9" t="s">
        <v>12</v>
      </c>
      <c r="I7" s="9" t="s">
        <v>13</v>
      </c>
      <c r="J7" s="8" t="s">
        <v>233</v>
      </c>
      <c r="K7" s="58"/>
      <c r="L7" s="12"/>
    </row>
    <row r="8" spans="1:12" ht="16.5" customHeight="1" x14ac:dyDescent="0.4">
      <c r="A8" s="13"/>
      <c r="B8" s="805" t="s">
        <v>14</v>
      </c>
      <c r="C8" s="806"/>
      <c r="D8" s="807"/>
      <c r="E8" s="1042">
        <v>247</v>
      </c>
      <c r="F8" s="1043"/>
      <c r="G8" s="196">
        <v>172</v>
      </c>
      <c r="H8" s="197"/>
      <c r="I8" s="196">
        <v>227</v>
      </c>
      <c r="J8" s="196">
        <v>20</v>
      </c>
      <c r="K8" s="68"/>
      <c r="L8" s="18"/>
    </row>
    <row r="9" spans="1:12" ht="16.5" customHeight="1" x14ac:dyDescent="0.4">
      <c r="A9" s="13"/>
      <c r="B9" s="805" t="s">
        <v>15</v>
      </c>
      <c r="C9" s="806"/>
      <c r="D9" s="807"/>
      <c r="E9" s="1042">
        <v>218</v>
      </c>
      <c r="F9" s="1043"/>
      <c r="G9" s="196">
        <v>153</v>
      </c>
      <c r="H9" s="197"/>
      <c r="I9" s="196">
        <v>200</v>
      </c>
      <c r="J9" s="196">
        <v>18</v>
      </c>
      <c r="K9" s="68"/>
      <c r="L9" s="18"/>
    </row>
    <row r="10" spans="1:12" ht="16.5" customHeight="1" x14ac:dyDescent="0.4">
      <c r="A10" s="13"/>
      <c r="B10" s="826" t="s">
        <v>16</v>
      </c>
      <c r="C10" s="827"/>
      <c r="D10" s="828"/>
      <c r="E10" s="1048">
        <f>E9/E8*100</f>
        <v>88.259109311740886</v>
      </c>
      <c r="F10" s="1049"/>
      <c r="G10" s="19">
        <f>G9/G8*100</f>
        <v>88.95348837209302</v>
      </c>
      <c r="H10" s="86"/>
      <c r="I10" s="19">
        <f t="shared" ref="I10:J10" si="0">I9/I8*100</f>
        <v>88.105726872246692</v>
      </c>
      <c r="J10" s="19">
        <f t="shared" si="0"/>
        <v>90</v>
      </c>
      <c r="K10" s="68"/>
      <c r="L10" s="18"/>
    </row>
    <row r="11" spans="1:12" ht="16.5" customHeight="1" x14ac:dyDescent="0.4">
      <c r="A11" s="13"/>
      <c r="B11" s="68"/>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1062" t="s">
        <v>19</v>
      </c>
      <c r="C13" s="1063"/>
      <c r="D13" s="1063"/>
      <c r="E13" s="1063"/>
      <c r="F13" s="1063"/>
      <c r="G13" s="1064"/>
      <c r="H13" s="111">
        <v>71.400000000000006</v>
      </c>
      <c r="I13" s="111">
        <v>67.599999999999994</v>
      </c>
      <c r="J13" s="112">
        <f>H13-I13</f>
        <v>3.8000000000000114</v>
      </c>
      <c r="K13" s="17"/>
      <c r="L13" s="18"/>
    </row>
    <row r="14" spans="1:12" ht="16.5" customHeight="1" x14ac:dyDescent="0.4">
      <c r="A14" s="7"/>
      <c r="B14" s="1065" t="s">
        <v>20</v>
      </c>
      <c r="C14" s="1066"/>
      <c r="D14" s="1066"/>
      <c r="E14" s="1066"/>
      <c r="F14" s="1066"/>
      <c r="G14" s="1067"/>
      <c r="H14" s="111">
        <v>3.7</v>
      </c>
      <c r="I14" s="111">
        <v>3.6</v>
      </c>
      <c r="J14" s="112">
        <f>H14-I14</f>
        <v>0.10000000000000009</v>
      </c>
      <c r="K14" s="23"/>
      <c r="L14" s="24"/>
    </row>
    <row r="15" spans="1:12" s="25" customFormat="1" ht="27" customHeight="1" x14ac:dyDescent="0.4">
      <c r="A15" s="836" t="s">
        <v>21</v>
      </c>
      <c r="B15" s="1003" t="s">
        <v>22</v>
      </c>
      <c r="C15" s="1004"/>
      <c r="D15" s="1295" t="s">
        <v>1342</v>
      </c>
      <c r="E15" s="1296"/>
      <c r="F15" s="1296"/>
      <c r="G15" s="1296"/>
      <c r="H15" s="1296"/>
      <c r="I15" s="1296"/>
      <c r="J15" s="1296"/>
      <c r="K15" s="1296"/>
      <c r="L15" s="1297"/>
    </row>
    <row r="16" spans="1:12" s="25" customFormat="1" ht="16.5" customHeight="1" x14ac:dyDescent="0.4">
      <c r="A16" s="1002"/>
      <c r="B16" s="26"/>
      <c r="C16" s="27"/>
      <c r="D16" s="1212" t="s">
        <v>300</v>
      </c>
      <c r="E16" s="1213"/>
      <c r="F16" s="1213"/>
      <c r="G16" s="1213"/>
      <c r="H16" s="1213"/>
      <c r="I16" s="1213"/>
      <c r="J16" s="1213"/>
      <c r="K16" s="1213"/>
      <c r="L16" s="1214"/>
    </row>
    <row r="17" spans="1:12" ht="16.5" customHeight="1" x14ac:dyDescent="0.4">
      <c r="A17" s="837"/>
      <c r="B17" s="843" t="s">
        <v>25</v>
      </c>
      <c r="C17" s="844"/>
      <c r="D17" s="1209" t="s">
        <v>26</v>
      </c>
      <c r="E17" s="1215"/>
      <c r="F17" s="1215"/>
      <c r="G17" s="1215"/>
      <c r="H17" s="1215"/>
      <c r="I17" s="1215"/>
      <c r="J17" s="1215"/>
      <c r="K17" s="1215"/>
      <c r="L17" s="1216"/>
    </row>
    <row r="18" spans="1:12" ht="16.5" customHeight="1" x14ac:dyDescent="0.4">
      <c r="A18" s="28" t="s">
        <v>156</v>
      </c>
      <c r="B18" s="804" t="s">
        <v>28</v>
      </c>
      <c r="C18" s="804"/>
      <c r="D18" s="860">
        <v>2</v>
      </c>
      <c r="E18" s="861"/>
      <c r="F18" s="862"/>
      <c r="G18" s="8" t="s">
        <v>29</v>
      </c>
      <c r="H18" s="102" t="s">
        <v>1343</v>
      </c>
      <c r="I18" s="863" t="s">
        <v>30</v>
      </c>
      <c r="J18" s="863"/>
      <c r="K18" s="863"/>
      <c r="L18" s="863"/>
    </row>
    <row r="19" spans="1:12" ht="16.5" customHeight="1" x14ac:dyDescent="0.4">
      <c r="A19" s="30" t="s">
        <v>159</v>
      </c>
      <c r="B19" s="1036" t="s">
        <v>32</v>
      </c>
      <c r="C19" s="1037"/>
      <c r="D19" s="1037"/>
      <c r="E19" s="1037"/>
      <c r="F19" s="1037"/>
      <c r="G19" s="1038"/>
      <c r="H19" s="95" t="s">
        <v>33</v>
      </c>
      <c r="I19" s="1036" t="s">
        <v>34</v>
      </c>
      <c r="J19" s="1037"/>
      <c r="K19" s="1037"/>
      <c r="L19" s="1038"/>
    </row>
    <row r="20" spans="1:12" ht="16.5" customHeight="1" x14ac:dyDescent="0.4">
      <c r="A20" s="13"/>
      <c r="B20" s="31" t="s">
        <v>160</v>
      </c>
      <c r="C20" s="872" t="s">
        <v>281</v>
      </c>
      <c r="D20" s="872"/>
      <c r="E20" s="872"/>
      <c r="F20" s="872"/>
      <c r="G20" s="873"/>
      <c r="H20" s="32"/>
      <c r="I20" s="1082"/>
      <c r="J20" s="1082"/>
      <c r="K20" s="1082"/>
      <c r="L20" s="1082"/>
    </row>
    <row r="21" spans="1:12" ht="16.5" customHeight="1" x14ac:dyDescent="0.4">
      <c r="A21" s="20"/>
      <c r="B21" s="49"/>
      <c r="C21" s="907" t="s">
        <v>282</v>
      </c>
      <c r="D21" s="907"/>
      <c r="E21" s="907"/>
      <c r="F21" s="907"/>
      <c r="G21" s="908"/>
      <c r="H21" s="49" t="s">
        <v>1343</v>
      </c>
      <c r="I21" s="1298" t="s">
        <v>1344</v>
      </c>
      <c r="J21" s="1298"/>
      <c r="K21" s="1298"/>
      <c r="L21" s="1298"/>
    </row>
    <row r="22" spans="1:12" ht="16.5" customHeight="1" x14ac:dyDescent="0.4">
      <c r="A22" s="20"/>
      <c r="B22" s="49"/>
      <c r="C22" s="1299" t="s">
        <v>1345</v>
      </c>
      <c r="D22" s="1299"/>
      <c r="E22" s="1299"/>
      <c r="F22" s="1299"/>
      <c r="G22" s="1300"/>
      <c r="H22" s="32"/>
      <c r="I22" s="1301" t="s">
        <v>1346</v>
      </c>
      <c r="J22" s="1302"/>
      <c r="K22" s="1302"/>
      <c r="L22" s="1303"/>
    </row>
    <row r="23" spans="1:12" ht="16.5" customHeight="1" x14ac:dyDescent="0.4">
      <c r="A23" s="20"/>
      <c r="B23" s="49"/>
      <c r="C23" s="848"/>
      <c r="D23" s="848"/>
      <c r="E23" s="848"/>
      <c r="F23" s="848"/>
      <c r="G23" s="849"/>
      <c r="H23" s="32"/>
      <c r="I23" s="1298" t="s">
        <v>1347</v>
      </c>
      <c r="J23" s="1298"/>
      <c r="K23" s="1298"/>
      <c r="L23" s="1298"/>
    </row>
    <row r="24" spans="1:12" ht="16.5" customHeight="1" x14ac:dyDescent="0.4">
      <c r="A24" s="20"/>
      <c r="B24" s="49"/>
      <c r="C24" s="848"/>
      <c r="D24" s="848"/>
      <c r="E24" s="848"/>
      <c r="F24" s="848"/>
      <c r="G24" s="849"/>
      <c r="H24" s="32"/>
      <c r="I24" s="1298" t="s">
        <v>1348</v>
      </c>
      <c r="J24" s="1298"/>
      <c r="K24" s="1298"/>
      <c r="L24" s="1298"/>
    </row>
    <row r="25" spans="1:12" ht="16.5" customHeight="1" x14ac:dyDescent="0.4">
      <c r="A25" s="20"/>
      <c r="B25" s="49"/>
      <c r="C25" s="848"/>
      <c r="D25" s="848"/>
      <c r="E25" s="848"/>
      <c r="F25" s="848"/>
      <c r="G25" s="849"/>
      <c r="H25" s="32"/>
      <c r="I25" s="1298" t="s">
        <v>1349</v>
      </c>
      <c r="J25" s="1298"/>
      <c r="K25" s="1298"/>
      <c r="L25" s="1298"/>
    </row>
    <row r="26" spans="1:12" ht="16.5" customHeight="1" x14ac:dyDescent="0.4">
      <c r="A26" s="20"/>
      <c r="B26" s="49"/>
      <c r="C26" s="848"/>
      <c r="D26" s="848"/>
      <c r="E26" s="848"/>
      <c r="F26" s="848"/>
      <c r="G26" s="849"/>
      <c r="H26" s="32"/>
      <c r="I26" s="1298" t="s">
        <v>1350</v>
      </c>
      <c r="J26" s="1298"/>
      <c r="K26" s="1298"/>
      <c r="L26" s="1298"/>
    </row>
    <row r="27" spans="1:12" ht="16.5" customHeight="1" x14ac:dyDescent="0.4">
      <c r="A27" s="20"/>
      <c r="B27" s="49"/>
      <c r="C27" s="848"/>
      <c r="D27" s="848"/>
      <c r="E27" s="848"/>
      <c r="F27" s="848"/>
      <c r="G27" s="849"/>
      <c r="H27" s="50"/>
      <c r="I27" s="1298" t="s">
        <v>1351</v>
      </c>
      <c r="J27" s="1298"/>
      <c r="K27" s="1298"/>
      <c r="L27" s="1298"/>
    </row>
    <row r="28" spans="1:12" ht="16.5" customHeight="1" x14ac:dyDescent="0.4">
      <c r="A28" s="20"/>
      <c r="B28" s="49"/>
      <c r="C28" s="907"/>
      <c r="D28" s="907"/>
      <c r="E28" s="907"/>
      <c r="F28" s="907"/>
      <c r="G28" s="908"/>
      <c r="H28" s="50"/>
      <c r="I28" s="1298" t="s">
        <v>1352</v>
      </c>
      <c r="J28" s="1298"/>
      <c r="K28" s="1298"/>
      <c r="L28" s="1298"/>
    </row>
    <row r="29" spans="1:12" ht="16.5" customHeight="1" x14ac:dyDescent="0.4">
      <c r="A29" s="20"/>
      <c r="B29" s="49"/>
      <c r="C29" s="193"/>
      <c r="D29" s="193"/>
      <c r="E29" s="193"/>
      <c r="F29" s="193"/>
      <c r="G29" s="194"/>
      <c r="H29" s="50"/>
      <c r="I29" s="1301" t="s">
        <v>1353</v>
      </c>
      <c r="J29" s="1302"/>
      <c r="K29" s="1302"/>
      <c r="L29" s="1303"/>
    </row>
    <row r="30" spans="1:12" ht="16.5" customHeight="1" x14ac:dyDescent="0.4">
      <c r="A30" s="20"/>
      <c r="B30" s="49"/>
      <c r="C30" s="193"/>
      <c r="D30" s="193"/>
      <c r="E30" s="193"/>
      <c r="F30" s="193"/>
      <c r="G30" s="194"/>
      <c r="H30" s="50"/>
      <c r="I30" s="1301" t="s">
        <v>1354</v>
      </c>
      <c r="J30" s="1302"/>
      <c r="K30" s="1302"/>
      <c r="L30" s="1303"/>
    </row>
    <row r="31" spans="1:12" ht="16.5" customHeight="1" x14ac:dyDescent="0.4">
      <c r="A31" s="20"/>
      <c r="B31" s="49"/>
      <c r="C31" s="193"/>
      <c r="D31" s="193"/>
      <c r="E31" s="193"/>
      <c r="F31" s="193"/>
      <c r="G31" s="194"/>
      <c r="H31" s="50"/>
      <c r="I31" s="1301" t="s">
        <v>1355</v>
      </c>
      <c r="J31" s="1302"/>
      <c r="K31" s="1302"/>
      <c r="L31" s="1303"/>
    </row>
    <row r="32" spans="1:12" ht="16.5" customHeight="1" x14ac:dyDescent="0.4">
      <c r="A32" s="20"/>
      <c r="B32" s="49"/>
      <c r="C32" s="193"/>
      <c r="D32" s="193"/>
      <c r="E32" s="193"/>
      <c r="F32" s="193"/>
      <c r="G32" s="194"/>
      <c r="H32" s="50"/>
      <c r="I32" s="1301" t="s">
        <v>1356</v>
      </c>
      <c r="J32" s="1302"/>
      <c r="K32" s="1302"/>
      <c r="L32" s="1303"/>
    </row>
    <row r="33" spans="1:12" ht="16.5" customHeight="1" x14ac:dyDescent="0.4">
      <c r="A33" s="20"/>
      <c r="B33" s="49"/>
      <c r="C33" s="193"/>
      <c r="D33" s="193"/>
      <c r="E33" s="193"/>
      <c r="F33" s="193"/>
      <c r="G33" s="194"/>
      <c r="H33" s="50"/>
      <c r="I33" s="1301" t="s">
        <v>1357</v>
      </c>
      <c r="J33" s="1302"/>
      <c r="K33" s="1302"/>
      <c r="L33" s="1303"/>
    </row>
    <row r="34" spans="1:12" ht="16.5" customHeight="1" x14ac:dyDescent="0.4">
      <c r="A34" s="20"/>
      <c r="B34" s="49"/>
      <c r="C34" s="848"/>
      <c r="D34" s="848"/>
      <c r="E34" s="848"/>
      <c r="F34" s="848"/>
      <c r="G34" s="849"/>
      <c r="H34" s="50"/>
      <c r="I34" s="1298" t="s">
        <v>1358</v>
      </c>
      <c r="J34" s="1298"/>
      <c r="K34" s="1298"/>
      <c r="L34" s="1298"/>
    </row>
    <row r="35" spans="1:12" ht="15" customHeight="1" x14ac:dyDescent="0.4">
      <c r="A35" s="37"/>
      <c r="B35" s="52"/>
      <c r="C35" s="1098"/>
      <c r="D35" s="1098"/>
      <c r="E35" s="1098"/>
      <c r="F35" s="1098"/>
      <c r="G35" s="1087"/>
      <c r="H35" s="38"/>
      <c r="I35" s="1304" t="s">
        <v>328</v>
      </c>
      <c r="J35" s="1304"/>
      <c r="K35" s="1304"/>
      <c r="L35" s="1304"/>
    </row>
  </sheetData>
  <mergeCells count="54">
    <mergeCell ref="C35:G35"/>
    <mergeCell ref="I35:L35"/>
    <mergeCell ref="I29:L29"/>
    <mergeCell ref="I30:L30"/>
    <mergeCell ref="I31:L31"/>
    <mergeCell ref="I32:L32"/>
    <mergeCell ref="I33:L33"/>
    <mergeCell ref="C34:G34"/>
    <mergeCell ref="I34:L34"/>
    <mergeCell ref="C26:G26"/>
    <mergeCell ref="I26:L26"/>
    <mergeCell ref="C27:G27"/>
    <mergeCell ref="I27:L27"/>
    <mergeCell ref="C28:G28"/>
    <mergeCell ref="I28:L28"/>
    <mergeCell ref="C23:G23"/>
    <mergeCell ref="I23:L23"/>
    <mergeCell ref="C24:G24"/>
    <mergeCell ref="I24:L24"/>
    <mergeCell ref="C25:G25"/>
    <mergeCell ref="I25:L25"/>
    <mergeCell ref="C20:G20"/>
    <mergeCell ref="I20:L20"/>
    <mergeCell ref="C21:G21"/>
    <mergeCell ref="I21:L21"/>
    <mergeCell ref="C22:G22"/>
    <mergeCell ref="I22:L22"/>
    <mergeCell ref="B18:C18"/>
    <mergeCell ref="D18:F18"/>
    <mergeCell ref="I18:L18"/>
    <mergeCell ref="B19:G19"/>
    <mergeCell ref="I19:L19"/>
    <mergeCell ref="B10:D10"/>
    <mergeCell ref="E10:F10"/>
    <mergeCell ref="B12:G12"/>
    <mergeCell ref="B13:G13"/>
    <mergeCell ref="B14:G14"/>
    <mergeCell ref="A1:J1"/>
    <mergeCell ref="A3:L3"/>
    <mergeCell ref="B4:L4"/>
    <mergeCell ref="A5:L5"/>
    <mergeCell ref="B6:L6"/>
    <mergeCell ref="A15:A17"/>
    <mergeCell ref="B15:C15"/>
    <mergeCell ref="D15:L15"/>
    <mergeCell ref="D16:L16"/>
    <mergeCell ref="B17:C17"/>
    <mergeCell ref="D17:L17"/>
    <mergeCell ref="B7:D7"/>
    <mergeCell ref="E7:F7"/>
    <mergeCell ref="B8:D8"/>
    <mergeCell ref="E8:F8"/>
    <mergeCell ref="B9:D9"/>
    <mergeCell ref="E9:F9"/>
  </mergeCells>
  <phoneticPr fontId="2"/>
  <printOptions horizontalCentered="1"/>
  <pageMargins left="0.59055118110236215" right="0.59055118110236215" top="0.59055118110236215" bottom="0.59055118110236215" header="0.51181102362204722" footer="0.39370078740157483"/>
  <pageSetup paperSize="9" scale="90" fitToHeight="0" orientation="portrait" r:id="rId1"/>
  <headerFooter alignWithMargins="0">
    <oddFooter>&amp;C&amp;"HG丸ｺﾞｼｯｸM-PRO,標準"&amp;10&amp;P ／ &amp;N ページ</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85" zoomScaleNormal="130" zoomScaleSheetLayoutView="85" workbookViewId="0">
      <selection sqref="A1:Q1"/>
    </sheetView>
  </sheetViews>
  <sheetFormatPr defaultColWidth="9" defaultRowHeight="13.5" x14ac:dyDescent="0.4"/>
  <cols>
    <col min="1" max="1" width="20.875" style="1" customWidth="1"/>
    <col min="2" max="5" width="3" style="1" customWidth="1"/>
    <col min="6" max="6" width="6" style="1" customWidth="1"/>
    <col min="7" max="10" width="9" style="1"/>
    <col min="11" max="12" width="8.5" style="1" customWidth="1"/>
    <col min="13" max="16384" width="9" style="1"/>
  </cols>
  <sheetData>
    <row r="1" spans="1:12" ht="18" customHeight="1" x14ac:dyDescent="0.4">
      <c r="A1" s="810" t="s">
        <v>1359</v>
      </c>
      <c r="B1" s="810"/>
      <c r="C1" s="810"/>
      <c r="D1" s="810"/>
      <c r="E1" s="810"/>
      <c r="F1" s="810"/>
      <c r="G1" s="810"/>
      <c r="H1" s="810"/>
      <c r="I1" s="810"/>
      <c r="J1" s="810"/>
      <c r="K1" s="2"/>
      <c r="L1" s="3"/>
    </row>
    <row r="2" spans="1:12" ht="16.5" customHeight="1" x14ac:dyDescent="0.4"/>
    <row r="3" spans="1:12" ht="16.5" customHeight="1" x14ac:dyDescent="0.4">
      <c r="A3" s="811" t="s">
        <v>1</v>
      </c>
      <c r="B3" s="812"/>
      <c r="C3" s="812"/>
      <c r="D3" s="812"/>
      <c r="E3" s="812"/>
      <c r="F3" s="812"/>
      <c r="G3" s="812"/>
      <c r="H3" s="812"/>
      <c r="I3" s="812"/>
      <c r="J3" s="812"/>
      <c r="K3" s="812"/>
      <c r="L3" s="813"/>
    </row>
    <row r="4" spans="1:12" ht="27.75" customHeight="1" x14ac:dyDescent="0.4">
      <c r="A4" s="63" t="s">
        <v>2</v>
      </c>
      <c r="B4" s="836" t="s">
        <v>1360</v>
      </c>
      <c r="C4" s="1056"/>
      <c r="D4" s="1056"/>
      <c r="E4" s="1056"/>
      <c r="F4" s="1056"/>
      <c r="G4" s="1056"/>
      <c r="H4" s="1056"/>
      <c r="I4" s="1056"/>
      <c r="J4" s="1056"/>
      <c r="K4" s="1056"/>
      <c r="L4" s="1057"/>
    </row>
    <row r="5" spans="1:12" ht="16.5" customHeight="1" x14ac:dyDescent="0.4">
      <c r="A5" s="1104" t="s">
        <v>5</v>
      </c>
      <c r="B5" s="1104"/>
      <c r="C5" s="1104"/>
      <c r="D5" s="1104"/>
      <c r="E5" s="1104"/>
      <c r="F5" s="1104"/>
      <c r="G5" s="1104"/>
      <c r="H5" s="1104"/>
      <c r="I5" s="1104"/>
      <c r="J5" s="1104"/>
      <c r="K5" s="1104"/>
      <c r="L5" s="1104"/>
    </row>
    <row r="6" spans="1:12" ht="28.15" customHeight="1" x14ac:dyDescent="0.4">
      <c r="A6" s="28" t="s">
        <v>6</v>
      </c>
      <c r="B6" s="1050" t="s">
        <v>1252</v>
      </c>
      <c r="C6" s="1051"/>
      <c r="D6" s="1051"/>
      <c r="E6" s="1051"/>
      <c r="F6" s="1051"/>
      <c r="G6" s="1051"/>
      <c r="H6" s="1051"/>
      <c r="I6" s="1051"/>
      <c r="J6" s="1051"/>
      <c r="K6" s="1056"/>
      <c r="L6" s="1052"/>
    </row>
    <row r="7" spans="1:12" ht="16.5" customHeight="1" x14ac:dyDescent="0.4">
      <c r="A7" s="30" t="s">
        <v>9</v>
      </c>
      <c r="B7" s="801"/>
      <c r="C7" s="802"/>
      <c r="D7" s="803"/>
      <c r="E7" s="804" t="s">
        <v>149</v>
      </c>
      <c r="F7" s="804"/>
      <c r="G7" s="8" t="s">
        <v>150</v>
      </c>
      <c r="H7" s="8" t="s">
        <v>12</v>
      </c>
      <c r="I7" s="8" t="s">
        <v>88</v>
      </c>
      <c r="J7" s="8" t="s">
        <v>1361</v>
      </c>
      <c r="K7" s="118"/>
      <c r="L7" s="175"/>
    </row>
    <row r="8" spans="1:12" ht="16.5" customHeight="1" x14ac:dyDescent="0.4">
      <c r="A8" s="13"/>
      <c r="B8" s="805" t="s">
        <v>14</v>
      </c>
      <c r="C8" s="806"/>
      <c r="D8" s="807"/>
      <c r="E8" s="808">
        <v>192</v>
      </c>
      <c r="F8" s="808"/>
      <c r="G8" s="196">
        <v>180</v>
      </c>
      <c r="H8" s="275"/>
      <c r="I8" s="276">
        <v>174</v>
      </c>
      <c r="J8" s="276">
        <v>18</v>
      </c>
      <c r="K8" s="33"/>
      <c r="L8" s="166"/>
    </row>
    <row r="9" spans="1:12" ht="16.5" customHeight="1" x14ac:dyDescent="0.4">
      <c r="A9" s="13"/>
      <c r="B9" s="805" t="s">
        <v>15</v>
      </c>
      <c r="C9" s="806"/>
      <c r="D9" s="807"/>
      <c r="E9" s="808">
        <v>176</v>
      </c>
      <c r="F9" s="808"/>
      <c r="G9" s="196">
        <v>161</v>
      </c>
      <c r="H9" s="275"/>
      <c r="I9" s="69">
        <v>158</v>
      </c>
      <c r="J9" s="69">
        <v>18</v>
      </c>
      <c r="K9" s="33"/>
      <c r="L9" s="166"/>
    </row>
    <row r="10" spans="1:12" ht="16.5" customHeight="1" x14ac:dyDescent="0.4">
      <c r="A10" s="13"/>
      <c r="B10" s="826" t="s">
        <v>16</v>
      </c>
      <c r="C10" s="827"/>
      <c r="D10" s="828"/>
      <c r="E10" s="1044">
        <f>E9/E8*100</f>
        <v>91.666666666666657</v>
      </c>
      <c r="F10" s="1044"/>
      <c r="G10" s="171">
        <f>G9/G8*100</f>
        <v>89.444444444444443</v>
      </c>
      <c r="H10" s="275"/>
      <c r="I10" s="171">
        <f t="shared" ref="I10:J10" si="0">I9/I8*100</f>
        <v>90.804597701149419</v>
      </c>
      <c r="J10" s="171">
        <f t="shared" si="0"/>
        <v>100</v>
      </c>
      <c r="K10" s="33"/>
      <c r="L10" s="166"/>
    </row>
    <row r="11" spans="1:12" ht="16.5" customHeight="1" x14ac:dyDescent="0.4">
      <c r="A11" s="13"/>
      <c r="B11" s="20"/>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830" t="s">
        <v>19</v>
      </c>
      <c r="C13" s="831"/>
      <c r="D13" s="831"/>
      <c r="E13" s="831"/>
      <c r="F13" s="831"/>
      <c r="G13" s="832"/>
      <c r="H13" s="277">
        <v>74.3</v>
      </c>
      <c r="I13" s="277">
        <v>76.7</v>
      </c>
      <c r="J13" s="277">
        <f>H13-I13</f>
        <v>-2.4000000000000057</v>
      </c>
      <c r="K13" s="17"/>
      <c r="L13" s="18"/>
    </row>
    <row r="14" spans="1:12" ht="16.5" customHeight="1" x14ac:dyDescent="0.4">
      <c r="A14" s="7"/>
      <c r="B14" s="833" t="s">
        <v>20</v>
      </c>
      <c r="C14" s="834"/>
      <c r="D14" s="834"/>
      <c r="E14" s="834"/>
      <c r="F14" s="834"/>
      <c r="G14" s="835"/>
      <c r="H14" s="277">
        <v>3.7</v>
      </c>
      <c r="I14" s="277">
        <v>4</v>
      </c>
      <c r="J14" s="277">
        <f>H14-I14</f>
        <v>-0.29999999999999982</v>
      </c>
      <c r="K14" s="23"/>
      <c r="L14" s="24"/>
    </row>
    <row r="15" spans="1:12" s="25" customFormat="1" ht="16.5" customHeight="1" x14ac:dyDescent="0.4">
      <c r="A15" s="836" t="s">
        <v>21</v>
      </c>
      <c r="B15" s="838" t="s">
        <v>22</v>
      </c>
      <c r="C15" s="839"/>
      <c r="D15" s="840" t="s">
        <v>1362</v>
      </c>
      <c r="E15" s="841"/>
      <c r="F15" s="841"/>
      <c r="G15" s="841"/>
      <c r="H15" s="841"/>
      <c r="I15" s="841"/>
      <c r="J15" s="841"/>
      <c r="K15" s="841"/>
      <c r="L15" s="842"/>
    </row>
    <row r="16" spans="1:12" s="25" customFormat="1" ht="16.5" customHeight="1" x14ac:dyDescent="0.4">
      <c r="A16" s="1002"/>
      <c r="B16" s="59"/>
      <c r="C16" s="73"/>
      <c r="D16" s="1113" t="s">
        <v>1363</v>
      </c>
      <c r="E16" s="1114"/>
      <c r="F16" s="1114"/>
      <c r="G16" s="1114"/>
      <c r="H16" s="1114"/>
      <c r="I16" s="1114"/>
      <c r="J16" s="1114"/>
      <c r="K16" s="1114"/>
      <c r="L16" s="1115"/>
    </row>
    <row r="17" spans="1:12" s="25" customFormat="1" ht="16.5" customHeight="1" x14ac:dyDescent="0.4">
      <c r="A17" s="1002"/>
      <c r="B17" s="26"/>
      <c r="C17" s="27"/>
      <c r="D17" s="1045" t="s">
        <v>300</v>
      </c>
      <c r="E17" s="1046"/>
      <c r="F17" s="1046"/>
      <c r="G17" s="1046"/>
      <c r="H17" s="1046"/>
      <c r="I17" s="1046"/>
      <c r="J17" s="1046"/>
      <c r="K17" s="1046"/>
      <c r="L17" s="1047"/>
    </row>
    <row r="18" spans="1:12" ht="16.5" customHeight="1" x14ac:dyDescent="0.4">
      <c r="A18" s="837"/>
      <c r="B18" s="843" t="s">
        <v>25</v>
      </c>
      <c r="C18" s="844"/>
      <c r="D18" s="845" t="s">
        <v>573</v>
      </c>
      <c r="E18" s="846"/>
      <c r="F18" s="846"/>
      <c r="G18" s="846"/>
      <c r="H18" s="846"/>
      <c r="I18" s="846"/>
      <c r="J18" s="846"/>
      <c r="K18" s="846"/>
      <c r="L18" s="847"/>
    </row>
    <row r="19" spans="1:12" ht="16.5" customHeight="1" x14ac:dyDescent="0.4">
      <c r="A19" s="28" t="s">
        <v>27</v>
      </c>
      <c r="B19" s="804" t="s">
        <v>28</v>
      </c>
      <c r="C19" s="804"/>
      <c r="D19" s="860" t="s">
        <v>1364</v>
      </c>
      <c r="E19" s="861"/>
      <c r="F19" s="862"/>
      <c r="G19" s="8" t="s">
        <v>29</v>
      </c>
      <c r="H19" s="29" t="s">
        <v>1343</v>
      </c>
      <c r="I19" s="863" t="s">
        <v>30</v>
      </c>
      <c r="J19" s="863"/>
      <c r="K19" s="863"/>
      <c r="L19" s="863"/>
    </row>
    <row r="20" spans="1:12" ht="16.5" customHeight="1" x14ac:dyDescent="0.4">
      <c r="A20" s="30" t="s">
        <v>31</v>
      </c>
      <c r="B20" s="805" t="s">
        <v>32</v>
      </c>
      <c r="C20" s="806"/>
      <c r="D20" s="806"/>
      <c r="E20" s="806"/>
      <c r="F20" s="806"/>
      <c r="G20" s="807"/>
      <c r="H20" s="9" t="s">
        <v>33</v>
      </c>
      <c r="I20" s="805" t="s">
        <v>34</v>
      </c>
      <c r="J20" s="806"/>
      <c r="K20" s="806"/>
      <c r="L20" s="807"/>
    </row>
    <row r="21" spans="1:12" ht="16.5" customHeight="1" x14ac:dyDescent="0.4">
      <c r="A21" s="13"/>
      <c r="B21" s="31" t="s">
        <v>160</v>
      </c>
      <c r="C21" s="856" t="s">
        <v>135</v>
      </c>
      <c r="D21" s="857"/>
      <c r="E21" s="857"/>
      <c r="F21" s="857"/>
      <c r="G21" s="858"/>
      <c r="H21" s="49"/>
      <c r="I21" s="859"/>
      <c r="J21" s="857"/>
      <c r="K21" s="857"/>
      <c r="L21" s="858"/>
    </row>
    <row r="22" spans="1:12" ht="16.5" customHeight="1" x14ac:dyDescent="0.4">
      <c r="A22" s="20"/>
      <c r="B22" s="49"/>
      <c r="C22" s="853" t="s">
        <v>115</v>
      </c>
      <c r="D22" s="1140"/>
      <c r="E22" s="1140"/>
      <c r="F22" s="1140"/>
      <c r="G22" s="884"/>
      <c r="H22" s="49" t="s">
        <v>1343</v>
      </c>
      <c r="I22" s="850" t="s">
        <v>1365</v>
      </c>
      <c r="J22" s="1255"/>
      <c r="K22" s="1255"/>
      <c r="L22" s="852"/>
    </row>
    <row r="23" spans="1:12" ht="16.5" customHeight="1" x14ac:dyDescent="0.4">
      <c r="A23" s="20"/>
      <c r="B23" s="49"/>
      <c r="C23" s="907" t="s">
        <v>1366</v>
      </c>
      <c r="D23" s="907"/>
      <c r="E23" s="907"/>
      <c r="F23" s="907"/>
      <c r="G23" s="908"/>
      <c r="H23" s="49"/>
      <c r="I23" s="850" t="s">
        <v>1367</v>
      </c>
      <c r="J23" s="1255"/>
      <c r="K23" s="1255"/>
      <c r="L23" s="852"/>
    </row>
    <row r="24" spans="1:12" ht="14.45" customHeight="1" x14ac:dyDescent="0.4">
      <c r="A24" s="20"/>
      <c r="B24" s="49"/>
      <c r="C24" s="848"/>
      <c r="D24" s="848"/>
      <c r="E24" s="848"/>
      <c r="F24" s="848"/>
      <c r="G24" s="849"/>
      <c r="H24" s="49"/>
      <c r="I24" s="850" t="s">
        <v>1368</v>
      </c>
      <c r="J24" s="1255"/>
      <c r="K24" s="1255"/>
      <c r="L24" s="852"/>
    </row>
    <row r="25" spans="1:12" ht="16.5" customHeight="1" x14ac:dyDescent="0.4">
      <c r="A25" s="20"/>
      <c r="B25" s="49"/>
      <c r="C25" s="848"/>
      <c r="D25" s="848"/>
      <c r="E25" s="848"/>
      <c r="F25" s="848"/>
      <c r="G25" s="849"/>
      <c r="H25" s="49"/>
      <c r="I25" s="850" t="s">
        <v>1369</v>
      </c>
      <c r="J25" s="1255"/>
      <c r="K25" s="1255"/>
      <c r="L25" s="852"/>
    </row>
    <row r="26" spans="1:12" ht="16.5" customHeight="1" x14ac:dyDescent="0.4">
      <c r="A26" s="20"/>
      <c r="B26" s="49"/>
      <c r="C26" s="848"/>
      <c r="D26" s="848"/>
      <c r="E26" s="848"/>
      <c r="F26" s="848"/>
      <c r="G26" s="849"/>
      <c r="H26" s="49"/>
      <c r="I26" s="850" t="s">
        <v>1370</v>
      </c>
      <c r="J26" s="1255"/>
      <c r="K26" s="1255"/>
      <c r="L26" s="852"/>
    </row>
    <row r="27" spans="1:12" ht="16.5" customHeight="1" x14ac:dyDescent="0.4">
      <c r="A27" s="20"/>
      <c r="B27" s="49"/>
      <c r="C27" s="1305"/>
      <c r="D27" s="1305"/>
      <c r="E27" s="1305"/>
      <c r="F27" s="1305"/>
      <c r="G27" s="1306"/>
      <c r="H27" s="49"/>
      <c r="I27" s="850" t="s">
        <v>1371</v>
      </c>
      <c r="J27" s="854"/>
      <c r="K27" s="854"/>
      <c r="L27" s="855"/>
    </row>
    <row r="28" spans="1:12" ht="16.5" customHeight="1" x14ac:dyDescent="0.4">
      <c r="A28" s="20"/>
      <c r="B28" s="49"/>
      <c r="C28" s="1305"/>
      <c r="D28" s="1305"/>
      <c r="E28" s="1305"/>
      <c r="F28" s="1305"/>
      <c r="G28" s="1306"/>
      <c r="H28" s="49"/>
      <c r="I28" s="850" t="s">
        <v>1372</v>
      </c>
      <c r="J28" s="854"/>
      <c r="K28" s="854"/>
      <c r="L28" s="855"/>
    </row>
    <row r="29" spans="1:12" ht="16.5" customHeight="1" x14ac:dyDescent="0.4">
      <c r="A29" s="20"/>
      <c r="B29" s="49"/>
      <c r="C29" s="1305"/>
      <c r="D29" s="1305"/>
      <c r="E29" s="1305"/>
      <c r="F29" s="1305"/>
      <c r="G29" s="1306"/>
      <c r="H29" s="49"/>
      <c r="I29" s="850" t="s">
        <v>1373</v>
      </c>
      <c r="J29" s="854"/>
      <c r="K29" s="854"/>
      <c r="L29" s="855"/>
    </row>
    <row r="30" spans="1:12" ht="16.5" customHeight="1" x14ac:dyDescent="0.4">
      <c r="A30" s="20"/>
      <c r="B30" s="49"/>
      <c r="C30" s="848"/>
      <c r="D30" s="848"/>
      <c r="E30" s="848"/>
      <c r="F30" s="848"/>
      <c r="G30" s="849"/>
      <c r="H30" s="49"/>
      <c r="I30" s="850" t="s">
        <v>213</v>
      </c>
      <c r="J30" s="854"/>
      <c r="K30" s="854"/>
      <c r="L30" s="855"/>
    </row>
    <row r="31" spans="1:12" ht="16.5" customHeight="1" x14ac:dyDescent="0.4">
      <c r="A31" s="20"/>
      <c r="B31" s="49"/>
      <c r="C31" s="848"/>
      <c r="D31" s="848"/>
      <c r="E31" s="848"/>
      <c r="F31" s="848"/>
      <c r="G31" s="849"/>
      <c r="H31" s="49"/>
      <c r="I31" s="850" t="s">
        <v>1327</v>
      </c>
      <c r="J31" s="854"/>
      <c r="K31" s="854"/>
      <c r="L31" s="855"/>
    </row>
    <row r="32" spans="1:12" ht="16.5" customHeight="1" x14ac:dyDescent="0.4">
      <c r="A32" s="37"/>
      <c r="B32" s="52"/>
      <c r="C32" s="1098"/>
      <c r="D32" s="1098"/>
      <c r="E32" s="1098"/>
      <c r="F32" s="1098"/>
      <c r="G32" s="1087"/>
      <c r="H32" s="52"/>
      <c r="I32" s="1141"/>
      <c r="J32" s="1098"/>
      <c r="K32" s="1098"/>
      <c r="L32" s="1087"/>
    </row>
    <row r="33" spans="1:12" ht="16.899999999999999" customHeight="1" x14ac:dyDescent="0.4">
      <c r="A33" s="99"/>
      <c r="B33" s="147"/>
      <c r="C33" s="154"/>
      <c r="D33" s="154"/>
      <c r="E33" s="154"/>
      <c r="F33" s="154"/>
      <c r="G33" s="154"/>
      <c r="H33" s="147"/>
      <c r="I33" s="154"/>
      <c r="J33" s="154"/>
      <c r="K33" s="154"/>
      <c r="L33" s="154"/>
    </row>
  </sheetData>
  <mergeCells count="52">
    <mergeCell ref="C32:G32"/>
    <mergeCell ref="I32:L32"/>
    <mergeCell ref="C30:G30"/>
    <mergeCell ref="I30:L30"/>
    <mergeCell ref="C31:G31"/>
    <mergeCell ref="I31:L31"/>
    <mergeCell ref="C27:G27"/>
    <mergeCell ref="I27:L27"/>
    <mergeCell ref="C28:G28"/>
    <mergeCell ref="I28:L28"/>
    <mergeCell ref="C29:G29"/>
    <mergeCell ref="I29:L29"/>
    <mergeCell ref="C24:G24"/>
    <mergeCell ref="I24:L24"/>
    <mergeCell ref="C25:G25"/>
    <mergeCell ref="I25:L25"/>
    <mergeCell ref="C26:G26"/>
    <mergeCell ref="I26:L26"/>
    <mergeCell ref="C21:G21"/>
    <mergeCell ref="I21:L21"/>
    <mergeCell ref="C22:G22"/>
    <mergeCell ref="I22:L22"/>
    <mergeCell ref="C23:G23"/>
    <mergeCell ref="I23:L23"/>
    <mergeCell ref="B19:C19"/>
    <mergeCell ref="D19:F19"/>
    <mergeCell ref="I19:L19"/>
    <mergeCell ref="B20:G20"/>
    <mergeCell ref="I20:L20"/>
    <mergeCell ref="B10:D10"/>
    <mergeCell ref="E10:F10"/>
    <mergeCell ref="B12:G12"/>
    <mergeCell ref="B13:G13"/>
    <mergeCell ref="B14:G14"/>
    <mergeCell ref="A1:J1"/>
    <mergeCell ref="A3:L3"/>
    <mergeCell ref="B4:L4"/>
    <mergeCell ref="A5:L5"/>
    <mergeCell ref="B6:L6"/>
    <mergeCell ref="A15:A18"/>
    <mergeCell ref="B15:C15"/>
    <mergeCell ref="D15:L15"/>
    <mergeCell ref="D16:L16"/>
    <mergeCell ref="D17:L17"/>
    <mergeCell ref="B18:C18"/>
    <mergeCell ref="D18:L18"/>
    <mergeCell ref="B7:D7"/>
    <mergeCell ref="E7:F7"/>
    <mergeCell ref="B8:D8"/>
    <mergeCell ref="E8:F8"/>
    <mergeCell ref="B9:D9"/>
    <mergeCell ref="E9:F9"/>
  </mergeCells>
  <phoneticPr fontId="2"/>
  <pageMargins left="0.59055118110236227" right="0.59055118110236227" top="0.59055118110236227" bottom="0.59055118110236227" header="0.51181102362204722" footer="0.39370078740157483"/>
  <pageSetup paperSize="9" scale="91" fitToHeight="0" orientation="portrait" r:id="rId1"/>
  <headerFooter alignWithMargins="0">
    <oddFooter>&amp;C&amp;"HG丸ｺﾞｼｯｸM-PRO,標準"&amp;10&amp;P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5"/>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375" style="1" customWidth="1"/>
    <col min="6" max="6" width="6.375" style="1" customWidth="1"/>
    <col min="7" max="7" width="9.125" style="1" customWidth="1"/>
    <col min="8" max="8" width="11.25" style="1" customWidth="1"/>
    <col min="9" max="12" width="9.125" style="1" customWidth="1"/>
    <col min="13" max="13" width="9" style="1"/>
    <col min="14" max="14" width="6.375" style="1" customWidth="1"/>
    <col min="15" max="15" width="3.375" style="1" bestFit="1" customWidth="1"/>
    <col min="16" max="16" width="2.25" style="1" customWidth="1"/>
    <col min="17" max="17" width="4.5" style="1" bestFit="1" customWidth="1"/>
    <col min="18" max="18" width="2.5" style="1" bestFit="1" customWidth="1"/>
    <col min="19" max="19" width="4.5" style="1" bestFit="1" customWidth="1"/>
    <col min="20" max="20" width="9" style="1"/>
    <col min="21" max="21" width="12.25" style="1" customWidth="1"/>
    <col min="22" max="16384" width="9" style="1"/>
  </cols>
  <sheetData>
    <row r="1" spans="1:13" ht="18" customHeight="1" x14ac:dyDescent="0.4">
      <c r="A1" s="810" t="s">
        <v>661</v>
      </c>
      <c r="B1" s="810"/>
      <c r="C1" s="810"/>
      <c r="D1" s="810"/>
      <c r="E1" s="810"/>
      <c r="F1" s="810"/>
      <c r="G1" s="810"/>
      <c r="H1" s="810"/>
      <c r="I1" s="810"/>
      <c r="J1" s="810"/>
      <c r="K1" s="2"/>
      <c r="L1" s="3"/>
    </row>
    <row r="2" spans="1:13" ht="16.5" customHeight="1" x14ac:dyDescent="0.4"/>
    <row r="3" spans="1:13" ht="16.5" customHeight="1" x14ac:dyDescent="0.4">
      <c r="A3" s="811" t="s">
        <v>1</v>
      </c>
      <c r="B3" s="812"/>
      <c r="C3" s="812"/>
      <c r="D3" s="812"/>
      <c r="E3" s="812"/>
      <c r="F3" s="812"/>
      <c r="G3" s="812"/>
      <c r="H3" s="812"/>
      <c r="I3" s="812"/>
      <c r="J3" s="812"/>
      <c r="K3" s="812"/>
      <c r="L3" s="813"/>
    </row>
    <row r="4" spans="1:13" ht="18" customHeight="1" x14ac:dyDescent="0.4">
      <c r="A4" s="4" t="s">
        <v>2</v>
      </c>
      <c r="B4" s="871" t="s">
        <v>662</v>
      </c>
      <c r="C4" s="872"/>
      <c r="D4" s="872"/>
      <c r="E4" s="872"/>
      <c r="F4" s="872"/>
      <c r="G4" s="872"/>
      <c r="H4" s="872"/>
      <c r="I4" s="872"/>
      <c r="J4" s="872"/>
      <c r="K4" s="872"/>
      <c r="L4" s="873"/>
      <c r="M4" s="1" t="s">
        <v>4</v>
      </c>
    </row>
    <row r="5" spans="1:13" ht="16.5" customHeight="1" x14ac:dyDescent="0.4">
      <c r="A5" s="874" t="s">
        <v>5</v>
      </c>
      <c r="B5" s="875"/>
      <c r="C5" s="875"/>
      <c r="D5" s="875"/>
      <c r="E5" s="875"/>
      <c r="F5" s="875"/>
      <c r="G5" s="875"/>
      <c r="H5" s="875"/>
      <c r="I5" s="875"/>
      <c r="J5" s="875"/>
      <c r="K5" s="875"/>
      <c r="L5" s="876"/>
    </row>
    <row r="6" spans="1:13" ht="16.5" customHeight="1" x14ac:dyDescent="0.4">
      <c r="A6" s="177" t="s">
        <v>6</v>
      </c>
      <c r="B6" s="877" t="s">
        <v>663</v>
      </c>
      <c r="C6" s="878"/>
      <c r="D6" s="878"/>
      <c r="E6" s="878"/>
      <c r="F6" s="878"/>
      <c r="G6" s="878"/>
      <c r="H6" s="878"/>
      <c r="I6" s="878"/>
      <c r="J6" s="878"/>
      <c r="K6" s="878"/>
      <c r="L6" s="879"/>
    </row>
    <row r="7" spans="1:13" ht="16.5" customHeight="1" x14ac:dyDescent="0.4">
      <c r="A7" s="6" t="s">
        <v>9</v>
      </c>
      <c r="B7" s="801"/>
      <c r="C7" s="802"/>
      <c r="D7" s="803"/>
      <c r="E7" s="805" t="s">
        <v>10</v>
      </c>
      <c r="F7" s="807"/>
      <c r="G7" s="8" t="s">
        <v>11</v>
      </c>
      <c r="H7" s="17"/>
      <c r="I7" s="17"/>
      <c r="J7" s="17"/>
      <c r="K7" s="99"/>
      <c r="L7" s="12"/>
    </row>
    <row r="8" spans="1:13" ht="16.5" customHeight="1" x14ac:dyDescent="0.4">
      <c r="A8" s="13"/>
      <c r="B8" s="805" t="s">
        <v>14</v>
      </c>
      <c r="C8" s="806"/>
      <c r="D8" s="807"/>
      <c r="E8" s="869">
        <v>457</v>
      </c>
      <c r="F8" s="870"/>
      <c r="G8" s="14">
        <v>360</v>
      </c>
      <c r="H8" s="210"/>
      <c r="I8" s="210"/>
      <c r="J8" s="210"/>
      <c r="K8" s="17"/>
      <c r="L8" s="18"/>
    </row>
    <row r="9" spans="1:13" ht="16.5" customHeight="1" x14ac:dyDescent="0.4">
      <c r="A9" s="13"/>
      <c r="B9" s="805" t="s">
        <v>15</v>
      </c>
      <c r="C9" s="806"/>
      <c r="D9" s="807"/>
      <c r="E9" s="869">
        <v>457</v>
      </c>
      <c r="F9" s="870"/>
      <c r="G9" s="14">
        <v>357</v>
      </c>
      <c r="H9" s="133"/>
      <c r="I9" s="133"/>
      <c r="J9" s="133"/>
      <c r="K9" s="17"/>
      <c r="L9" s="18"/>
    </row>
    <row r="10" spans="1:13" ht="16.5" customHeight="1" x14ac:dyDescent="0.4">
      <c r="A10" s="13"/>
      <c r="B10" s="826" t="s">
        <v>16</v>
      </c>
      <c r="C10" s="827"/>
      <c r="D10" s="828"/>
      <c r="E10" s="891">
        <f>E9/E8*100</f>
        <v>100</v>
      </c>
      <c r="F10" s="892"/>
      <c r="G10" s="19">
        <f>G9/G8*100</f>
        <v>99.166666666666671</v>
      </c>
      <c r="H10" s="17"/>
      <c r="I10" s="17"/>
      <c r="J10" s="17"/>
      <c r="K10" s="17"/>
      <c r="L10" s="18"/>
    </row>
    <row r="11" spans="1:13" ht="16.5" customHeight="1" x14ac:dyDescent="0.4">
      <c r="A11" s="13"/>
      <c r="B11" s="20"/>
      <c r="C11" s="17"/>
      <c r="D11" s="17"/>
      <c r="E11" s="17"/>
      <c r="F11" s="17"/>
      <c r="G11" s="17"/>
      <c r="H11" s="210"/>
      <c r="I11" s="210"/>
      <c r="J11" s="210"/>
      <c r="K11" s="17"/>
      <c r="L11" s="18"/>
    </row>
    <row r="12" spans="1:13" ht="16.5" customHeight="1" x14ac:dyDescent="0.4">
      <c r="A12" s="13"/>
      <c r="B12" s="895"/>
      <c r="C12" s="896"/>
      <c r="D12" s="896"/>
      <c r="E12" s="896"/>
      <c r="F12" s="896"/>
      <c r="G12" s="897"/>
      <c r="H12" s="283" t="s">
        <v>17</v>
      </c>
      <c r="I12" s="283" t="s">
        <v>11</v>
      </c>
      <c r="J12" s="283" t="s">
        <v>18</v>
      </c>
      <c r="K12" s="289"/>
      <c r="L12" s="290"/>
    </row>
    <row r="13" spans="1:13" ht="16.5" customHeight="1" x14ac:dyDescent="0.4">
      <c r="A13" s="13"/>
      <c r="B13" s="845" t="s">
        <v>664</v>
      </c>
      <c r="C13" s="846"/>
      <c r="D13" s="846"/>
      <c r="E13" s="846"/>
      <c r="F13" s="846"/>
      <c r="G13" s="847"/>
      <c r="H13" s="211">
        <v>86.5</v>
      </c>
      <c r="I13" s="70">
        <v>87.7</v>
      </c>
      <c r="J13" s="71">
        <f>H13-I13</f>
        <v>-1.2000000000000028</v>
      </c>
      <c r="K13" s="299"/>
      <c r="L13" s="300"/>
    </row>
    <row r="14" spans="1:13" ht="16.5" customHeight="1" x14ac:dyDescent="0.4">
      <c r="A14" s="7"/>
      <c r="B14" s="918" t="s">
        <v>665</v>
      </c>
      <c r="C14" s="919"/>
      <c r="D14" s="919"/>
      <c r="E14" s="919"/>
      <c r="F14" s="919"/>
      <c r="G14" s="920"/>
      <c r="H14" s="211">
        <v>4.4000000000000004</v>
      </c>
      <c r="I14" s="70">
        <v>4.5</v>
      </c>
      <c r="J14" s="71">
        <f>H14-I14</f>
        <v>-9.9999999999999645E-2</v>
      </c>
      <c r="K14" s="301"/>
      <c r="L14" s="302"/>
    </row>
    <row r="15" spans="1:13" s="25" customFormat="1" ht="16.5" customHeight="1" x14ac:dyDescent="0.4">
      <c r="A15" s="212" t="s">
        <v>21</v>
      </c>
      <c r="B15" s="893" t="s">
        <v>22</v>
      </c>
      <c r="C15" s="894"/>
      <c r="D15" s="840" t="s">
        <v>666</v>
      </c>
      <c r="E15" s="841"/>
      <c r="F15" s="841"/>
      <c r="G15" s="841"/>
      <c r="H15" s="841"/>
      <c r="I15" s="841"/>
      <c r="J15" s="841"/>
      <c r="K15" s="841"/>
      <c r="L15" s="842"/>
    </row>
    <row r="16" spans="1:13" s="25" customFormat="1" ht="16.5" customHeight="1" x14ac:dyDescent="0.4">
      <c r="A16" s="105"/>
      <c r="B16" s="213"/>
      <c r="C16" s="214"/>
      <c r="D16" s="880" t="s">
        <v>667</v>
      </c>
      <c r="E16" s="881"/>
      <c r="F16" s="881"/>
      <c r="G16" s="881"/>
      <c r="H16" s="881"/>
      <c r="I16" s="881"/>
      <c r="J16" s="881"/>
      <c r="K16" s="881"/>
      <c r="L16" s="882"/>
    </row>
    <row r="17" spans="1:12" s="25" customFormat="1" ht="16.5" customHeight="1" x14ac:dyDescent="0.4">
      <c r="A17" s="105"/>
      <c r="B17" s="213"/>
      <c r="C17" s="214"/>
      <c r="D17" s="880" t="s">
        <v>668</v>
      </c>
      <c r="E17" s="883"/>
      <c r="F17" s="883"/>
      <c r="G17" s="883"/>
      <c r="H17" s="883"/>
      <c r="I17" s="883"/>
      <c r="J17" s="883"/>
      <c r="K17" s="883"/>
      <c r="L17" s="884"/>
    </row>
    <row r="18" spans="1:12" s="25" customFormat="1" ht="16.5" customHeight="1" x14ac:dyDescent="0.4">
      <c r="A18" s="105"/>
      <c r="B18" s="213"/>
      <c r="C18" s="214"/>
      <c r="D18" s="885" t="s">
        <v>669</v>
      </c>
      <c r="E18" s="886"/>
      <c r="F18" s="886"/>
      <c r="G18" s="886"/>
      <c r="H18" s="886"/>
      <c r="I18" s="886"/>
      <c r="J18" s="886"/>
      <c r="K18" s="886"/>
      <c r="L18" s="887"/>
    </row>
    <row r="19" spans="1:12" ht="16.5" customHeight="1" x14ac:dyDescent="0.4">
      <c r="A19" s="215"/>
      <c r="B19" s="888" t="s">
        <v>25</v>
      </c>
      <c r="C19" s="889"/>
      <c r="D19" s="890" t="s">
        <v>670</v>
      </c>
      <c r="E19" s="846"/>
      <c r="F19" s="846"/>
      <c r="G19" s="846"/>
      <c r="H19" s="846"/>
      <c r="I19" s="846"/>
      <c r="J19" s="846"/>
      <c r="K19" s="846"/>
      <c r="L19" s="847"/>
    </row>
    <row r="20" spans="1:12" ht="16.5" customHeight="1" x14ac:dyDescent="0.4">
      <c r="A20" s="69" t="s">
        <v>27</v>
      </c>
      <c r="B20" s="804" t="s">
        <v>28</v>
      </c>
      <c r="C20" s="804"/>
      <c r="D20" s="860" t="s">
        <v>1525</v>
      </c>
      <c r="E20" s="861"/>
      <c r="F20" s="862"/>
      <c r="G20" s="8" t="s">
        <v>29</v>
      </c>
      <c r="H20" s="29" t="s">
        <v>1516</v>
      </c>
      <c r="I20" s="863" t="s">
        <v>30</v>
      </c>
      <c r="J20" s="863"/>
      <c r="K20" s="863"/>
      <c r="L20" s="863"/>
    </row>
    <row r="21" spans="1:12" ht="16.5" customHeight="1" x14ac:dyDescent="0.4">
      <c r="A21" s="169" t="s">
        <v>31</v>
      </c>
      <c r="B21" s="805" t="s">
        <v>32</v>
      </c>
      <c r="C21" s="806"/>
      <c r="D21" s="806"/>
      <c r="E21" s="806"/>
      <c r="F21" s="806"/>
      <c r="G21" s="807"/>
      <c r="H21" s="9" t="s">
        <v>33</v>
      </c>
      <c r="I21" s="805" t="s">
        <v>34</v>
      </c>
      <c r="J21" s="806"/>
      <c r="K21" s="806"/>
      <c r="L21" s="807"/>
    </row>
    <row r="22" spans="1:12" ht="16.5" customHeight="1" x14ac:dyDescent="0.4">
      <c r="A22" s="13"/>
      <c r="B22" s="871" t="s">
        <v>671</v>
      </c>
      <c r="C22" s="872"/>
      <c r="D22" s="872"/>
      <c r="E22" s="872"/>
      <c r="F22" s="872"/>
      <c r="G22" s="873"/>
      <c r="H22" s="49"/>
      <c r="I22" s="871"/>
      <c r="J22" s="872"/>
      <c r="K22" s="872"/>
      <c r="L22" s="873"/>
    </row>
    <row r="23" spans="1:12" ht="16.5" customHeight="1" x14ac:dyDescent="0.4">
      <c r="A23" s="20"/>
      <c r="B23" s="49" t="s">
        <v>37</v>
      </c>
      <c r="C23" s="898" t="s">
        <v>672</v>
      </c>
      <c r="D23" s="898"/>
      <c r="E23" s="898"/>
      <c r="F23" s="898"/>
      <c r="G23" s="899"/>
      <c r="H23" s="49" t="s">
        <v>39</v>
      </c>
      <c r="I23" s="900"/>
      <c r="J23" s="853"/>
      <c r="K23" s="853"/>
      <c r="L23" s="901"/>
    </row>
    <row r="24" spans="1:12" ht="16.5" customHeight="1" x14ac:dyDescent="0.4">
      <c r="A24" s="20"/>
      <c r="B24" s="49" t="s">
        <v>37</v>
      </c>
      <c r="C24" s="898" t="s">
        <v>673</v>
      </c>
      <c r="D24" s="898"/>
      <c r="E24" s="898"/>
      <c r="F24" s="898"/>
      <c r="G24" s="899"/>
      <c r="H24" s="49"/>
      <c r="I24" s="900"/>
      <c r="J24" s="853"/>
      <c r="K24" s="853"/>
      <c r="L24" s="901"/>
    </row>
    <row r="25" spans="1:12" ht="16.5" customHeight="1" x14ac:dyDescent="0.4">
      <c r="A25" s="20"/>
      <c r="B25" s="49" t="s">
        <v>35</v>
      </c>
      <c r="C25" s="898" t="s">
        <v>98</v>
      </c>
      <c r="D25" s="898"/>
      <c r="E25" s="898"/>
      <c r="F25" s="898"/>
      <c r="G25" s="899"/>
      <c r="H25" s="49"/>
      <c r="I25" s="900"/>
      <c r="J25" s="853"/>
      <c r="K25" s="853"/>
      <c r="L25" s="901"/>
    </row>
    <row r="26" spans="1:12" ht="16.5" customHeight="1" x14ac:dyDescent="0.4">
      <c r="A26" s="20"/>
      <c r="B26" s="49" t="s">
        <v>37</v>
      </c>
      <c r="C26" s="898" t="s">
        <v>674</v>
      </c>
      <c r="D26" s="898"/>
      <c r="E26" s="898"/>
      <c r="F26" s="898"/>
      <c r="G26" s="899"/>
      <c r="H26" s="49" t="s">
        <v>73</v>
      </c>
      <c r="I26" s="900" t="s">
        <v>675</v>
      </c>
      <c r="J26" s="853"/>
      <c r="K26" s="853"/>
      <c r="L26" s="901"/>
    </row>
    <row r="27" spans="1:12" ht="16.5" customHeight="1" x14ac:dyDescent="0.4">
      <c r="A27" s="20"/>
      <c r="B27" s="49"/>
      <c r="C27" s="898" t="s">
        <v>1478</v>
      </c>
      <c r="D27" s="898"/>
      <c r="E27" s="898"/>
      <c r="F27" s="898"/>
      <c r="G27" s="899"/>
      <c r="H27" s="49"/>
      <c r="I27" s="900"/>
      <c r="J27" s="853"/>
      <c r="K27" s="853"/>
      <c r="L27" s="901"/>
    </row>
    <row r="28" spans="1:12" ht="16.5" customHeight="1" x14ac:dyDescent="0.4">
      <c r="A28" s="20"/>
      <c r="B28" s="49"/>
      <c r="C28" s="898"/>
      <c r="D28" s="898"/>
      <c r="E28" s="898"/>
      <c r="F28" s="898"/>
      <c r="G28" s="899"/>
      <c r="H28" s="49"/>
      <c r="I28" s="900"/>
      <c r="J28" s="853"/>
      <c r="K28" s="853"/>
      <c r="L28" s="901"/>
    </row>
    <row r="29" spans="1:12" ht="16.5" customHeight="1" x14ac:dyDescent="0.4">
      <c r="A29" s="20"/>
      <c r="B29" s="49" t="s">
        <v>35</v>
      </c>
      <c r="C29" s="898" t="s">
        <v>102</v>
      </c>
      <c r="D29" s="898"/>
      <c r="E29" s="898"/>
      <c r="F29" s="898"/>
      <c r="G29" s="899"/>
      <c r="H29" s="49"/>
      <c r="I29" s="900"/>
      <c r="J29" s="853"/>
      <c r="K29" s="853"/>
      <c r="L29" s="901"/>
    </row>
    <row r="30" spans="1:12" ht="16.5" customHeight="1" x14ac:dyDescent="0.4">
      <c r="A30" s="20"/>
      <c r="B30" s="49" t="s">
        <v>37</v>
      </c>
      <c r="C30" s="898" t="s">
        <v>676</v>
      </c>
      <c r="D30" s="898"/>
      <c r="E30" s="898"/>
      <c r="F30" s="898"/>
      <c r="G30" s="899"/>
      <c r="H30" s="49" t="s">
        <v>677</v>
      </c>
      <c r="I30" s="900" t="s">
        <v>678</v>
      </c>
      <c r="J30" s="853"/>
      <c r="K30" s="853"/>
      <c r="L30" s="901"/>
    </row>
    <row r="31" spans="1:12" ht="16.5" customHeight="1" x14ac:dyDescent="0.4">
      <c r="A31" s="20"/>
      <c r="B31" s="49"/>
      <c r="C31" s="898" t="s">
        <v>953</v>
      </c>
      <c r="D31" s="898"/>
      <c r="E31" s="898"/>
      <c r="F31" s="898"/>
      <c r="G31" s="899"/>
      <c r="H31" s="49"/>
      <c r="I31" s="900" t="s">
        <v>679</v>
      </c>
      <c r="J31" s="853"/>
      <c r="K31" s="853"/>
      <c r="L31" s="901"/>
    </row>
    <row r="32" spans="1:12" ht="16.5" customHeight="1" x14ac:dyDescent="0.4">
      <c r="A32" s="20"/>
      <c r="B32" s="49"/>
      <c r="C32" s="898"/>
      <c r="D32" s="898"/>
      <c r="E32" s="898"/>
      <c r="F32" s="898"/>
      <c r="G32" s="899"/>
      <c r="H32" s="49"/>
      <c r="I32" s="900"/>
      <c r="J32" s="853"/>
      <c r="K32" s="853"/>
      <c r="L32" s="901"/>
    </row>
    <row r="33" spans="1:12" ht="16.5" customHeight="1" x14ac:dyDescent="0.4">
      <c r="A33" s="20"/>
      <c r="B33" s="49" t="s">
        <v>37</v>
      </c>
      <c r="C33" s="898" t="s">
        <v>680</v>
      </c>
      <c r="D33" s="898"/>
      <c r="E33" s="898"/>
      <c r="F33" s="898"/>
      <c r="G33" s="899"/>
      <c r="H33" s="49" t="s">
        <v>677</v>
      </c>
      <c r="I33" s="900" t="s">
        <v>681</v>
      </c>
      <c r="J33" s="853"/>
      <c r="K33" s="853"/>
      <c r="L33" s="901"/>
    </row>
    <row r="34" spans="1:12" ht="16.5" customHeight="1" x14ac:dyDescent="0.4">
      <c r="A34" s="20"/>
      <c r="B34" s="49"/>
      <c r="C34" s="898" t="s">
        <v>1479</v>
      </c>
      <c r="D34" s="898"/>
      <c r="E34" s="898"/>
      <c r="F34" s="898"/>
      <c r="G34" s="899"/>
      <c r="H34" s="49"/>
      <c r="I34" s="900" t="s">
        <v>682</v>
      </c>
      <c r="J34" s="853"/>
      <c r="K34" s="853"/>
      <c r="L34" s="901"/>
    </row>
    <row r="35" spans="1:12" ht="16.5" customHeight="1" x14ac:dyDescent="0.4">
      <c r="A35" s="20"/>
      <c r="B35" s="49"/>
      <c r="C35" s="898"/>
      <c r="D35" s="898"/>
      <c r="E35" s="898"/>
      <c r="F35" s="898"/>
      <c r="G35" s="899"/>
      <c r="H35" s="49"/>
      <c r="I35" s="900"/>
      <c r="J35" s="853"/>
      <c r="K35" s="853"/>
      <c r="L35" s="901"/>
    </row>
    <row r="36" spans="1:12" ht="16.5" customHeight="1" x14ac:dyDescent="0.4">
      <c r="A36" s="20"/>
      <c r="B36" s="49" t="s">
        <v>37</v>
      </c>
      <c r="C36" s="898" t="s">
        <v>683</v>
      </c>
      <c r="D36" s="898"/>
      <c r="E36" s="898"/>
      <c r="F36" s="898"/>
      <c r="G36" s="899"/>
      <c r="H36" s="49" t="s">
        <v>684</v>
      </c>
      <c r="I36" s="900" t="s">
        <v>685</v>
      </c>
      <c r="J36" s="853"/>
      <c r="K36" s="853"/>
      <c r="L36" s="901"/>
    </row>
    <row r="37" spans="1:12" ht="16.5" customHeight="1" x14ac:dyDescent="0.4">
      <c r="A37" s="20"/>
      <c r="B37" s="49"/>
      <c r="C37" s="898" t="s">
        <v>1479</v>
      </c>
      <c r="D37" s="898"/>
      <c r="E37" s="898"/>
      <c r="F37" s="898"/>
      <c r="G37" s="899"/>
      <c r="H37" s="49"/>
      <c r="I37" s="900" t="s">
        <v>4</v>
      </c>
      <c r="J37" s="853"/>
      <c r="K37" s="853"/>
      <c r="L37" s="901"/>
    </row>
    <row r="38" spans="1:12" ht="16.5" customHeight="1" x14ac:dyDescent="0.4">
      <c r="A38" s="20"/>
      <c r="B38" s="49"/>
      <c r="C38" s="898"/>
      <c r="D38" s="898"/>
      <c r="E38" s="898"/>
      <c r="F38" s="898"/>
      <c r="G38" s="899"/>
      <c r="H38" s="49"/>
      <c r="I38" s="900"/>
      <c r="J38" s="853"/>
      <c r="K38" s="853"/>
      <c r="L38" s="901"/>
    </row>
    <row r="39" spans="1:12" ht="16.5" customHeight="1" x14ac:dyDescent="0.4">
      <c r="A39" s="20"/>
      <c r="B39" s="49" t="s">
        <v>37</v>
      </c>
      <c r="C39" s="898" t="s">
        <v>686</v>
      </c>
      <c r="D39" s="898"/>
      <c r="E39" s="898"/>
      <c r="F39" s="898"/>
      <c r="G39" s="899"/>
      <c r="H39" s="49" t="s">
        <v>687</v>
      </c>
      <c r="I39" s="900" t="s">
        <v>688</v>
      </c>
      <c r="J39" s="853"/>
      <c r="K39" s="853"/>
      <c r="L39" s="901"/>
    </row>
    <row r="40" spans="1:12" ht="16.5" customHeight="1" x14ac:dyDescent="0.4">
      <c r="A40" s="20"/>
      <c r="B40" s="49"/>
      <c r="C40" s="898" t="s">
        <v>953</v>
      </c>
      <c r="D40" s="898"/>
      <c r="E40" s="898"/>
      <c r="F40" s="898"/>
      <c r="G40" s="899"/>
      <c r="H40" s="49"/>
      <c r="I40" s="900" t="s">
        <v>689</v>
      </c>
      <c r="J40" s="853"/>
      <c r="K40" s="853"/>
      <c r="L40" s="901"/>
    </row>
    <row r="41" spans="1:12" ht="16.5" customHeight="1" x14ac:dyDescent="0.4">
      <c r="A41" s="20"/>
      <c r="B41" s="49"/>
      <c r="C41" s="898"/>
      <c r="D41" s="898"/>
      <c r="E41" s="898"/>
      <c r="F41" s="898"/>
      <c r="G41" s="899"/>
      <c r="H41" s="49"/>
      <c r="I41" s="900" t="s">
        <v>690</v>
      </c>
      <c r="J41" s="853"/>
      <c r="K41" s="853"/>
      <c r="L41" s="901"/>
    </row>
    <row r="42" spans="1:12" ht="16.5" customHeight="1" x14ac:dyDescent="0.4">
      <c r="A42" s="37"/>
      <c r="B42" s="52"/>
      <c r="C42" s="864"/>
      <c r="D42" s="864"/>
      <c r="E42" s="864"/>
      <c r="F42" s="864"/>
      <c r="G42" s="865"/>
      <c r="H42" s="52"/>
      <c r="I42" s="902"/>
      <c r="J42" s="903"/>
      <c r="K42" s="903"/>
      <c r="L42" s="904"/>
    </row>
    <row r="43" spans="1:12" ht="16.5" customHeight="1" x14ac:dyDescent="0.4">
      <c r="A43" s="44"/>
      <c r="B43" s="871" t="s">
        <v>691</v>
      </c>
      <c r="C43" s="872"/>
      <c r="D43" s="872"/>
      <c r="E43" s="872"/>
      <c r="F43" s="872"/>
      <c r="G43" s="873"/>
      <c r="H43" s="31"/>
      <c r="I43" s="905"/>
      <c r="J43" s="856"/>
      <c r="K43" s="856"/>
      <c r="L43" s="906"/>
    </row>
    <row r="44" spans="1:12" ht="16.5" customHeight="1" x14ac:dyDescent="0.4">
      <c r="A44" s="20"/>
      <c r="B44" s="49" t="s">
        <v>35</v>
      </c>
      <c r="C44" s="898" t="s">
        <v>102</v>
      </c>
      <c r="D44" s="898"/>
      <c r="E44" s="898"/>
      <c r="F44" s="898"/>
      <c r="G44" s="899"/>
      <c r="H44" s="49"/>
      <c r="I44" s="900"/>
      <c r="J44" s="853"/>
      <c r="K44" s="853"/>
      <c r="L44" s="901"/>
    </row>
    <row r="45" spans="1:12" ht="16.5" customHeight="1" x14ac:dyDescent="0.4">
      <c r="A45" s="20"/>
      <c r="B45" s="49" t="s">
        <v>37</v>
      </c>
      <c r="C45" s="898" t="s">
        <v>692</v>
      </c>
      <c r="D45" s="898"/>
      <c r="E45" s="898"/>
      <c r="F45" s="898"/>
      <c r="G45" s="899"/>
      <c r="H45" s="49" t="s">
        <v>693</v>
      </c>
      <c r="I45" s="900" t="s">
        <v>694</v>
      </c>
      <c r="J45" s="853"/>
      <c r="K45" s="853"/>
      <c r="L45" s="901"/>
    </row>
    <row r="46" spans="1:12" ht="16.5" customHeight="1" x14ac:dyDescent="0.4">
      <c r="A46" s="20"/>
      <c r="B46" s="49"/>
      <c r="C46" s="907" t="s">
        <v>1480</v>
      </c>
      <c r="D46" s="907"/>
      <c r="E46" s="907"/>
      <c r="F46" s="907"/>
      <c r="G46" s="908"/>
      <c r="H46" s="49"/>
      <c r="I46" s="900" t="s">
        <v>695</v>
      </c>
      <c r="J46" s="853"/>
      <c r="K46" s="853"/>
      <c r="L46" s="901"/>
    </row>
    <row r="47" spans="1:12" ht="16.5" customHeight="1" x14ac:dyDescent="0.4">
      <c r="A47" s="20"/>
      <c r="B47" s="49"/>
      <c r="C47" s="907"/>
      <c r="D47" s="907"/>
      <c r="E47" s="907"/>
      <c r="F47" s="907"/>
      <c r="G47" s="908"/>
      <c r="H47" s="49"/>
      <c r="I47" s="900"/>
      <c r="J47" s="909"/>
      <c r="K47" s="909"/>
      <c r="L47" s="901"/>
    </row>
    <row r="48" spans="1:12" ht="16.5" customHeight="1" x14ac:dyDescent="0.4">
      <c r="A48" s="20"/>
      <c r="B48" s="49" t="s">
        <v>37</v>
      </c>
      <c r="C48" s="898" t="s">
        <v>696</v>
      </c>
      <c r="D48" s="898"/>
      <c r="E48" s="898"/>
      <c r="F48" s="898"/>
      <c r="G48" s="899"/>
      <c r="H48" s="49" t="s">
        <v>693</v>
      </c>
      <c r="I48" s="900" t="s">
        <v>697</v>
      </c>
      <c r="J48" s="853"/>
      <c r="K48" s="853"/>
      <c r="L48" s="901"/>
    </row>
    <row r="49" spans="1:21" ht="16.5" customHeight="1" x14ac:dyDescent="0.4">
      <c r="A49" s="20"/>
      <c r="B49" s="49"/>
      <c r="C49" s="898" t="s">
        <v>1481</v>
      </c>
      <c r="D49" s="898"/>
      <c r="E49" s="898"/>
      <c r="F49" s="898"/>
      <c r="G49" s="899"/>
      <c r="H49" s="49"/>
      <c r="I49" s="900" t="s">
        <v>698</v>
      </c>
      <c r="J49" s="853"/>
      <c r="K49" s="853"/>
      <c r="L49" s="901"/>
    </row>
    <row r="50" spans="1:21" ht="16.5" customHeight="1" x14ac:dyDescent="0.4">
      <c r="A50" s="20"/>
      <c r="B50" s="49"/>
      <c r="C50" s="898"/>
      <c r="D50" s="898"/>
      <c r="E50" s="898"/>
      <c r="F50" s="898"/>
      <c r="G50" s="899"/>
      <c r="H50" s="49"/>
      <c r="I50" s="900"/>
      <c r="J50" s="853"/>
      <c r="K50" s="853"/>
      <c r="L50" s="901"/>
    </row>
    <row r="51" spans="1:21" ht="16.5" customHeight="1" x14ac:dyDescent="0.4">
      <c r="A51" s="20"/>
      <c r="B51" s="49" t="s">
        <v>37</v>
      </c>
      <c r="C51" s="898" t="s">
        <v>699</v>
      </c>
      <c r="D51" s="898"/>
      <c r="E51" s="898"/>
      <c r="F51" s="898"/>
      <c r="G51" s="899"/>
      <c r="H51" s="49" t="s">
        <v>700</v>
      </c>
      <c r="I51" s="900" t="s">
        <v>701</v>
      </c>
      <c r="J51" s="853"/>
      <c r="K51" s="853"/>
      <c r="L51" s="901"/>
    </row>
    <row r="52" spans="1:21" ht="16.5" customHeight="1" x14ac:dyDescent="0.4">
      <c r="A52" s="20"/>
      <c r="B52" s="49"/>
      <c r="C52" s="898" t="s">
        <v>1482</v>
      </c>
      <c r="D52" s="898"/>
      <c r="E52" s="898"/>
      <c r="F52" s="898"/>
      <c r="G52" s="899"/>
      <c r="H52" s="49"/>
      <c r="I52" s="900" t="s">
        <v>702</v>
      </c>
      <c r="J52" s="853"/>
      <c r="K52" s="853"/>
      <c r="L52" s="901"/>
    </row>
    <row r="53" spans="1:21" ht="16.5" customHeight="1" x14ac:dyDescent="0.4">
      <c r="A53" s="20"/>
      <c r="B53" s="49"/>
      <c r="C53" s="898"/>
      <c r="D53" s="898"/>
      <c r="E53" s="898"/>
      <c r="F53" s="898"/>
      <c r="G53" s="899"/>
      <c r="H53" s="49"/>
      <c r="I53" s="900" t="s">
        <v>703</v>
      </c>
      <c r="J53" s="853"/>
      <c r="K53" s="853"/>
      <c r="L53" s="901"/>
    </row>
    <row r="54" spans="1:21" ht="16.5" customHeight="1" x14ac:dyDescent="0.4">
      <c r="A54" s="20"/>
      <c r="B54" s="49"/>
      <c r="C54" s="34"/>
      <c r="D54" s="34"/>
      <c r="E54" s="34"/>
      <c r="F54" s="34"/>
      <c r="G54" s="35"/>
      <c r="H54" s="49"/>
      <c r="I54" s="216"/>
      <c r="J54" s="107"/>
      <c r="K54" s="107"/>
      <c r="L54" s="77"/>
    </row>
    <row r="55" spans="1:21" ht="16.5" customHeight="1" x14ac:dyDescent="0.4">
      <c r="A55" s="20"/>
      <c r="B55" s="49" t="s">
        <v>37</v>
      </c>
      <c r="C55" s="898" t="s">
        <v>704</v>
      </c>
      <c r="D55" s="898"/>
      <c r="E55" s="898"/>
      <c r="F55" s="898"/>
      <c r="G55" s="899"/>
      <c r="H55" s="49" t="s">
        <v>705</v>
      </c>
      <c r="I55" s="900" t="s">
        <v>706</v>
      </c>
      <c r="J55" s="853"/>
      <c r="K55" s="853"/>
      <c r="L55" s="901"/>
    </row>
    <row r="56" spans="1:21" ht="16.5" customHeight="1" x14ac:dyDescent="0.4">
      <c r="A56" s="20"/>
      <c r="B56" s="49"/>
      <c r="C56" s="898" t="s">
        <v>1483</v>
      </c>
      <c r="D56" s="898"/>
      <c r="E56" s="898"/>
      <c r="F56" s="898"/>
      <c r="G56" s="899"/>
      <c r="H56" s="49"/>
      <c r="I56" s="900" t="s">
        <v>707</v>
      </c>
      <c r="J56" s="853"/>
      <c r="K56" s="853"/>
      <c r="L56" s="901"/>
    </row>
    <row r="57" spans="1:21" ht="16.5" customHeight="1" x14ac:dyDescent="0.4">
      <c r="A57" s="20"/>
      <c r="B57" s="49"/>
      <c r="C57" s="898"/>
      <c r="D57" s="898"/>
      <c r="E57" s="898"/>
      <c r="F57" s="898"/>
      <c r="G57" s="899"/>
      <c r="H57" s="49"/>
      <c r="I57" s="900" t="s">
        <v>708</v>
      </c>
      <c r="J57" s="853"/>
      <c r="K57" s="853"/>
      <c r="L57" s="901"/>
    </row>
    <row r="58" spans="1:21" ht="16.5" customHeight="1" x14ac:dyDescent="0.4">
      <c r="A58" s="20"/>
      <c r="B58" s="49"/>
      <c r="C58" s="898"/>
      <c r="D58" s="898"/>
      <c r="E58" s="898"/>
      <c r="F58" s="898"/>
      <c r="G58" s="899"/>
      <c r="H58" s="49"/>
      <c r="I58" s="900"/>
      <c r="J58" s="853"/>
      <c r="K58" s="853"/>
      <c r="L58" s="901"/>
    </row>
    <row r="59" spans="1:21" ht="16.5" customHeight="1" x14ac:dyDescent="0.4">
      <c r="A59" s="20"/>
      <c r="B59" s="49" t="s">
        <v>37</v>
      </c>
      <c r="C59" s="898" t="s">
        <v>709</v>
      </c>
      <c r="D59" s="898"/>
      <c r="E59" s="898"/>
      <c r="F59" s="898"/>
      <c r="G59" s="899"/>
      <c r="H59" s="49" t="s">
        <v>705</v>
      </c>
      <c r="I59" s="900" t="s">
        <v>710</v>
      </c>
      <c r="J59" s="853"/>
      <c r="K59" s="853"/>
      <c r="L59" s="901"/>
    </row>
    <row r="60" spans="1:21" ht="16.5" customHeight="1" x14ac:dyDescent="0.4">
      <c r="A60" s="20"/>
      <c r="B60" s="49"/>
      <c r="C60" s="898" t="s">
        <v>483</v>
      </c>
      <c r="D60" s="898"/>
      <c r="E60" s="898"/>
      <c r="F60" s="898"/>
      <c r="G60" s="899"/>
      <c r="H60" s="49"/>
      <c r="I60" s="900" t="s">
        <v>711</v>
      </c>
      <c r="J60" s="853"/>
      <c r="K60" s="853"/>
      <c r="L60" s="901"/>
      <c r="N60" s="56"/>
      <c r="O60" s="56"/>
      <c r="P60" s="56"/>
      <c r="Q60" s="56"/>
      <c r="R60" s="56"/>
      <c r="S60" s="56"/>
      <c r="T60" s="56"/>
      <c r="U60" s="56"/>
    </row>
    <row r="61" spans="1:21" ht="15.75" customHeight="1" x14ac:dyDescent="0.4">
      <c r="A61" s="20"/>
      <c r="B61" s="49"/>
      <c r="C61" s="898"/>
      <c r="D61" s="898"/>
      <c r="E61" s="898"/>
      <c r="F61" s="898"/>
      <c r="G61" s="899"/>
      <c r="H61" s="49"/>
      <c r="I61" s="900" t="s">
        <v>712</v>
      </c>
      <c r="J61" s="853"/>
      <c r="K61" s="853"/>
      <c r="L61" s="901"/>
      <c r="N61" s="56"/>
      <c r="O61" s="56"/>
      <c r="P61" s="56"/>
      <c r="Q61" s="56"/>
      <c r="R61" s="56"/>
      <c r="S61" s="56"/>
      <c r="T61" s="57"/>
      <c r="U61" s="56"/>
    </row>
    <row r="62" spans="1:21" ht="16.5" customHeight="1" x14ac:dyDescent="0.4">
      <c r="A62" s="20"/>
      <c r="B62" s="49"/>
      <c r="C62" s="898"/>
      <c r="D62" s="898"/>
      <c r="E62" s="898"/>
      <c r="F62" s="898"/>
      <c r="G62" s="899"/>
      <c r="H62" s="49"/>
      <c r="I62" s="900"/>
      <c r="J62" s="853"/>
      <c r="K62" s="853"/>
      <c r="L62" s="901"/>
      <c r="N62" s="56"/>
      <c r="O62" s="56"/>
      <c r="P62" s="56"/>
      <c r="Q62" s="56"/>
      <c r="R62" s="56"/>
      <c r="S62" s="56"/>
      <c r="T62" s="56"/>
      <c r="U62" s="56"/>
    </row>
    <row r="63" spans="1:21" ht="16.5" customHeight="1" x14ac:dyDescent="0.4">
      <c r="A63" s="20"/>
      <c r="B63" s="49" t="s">
        <v>35</v>
      </c>
      <c r="C63" s="898" t="s">
        <v>98</v>
      </c>
      <c r="D63" s="898"/>
      <c r="E63" s="898"/>
      <c r="F63" s="898"/>
      <c r="G63" s="899"/>
      <c r="H63" s="49"/>
      <c r="I63" s="900"/>
      <c r="J63" s="853"/>
      <c r="K63" s="853"/>
      <c r="L63" s="901"/>
    </row>
    <row r="64" spans="1:21" ht="16.5" customHeight="1" x14ac:dyDescent="0.4">
      <c r="A64" s="20"/>
      <c r="B64" s="49" t="s">
        <v>37</v>
      </c>
      <c r="C64" s="898" t="s">
        <v>713</v>
      </c>
      <c r="D64" s="898"/>
      <c r="E64" s="898"/>
      <c r="F64" s="898"/>
      <c r="G64" s="899"/>
      <c r="H64" s="49" t="s">
        <v>687</v>
      </c>
      <c r="I64" s="900" t="s">
        <v>714</v>
      </c>
      <c r="J64" s="853"/>
      <c r="K64" s="853"/>
      <c r="L64" s="901"/>
    </row>
    <row r="65" spans="1:25" ht="17.25" customHeight="1" x14ac:dyDescent="0.4">
      <c r="A65" s="20"/>
      <c r="B65" s="49"/>
      <c r="C65" s="898" t="s">
        <v>715</v>
      </c>
      <c r="D65" s="898"/>
      <c r="E65" s="898"/>
      <c r="F65" s="898"/>
      <c r="G65" s="899"/>
      <c r="H65" s="49"/>
      <c r="I65" s="900" t="s">
        <v>716</v>
      </c>
      <c r="J65" s="853"/>
      <c r="K65" s="853"/>
      <c r="L65" s="901"/>
      <c r="N65" s="60"/>
    </row>
    <row r="66" spans="1:25" ht="16.5" customHeight="1" x14ac:dyDescent="0.4">
      <c r="A66" s="20"/>
      <c r="B66" s="49"/>
      <c r="C66" s="898" t="s">
        <v>717</v>
      </c>
      <c r="D66" s="898"/>
      <c r="E66" s="898"/>
      <c r="F66" s="898"/>
      <c r="G66" s="899"/>
      <c r="H66" s="49"/>
      <c r="I66" s="900" t="s">
        <v>718</v>
      </c>
      <c r="J66" s="853"/>
      <c r="K66" s="853"/>
      <c r="L66" s="901"/>
      <c r="N66" s="60"/>
    </row>
    <row r="67" spans="1:25" ht="16.5" customHeight="1" x14ac:dyDescent="0.4">
      <c r="A67" s="20"/>
      <c r="B67" s="49"/>
      <c r="C67" s="898" t="s">
        <v>719</v>
      </c>
      <c r="D67" s="898"/>
      <c r="E67" s="898"/>
      <c r="F67" s="898"/>
      <c r="G67" s="899"/>
      <c r="H67" s="49"/>
      <c r="I67" s="900"/>
      <c r="J67" s="853"/>
      <c r="K67" s="853"/>
      <c r="L67" s="901"/>
      <c r="N67" s="60"/>
    </row>
    <row r="68" spans="1:25" ht="16.5" customHeight="1" x14ac:dyDescent="0.4">
      <c r="A68" s="20"/>
      <c r="B68" s="49"/>
      <c r="C68" s="898"/>
      <c r="D68" s="898"/>
      <c r="E68" s="898"/>
      <c r="F68" s="898"/>
      <c r="G68" s="899"/>
      <c r="H68" s="49"/>
      <c r="I68" s="900"/>
      <c r="J68" s="853"/>
      <c r="K68" s="853"/>
      <c r="L68" s="901"/>
      <c r="N68" s="60"/>
    </row>
    <row r="69" spans="1:25" ht="16.5" customHeight="1" x14ac:dyDescent="0.4">
      <c r="A69" s="20"/>
      <c r="B69" s="49" t="s">
        <v>35</v>
      </c>
      <c r="C69" s="898" t="s">
        <v>102</v>
      </c>
      <c r="D69" s="898"/>
      <c r="E69" s="898"/>
      <c r="F69" s="898"/>
      <c r="G69" s="899"/>
      <c r="H69" s="49"/>
      <c r="I69" s="900"/>
      <c r="J69" s="853"/>
      <c r="K69" s="853"/>
      <c r="L69" s="901"/>
      <c r="N69" s="60"/>
    </row>
    <row r="70" spans="1:25" ht="16.5" customHeight="1" x14ac:dyDescent="0.4">
      <c r="A70" s="20"/>
      <c r="B70" s="49" t="s">
        <v>37</v>
      </c>
      <c r="C70" s="898" t="s">
        <v>720</v>
      </c>
      <c r="D70" s="898"/>
      <c r="E70" s="898"/>
      <c r="F70" s="898"/>
      <c r="G70" s="899"/>
      <c r="H70" s="49" t="s">
        <v>705</v>
      </c>
      <c r="I70" s="900" t="s">
        <v>721</v>
      </c>
      <c r="J70" s="853"/>
      <c r="K70" s="853"/>
      <c r="L70" s="901"/>
      <c r="N70" s="60"/>
    </row>
    <row r="71" spans="1:25" ht="16.5" customHeight="1" x14ac:dyDescent="0.4">
      <c r="A71" s="20"/>
      <c r="B71" s="49"/>
      <c r="C71" s="898" t="s">
        <v>501</v>
      </c>
      <c r="D71" s="898"/>
      <c r="E71" s="898"/>
      <c r="F71" s="898"/>
      <c r="G71" s="899"/>
      <c r="H71" s="49"/>
      <c r="I71" s="900" t="s">
        <v>722</v>
      </c>
      <c r="J71" s="853"/>
      <c r="K71" s="853"/>
      <c r="L71" s="901"/>
      <c r="N71" s="60"/>
    </row>
    <row r="72" spans="1:25" ht="16.5" customHeight="1" x14ac:dyDescent="0.4">
      <c r="A72" s="20"/>
      <c r="B72" s="49"/>
      <c r="C72" s="898"/>
      <c r="D72" s="898"/>
      <c r="E72" s="898"/>
      <c r="F72" s="898"/>
      <c r="G72" s="899"/>
      <c r="H72" s="49"/>
      <c r="I72" s="900" t="s">
        <v>723</v>
      </c>
      <c r="J72" s="853"/>
      <c r="K72" s="853"/>
      <c r="L72" s="901"/>
      <c r="Q72" s="33"/>
      <c r="R72" s="33"/>
      <c r="S72" s="33"/>
      <c r="T72" s="33"/>
      <c r="U72" s="33"/>
      <c r="V72" s="33"/>
      <c r="W72" s="33"/>
      <c r="X72" s="33"/>
      <c r="Y72" s="33"/>
    </row>
    <row r="73" spans="1:25" ht="16.5" customHeight="1" x14ac:dyDescent="0.4">
      <c r="A73" s="20"/>
      <c r="B73" s="49"/>
      <c r="C73" s="898"/>
      <c r="D73" s="898"/>
      <c r="E73" s="898"/>
      <c r="F73" s="898"/>
      <c r="G73" s="899"/>
      <c r="H73" s="49"/>
      <c r="I73" s="900"/>
      <c r="J73" s="853"/>
      <c r="K73" s="853"/>
      <c r="L73" s="901"/>
      <c r="Q73" s="33"/>
      <c r="R73" s="33"/>
      <c r="S73" s="33"/>
      <c r="T73" s="33"/>
      <c r="U73" s="33"/>
      <c r="V73" s="33"/>
      <c r="W73" s="33"/>
      <c r="X73" s="33"/>
      <c r="Y73" s="33"/>
    </row>
    <row r="74" spans="1:25" ht="16.5" customHeight="1" x14ac:dyDescent="0.4">
      <c r="A74" s="20"/>
      <c r="B74" s="49" t="s">
        <v>37</v>
      </c>
      <c r="C74" s="898" t="s">
        <v>724</v>
      </c>
      <c r="D74" s="898"/>
      <c r="E74" s="898"/>
      <c r="F74" s="898"/>
      <c r="G74" s="899"/>
      <c r="H74" s="49" t="s">
        <v>73</v>
      </c>
      <c r="I74" s="900" t="s">
        <v>725</v>
      </c>
      <c r="J74" s="853"/>
      <c r="K74" s="853"/>
      <c r="L74" s="901"/>
      <c r="Q74" s="33"/>
      <c r="R74" s="33"/>
      <c r="S74" s="33"/>
      <c r="T74" s="217"/>
      <c r="U74" s="106"/>
      <c r="V74" s="106"/>
      <c r="W74" s="217"/>
      <c r="X74" s="33"/>
      <c r="Y74" s="33"/>
    </row>
    <row r="75" spans="1:25" ht="16.5" customHeight="1" x14ac:dyDescent="0.4">
      <c r="A75" s="20"/>
      <c r="B75" s="49"/>
      <c r="C75" s="898" t="s">
        <v>726</v>
      </c>
      <c r="D75" s="898"/>
      <c r="E75" s="898"/>
      <c r="F75" s="898"/>
      <c r="G75" s="899"/>
      <c r="H75" s="49"/>
      <c r="I75" s="900" t="s">
        <v>727</v>
      </c>
      <c r="J75" s="853"/>
      <c r="K75" s="853"/>
      <c r="L75" s="901"/>
      <c r="Q75" s="33"/>
      <c r="R75" s="33"/>
      <c r="S75" s="33"/>
      <c r="T75" s="217"/>
      <c r="U75" s="106"/>
      <c r="V75" s="106"/>
      <c r="W75" s="217"/>
      <c r="X75" s="33"/>
      <c r="Y75" s="33"/>
    </row>
    <row r="76" spans="1:25" ht="16.5" customHeight="1" x14ac:dyDescent="0.4">
      <c r="A76" s="20"/>
      <c r="B76" s="49"/>
      <c r="C76" s="898"/>
      <c r="D76" s="898"/>
      <c r="E76" s="898"/>
      <c r="F76" s="898"/>
      <c r="G76" s="899"/>
      <c r="H76" s="49"/>
      <c r="I76" s="900" t="s">
        <v>728</v>
      </c>
      <c r="J76" s="853"/>
      <c r="K76" s="853"/>
      <c r="L76" s="901"/>
      <c r="Q76" s="33"/>
      <c r="R76" s="33"/>
      <c r="S76" s="33"/>
      <c r="T76" s="217"/>
      <c r="U76" s="106"/>
      <c r="V76" s="106"/>
      <c r="W76" s="217"/>
      <c r="X76" s="33"/>
      <c r="Y76" s="33"/>
    </row>
    <row r="77" spans="1:25" ht="16.5" customHeight="1" x14ac:dyDescent="0.4">
      <c r="A77" s="20"/>
      <c r="B77" s="49"/>
      <c r="C77" s="898"/>
      <c r="D77" s="898"/>
      <c r="E77" s="898"/>
      <c r="F77" s="898"/>
      <c r="G77" s="899"/>
      <c r="H77" s="49"/>
      <c r="I77" s="900" t="s">
        <v>729</v>
      </c>
      <c r="J77" s="853"/>
      <c r="K77" s="853"/>
      <c r="L77" s="901"/>
      <c r="Q77" s="33"/>
      <c r="R77" s="33"/>
      <c r="S77" s="33"/>
      <c r="T77" s="33"/>
      <c r="U77" s="33"/>
      <c r="V77" s="33"/>
      <c r="W77" s="33"/>
      <c r="X77" s="33"/>
      <c r="Y77" s="33"/>
    </row>
    <row r="78" spans="1:25" ht="16.5" customHeight="1" x14ac:dyDescent="0.4">
      <c r="A78" s="20"/>
      <c r="B78" s="49"/>
      <c r="C78" s="34"/>
      <c r="D78" s="34"/>
      <c r="E78" s="34"/>
      <c r="F78" s="34"/>
      <c r="G78" s="35"/>
      <c r="H78" s="49"/>
      <c r="I78" s="216"/>
      <c r="J78" s="107"/>
      <c r="K78" s="107"/>
      <c r="L78" s="77"/>
      <c r="Q78" s="33"/>
      <c r="R78" s="33"/>
      <c r="S78" s="33"/>
      <c r="T78" s="33"/>
      <c r="U78" s="33"/>
      <c r="V78" s="33"/>
      <c r="W78" s="33"/>
      <c r="X78" s="33"/>
      <c r="Y78" s="33"/>
    </row>
    <row r="79" spans="1:25" ht="16.5" customHeight="1" x14ac:dyDescent="0.4">
      <c r="A79" s="20"/>
      <c r="B79" s="910" t="s">
        <v>730</v>
      </c>
      <c r="C79" s="911"/>
      <c r="D79" s="911"/>
      <c r="E79" s="911"/>
      <c r="F79" s="911"/>
      <c r="G79" s="912"/>
      <c r="H79" s="49"/>
      <c r="I79" s="900"/>
      <c r="J79" s="853"/>
      <c r="K79" s="853"/>
      <c r="L79" s="901"/>
    </row>
    <row r="80" spans="1:25" ht="16.5" customHeight="1" x14ac:dyDescent="0.4">
      <c r="A80" s="20"/>
      <c r="B80" s="49" t="s">
        <v>35</v>
      </c>
      <c r="C80" s="898" t="s">
        <v>135</v>
      </c>
      <c r="D80" s="898"/>
      <c r="E80" s="898"/>
      <c r="F80" s="898"/>
      <c r="G80" s="899"/>
      <c r="H80" s="49"/>
      <c r="I80" s="900"/>
      <c r="J80" s="853"/>
      <c r="K80" s="853"/>
      <c r="L80" s="901"/>
    </row>
    <row r="81" spans="1:12" ht="16.5" customHeight="1" x14ac:dyDescent="0.4">
      <c r="A81" s="20"/>
      <c r="B81" s="49" t="s">
        <v>37</v>
      </c>
      <c r="C81" s="898" t="s">
        <v>731</v>
      </c>
      <c r="D81" s="898"/>
      <c r="E81" s="898"/>
      <c r="F81" s="898"/>
      <c r="G81" s="899"/>
      <c r="H81" s="49" t="s">
        <v>732</v>
      </c>
      <c r="I81" s="900" t="s">
        <v>733</v>
      </c>
      <c r="J81" s="853"/>
      <c r="K81" s="853"/>
      <c r="L81" s="901"/>
    </row>
    <row r="82" spans="1:12" ht="16.5" customHeight="1" x14ac:dyDescent="0.4">
      <c r="A82" s="20"/>
      <c r="B82" s="49"/>
      <c r="C82" s="898" t="s">
        <v>115</v>
      </c>
      <c r="D82" s="898"/>
      <c r="E82" s="898"/>
      <c r="F82" s="898"/>
      <c r="G82" s="899"/>
      <c r="H82" s="49"/>
      <c r="I82" s="900" t="s">
        <v>734</v>
      </c>
      <c r="J82" s="853"/>
      <c r="K82" s="853"/>
      <c r="L82" s="901"/>
    </row>
    <row r="83" spans="1:12" ht="16.5" customHeight="1" x14ac:dyDescent="0.4">
      <c r="A83" s="20"/>
      <c r="B83" s="49"/>
      <c r="C83" s="898" t="s">
        <v>735</v>
      </c>
      <c r="D83" s="898"/>
      <c r="E83" s="898"/>
      <c r="F83" s="898"/>
      <c r="G83" s="899"/>
      <c r="H83" s="49"/>
      <c r="I83" s="900" t="s">
        <v>736</v>
      </c>
      <c r="J83" s="853"/>
      <c r="K83" s="853"/>
      <c r="L83" s="901"/>
    </row>
    <row r="84" spans="1:12" ht="16.5" customHeight="1" x14ac:dyDescent="0.4">
      <c r="A84" s="20"/>
      <c r="B84" s="49"/>
      <c r="C84" s="898"/>
      <c r="D84" s="898"/>
      <c r="E84" s="898"/>
      <c r="F84" s="898"/>
      <c r="G84" s="899"/>
      <c r="H84" s="49"/>
      <c r="I84" s="900"/>
      <c r="J84" s="853"/>
      <c r="K84" s="853"/>
      <c r="L84" s="901"/>
    </row>
    <row r="85" spans="1:12" ht="16.5" customHeight="1" x14ac:dyDescent="0.4">
      <c r="A85" s="20"/>
      <c r="B85" s="49" t="s">
        <v>35</v>
      </c>
      <c r="C85" s="898" t="s">
        <v>737</v>
      </c>
      <c r="D85" s="898"/>
      <c r="E85" s="898"/>
      <c r="F85" s="898"/>
      <c r="G85" s="899"/>
      <c r="H85" s="49"/>
      <c r="I85" s="900"/>
      <c r="J85" s="853"/>
      <c r="K85" s="853"/>
      <c r="L85" s="901"/>
    </row>
    <row r="86" spans="1:12" s="25" customFormat="1" ht="16.5" customHeight="1" x14ac:dyDescent="0.4">
      <c r="A86" s="20"/>
      <c r="B86" s="49" t="s">
        <v>37</v>
      </c>
      <c r="C86" s="898" t="s">
        <v>738</v>
      </c>
      <c r="D86" s="898"/>
      <c r="E86" s="898"/>
      <c r="F86" s="898"/>
      <c r="G86" s="899"/>
      <c r="H86" s="49" t="s">
        <v>739</v>
      </c>
      <c r="I86" s="900" t="s">
        <v>740</v>
      </c>
      <c r="J86" s="853"/>
      <c r="K86" s="853"/>
      <c r="L86" s="901"/>
    </row>
    <row r="87" spans="1:12" ht="16.5" customHeight="1" x14ac:dyDescent="0.4">
      <c r="A87" s="20"/>
      <c r="B87" s="49"/>
      <c r="C87" s="898" t="s">
        <v>741</v>
      </c>
      <c r="D87" s="898"/>
      <c r="E87" s="898"/>
      <c r="F87" s="898"/>
      <c r="G87" s="899"/>
      <c r="H87" s="49"/>
      <c r="I87" s="900" t="s">
        <v>742</v>
      </c>
      <c r="J87" s="853"/>
      <c r="K87" s="853"/>
      <c r="L87" s="901"/>
    </row>
    <row r="88" spans="1:12" ht="16.5" customHeight="1" x14ac:dyDescent="0.4">
      <c r="A88" s="20"/>
      <c r="B88" s="49"/>
      <c r="C88" s="898" t="s">
        <v>743</v>
      </c>
      <c r="D88" s="898"/>
      <c r="E88" s="898"/>
      <c r="F88" s="898"/>
      <c r="G88" s="899"/>
      <c r="H88" s="49"/>
      <c r="I88" s="900" t="s">
        <v>744</v>
      </c>
      <c r="J88" s="853"/>
      <c r="K88" s="853"/>
      <c r="L88" s="901"/>
    </row>
    <row r="89" spans="1:12" ht="16.5" customHeight="1" x14ac:dyDescent="0.4">
      <c r="A89" s="20"/>
      <c r="B89" s="49"/>
      <c r="C89" s="898" t="s">
        <v>741</v>
      </c>
      <c r="D89" s="898"/>
      <c r="E89" s="898"/>
      <c r="F89" s="898"/>
      <c r="G89" s="899"/>
      <c r="H89" s="49"/>
      <c r="I89" s="900"/>
      <c r="J89" s="853"/>
      <c r="K89" s="853"/>
      <c r="L89" s="901"/>
    </row>
    <row r="90" spans="1:12" ht="16.5" customHeight="1" x14ac:dyDescent="0.4">
      <c r="A90" s="20"/>
      <c r="B90" s="49"/>
      <c r="C90" s="898" t="s">
        <v>745</v>
      </c>
      <c r="D90" s="898"/>
      <c r="E90" s="898"/>
      <c r="F90" s="898"/>
      <c r="G90" s="899"/>
      <c r="H90" s="49"/>
      <c r="I90" s="900"/>
      <c r="J90" s="853"/>
      <c r="K90" s="853"/>
      <c r="L90" s="901"/>
    </row>
    <row r="91" spans="1:12" ht="16.5" customHeight="1" x14ac:dyDescent="0.4">
      <c r="A91" s="37"/>
      <c r="B91" s="52"/>
      <c r="C91" s="864"/>
      <c r="D91" s="864"/>
      <c r="E91" s="864"/>
      <c r="F91" s="864"/>
      <c r="G91" s="865"/>
      <c r="H91" s="52"/>
      <c r="I91" s="902"/>
      <c r="J91" s="915"/>
      <c r="K91" s="915"/>
      <c r="L91" s="904"/>
    </row>
    <row r="92" spans="1:12" ht="16.5" customHeight="1" x14ac:dyDescent="0.4">
      <c r="A92" s="44"/>
      <c r="B92" s="31" t="s">
        <v>35</v>
      </c>
      <c r="C92" s="913" t="s">
        <v>746</v>
      </c>
      <c r="D92" s="913"/>
      <c r="E92" s="913"/>
      <c r="F92" s="913"/>
      <c r="G92" s="914"/>
      <c r="H92" s="31"/>
      <c r="I92" s="905"/>
      <c r="J92" s="856"/>
      <c r="K92" s="856"/>
      <c r="L92" s="906"/>
    </row>
    <row r="93" spans="1:12" ht="16.5" customHeight="1" x14ac:dyDescent="0.4">
      <c r="A93" s="20"/>
      <c r="B93" s="49" t="s">
        <v>37</v>
      </c>
      <c r="C93" s="898" t="s">
        <v>747</v>
      </c>
      <c r="D93" s="898"/>
      <c r="E93" s="898"/>
      <c r="F93" s="898"/>
      <c r="G93" s="899"/>
      <c r="H93" s="49" t="s">
        <v>700</v>
      </c>
      <c r="I93" s="900" t="s">
        <v>748</v>
      </c>
      <c r="J93" s="853"/>
      <c r="K93" s="853"/>
      <c r="L93" s="901"/>
    </row>
    <row r="94" spans="1:12" ht="16.5" customHeight="1" x14ac:dyDescent="0.4">
      <c r="A94" s="20"/>
      <c r="B94" s="49"/>
      <c r="C94" s="898" t="s">
        <v>741</v>
      </c>
      <c r="D94" s="898"/>
      <c r="E94" s="898"/>
      <c r="F94" s="898"/>
      <c r="G94" s="899"/>
      <c r="H94" s="49"/>
      <c r="I94" s="900" t="s">
        <v>749</v>
      </c>
      <c r="J94" s="853"/>
      <c r="K94" s="853"/>
      <c r="L94" s="901"/>
    </row>
    <row r="95" spans="1:12" ht="16.5" customHeight="1" x14ac:dyDescent="0.4">
      <c r="A95" s="20"/>
      <c r="B95" s="49"/>
      <c r="C95" s="898" t="s">
        <v>750</v>
      </c>
      <c r="D95" s="898"/>
      <c r="E95" s="898"/>
      <c r="F95" s="898"/>
      <c r="G95" s="899"/>
      <c r="H95" s="49"/>
      <c r="I95" s="900"/>
      <c r="J95" s="853"/>
      <c r="K95" s="853"/>
      <c r="L95" s="901"/>
    </row>
    <row r="96" spans="1:12" ht="16.5" customHeight="1" x14ac:dyDescent="0.4">
      <c r="A96" s="20"/>
      <c r="B96" s="49"/>
      <c r="C96" s="898"/>
      <c r="D96" s="898"/>
      <c r="E96" s="898"/>
      <c r="F96" s="898"/>
      <c r="G96" s="899"/>
      <c r="H96" s="49"/>
      <c r="I96" s="900"/>
      <c r="J96" s="853"/>
      <c r="K96" s="853"/>
      <c r="L96" s="901"/>
    </row>
    <row r="97" spans="1:12" ht="16.5" customHeight="1" x14ac:dyDescent="0.4">
      <c r="A97" s="20"/>
      <c r="B97" s="49" t="s">
        <v>37</v>
      </c>
      <c r="C97" s="898" t="s">
        <v>751</v>
      </c>
      <c r="D97" s="898"/>
      <c r="E97" s="898"/>
      <c r="F97" s="898"/>
      <c r="G97" s="899"/>
      <c r="H97" s="49" t="s">
        <v>700</v>
      </c>
      <c r="I97" s="900" t="s">
        <v>752</v>
      </c>
      <c r="J97" s="853"/>
      <c r="K97" s="853"/>
      <c r="L97" s="901"/>
    </row>
    <row r="98" spans="1:12" ht="16.5" customHeight="1" x14ac:dyDescent="0.4">
      <c r="A98" s="20"/>
      <c r="B98" s="49"/>
      <c r="C98" s="898" t="s">
        <v>753</v>
      </c>
      <c r="D98" s="898"/>
      <c r="E98" s="898"/>
      <c r="F98" s="898"/>
      <c r="G98" s="899"/>
      <c r="H98" s="49"/>
      <c r="I98" s="900" t="s">
        <v>754</v>
      </c>
      <c r="J98" s="853"/>
      <c r="K98" s="853"/>
      <c r="L98" s="901"/>
    </row>
    <row r="99" spans="1:12" ht="16.5" customHeight="1" x14ac:dyDescent="0.4">
      <c r="A99" s="20"/>
      <c r="B99" s="49"/>
      <c r="C99" s="898" t="s">
        <v>755</v>
      </c>
      <c r="D99" s="898"/>
      <c r="E99" s="898"/>
      <c r="F99" s="898"/>
      <c r="G99" s="899"/>
      <c r="H99" s="49"/>
      <c r="I99" s="900" t="s">
        <v>756</v>
      </c>
      <c r="J99" s="853"/>
      <c r="K99" s="853"/>
      <c r="L99" s="901"/>
    </row>
    <row r="100" spans="1:12" ht="16.5" customHeight="1" x14ac:dyDescent="0.4">
      <c r="A100" s="20"/>
      <c r="B100" s="49"/>
      <c r="C100" s="34"/>
      <c r="D100" s="34"/>
      <c r="E100" s="34"/>
      <c r="F100" s="34"/>
      <c r="G100" s="35"/>
      <c r="H100" s="49"/>
      <c r="I100" s="216"/>
      <c r="J100" s="107"/>
      <c r="K100" s="107"/>
      <c r="L100" s="77"/>
    </row>
    <row r="101" spans="1:12" ht="16.5" customHeight="1" x14ac:dyDescent="0.4">
      <c r="A101" s="20"/>
      <c r="B101" s="910" t="s">
        <v>757</v>
      </c>
      <c r="C101" s="911"/>
      <c r="D101" s="911"/>
      <c r="E101" s="911"/>
      <c r="F101" s="911"/>
      <c r="G101" s="912"/>
      <c r="H101" s="49"/>
      <c r="I101" s="900"/>
      <c r="J101" s="853"/>
      <c r="K101" s="853"/>
      <c r="L101" s="901"/>
    </row>
    <row r="102" spans="1:12" ht="16.5" customHeight="1" x14ac:dyDescent="0.4">
      <c r="A102" s="20"/>
      <c r="B102" s="49" t="s">
        <v>35</v>
      </c>
      <c r="C102" s="898" t="s">
        <v>135</v>
      </c>
      <c r="D102" s="898"/>
      <c r="E102" s="898"/>
      <c r="F102" s="898"/>
      <c r="G102" s="899"/>
      <c r="H102" s="49"/>
      <c r="I102" s="900"/>
      <c r="J102" s="853"/>
      <c r="K102" s="853"/>
      <c r="L102" s="901"/>
    </row>
    <row r="103" spans="1:12" ht="16.5" customHeight="1" x14ac:dyDescent="0.4">
      <c r="A103" s="20"/>
      <c r="B103" s="49" t="s">
        <v>37</v>
      </c>
      <c r="C103" s="898" t="s">
        <v>758</v>
      </c>
      <c r="D103" s="898"/>
      <c r="E103" s="898"/>
      <c r="F103" s="898"/>
      <c r="G103" s="899"/>
      <c r="H103" s="49" t="s">
        <v>759</v>
      </c>
      <c r="I103" s="900" t="s">
        <v>760</v>
      </c>
      <c r="J103" s="853"/>
      <c r="K103" s="853"/>
      <c r="L103" s="901"/>
    </row>
    <row r="104" spans="1:12" ht="16.5" customHeight="1" x14ac:dyDescent="0.4">
      <c r="A104" s="20"/>
      <c r="B104" s="49"/>
      <c r="C104" s="898" t="s">
        <v>115</v>
      </c>
      <c r="D104" s="898"/>
      <c r="E104" s="898"/>
      <c r="F104" s="898"/>
      <c r="G104" s="899"/>
      <c r="H104" s="49"/>
      <c r="I104" s="900" t="s">
        <v>761</v>
      </c>
      <c r="J104" s="853"/>
      <c r="K104" s="853"/>
      <c r="L104" s="901"/>
    </row>
    <row r="105" spans="1:12" ht="16.5" customHeight="1" x14ac:dyDescent="0.4">
      <c r="A105" s="20"/>
      <c r="B105" s="49"/>
      <c r="C105" s="898" t="s">
        <v>762</v>
      </c>
      <c r="D105" s="898"/>
      <c r="E105" s="898"/>
      <c r="F105" s="898"/>
      <c r="G105" s="899"/>
      <c r="H105" s="49"/>
      <c r="I105" s="900" t="s">
        <v>763</v>
      </c>
      <c r="J105" s="853"/>
      <c r="K105" s="853"/>
      <c r="L105" s="901"/>
    </row>
    <row r="106" spans="1:12" ht="16.5" customHeight="1" x14ac:dyDescent="0.4">
      <c r="A106" s="20"/>
      <c r="B106" s="49"/>
      <c r="C106" s="898"/>
      <c r="D106" s="898"/>
      <c r="E106" s="898"/>
      <c r="F106" s="898"/>
      <c r="G106" s="899"/>
      <c r="H106" s="49"/>
      <c r="I106" s="900" t="s">
        <v>764</v>
      </c>
      <c r="J106" s="853"/>
      <c r="K106" s="853"/>
      <c r="L106" s="901"/>
    </row>
    <row r="107" spans="1:12" ht="16.5" customHeight="1" x14ac:dyDescent="0.4">
      <c r="A107" s="20"/>
      <c r="B107" s="49"/>
      <c r="C107" s="34"/>
      <c r="D107" s="34"/>
      <c r="E107" s="34"/>
      <c r="F107" s="34"/>
      <c r="G107" s="35"/>
      <c r="H107" s="49"/>
      <c r="I107" s="216"/>
      <c r="J107" s="107"/>
      <c r="K107" s="107"/>
      <c r="L107" s="77"/>
    </row>
    <row r="108" spans="1:12" ht="16.5" customHeight="1" x14ac:dyDescent="0.4">
      <c r="A108" s="20"/>
      <c r="B108" s="910" t="s">
        <v>765</v>
      </c>
      <c r="C108" s="911"/>
      <c r="D108" s="911"/>
      <c r="E108" s="911"/>
      <c r="F108" s="911"/>
      <c r="G108" s="912"/>
      <c r="H108" s="49"/>
      <c r="I108" s="900"/>
      <c r="J108" s="853"/>
      <c r="K108" s="853"/>
      <c r="L108" s="901"/>
    </row>
    <row r="109" spans="1:12" ht="16.5" customHeight="1" x14ac:dyDescent="0.4">
      <c r="A109" s="20"/>
      <c r="B109" s="49" t="s">
        <v>35</v>
      </c>
      <c r="C109" s="898" t="s">
        <v>102</v>
      </c>
      <c r="D109" s="898"/>
      <c r="E109" s="898"/>
      <c r="F109" s="898"/>
      <c r="G109" s="899"/>
      <c r="H109" s="49"/>
      <c r="I109" s="900"/>
      <c r="J109" s="853"/>
      <c r="K109" s="853"/>
      <c r="L109" s="901"/>
    </row>
    <row r="110" spans="1:12" ht="16.5" customHeight="1" x14ac:dyDescent="0.4">
      <c r="A110" s="20"/>
      <c r="B110" s="49" t="s">
        <v>37</v>
      </c>
      <c r="C110" s="898" t="s">
        <v>201</v>
      </c>
      <c r="D110" s="898"/>
      <c r="E110" s="898"/>
      <c r="F110" s="898"/>
      <c r="G110" s="899"/>
      <c r="H110" s="49" t="s">
        <v>766</v>
      </c>
      <c r="I110" s="900" t="s">
        <v>767</v>
      </c>
      <c r="J110" s="853"/>
      <c r="K110" s="853"/>
      <c r="L110" s="901"/>
    </row>
    <row r="111" spans="1:12" ht="16.5" customHeight="1" x14ac:dyDescent="0.4">
      <c r="A111" s="20"/>
      <c r="B111" s="49"/>
      <c r="C111" s="898" t="s">
        <v>965</v>
      </c>
      <c r="D111" s="898"/>
      <c r="E111" s="898"/>
      <c r="F111" s="898"/>
      <c r="G111" s="899"/>
      <c r="H111" s="49"/>
      <c r="I111" s="900" t="s">
        <v>768</v>
      </c>
      <c r="J111" s="909"/>
      <c r="K111" s="909"/>
      <c r="L111" s="901"/>
    </row>
    <row r="112" spans="1:12" ht="16.5" customHeight="1" x14ac:dyDescent="0.4">
      <c r="A112" s="20"/>
      <c r="B112" s="49"/>
      <c r="C112" s="898"/>
      <c r="D112" s="898"/>
      <c r="E112" s="898"/>
      <c r="F112" s="898"/>
      <c r="G112" s="899"/>
      <c r="H112" s="49"/>
      <c r="I112" s="900" t="s">
        <v>769</v>
      </c>
      <c r="J112" s="909"/>
      <c r="K112" s="909"/>
      <c r="L112" s="901"/>
    </row>
    <row r="113" spans="1:12" ht="16.5" customHeight="1" x14ac:dyDescent="0.4">
      <c r="A113" s="20"/>
      <c r="B113" s="49"/>
      <c r="C113" s="898"/>
      <c r="D113" s="898"/>
      <c r="E113" s="898"/>
      <c r="F113" s="898"/>
      <c r="G113" s="899"/>
      <c r="H113" s="49"/>
      <c r="I113" s="900" t="s">
        <v>770</v>
      </c>
      <c r="J113" s="909"/>
      <c r="K113" s="909"/>
      <c r="L113" s="901"/>
    </row>
    <row r="114" spans="1:12" ht="16.5" customHeight="1" x14ac:dyDescent="0.4">
      <c r="A114" s="20"/>
      <c r="B114" s="49"/>
      <c r="C114" s="898"/>
      <c r="D114" s="898"/>
      <c r="E114" s="898"/>
      <c r="F114" s="898"/>
      <c r="G114" s="899"/>
      <c r="H114" s="49"/>
      <c r="I114" s="900" t="s">
        <v>771</v>
      </c>
      <c r="J114" s="853"/>
      <c r="K114" s="853"/>
      <c r="L114" s="901"/>
    </row>
    <row r="115" spans="1:12" ht="16.5" customHeight="1" x14ac:dyDescent="0.4">
      <c r="A115" s="20"/>
      <c r="B115" s="49"/>
      <c r="C115" s="898"/>
      <c r="D115" s="898"/>
      <c r="E115" s="898"/>
      <c r="F115" s="898"/>
      <c r="G115" s="899"/>
      <c r="H115" s="49"/>
      <c r="I115" s="900"/>
      <c r="J115" s="853"/>
      <c r="K115" s="853"/>
      <c r="L115" s="901"/>
    </row>
    <row r="116" spans="1:12" ht="16.5" customHeight="1" x14ac:dyDescent="0.4">
      <c r="A116" s="20"/>
      <c r="B116" s="49" t="s">
        <v>37</v>
      </c>
      <c r="C116" s="898" t="s">
        <v>772</v>
      </c>
      <c r="D116" s="898"/>
      <c r="E116" s="898"/>
      <c r="F116" s="898"/>
      <c r="G116" s="899"/>
      <c r="H116" s="49" t="s">
        <v>705</v>
      </c>
      <c r="I116" s="900" t="s">
        <v>773</v>
      </c>
      <c r="J116" s="853"/>
      <c r="K116" s="853"/>
      <c r="L116" s="901"/>
    </row>
    <row r="117" spans="1:12" ht="16.5" customHeight="1" x14ac:dyDescent="0.4">
      <c r="A117" s="20"/>
      <c r="B117" s="49"/>
      <c r="C117" s="898" t="s">
        <v>1484</v>
      </c>
      <c r="D117" s="898"/>
      <c r="E117" s="898"/>
      <c r="F117" s="898"/>
      <c r="G117" s="899"/>
      <c r="H117" s="49"/>
      <c r="I117" s="900" t="s">
        <v>774</v>
      </c>
      <c r="J117" s="853"/>
      <c r="K117" s="853"/>
      <c r="L117" s="901"/>
    </row>
    <row r="118" spans="1:12" ht="16.5" customHeight="1" x14ac:dyDescent="0.4">
      <c r="A118" s="20"/>
      <c r="B118" s="49"/>
      <c r="C118" s="898"/>
      <c r="D118" s="898"/>
      <c r="E118" s="898"/>
      <c r="F118" s="898"/>
      <c r="G118" s="899"/>
      <c r="H118" s="49"/>
      <c r="I118" s="900" t="s">
        <v>775</v>
      </c>
      <c r="J118" s="853"/>
      <c r="K118" s="853"/>
      <c r="L118" s="901"/>
    </row>
    <row r="119" spans="1:12" ht="16.5" customHeight="1" x14ac:dyDescent="0.4">
      <c r="A119" s="20"/>
      <c r="B119" s="49"/>
      <c r="C119" s="898"/>
      <c r="D119" s="898"/>
      <c r="E119" s="898"/>
      <c r="F119" s="898"/>
      <c r="G119" s="899"/>
      <c r="H119" s="49"/>
      <c r="I119" s="900" t="s">
        <v>776</v>
      </c>
      <c r="J119" s="853"/>
      <c r="K119" s="853"/>
      <c r="L119" s="901"/>
    </row>
    <row r="120" spans="1:12" ht="16.5" customHeight="1" x14ac:dyDescent="0.4">
      <c r="A120" s="20"/>
      <c r="B120" s="49"/>
      <c r="C120" s="898"/>
      <c r="D120" s="898"/>
      <c r="E120" s="898"/>
      <c r="F120" s="898"/>
      <c r="G120" s="899"/>
      <c r="H120" s="49"/>
      <c r="I120" s="900"/>
      <c r="J120" s="853"/>
      <c r="K120" s="853"/>
      <c r="L120" s="901"/>
    </row>
    <row r="121" spans="1:12" ht="16.5" customHeight="1" x14ac:dyDescent="0.4">
      <c r="A121" s="20"/>
      <c r="B121" s="49" t="s">
        <v>37</v>
      </c>
      <c r="C121" s="898" t="s">
        <v>777</v>
      </c>
      <c r="D121" s="898"/>
      <c r="E121" s="898"/>
      <c r="F121" s="898"/>
      <c r="G121" s="899"/>
      <c r="H121" s="49" t="s">
        <v>677</v>
      </c>
      <c r="I121" s="900" t="s">
        <v>778</v>
      </c>
      <c r="J121" s="853"/>
      <c r="K121" s="853"/>
      <c r="L121" s="901"/>
    </row>
    <row r="122" spans="1:12" ht="16.5" customHeight="1" x14ac:dyDescent="0.4">
      <c r="A122" s="20"/>
      <c r="B122" s="49"/>
      <c r="C122" s="898" t="s">
        <v>1485</v>
      </c>
      <c r="D122" s="898"/>
      <c r="E122" s="898"/>
      <c r="F122" s="898"/>
      <c r="G122" s="899"/>
      <c r="H122" s="49"/>
      <c r="I122" s="900" t="s">
        <v>779</v>
      </c>
      <c r="J122" s="853"/>
      <c r="K122" s="853"/>
      <c r="L122" s="901"/>
    </row>
    <row r="123" spans="1:12" ht="16.149999999999999" customHeight="1" x14ac:dyDescent="0.4">
      <c r="A123" s="20"/>
      <c r="B123" s="49"/>
      <c r="C123" s="898" t="s">
        <v>1486</v>
      </c>
      <c r="D123" s="898"/>
      <c r="E123" s="898"/>
      <c r="F123" s="898"/>
      <c r="G123" s="899"/>
      <c r="H123" s="49"/>
      <c r="I123" s="900" t="s">
        <v>780</v>
      </c>
      <c r="J123" s="853"/>
      <c r="K123" s="853"/>
      <c r="L123" s="901"/>
    </row>
    <row r="124" spans="1:12" ht="16.149999999999999" customHeight="1" x14ac:dyDescent="0.4">
      <c r="A124" s="20"/>
      <c r="B124" s="49"/>
      <c r="C124" s="34"/>
      <c r="D124" s="34"/>
      <c r="E124" s="34"/>
      <c r="F124" s="34"/>
      <c r="G124" s="35"/>
      <c r="H124" s="49"/>
      <c r="I124" s="900" t="s">
        <v>781</v>
      </c>
      <c r="J124" s="853"/>
      <c r="K124" s="853"/>
      <c r="L124" s="901"/>
    </row>
    <row r="125" spans="1:12" ht="16.5" customHeight="1" x14ac:dyDescent="0.4">
      <c r="A125" s="20"/>
      <c r="B125" s="49"/>
      <c r="C125" s="898"/>
      <c r="D125" s="898"/>
      <c r="E125" s="898"/>
      <c r="F125" s="898"/>
      <c r="G125" s="899"/>
      <c r="H125" s="49"/>
      <c r="I125" s="900" t="s">
        <v>782</v>
      </c>
      <c r="J125" s="853"/>
      <c r="K125" s="853"/>
      <c r="L125" s="901"/>
    </row>
    <row r="126" spans="1:12" ht="16.5" customHeight="1" x14ac:dyDescent="0.4">
      <c r="A126" s="20"/>
      <c r="B126" s="49"/>
      <c r="C126" s="898"/>
      <c r="D126" s="898"/>
      <c r="E126" s="898"/>
      <c r="F126" s="898"/>
      <c r="G126" s="899"/>
      <c r="H126" s="49"/>
      <c r="I126" s="900" t="s">
        <v>783</v>
      </c>
      <c r="J126" s="853"/>
      <c r="K126" s="853"/>
      <c r="L126" s="901"/>
    </row>
    <row r="127" spans="1:12" ht="16.5" customHeight="1" x14ac:dyDescent="0.4">
      <c r="A127" s="20"/>
      <c r="B127" s="49"/>
      <c r="C127" s="898"/>
      <c r="D127" s="898"/>
      <c r="E127" s="898"/>
      <c r="F127" s="898"/>
      <c r="G127" s="899"/>
      <c r="H127" s="49"/>
      <c r="I127" s="900"/>
      <c r="J127" s="853"/>
      <c r="K127" s="853"/>
      <c r="L127" s="901"/>
    </row>
    <row r="128" spans="1:12" ht="16.5" customHeight="1" x14ac:dyDescent="0.4">
      <c r="A128" s="20"/>
      <c r="B128" s="49" t="s">
        <v>37</v>
      </c>
      <c r="C128" s="898" t="s">
        <v>784</v>
      </c>
      <c r="D128" s="898"/>
      <c r="E128" s="898"/>
      <c r="F128" s="898"/>
      <c r="G128" s="899"/>
      <c r="H128" s="49" t="s">
        <v>705</v>
      </c>
      <c r="I128" s="900" t="s">
        <v>785</v>
      </c>
      <c r="J128" s="853"/>
      <c r="K128" s="853"/>
      <c r="L128" s="901"/>
    </row>
    <row r="129" spans="1:12" ht="16.5" customHeight="1" x14ac:dyDescent="0.4">
      <c r="A129" s="20"/>
      <c r="B129" s="49"/>
      <c r="C129" s="898" t="s">
        <v>787</v>
      </c>
      <c r="D129" s="898"/>
      <c r="E129" s="898"/>
      <c r="F129" s="898"/>
      <c r="G129" s="899"/>
      <c r="H129" s="49"/>
      <c r="I129" s="900" t="s">
        <v>786</v>
      </c>
      <c r="J129" s="853"/>
      <c r="K129" s="853"/>
      <c r="L129" s="901"/>
    </row>
    <row r="130" spans="1:12" ht="16.5" customHeight="1" x14ac:dyDescent="0.4">
      <c r="A130" s="20"/>
      <c r="B130" s="49"/>
      <c r="C130" s="898"/>
      <c r="D130" s="898"/>
      <c r="E130" s="898"/>
      <c r="F130" s="898"/>
      <c r="G130" s="899"/>
      <c r="H130" s="49"/>
      <c r="I130" s="900" t="s">
        <v>788</v>
      </c>
      <c r="J130" s="853"/>
      <c r="K130" s="853"/>
      <c r="L130" s="901"/>
    </row>
    <row r="131" spans="1:12" ht="16.5" customHeight="1" x14ac:dyDescent="0.4">
      <c r="A131" s="20"/>
      <c r="B131" s="49"/>
      <c r="C131" s="898"/>
      <c r="D131" s="898"/>
      <c r="E131" s="898"/>
      <c r="F131" s="898"/>
      <c r="G131" s="899"/>
      <c r="H131" s="49"/>
      <c r="I131" s="900"/>
      <c r="J131" s="853"/>
      <c r="K131" s="853"/>
      <c r="L131" s="901"/>
    </row>
    <row r="132" spans="1:12" ht="16.5" customHeight="1" x14ac:dyDescent="0.4">
      <c r="A132" s="20"/>
      <c r="B132" s="49" t="s">
        <v>37</v>
      </c>
      <c r="C132" s="898" t="s">
        <v>789</v>
      </c>
      <c r="D132" s="898"/>
      <c r="E132" s="898"/>
      <c r="F132" s="898"/>
      <c r="G132" s="899"/>
      <c r="H132" s="49" t="s">
        <v>705</v>
      </c>
      <c r="I132" s="900" t="s">
        <v>790</v>
      </c>
      <c r="J132" s="853"/>
      <c r="K132" s="853"/>
      <c r="L132" s="901"/>
    </row>
    <row r="133" spans="1:12" ht="16.5" customHeight="1" x14ac:dyDescent="0.4">
      <c r="A133" s="20"/>
      <c r="B133" s="49"/>
      <c r="C133" s="898" t="s">
        <v>1487</v>
      </c>
      <c r="D133" s="898"/>
      <c r="E133" s="898"/>
      <c r="F133" s="898"/>
      <c r="G133" s="899"/>
      <c r="H133" s="49"/>
      <c r="I133" s="900" t="s">
        <v>791</v>
      </c>
      <c r="J133" s="853"/>
      <c r="K133" s="853"/>
      <c r="L133" s="901"/>
    </row>
    <row r="134" spans="1:12" ht="16.5" customHeight="1" x14ac:dyDescent="0.4">
      <c r="A134" s="20"/>
      <c r="B134" s="49"/>
      <c r="C134" s="898"/>
      <c r="D134" s="898"/>
      <c r="E134" s="898"/>
      <c r="F134" s="898"/>
      <c r="G134" s="899"/>
      <c r="H134" s="49"/>
      <c r="I134" s="900" t="s">
        <v>792</v>
      </c>
      <c r="J134" s="853"/>
      <c r="K134" s="853"/>
      <c r="L134" s="901"/>
    </row>
    <row r="135" spans="1:12" ht="16.5" customHeight="1" x14ac:dyDescent="0.4">
      <c r="A135" s="20"/>
      <c r="B135" s="49"/>
      <c r="C135" s="898"/>
      <c r="D135" s="898"/>
      <c r="E135" s="898"/>
      <c r="F135" s="898"/>
      <c r="G135" s="899"/>
      <c r="H135" s="49"/>
      <c r="I135" s="900" t="s">
        <v>793</v>
      </c>
      <c r="J135" s="853"/>
      <c r="K135" s="853"/>
      <c r="L135" s="901"/>
    </row>
    <row r="136" spans="1:12" ht="16.5" customHeight="1" x14ac:dyDescent="0.4">
      <c r="A136" s="37"/>
      <c r="B136" s="52"/>
      <c r="C136" s="864"/>
      <c r="D136" s="864"/>
      <c r="E136" s="864"/>
      <c r="F136" s="864"/>
      <c r="G136" s="865"/>
      <c r="H136" s="52"/>
      <c r="I136" s="902"/>
      <c r="J136" s="915"/>
      <c r="K136" s="915"/>
      <c r="L136" s="904"/>
    </row>
    <row r="137" spans="1:12" ht="16.5" customHeight="1" x14ac:dyDescent="0.4">
      <c r="A137" s="6"/>
      <c r="B137" s="31" t="s">
        <v>37</v>
      </c>
      <c r="C137" s="913" t="s">
        <v>794</v>
      </c>
      <c r="D137" s="913"/>
      <c r="E137" s="913"/>
      <c r="F137" s="913"/>
      <c r="G137" s="914"/>
      <c r="H137" s="31" t="s">
        <v>73</v>
      </c>
      <c r="I137" s="905" t="s">
        <v>795</v>
      </c>
      <c r="J137" s="856"/>
      <c r="K137" s="856"/>
      <c r="L137" s="906"/>
    </row>
    <row r="138" spans="1:12" ht="16.5" customHeight="1" x14ac:dyDescent="0.4">
      <c r="A138" s="13"/>
      <c r="B138" s="49"/>
      <c r="C138" s="898" t="s">
        <v>796</v>
      </c>
      <c r="D138" s="898"/>
      <c r="E138" s="898"/>
      <c r="F138" s="898"/>
      <c r="G138" s="899"/>
      <c r="H138" s="49"/>
      <c r="I138" s="900" t="s">
        <v>797</v>
      </c>
      <c r="J138" s="853"/>
      <c r="K138" s="853"/>
      <c r="L138" s="901"/>
    </row>
    <row r="139" spans="1:12" ht="16.5" customHeight="1" x14ac:dyDescent="0.4">
      <c r="A139" s="13"/>
      <c r="B139" s="49"/>
      <c r="C139" s="898"/>
      <c r="D139" s="898"/>
      <c r="E139" s="898"/>
      <c r="F139" s="898"/>
      <c r="G139" s="899"/>
      <c r="H139" s="49"/>
      <c r="I139" s="900"/>
      <c r="J139" s="853"/>
      <c r="K139" s="853"/>
      <c r="L139" s="901"/>
    </row>
    <row r="140" spans="1:12" ht="16.5" customHeight="1" x14ac:dyDescent="0.4">
      <c r="A140" s="13"/>
      <c r="B140" s="49"/>
      <c r="C140" s="34"/>
      <c r="D140" s="34"/>
      <c r="E140" s="34"/>
      <c r="F140" s="34"/>
      <c r="G140" s="35"/>
      <c r="H140" s="49"/>
      <c r="I140" s="216"/>
      <c r="J140" s="107"/>
      <c r="K140" s="107"/>
      <c r="L140" s="77"/>
    </row>
    <row r="141" spans="1:12" ht="16.5" customHeight="1" x14ac:dyDescent="0.4">
      <c r="A141" s="20"/>
      <c r="B141" s="49" t="s">
        <v>37</v>
      </c>
      <c r="C141" s="898" t="s">
        <v>798</v>
      </c>
      <c r="D141" s="898"/>
      <c r="E141" s="898"/>
      <c r="F141" s="898"/>
      <c r="G141" s="899"/>
      <c r="H141" s="49" t="s">
        <v>799</v>
      </c>
      <c r="I141" s="900" t="s">
        <v>800</v>
      </c>
      <c r="J141" s="853"/>
      <c r="K141" s="853"/>
      <c r="L141" s="901"/>
    </row>
    <row r="142" spans="1:12" ht="16.5" customHeight="1" x14ac:dyDescent="0.4">
      <c r="A142" s="20"/>
      <c r="B142" s="49"/>
      <c r="C142" s="898" t="s">
        <v>1488</v>
      </c>
      <c r="D142" s="898"/>
      <c r="E142" s="898"/>
      <c r="F142" s="898"/>
      <c r="G142" s="899"/>
      <c r="H142" s="49"/>
      <c r="I142" s="900" t="s">
        <v>801</v>
      </c>
      <c r="J142" s="853"/>
      <c r="K142" s="853"/>
      <c r="L142" s="901"/>
    </row>
    <row r="143" spans="1:12" ht="16.5" customHeight="1" x14ac:dyDescent="0.4">
      <c r="A143" s="20"/>
      <c r="B143" s="49"/>
      <c r="C143" s="898" t="s">
        <v>1458</v>
      </c>
      <c r="D143" s="898"/>
      <c r="E143" s="898"/>
      <c r="F143" s="898"/>
      <c r="G143" s="899"/>
      <c r="H143" s="49"/>
      <c r="I143" s="900"/>
      <c r="J143" s="853"/>
      <c r="K143" s="853"/>
      <c r="L143" s="901"/>
    </row>
    <row r="144" spans="1:12" ht="16.5" customHeight="1" x14ac:dyDescent="0.4">
      <c r="A144" s="20"/>
      <c r="B144" s="49"/>
      <c r="C144" s="898" t="s">
        <v>1489</v>
      </c>
      <c r="D144" s="898"/>
      <c r="E144" s="898"/>
      <c r="F144" s="898"/>
      <c r="G144" s="899"/>
      <c r="H144" s="49"/>
      <c r="I144" s="900"/>
      <c r="J144" s="853"/>
      <c r="K144" s="853"/>
      <c r="L144" s="901"/>
    </row>
    <row r="145" spans="1:12" ht="16.5" customHeight="1" x14ac:dyDescent="0.4">
      <c r="A145" s="20"/>
      <c r="B145" s="49"/>
      <c r="C145" s="907"/>
      <c r="D145" s="907"/>
      <c r="E145" s="907"/>
      <c r="F145" s="907"/>
      <c r="G145" s="908"/>
      <c r="H145" s="49"/>
      <c r="I145" s="900"/>
      <c r="J145" s="909"/>
      <c r="K145" s="909"/>
      <c r="L145" s="901"/>
    </row>
    <row r="146" spans="1:12" ht="16.5" customHeight="1" x14ac:dyDescent="0.4">
      <c r="A146" s="20"/>
      <c r="B146" s="49" t="s">
        <v>37</v>
      </c>
      <c r="C146" s="898" t="s">
        <v>802</v>
      </c>
      <c r="D146" s="898"/>
      <c r="E146" s="898"/>
      <c r="F146" s="898"/>
      <c r="G146" s="899"/>
      <c r="H146" s="49" t="s">
        <v>73</v>
      </c>
      <c r="I146" s="900" t="s">
        <v>803</v>
      </c>
      <c r="J146" s="853"/>
      <c r="K146" s="853"/>
      <c r="L146" s="901"/>
    </row>
    <row r="147" spans="1:12" ht="16.5" customHeight="1" x14ac:dyDescent="0.4">
      <c r="A147" s="20"/>
      <c r="B147" s="49"/>
      <c r="C147" s="898" t="s">
        <v>804</v>
      </c>
      <c r="D147" s="898"/>
      <c r="E147" s="898"/>
      <c r="F147" s="898"/>
      <c r="G147" s="899"/>
      <c r="H147" s="49"/>
      <c r="I147" s="900"/>
      <c r="J147" s="853"/>
      <c r="K147" s="853"/>
      <c r="L147" s="901"/>
    </row>
    <row r="148" spans="1:12" ht="16.5" customHeight="1" x14ac:dyDescent="0.4">
      <c r="A148" s="20"/>
      <c r="B148" s="49"/>
      <c r="C148" s="898" t="s">
        <v>953</v>
      </c>
      <c r="D148" s="898"/>
      <c r="E148" s="898"/>
      <c r="F148" s="898"/>
      <c r="G148" s="899"/>
      <c r="H148" s="49"/>
      <c r="I148" s="900"/>
      <c r="J148" s="853"/>
      <c r="K148" s="853"/>
      <c r="L148" s="901"/>
    </row>
    <row r="149" spans="1:12" ht="16.5" customHeight="1" x14ac:dyDescent="0.4">
      <c r="A149" s="20"/>
      <c r="B149" s="49"/>
      <c r="C149" s="898" t="s">
        <v>805</v>
      </c>
      <c r="D149" s="898"/>
      <c r="E149" s="898"/>
      <c r="F149" s="898"/>
      <c r="G149" s="899"/>
      <c r="H149" s="49"/>
      <c r="I149" s="900"/>
      <c r="J149" s="853"/>
      <c r="K149" s="853"/>
      <c r="L149" s="901"/>
    </row>
    <row r="150" spans="1:12" ht="16.5" customHeight="1" x14ac:dyDescent="0.4">
      <c r="A150" s="20"/>
      <c r="B150" s="49"/>
      <c r="C150" s="898" t="s">
        <v>806</v>
      </c>
      <c r="D150" s="898"/>
      <c r="E150" s="898"/>
      <c r="F150" s="898"/>
      <c r="G150" s="899"/>
      <c r="H150" s="49"/>
      <c r="I150" s="900"/>
      <c r="J150" s="909"/>
      <c r="K150" s="909"/>
      <c r="L150" s="901"/>
    </row>
    <row r="151" spans="1:12" ht="16.5" customHeight="1" x14ac:dyDescent="0.4">
      <c r="A151" s="20"/>
      <c r="B151" s="49"/>
      <c r="C151" s="898"/>
      <c r="D151" s="898"/>
      <c r="E151" s="898"/>
      <c r="F151" s="898"/>
      <c r="G151" s="899"/>
      <c r="H151" s="49"/>
      <c r="I151" s="900"/>
      <c r="J151" s="909"/>
      <c r="K151" s="909"/>
      <c r="L151" s="901"/>
    </row>
    <row r="152" spans="1:12" ht="16.5" customHeight="1" x14ac:dyDescent="0.4">
      <c r="A152" s="20"/>
      <c r="B152" s="910" t="s">
        <v>807</v>
      </c>
      <c r="C152" s="911"/>
      <c r="D152" s="911"/>
      <c r="E152" s="911"/>
      <c r="F152" s="911"/>
      <c r="G152" s="912"/>
      <c r="H152" s="49"/>
      <c r="I152" s="900"/>
      <c r="J152" s="853"/>
      <c r="K152" s="853"/>
      <c r="L152" s="901"/>
    </row>
    <row r="153" spans="1:12" ht="16.5" customHeight="1" x14ac:dyDescent="0.4">
      <c r="A153" s="20"/>
      <c r="B153" s="910" t="s">
        <v>808</v>
      </c>
      <c r="C153" s="911"/>
      <c r="D153" s="911"/>
      <c r="E153" s="911"/>
      <c r="F153" s="911"/>
      <c r="G153" s="912"/>
      <c r="H153" s="49"/>
      <c r="I153" s="900"/>
      <c r="J153" s="853"/>
      <c r="K153" s="853"/>
      <c r="L153" s="901"/>
    </row>
    <row r="154" spans="1:12" ht="16.5" customHeight="1" x14ac:dyDescent="0.4">
      <c r="A154" s="20"/>
      <c r="B154" s="49" t="s">
        <v>35</v>
      </c>
      <c r="C154" s="898" t="s">
        <v>809</v>
      </c>
      <c r="D154" s="898"/>
      <c r="E154" s="898"/>
      <c r="F154" s="898"/>
      <c r="G154" s="899"/>
      <c r="H154" s="49"/>
      <c r="I154" s="900"/>
      <c r="J154" s="853"/>
      <c r="K154" s="853"/>
      <c r="L154" s="901"/>
    </row>
    <row r="155" spans="1:12" ht="16.5" customHeight="1" x14ac:dyDescent="0.4">
      <c r="A155" s="20"/>
      <c r="B155" s="49" t="s">
        <v>37</v>
      </c>
      <c r="C155" s="898" t="s">
        <v>810</v>
      </c>
      <c r="D155" s="898"/>
      <c r="E155" s="898"/>
      <c r="F155" s="898"/>
      <c r="G155" s="899"/>
      <c r="H155" s="49" t="s">
        <v>811</v>
      </c>
      <c r="I155" s="900" t="s">
        <v>812</v>
      </c>
      <c r="J155" s="853"/>
      <c r="K155" s="853"/>
      <c r="L155" s="901"/>
    </row>
    <row r="156" spans="1:12" ht="16.5" customHeight="1" x14ac:dyDescent="0.4">
      <c r="A156" s="20"/>
      <c r="B156" s="49"/>
      <c r="C156" s="898" t="s">
        <v>813</v>
      </c>
      <c r="D156" s="898"/>
      <c r="E156" s="898"/>
      <c r="F156" s="898"/>
      <c r="G156" s="899"/>
      <c r="H156" s="49"/>
      <c r="I156" s="900" t="s">
        <v>814</v>
      </c>
      <c r="J156" s="853"/>
      <c r="K156" s="853"/>
      <c r="L156" s="901"/>
    </row>
    <row r="157" spans="1:12" ht="16.5" customHeight="1" x14ac:dyDescent="0.4">
      <c r="A157" s="20"/>
      <c r="B157" s="49"/>
      <c r="C157" s="907" t="s">
        <v>1487</v>
      </c>
      <c r="D157" s="907"/>
      <c r="E157" s="907"/>
      <c r="F157" s="907"/>
      <c r="G157" s="908"/>
      <c r="H157" s="49"/>
      <c r="I157" s="900" t="s">
        <v>815</v>
      </c>
      <c r="J157" s="853"/>
      <c r="K157" s="853"/>
      <c r="L157" s="901"/>
    </row>
    <row r="158" spans="1:12" ht="16.5" customHeight="1" x14ac:dyDescent="0.4">
      <c r="A158" s="20"/>
      <c r="B158" s="49"/>
      <c r="C158" s="898"/>
      <c r="D158" s="898"/>
      <c r="E158" s="898"/>
      <c r="F158" s="898"/>
      <c r="G158" s="899"/>
      <c r="H158" s="49"/>
      <c r="I158" s="900" t="s">
        <v>816</v>
      </c>
      <c r="J158" s="853"/>
      <c r="K158" s="853"/>
      <c r="L158" s="901"/>
    </row>
    <row r="159" spans="1:12" ht="16.5" customHeight="1" x14ac:dyDescent="0.4">
      <c r="A159" s="20"/>
      <c r="B159" s="49"/>
      <c r="H159" s="49"/>
      <c r="I159" s="900" t="s">
        <v>817</v>
      </c>
      <c r="J159" s="853"/>
      <c r="K159" s="853"/>
      <c r="L159" s="901"/>
    </row>
    <row r="160" spans="1:12" ht="16.5" customHeight="1" x14ac:dyDescent="0.4">
      <c r="A160" s="20"/>
      <c r="B160" s="49"/>
      <c r="C160" s="898"/>
      <c r="D160" s="898"/>
      <c r="E160" s="898"/>
      <c r="F160" s="898"/>
      <c r="G160" s="899"/>
      <c r="H160" s="49"/>
      <c r="I160" s="900" t="s">
        <v>818</v>
      </c>
      <c r="J160" s="853"/>
      <c r="K160" s="853"/>
      <c r="L160" s="901"/>
    </row>
    <row r="161" spans="1:12" ht="16.5" customHeight="1" x14ac:dyDescent="0.4">
      <c r="A161" s="20"/>
      <c r="B161" s="49"/>
      <c r="C161" s="898"/>
      <c r="D161" s="898"/>
      <c r="E161" s="898"/>
      <c r="F161" s="898"/>
      <c r="G161" s="899"/>
      <c r="H161" s="49"/>
      <c r="I161" s="900" t="s">
        <v>819</v>
      </c>
      <c r="J161" s="853"/>
      <c r="K161" s="853"/>
      <c r="L161" s="901"/>
    </row>
    <row r="162" spans="1:12" ht="16.5" customHeight="1" x14ac:dyDescent="0.4">
      <c r="A162" s="20"/>
      <c r="B162" s="49"/>
      <c r="C162" s="907"/>
      <c r="D162" s="907"/>
      <c r="E162" s="907"/>
      <c r="F162" s="907"/>
      <c r="G162" s="908"/>
      <c r="H162" s="49"/>
      <c r="I162" s="900" t="s">
        <v>820</v>
      </c>
      <c r="J162" s="853"/>
      <c r="K162" s="853"/>
      <c r="L162" s="901"/>
    </row>
    <row r="163" spans="1:12" ht="16.5" customHeight="1" x14ac:dyDescent="0.4">
      <c r="A163" s="20"/>
      <c r="B163" s="49"/>
      <c r="C163" s="898"/>
      <c r="D163" s="898"/>
      <c r="E163" s="898"/>
      <c r="F163" s="898"/>
      <c r="G163" s="899"/>
      <c r="H163" s="49"/>
      <c r="I163" s="900" t="s">
        <v>821</v>
      </c>
      <c r="J163" s="853"/>
      <c r="K163" s="853"/>
      <c r="L163" s="901"/>
    </row>
    <row r="164" spans="1:12" ht="16.5" customHeight="1" x14ac:dyDescent="0.4">
      <c r="A164" s="20"/>
      <c r="B164" s="49"/>
      <c r="C164" s="898"/>
      <c r="D164" s="898"/>
      <c r="E164" s="898"/>
      <c r="F164" s="898"/>
      <c r="G164" s="899"/>
      <c r="H164" s="49"/>
      <c r="I164" s="900" t="s">
        <v>822</v>
      </c>
      <c r="J164" s="853"/>
      <c r="K164" s="853"/>
      <c r="L164" s="901"/>
    </row>
    <row r="165" spans="1:12" ht="16.5" customHeight="1" x14ac:dyDescent="0.4">
      <c r="A165" s="37"/>
      <c r="B165" s="52"/>
      <c r="C165" s="916"/>
      <c r="D165" s="916"/>
      <c r="E165" s="916"/>
      <c r="F165" s="916"/>
      <c r="G165" s="917"/>
      <c r="H165" s="52"/>
      <c r="I165" s="902"/>
      <c r="J165" s="915"/>
      <c r="K165" s="915"/>
      <c r="L165" s="904"/>
    </row>
  </sheetData>
  <mergeCells count="304">
    <mergeCell ref="I165:L165"/>
    <mergeCell ref="C165:G165"/>
    <mergeCell ref="C162:G162"/>
    <mergeCell ref="I162:L162"/>
    <mergeCell ref="C163:G163"/>
    <mergeCell ref="I163:L163"/>
    <mergeCell ref="C164:G164"/>
    <mergeCell ref="I164:L164"/>
    <mergeCell ref="B14:G14"/>
    <mergeCell ref="C157:G157"/>
    <mergeCell ref="I159:L159"/>
    <mergeCell ref="C160:G160"/>
    <mergeCell ref="I160:L160"/>
    <mergeCell ref="C161:G161"/>
    <mergeCell ref="I161:L161"/>
    <mergeCell ref="C156:G156"/>
    <mergeCell ref="I156:L156"/>
    <mergeCell ref="I157:L157"/>
    <mergeCell ref="C158:G158"/>
    <mergeCell ref="I158:L158"/>
    <mergeCell ref="B153:G153"/>
    <mergeCell ref="I153:L153"/>
    <mergeCell ref="C154:G154"/>
    <mergeCell ref="I154:L154"/>
    <mergeCell ref="C155:G155"/>
    <mergeCell ref="I155:L155"/>
    <mergeCell ref="C151:G151"/>
    <mergeCell ref="I151:L151"/>
    <mergeCell ref="B152:G152"/>
    <mergeCell ref="I152:L152"/>
    <mergeCell ref="C145:G145"/>
    <mergeCell ref="I145:L145"/>
    <mergeCell ref="C146:G146"/>
    <mergeCell ref="I146:L146"/>
    <mergeCell ref="C144:G144"/>
    <mergeCell ref="I144:L144"/>
    <mergeCell ref="C149:G149"/>
    <mergeCell ref="I149:L149"/>
    <mergeCell ref="C150:G150"/>
    <mergeCell ref="I150:L150"/>
    <mergeCell ref="C147:G147"/>
    <mergeCell ref="I147:L147"/>
    <mergeCell ref="C148:G148"/>
    <mergeCell ref="I148:L148"/>
    <mergeCell ref="C141:G141"/>
    <mergeCell ref="I141:L141"/>
    <mergeCell ref="C142:G142"/>
    <mergeCell ref="I142:L142"/>
    <mergeCell ref="C143:G143"/>
    <mergeCell ref="I143:L143"/>
    <mergeCell ref="C137:G137"/>
    <mergeCell ref="I137:L137"/>
    <mergeCell ref="C138:G138"/>
    <mergeCell ref="I138:L138"/>
    <mergeCell ref="C139:G139"/>
    <mergeCell ref="I139:L139"/>
    <mergeCell ref="C135:G135"/>
    <mergeCell ref="I135:L135"/>
    <mergeCell ref="C136:G136"/>
    <mergeCell ref="I136:L136"/>
    <mergeCell ref="C131:G131"/>
    <mergeCell ref="I131:L131"/>
    <mergeCell ref="C132:G132"/>
    <mergeCell ref="I132:L132"/>
    <mergeCell ref="C133:G133"/>
    <mergeCell ref="I133:L133"/>
    <mergeCell ref="C130:G130"/>
    <mergeCell ref="I130:L130"/>
    <mergeCell ref="C127:G127"/>
    <mergeCell ref="I127:L127"/>
    <mergeCell ref="C128:G128"/>
    <mergeCell ref="I128:L128"/>
    <mergeCell ref="C129:G129"/>
    <mergeCell ref="I129:L129"/>
    <mergeCell ref="C134:G134"/>
    <mergeCell ref="I134:L134"/>
    <mergeCell ref="C123:G123"/>
    <mergeCell ref="I123:L123"/>
    <mergeCell ref="I124:L124"/>
    <mergeCell ref="C125:G125"/>
    <mergeCell ref="I125:L125"/>
    <mergeCell ref="C126:G126"/>
    <mergeCell ref="I126:L126"/>
    <mergeCell ref="C120:G120"/>
    <mergeCell ref="I120:L120"/>
    <mergeCell ref="C121:G121"/>
    <mergeCell ref="I121:L121"/>
    <mergeCell ref="C122:G122"/>
    <mergeCell ref="I122:L122"/>
    <mergeCell ref="C117:G117"/>
    <mergeCell ref="I117:L117"/>
    <mergeCell ref="C118:G118"/>
    <mergeCell ref="I118:L118"/>
    <mergeCell ref="C119:G119"/>
    <mergeCell ref="I119:L119"/>
    <mergeCell ref="C115:G115"/>
    <mergeCell ref="I115:L115"/>
    <mergeCell ref="C116:G116"/>
    <mergeCell ref="I116:L116"/>
    <mergeCell ref="C112:G112"/>
    <mergeCell ref="I112:L112"/>
    <mergeCell ref="C113:G113"/>
    <mergeCell ref="I113:L113"/>
    <mergeCell ref="C114:G114"/>
    <mergeCell ref="I114:L114"/>
    <mergeCell ref="C109:G109"/>
    <mergeCell ref="I109:L109"/>
    <mergeCell ref="C110:G110"/>
    <mergeCell ref="I110:L110"/>
    <mergeCell ref="C111:G111"/>
    <mergeCell ref="I111:L111"/>
    <mergeCell ref="C105:G105"/>
    <mergeCell ref="I105:L105"/>
    <mergeCell ref="C106:G106"/>
    <mergeCell ref="I106:L106"/>
    <mergeCell ref="B108:G108"/>
    <mergeCell ref="I108:L108"/>
    <mergeCell ref="C102:G102"/>
    <mergeCell ref="I102:L102"/>
    <mergeCell ref="C103:G103"/>
    <mergeCell ref="I103:L103"/>
    <mergeCell ref="C104:G104"/>
    <mergeCell ref="I104:L104"/>
    <mergeCell ref="C98:G98"/>
    <mergeCell ref="I98:L98"/>
    <mergeCell ref="C99:G99"/>
    <mergeCell ref="I99:L99"/>
    <mergeCell ref="B101:G101"/>
    <mergeCell ref="I101:L101"/>
    <mergeCell ref="C95:G95"/>
    <mergeCell ref="I95:L95"/>
    <mergeCell ref="C96:G96"/>
    <mergeCell ref="I96:L96"/>
    <mergeCell ref="C97:G97"/>
    <mergeCell ref="I97:L97"/>
    <mergeCell ref="C92:G92"/>
    <mergeCell ref="I92:L92"/>
    <mergeCell ref="C93:G93"/>
    <mergeCell ref="I93:L93"/>
    <mergeCell ref="C94:G94"/>
    <mergeCell ref="I94:L94"/>
    <mergeCell ref="C89:G89"/>
    <mergeCell ref="I89:L89"/>
    <mergeCell ref="C90:G90"/>
    <mergeCell ref="I90:L90"/>
    <mergeCell ref="C91:G91"/>
    <mergeCell ref="I91:L91"/>
    <mergeCell ref="C86:G86"/>
    <mergeCell ref="I86:L86"/>
    <mergeCell ref="C87:G87"/>
    <mergeCell ref="I87:L87"/>
    <mergeCell ref="C88:G88"/>
    <mergeCell ref="I88:L88"/>
    <mergeCell ref="C83:G83"/>
    <mergeCell ref="I83:L83"/>
    <mergeCell ref="C84:G84"/>
    <mergeCell ref="I84:L84"/>
    <mergeCell ref="C85:G85"/>
    <mergeCell ref="I85:L85"/>
    <mergeCell ref="C80:G80"/>
    <mergeCell ref="I80:L80"/>
    <mergeCell ref="C81:G81"/>
    <mergeCell ref="I81:L81"/>
    <mergeCell ref="C82:G82"/>
    <mergeCell ref="I82:L82"/>
    <mergeCell ref="C76:G76"/>
    <mergeCell ref="I76:L76"/>
    <mergeCell ref="C77:G77"/>
    <mergeCell ref="I77:L77"/>
    <mergeCell ref="B79:G79"/>
    <mergeCell ref="I79:L79"/>
    <mergeCell ref="C73:G73"/>
    <mergeCell ref="I73:L73"/>
    <mergeCell ref="C74:G74"/>
    <mergeCell ref="I74:L74"/>
    <mergeCell ref="C75:G75"/>
    <mergeCell ref="I75:L75"/>
    <mergeCell ref="C70:G70"/>
    <mergeCell ref="I70:L70"/>
    <mergeCell ref="C71:G71"/>
    <mergeCell ref="I71:L71"/>
    <mergeCell ref="C72:G72"/>
    <mergeCell ref="I72:L72"/>
    <mergeCell ref="C67:G67"/>
    <mergeCell ref="I67:L67"/>
    <mergeCell ref="C68:G68"/>
    <mergeCell ref="I68:L68"/>
    <mergeCell ref="C69:G69"/>
    <mergeCell ref="I69:L69"/>
    <mergeCell ref="C64:G64"/>
    <mergeCell ref="I64:L64"/>
    <mergeCell ref="C65:G65"/>
    <mergeCell ref="I65:L65"/>
    <mergeCell ref="C66:G66"/>
    <mergeCell ref="I66:L66"/>
    <mergeCell ref="C61:G61"/>
    <mergeCell ref="I61:L61"/>
    <mergeCell ref="C62:G62"/>
    <mergeCell ref="I62:L62"/>
    <mergeCell ref="C63:G63"/>
    <mergeCell ref="I63:L63"/>
    <mergeCell ref="C58:G58"/>
    <mergeCell ref="I58:L58"/>
    <mergeCell ref="C59:G59"/>
    <mergeCell ref="I59:L59"/>
    <mergeCell ref="C60:G60"/>
    <mergeCell ref="I60:L60"/>
    <mergeCell ref="C55:G55"/>
    <mergeCell ref="I55:L55"/>
    <mergeCell ref="C56:G56"/>
    <mergeCell ref="I56:L56"/>
    <mergeCell ref="C57:G57"/>
    <mergeCell ref="I57:L57"/>
    <mergeCell ref="C51:G51"/>
    <mergeCell ref="I51:L51"/>
    <mergeCell ref="C52:G52"/>
    <mergeCell ref="I52:L52"/>
    <mergeCell ref="C53:G53"/>
    <mergeCell ref="I53:L53"/>
    <mergeCell ref="C48:G48"/>
    <mergeCell ref="I48:L48"/>
    <mergeCell ref="C49:G49"/>
    <mergeCell ref="I49:L49"/>
    <mergeCell ref="C50:G50"/>
    <mergeCell ref="I50:L50"/>
    <mergeCell ref="C45:G45"/>
    <mergeCell ref="I45:L45"/>
    <mergeCell ref="C46:G46"/>
    <mergeCell ref="I46:L46"/>
    <mergeCell ref="C47:G47"/>
    <mergeCell ref="I47:L47"/>
    <mergeCell ref="C42:G42"/>
    <mergeCell ref="I42:L42"/>
    <mergeCell ref="B43:G43"/>
    <mergeCell ref="I43:L43"/>
    <mergeCell ref="C44:G44"/>
    <mergeCell ref="I44:L44"/>
    <mergeCell ref="C39:G39"/>
    <mergeCell ref="I39:L39"/>
    <mergeCell ref="C40:G40"/>
    <mergeCell ref="I40:L40"/>
    <mergeCell ref="C41:G41"/>
    <mergeCell ref="I41:L41"/>
    <mergeCell ref="C36:G36"/>
    <mergeCell ref="I36:L36"/>
    <mergeCell ref="C37:G37"/>
    <mergeCell ref="I37:L37"/>
    <mergeCell ref="C38:G38"/>
    <mergeCell ref="I38:L38"/>
    <mergeCell ref="C33:G33"/>
    <mergeCell ref="I33:L33"/>
    <mergeCell ref="C34:G34"/>
    <mergeCell ref="I34:L34"/>
    <mergeCell ref="C35:G35"/>
    <mergeCell ref="I35:L35"/>
    <mergeCell ref="C30:G30"/>
    <mergeCell ref="I30:L30"/>
    <mergeCell ref="C31:G31"/>
    <mergeCell ref="I31:L31"/>
    <mergeCell ref="C32:G32"/>
    <mergeCell ref="I32:L32"/>
    <mergeCell ref="C27:G27"/>
    <mergeCell ref="I27:L27"/>
    <mergeCell ref="C28:G28"/>
    <mergeCell ref="I28:L28"/>
    <mergeCell ref="C29:G29"/>
    <mergeCell ref="I29:L29"/>
    <mergeCell ref="C24:G24"/>
    <mergeCell ref="I24:L24"/>
    <mergeCell ref="C25:G25"/>
    <mergeCell ref="I25:L25"/>
    <mergeCell ref="C26:G26"/>
    <mergeCell ref="I26:L26"/>
    <mergeCell ref="B21:G21"/>
    <mergeCell ref="I21:L21"/>
    <mergeCell ref="B22:G22"/>
    <mergeCell ref="I22:L22"/>
    <mergeCell ref="C23:G23"/>
    <mergeCell ref="I23:L23"/>
    <mergeCell ref="D16:L16"/>
    <mergeCell ref="D17:L17"/>
    <mergeCell ref="D18:L18"/>
    <mergeCell ref="B19:C19"/>
    <mergeCell ref="D19:L19"/>
    <mergeCell ref="B20:C20"/>
    <mergeCell ref="D20:F20"/>
    <mergeCell ref="I20:L20"/>
    <mergeCell ref="B10:D10"/>
    <mergeCell ref="E10:F10"/>
    <mergeCell ref="B15:C15"/>
    <mergeCell ref="D15:L15"/>
    <mergeCell ref="B13:G13"/>
    <mergeCell ref="B12:G12"/>
    <mergeCell ref="B7:D7"/>
    <mergeCell ref="E7:F7"/>
    <mergeCell ref="B8:D8"/>
    <mergeCell ref="E8:F8"/>
    <mergeCell ref="B9:D9"/>
    <mergeCell ref="E9:F9"/>
    <mergeCell ref="A1:J1"/>
    <mergeCell ref="A3:L3"/>
    <mergeCell ref="B4:L4"/>
    <mergeCell ref="A5:L5"/>
    <mergeCell ref="B6:L6"/>
  </mergeCells>
  <phoneticPr fontId="2"/>
  <pageMargins left="0.59055118110236227" right="0.59055118110236227" top="0.59055118110236227" bottom="0.59055118110236227" header="0.51181102362204722" footer="0.31496062992125984"/>
  <pageSetup paperSize="9" scale="86" fitToHeight="0" orientation="portrait" r:id="rId1"/>
  <headerFooter alignWithMargins="0">
    <oddFooter>&amp;C&amp;"HG丸ｺﾞｼｯｸM-PRO,標準"&amp;10&amp;P ／ &amp;N ページ</oddFooter>
  </headerFooter>
  <rowBreaks count="3" manualBreakCount="3">
    <brk id="42" max="11" man="1"/>
    <brk id="91" max="11" man="1"/>
    <brk id="136" max="1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zoomScale="70" zoomScaleNormal="130" zoomScaleSheetLayoutView="70" workbookViewId="0">
      <selection sqref="A1:Q1"/>
    </sheetView>
  </sheetViews>
  <sheetFormatPr defaultColWidth="9" defaultRowHeight="13.5" x14ac:dyDescent="0.4"/>
  <cols>
    <col min="1" max="1" width="20.875" style="1" customWidth="1"/>
    <col min="2" max="5" width="3" style="1" customWidth="1"/>
    <col min="6" max="6" width="6" style="1" customWidth="1"/>
    <col min="7" max="10" width="9" style="1"/>
    <col min="11" max="12" width="8" style="1" customWidth="1"/>
    <col min="13" max="16384" width="9" style="1"/>
  </cols>
  <sheetData>
    <row r="1" spans="1:12" ht="18" customHeight="1" x14ac:dyDescent="0.4">
      <c r="A1" s="810" t="s">
        <v>1399</v>
      </c>
      <c r="B1" s="810"/>
      <c r="C1" s="810"/>
      <c r="D1" s="810"/>
      <c r="E1" s="810"/>
      <c r="F1" s="810"/>
      <c r="G1" s="810"/>
      <c r="H1" s="810"/>
      <c r="I1" s="810"/>
      <c r="J1" s="810"/>
      <c r="K1" s="2"/>
      <c r="L1" s="3"/>
    </row>
    <row r="2" spans="1:12" ht="16.5" customHeight="1" x14ac:dyDescent="0.4"/>
    <row r="3" spans="1:12" ht="16.5" customHeight="1" x14ac:dyDescent="0.4">
      <c r="A3" s="811" t="s">
        <v>1</v>
      </c>
      <c r="B3" s="812"/>
      <c r="C3" s="812"/>
      <c r="D3" s="812"/>
      <c r="E3" s="812"/>
      <c r="F3" s="812"/>
      <c r="G3" s="812"/>
      <c r="H3" s="812"/>
      <c r="I3" s="812"/>
      <c r="J3" s="812"/>
      <c r="K3" s="812"/>
      <c r="L3" s="813"/>
    </row>
    <row r="4" spans="1:12" ht="29.25" customHeight="1" x14ac:dyDescent="0.4">
      <c r="A4" s="63" t="s">
        <v>2</v>
      </c>
      <c r="B4" s="836" t="s">
        <v>1400</v>
      </c>
      <c r="C4" s="1056"/>
      <c r="D4" s="1056"/>
      <c r="E4" s="1056"/>
      <c r="F4" s="1056"/>
      <c r="G4" s="1056"/>
      <c r="H4" s="1056"/>
      <c r="I4" s="1056"/>
      <c r="J4" s="1056"/>
      <c r="K4" s="1056"/>
      <c r="L4" s="1057"/>
    </row>
    <row r="5" spans="1:12" ht="16.5" customHeight="1" x14ac:dyDescent="0.4">
      <c r="A5" s="1104" t="s">
        <v>5</v>
      </c>
      <c r="B5" s="1104"/>
      <c r="C5" s="1104"/>
      <c r="D5" s="1104"/>
      <c r="E5" s="1104"/>
      <c r="F5" s="1104"/>
      <c r="G5" s="1104"/>
      <c r="H5" s="1104"/>
      <c r="I5" s="1104"/>
      <c r="J5" s="1104"/>
      <c r="K5" s="1104"/>
      <c r="L5" s="1104"/>
    </row>
    <row r="6" spans="1:12" ht="29.25" customHeight="1" x14ac:dyDescent="0.4">
      <c r="A6" s="28" t="s">
        <v>6</v>
      </c>
      <c r="B6" s="1050" t="s">
        <v>1252</v>
      </c>
      <c r="C6" s="1051"/>
      <c r="D6" s="1051"/>
      <c r="E6" s="1051"/>
      <c r="F6" s="1051"/>
      <c r="G6" s="1051"/>
      <c r="H6" s="1051"/>
      <c r="I6" s="1051"/>
      <c r="J6" s="1051"/>
      <c r="K6" s="1051"/>
      <c r="L6" s="1052"/>
    </row>
    <row r="7" spans="1:12" ht="16.5" customHeight="1" x14ac:dyDescent="0.4">
      <c r="A7" s="30" t="s">
        <v>9</v>
      </c>
      <c r="B7" s="801"/>
      <c r="C7" s="802"/>
      <c r="D7" s="803"/>
      <c r="E7" s="804" t="s">
        <v>149</v>
      </c>
      <c r="F7" s="804"/>
      <c r="G7" s="8" t="s">
        <v>150</v>
      </c>
      <c r="H7" s="8" t="s">
        <v>12</v>
      </c>
      <c r="I7" s="8" t="s">
        <v>13</v>
      </c>
      <c r="J7" s="8" t="s">
        <v>233</v>
      </c>
      <c r="K7" s="99"/>
      <c r="L7" s="12"/>
    </row>
    <row r="8" spans="1:12" ht="16.5" customHeight="1" x14ac:dyDescent="0.4">
      <c r="A8" s="13"/>
      <c r="B8" s="805" t="s">
        <v>14</v>
      </c>
      <c r="C8" s="806"/>
      <c r="D8" s="807"/>
      <c r="E8" s="808">
        <f>SUM(I8,J8)</f>
        <v>133</v>
      </c>
      <c r="F8" s="808"/>
      <c r="G8" s="196">
        <v>209</v>
      </c>
      <c r="H8" s="197"/>
      <c r="I8" s="196">
        <v>121</v>
      </c>
      <c r="J8" s="196">
        <v>12</v>
      </c>
      <c r="K8" s="17"/>
      <c r="L8" s="18"/>
    </row>
    <row r="9" spans="1:12" ht="16.5" customHeight="1" x14ac:dyDescent="0.4">
      <c r="A9" s="13"/>
      <c r="B9" s="805" t="s">
        <v>15</v>
      </c>
      <c r="C9" s="806"/>
      <c r="D9" s="807"/>
      <c r="E9" s="808">
        <f>SUM(I9,J9)</f>
        <v>119</v>
      </c>
      <c r="F9" s="808"/>
      <c r="G9" s="196">
        <v>183</v>
      </c>
      <c r="H9" s="197"/>
      <c r="I9" s="196">
        <v>108</v>
      </c>
      <c r="J9" s="196">
        <v>11</v>
      </c>
      <c r="K9" s="17"/>
      <c r="L9" s="18"/>
    </row>
    <row r="10" spans="1:12" ht="16.5" customHeight="1" x14ac:dyDescent="0.4">
      <c r="A10" s="13"/>
      <c r="B10" s="826" t="s">
        <v>16</v>
      </c>
      <c r="C10" s="827"/>
      <c r="D10" s="828"/>
      <c r="E10" s="1044">
        <f>E9/E8*100</f>
        <v>89.473684210526315</v>
      </c>
      <c r="F10" s="1044"/>
      <c r="G10" s="171">
        <f>G9/G8*100</f>
        <v>87.559808612440193</v>
      </c>
      <c r="H10" s="198"/>
      <c r="I10" s="171">
        <f>I9/I8*100</f>
        <v>89.256198347107443</v>
      </c>
      <c r="J10" s="171">
        <f>J9/J8*100</f>
        <v>91.666666666666657</v>
      </c>
      <c r="K10" s="17"/>
      <c r="L10" s="18"/>
    </row>
    <row r="11" spans="1:12" ht="16.5" customHeight="1" x14ac:dyDescent="0.4">
      <c r="A11" s="13"/>
      <c r="B11" s="20"/>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830" t="s">
        <v>19</v>
      </c>
      <c r="C13" s="831"/>
      <c r="D13" s="831"/>
      <c r="E13" s="831"/>
      <c r="F13" s="831"/>
      <c r="G13" s="832"/>
      <c r="H13" s="14">
        <v>79.599999999999994</v>
      </c>
      <c r="I13" s="14">
        <v>76.5</v>
      </c>
      <c r="J13" s="252">
        <f>H13-I13</f>
        <v>3.0999999999999943</v>
      </c>
      <c r="K13" s="17"/>
      <c r="L13" s="18"/>
    </row>
    <row r="14" spans="1:12" ht="16.5" customHeight="1" x14ac:dyDescent="0.4">
      <c r="A14" s="7"/>
      <c r="B14" s="833" t="s">
        <v>20</v>
      </c>
      <c r="C14" s="834"/>
      <c r="D14" s="834"/>
      <c r="E14" s="834"/>
      <c r="F14" s="834"/>
      <c r="G14" s="835"/>
      <c r="H14" s="14">
        <v>4.0999999999999996</v>
      </c>
      <c r="I14" s="14">
        <v>3.8</v>
      </c>
      <c r="J14" s="252">
        <f>H14-I14</f>
        <v>0.29999999999999982</v>
      </c>
      <c r="K14" s="23"/>
      <c r="L14" s="24"/>
    </row>
    <row r="15" spans="1:12" s="25" customFormat="1" ht="16.5" customHeight="1" x14ac:dyDescent="0.4">
      <c r="A15" s="836" t="s">
        <v>21</v>
      </c>
      <c r="B15" s="838" t="s">
        <v>22</v>
      </c>
      <c r="C15" s="839"/>
      <c r="D15" s="840" t="s">
        <v>1401</v>
      </c>
      <c r="E15" s="841"/>
      <c r="F15" s="841"/>
      <c r="G15" s="841"/>
      <c r="H15" s="841"/>
      <c r="I15" s="841"/>
      <c r="J15" s="841"/>
      <c r="K15" s="841"/>
      <c r="L15" s="842"/>
    </row>
    <row r="16" spans="1:12" s="25" customFormat="1" ht="16.5" customHeight="1" x14ac:dyDescent="0.4">
      <c r="A16" s="1002"/>
      <c r="B16" s="59"/>
      <c r="C16" s="73"/>
      <c r="D16" s="1113" t="s">
        <v>1402</v>
      </c>
      <c r="E16" s="1114"/>
      <c r="F16" s="1114"/>
      <c r="G16" s="1114"/>
      <c r="H16" s="1114"/>
      <c r="I16" s="1114"/>
      <c r="J16" s="1114"/>
      <c r="K16" s="1114"/>
      <c r="L16" s="1115"/>
    </row>
    <row r="17" spans="1:12" s="25" customFormat="1" ht="16.5" customHeight="1" x14ac:dyDescent="0.4">
      <c r="A17" s="1002"/>
      <c r="B17" s="26"/>
      <c r="C17" s="27"/>
      <c r="D17" s="1045" t="s">
        <v>539</v>
      </c>
      <c r="E17" s="1046"/>
      <c r="F17" s="1046"/>
      <c r="G17" s="1046"/>
      <c r="H17" s="1046"/>
      <c r="I17" s="1046"/>
      <c r="J17" s="1046"/>
      <c r="K17" s="1046"/>
      <c r="L17" s="1047"/>
    </row>
    <row r="18" spans="1:12" ht="16.5" customHeight="1" x14ac:dyDescent="0.4">
      <c r="A18" s="837"/>
      <c r="B18" s="843" t="s">
        <v>25</v>
      </c>
      <c r="C18" s="844"/>
      <c r="D18" s="845" t="s">
        <v>573</v>
      </c>
      <c r="E18" s="846"/>
      <c r="F18" s="846"/>
      <c r="G18" s="846"/>
      <c r="H18" s="846"/>
      <c r="I18" s="846"/>
      <c r="J18" s="846"/>
      <c r="K18" s="846"/>
      <c r="L18" s="847"/>
    </row>
    <row r="19" spans="1:12" ht="16.5" customHeight="1" x14ac:dyDescent="0.4">
      <c r="A19" s="28" t="s">
        <v>27</v>
      </c>
      <c r="B19" s="804" t="s">
        <v>28</v>
      </c>
      <c r="C19" s="804"/>
      <c r="D19" s="860" t="s">
        <v>1403</v>
      </c>
      <c r="E19" s="861"/>
      <c r="F19" s="862"/>
      <c r="G19" s="8" t="s">
        <v>29</v>
      </c>
      <c r="H19" s="29" t="s">
        <v>1404</v>
      </c>
      <c r="I19" s="863" t="s">
        <v>30</v>
      </c>
      <c r="J19" s="863"/>
      <c r="K19" s="863"/>
      <c r="L19" s="863"/>
    </row>
    <row r="20" spans="1:12" ht="16.5" customHeight="1" x14ac:dyDescent="0.4">
      <c r="A20" s="30" t="s">
        <v>31</v>
      </c>
      <c r="B20" s="805" t="s">
        <v>32</v>
      </c>
      <c r="C20" s="806"/>
      <c r="D20" s="806"/>
      <c r="E20" s="806"/>
      <c r="F20" s="806"/>
      <c r="G20" s="807"/>
      <c r="H20" s="9" t="s">
        <v>33</v>
      </c>
      <c r="I20" s="805" t="s">
        <v>34</v>
      </c>
      <c r="J20" s="806"/>
      <c r="K20" s="806"/>
      <c r="L20" s="807"/>
    </row>
    <row r="21" spans="1:12" ht="16.5" customHeight="1" x14ac:dyDescent="0.4">
      <c r="A21" s="13"/>
      <c r="B21" s="31" t="s">
        <v>35</v>
      </c>
      <c r="C21" s="856" t="s">
        <v>281</v>
      </c>
      <c r="D21" s="857"/>
      <c r="E21" s="857"/>
      <c r="F21" s="857"/>
      <c r="G21" s="858"/>
      <c r="H21" s="49"/>
      <c r="I21" s="859"/>
      <c r="J21" s="857"/>
      <c r="K21" s="857"/>
      <c r="L21" s="858"/>
    </row>
    <row r="22" spans="1:12" ht="16.5" customHeight="1" x14ac:dyDescent="0.4">
      <c r="A22" s="20"/>
      <c r="B22" s="49"/>
      <c r="C22" s="853" t="s">
        <v>282</v>
      </c>
      <c r="D22" s="1140"/>
      <c r="E22" s="1140"/>
      <c r="F22" s="1140"/>
      <c r="G22" s="884"/>
      <c r="H22" s="49" t="s">
        <v>1404</v>
      </c>
      <c r="I22" s="850" t="s">
        <v>856</v>
      </c>
      <c r="J22" s="1255"/>
      <c r="K22" s="1255"/>
      <c r="L22" s="852"/>
    </row>
    <row r="23" spans="1:12" ht="16.5" customHeight="1" x14ac:dyDescent="0.4">
      <c r="A23" s="20"/>
      <c r="B23" s="49"/>
      <c r="C23" s="907" t="s">
        <v>1405</v>
      </c>
      <c r="D23" s="907"/>
      <c r="E23" s="907"/>
      <c r="F23" s="907"/>
      <c r="G23" s="908"/>
      <c r="H23" s="49"/>
      <c r="I23" s="850" t="s">
        <v>1406</v>
      </c>
      <c r="J23" s="1255"/>
      <c r="K23" s="1255"/>
      <c r="L23" s="852"/>
    </row>
    <row r="24" spans="1:12" ht="14.45" customHeight="1" x14ac:dyDescent="0.4">
      <c r="A24" s="20"/>
      <c r="B24" s="49"/>
      <c r="C24" s="848"/>
      <c r="D24" s="848"/>
      <c r="E24" s="848"/>
      <c r="F24" s="848"/>
      <c r="G24" s="849"/>
      <c r="H24" s="49"/>
      <c r="I24" s="850" t="s">
        <v>1407</v>
      </c>
      <c r="J24" s="1255"/>
      <c r="K24" s="1255"/>
      <c r="L24" s="852"/>
    </row>
    <row r="25" spans="1:12" ht="16.5" customHeight="1" x14ac:dyDescent="0.4">
      <c r="A25" s="20"/>
      <c r="B25" s="49"/>
      <c r="C25" s="848"/>
      <c r="D25" s="848"/>
      <c r="E25" s="848"/>
      <c r="F25" s="848"/>
      <c r="G25" s="849"/>
      <c r="H25" s="49"/>
      <c r="I25" s="850" t="s">
        <v>1408</v>
      </c>
      <c r="J25" s="1255"/>
      <c r="K25" s="1255"/>
      <c r="L25" s="852"/>
    </row>
    <row r="26" spans="1:12" ht="16.5" customHeight="1" x14ac:dyDescent="0.4">
      <c r="A26" s="20"/>
      <c r="B26" s="49"/>
      <c r="C26" s="848"/>
      <c r="D26" s="848"/>
      <c r="E26" s="848"/>
      <c r="F26" s="848"/>
      <c r="G26" s="849"/>
      <c r="H26" s="49"/>
      <c r="I26" s="850" t="s">
        <v>1409</v>
      </c>
      <c r="J26" s="1255"/>
      <c r="K26" s="1255"/>
      <c r="L26" s="852"/>
    </row>
    <row r="27" spans="1:12" ht="16.5" customHeight="1" x14ac:dyDescent="0.4">
      <c r="A27" s="20"/>
      <c r="B27" s="49"/>
      <c r="C27" s="848"/>
      <c r="D27" s="848"/>
      <c r="E27" s="848"/>
      <c r="F27" s="848"/>
      <c r="G27" s="849"/>
      <c r="H27" s="49"/>
      <c r="I27" s="850" t="s">
        <v>1410</v>
      </c>
      <c r="J27" s="1255"/>
      <c r="K27" s="1255"/>
      <c r="L27" s="852"/>
    </row>
    <row r="28" spans="1:12" ht="16.5" customHeight="1" x14ac:dyDescent="0.4">
      <c r="A28" s="20"/>
      <c r="B28" s="49"/>
      <c r="C28" s="848"/>
      <c r="D28" s="848"/>
      <c r="E28" s="848"/>
      <c r="F28" s="848"/>
      <c r="G28" s="849"/>
      <c r="H28" s="49"/>
      <c r="I28" s="850" t="s">
        <v>1411</v>
      </c>
      <c r="J28" s="1255"/>
      <c r="K28" s="1255"/>
      <c r="L28" s="852"/>
    </row>
    <row r="29" spans="1:12" ht="16.5" customHeight="1" x14ac:dyDescent="0.4">
      <c r="A29" s="20"/>
      <c r="B29" s="49"/>
      <c r="C29" s="848"/>
      <c r="D29" s="848"/>
      <c r="E29" s="848"/>
      <c r="F29" s="848"/>
      <c r="G29" s="849"/>
      <c r="H29" s="49"/>
      <c r="I29" s="850" t="s">
        <v>1412</v>
      </c>
      <c r="J29" s="1255"/>
      <c r="K29" s="1255"/>
      <c r="L29" s="852"/>
    </row>
    <row r="30" spans="1:12" ht="16.5" customHeight="1" x14ac:dyDescent="0.4">
      <c r="A30" s="20"/>
      <c r="B30" s="49"/>
      <c r="C30" s="848"/>
      <c r="D30" s="848"/>
      <c r="E30" s="848"/>
      <c r="F30" s="848"/>
      <c r="G30" s="849"/>
      <c r="H30" s="49"/>
      <c r="I30" s="850" t="s">
        <v>1413</v>
      </c>
      <c r="J30" s="1255"/>
      <c r="K30" s="1255"/>
      <c r="L30" s="852"/>
    </row>
    <row r="31" spans="1:12" ht="16.5" customHeight="1" x14ac:dyDescent="0.4">
      <c r="A31" s="20"/>
      <c r="B31" s="49"/>
      <c r="C31" s="848"/>
      <c r="D31" s="848"/>
      <c r="E31" s="848"/>
      <c r="F31" s="848"/>
      <c r="G31" s="849"/>
      <c r="H31" s="49"/>
      <c r="I31" s="850" t="s">
        <v>213</v>
      </c>
      <c r="J31" s="1255"/>
      <c r="K31" s="1255"/>
      <c r="L31" s="852"/>
    </row>
    <row r="32" spans="1:12" ht="16.5" customHeight="1" x14ac:dyDescent="0.4">
      <c r="A32" s="20"/>
      <c r="B32" s="49"/>
      <c r="C32" s="848"/>
      <c r="D32" s="848"/>
      <c r="E32" s="848"/>
      <c r="F32" s="848"/>
      <c r="G32" s="849"/>
      <c r="H32" s="49"/>
      <c r="I32" s="850" t="s">
        <v>328</v>
      </c>
      <c r="J32" s="1255"/>
      <c r="K32" s="1255"/>
      <c r="L32" s="852"/>
    </row>
    <row r="33" spans="1:12" ht="16.5" customHeight="1" x14ac:dyDescent="0.4">
      <c r="A33" s="37"/>
      <c r="B33" s="52"/>
      <c r="C33" s="1098"/>
      <c r="D33" s="1098"/>
      <c r="E33" s="1098"/>
      <c r="F33" s="1098"/>
      <c r="G33" s="1087"/>
      <c r="H33" s="52"/>
      <c r="I33" s="1141"/>
      <c r="J33" s="1098"/>
      <c r="K33" s="1098"/>
      <c r="L33" s="1087"/>
    </row>
    <row r="34" spans="1:12" ht="16.899999999999999" customHeight="1" x14ac:dyDescent="0.4">
      <c r="A34" s="99"/>
      <c r="B34" s="147"/>
      <c r="C34" s="154"/>
      <c r="D34" s="154"/>
      <c r="E34" s="154"/>
      <c r="F34" s="154"/>
      <c r="G34" s="154"/>
      <c r="H34" s="147"/>
      <c r="I34" s="154"/>
      <c r="J34" s="154"/>
      <c r="K34" s="154"/>
      <c r="L34" s="154"/>
    </row>
  </sheetData>
  <mergeCells count="54">
    <mergeCell ref="C33:G33"/>
    <mergeCell ref="I33:L33"/>
    <mergeCell ref="C30:G30"/>
    <mergeCell ref="I30:L30"/>
    <mergeCell ref="C31:G31"/>
    <mergeCell ref="I31:L31"/>
    <mergeCell ref="C32:G32"/>
    <mergeCell ref="I32:L32"/>
    <mergeCell ref="C27:G27"/>
    <mergeCell ref="I27:L27"/>
    <mergeCell ref="C28:G28"/>
    <mergeCell ref="I28:L28"/>
    <mergeCell ref="C29:G29"/>
    <mergeCell ref="I29:L29"/>
    <mergeCell ref="C24:G24"/>
    <mergeCell ref="I24:L24"/>
    <mergeCell ref="C25:G25"/>
    <mergeCell ref="I25:L25"/>
    <mergeCell ref="C26:G26"/>
    <mergeCell ref="I26:L26"/>
    <mergeCell ref="C21:G21"/>
    <mergeCell ref="I21:L21"/>
    <mergeCell ref="C22:G22"/>
    <mergeCell ref="I22:L22"/>
    <mergeCell ref="C23:G23"/>
    <mergeCell ref="I23:L23"/>
    <mergeCell ref="B19:C19"/>
    <mergeCell ref="D19:F19"/>
    <mergeCell ref="I19:L19"/>
    <mergeCell ref="B20:G20"/>
    <mergeCell ref="I20:L20"/>
    <mergeCell ref="B10:D10"/>
    <mergeCell ref="E10:F10"/>
    <mergeCell ref="B12:G12"/>
    <mergeCell ref="B13:G13"/>
    <mergeCell ref="B14:G14"/>
    <mergeCell ref="A1:J1"/>
    <mergeCell ref="A3:L3"/>
    <mergeCell ref="B4:L4"/>
    <mergeCell ref="A5:L5"/>
    <mergeCell ref="B6:L6"/>
    <mergeCell ref="A15:A18"/>
    <mergeCell ref="B15:C15"/>
    <mergeCell ref="D15:L15"/>
    <mergeCell ref="D16:L16"/>
    <mergeCell ref="D17:L17"/>
    <mergeCell ref="B18:C18"/>
    <mergeCell ref="D18:L18"/>
    <mergeCell ref="B7:D7"/>
    <mergeCell ref="E7:F7"/>
    <mergeCell ref="B8:D8"/>
    <mergeCell ref="E8:F8"/>
    <mergeCell ref="B9:D9"/>
    <mergeCell ref="E9:F9"/>
  </mergeCells>
  <phoneticPr fontId="2"/>
  <pageMargins left="0.59055118110236227" right="0.59055118110236227" top="0.59055118110236227" bottom="0.59055118110236227" header="0.51181102362204722" footer="0.39370078740157483"/>
  <pageSetup paperSize="9" scale="91" fitToHeight="0" orientation="portrait" r:id="rId1"/>
  <headerFooter alignWithMargins="0">
    <oddFooter>&amp;C&amp;"HG丸ｺﾞｼｯｸM-PRO,標準"&amp;10&amp;P ／ &amp;N ページ</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6" style="1" customWidth="1"/>
    <col min="7" max="10" width="9" style="1" customWidth="1"/>
    <col min="11" max="12" width="8" style="1" customWidth="1"/>
    <col min="13" max="16384" width="9" style="1"/>
  </cols>
  <sheetData>
    <row r="1" spans="1:12" ht="18" customHeight="1" x14ac:dyDescent="0.4">
      <c r="A1" s="925" t="s">
        <v>1328</v>
      </c>
      <c r="B1" s="925"/>
      <c r="C1" s="925"/>
      <c r="D1" s="925"/>
      <c r="E1" s="925"/>
      <c r="F1" s="925"/>
      <c r="G1" s="925"/>
      <c r="H1" s="925"/>
      <c r="I1" s="925"/>
      <c r="J1" s="925"/>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27" customHeight="1" x14ac:dyDescent="0.4">
      <c r="A4" s="110" t="s">
        <v>142</v>
      </c>
      <c r="B4" s="1248" t="s">
        <v>1329</v>
      </c>
      <c r="C4" s="1248"/>
      <c r="D4" s="1248"/>
      <c r="E4" s="1248"/>
      <c r="F4" s="1248"/>
      <c r="G4" s="1248"/>
      <c r="H4" s="1248"/>
      <c r="I4" s="1248"/>
      <c r="J4" s="1248"/>
      <c r="K4" s="1248"/>
      <c r="L4" s="1248"/>
    </row>
    <row r="5" spans="1:12" ht="16.5" customHeight="1" x14ac:dyDescent="0.4">
      <c r="A5" s="1104" t="s">
        <v>145</v>
      </c>
      <c r="B5" s="1104"/>
      <c r="C5" s="1104"/>
      <c r="D5" s="1104"/>
      <c r="E5" s="1104"/>
      <c r="F5" s="1104"/>
      <c r="G5" s="1104"/>
      <c r="H5" s="1104"/>
      <c r="I5" s="1104"/>
      <c r="J5" s="1104"/>
      <c r="K5" s="1104"/>
      <c r="L5" s="1104"/>
    </row>
    <row r="6" spans="1:12" ht="27" customHeight="1" x14ac:dyDescent="0.4">
      <c r="A6" s="28" t="s">
        <v>146</v>
      </c>
      <c r="B6" s="1195" t="s">
        <v>1330</v>
      </c>
      <c r="C6" s="1196"/>
      <c r="D6" s="1196"/>
      <c r="E6" s="1196"/>
      <c r="F6" s="1196"/>
      <c r="G6" s="1196"/>
      <c r="H6" s="1196"/>
      <c r="I6" s="1196"/>
      <c r="J6" s="1196"/>
      <c r="K6" s="1196"/>
      <c r="L6" s="1197"/>
    </row>
    <row r="7" spans="1:12" ht="16.5" customHeight="1" x14ac:dyDescent="0.4">
      <c r="A7" s="30" t="s">
        <v>148</v>
      </c>
      <c r="B7" s="801"/>
      <c r="C7" s="802"/>
      <c r="D7" s="803"/>
      <c r="E7" s="805" t="s">
        <v>232</v>
      </c>
      <c r="F7" s="807"/>
      <c r="G7" s="8" t="s">
        <v>11</v>
      </c>
      <c r="H7" s="8" t="s">
        <v>12</v>
      </c>
      <c r="I7" s="8" t="s">
        <v>619</v>
      </c>
      <c r="J7" s="8" t="s">
        <v>1331</v>
      </c>
      <c r="K7" s="11"/>
      <c r="L7" s="12"/>
    </row>
    <row r="8" spans="1:12" ht="16.5" customHeight="1" x14ac:dyDescent="0.4">
      <c r="A8" s="13"/>
      <c r="B8" s="805" t="s">
        <v>14</v>
      </c>
      <c r="C8" s="806"/>
      <c r="D8" s="807"/>
      <c r="E8" s="1131">
        <v>159</v>
      </c>
      <c r="F8" s="1132"/>
      <c r="G8" s="121">
        <v>182</v>
      </c>
      <c r="H8" s="123"/>
      <c r="I8" s="121">
        <v>140</v>
      </c>
      <c r="J8" s="121">
        <v>19</v>
      </c>
      <c r="K8" s="17"/>
      <c r="L8" s="18"/>
    </row>
    <row r="9" spans="1:12" ht="16.5" customHeight="1" x14ac:dyDescent="0.4">
      <c r="A9" s="13"/>
      <c r="B9" s="805" t="s">
        <v>15</v>
      </c>
      <c r="C9" s="806"/>
      <c r="D9" s="807"/>
      <c r="E9" s="1131">
        <v>153</v>
      </c>
      <c r="F9" s="1132"/>
      <c r="G9" s="121">
        <v>171</v>
      </c>
      <c r="H9" s="123"/>
      <c r="I9" s="121">
        <v>134</v>
      </c>
      <c r="J9" s="121">
        <v>19</v>
      </c>
      <c r="K9" s="17"/>
      <c r="L9" s="18"/>
    </row>
    <row r="10" spans="1:12" ht="16.5" customHeight="1" x14ac:dyDescent="0.4">
      <c r="A10" s="13"/>
      <c r="B10" s="826" t="s">
        <v>16</v>
      </c>
      <c r="C10" s="827"/>
      <c r="D10" s="828"/>
      <c r="E10" s="1133">
        <f>E9/E8*100</f>
        <v>96.226415094339629</v>
      </c>
      <c r="F10" s="1134"/>
      <c r="G10" s="124">
        <v>93.956043956043956</v>
      </c>
      <c r="H10" s="130"/>
      <c r="I10" s="124">
        <f t="shared" ref="I10:J10" si="0">I9/I8*100</f>
        <v>95.714285714285722</v>
      </c>
      <c r="J10" s="124">
        <f t="shared" si="0"/>
        <v>100</v>
      </c>
      <c r="K10" s="17"/>
      <c r="L10" s="18"/>
    </row>
    <row r="11" spans="1:12" ht="12.75" customHeight="1" x14ac:dyDescent="0.4">
      <c r="A11" s="13"/>
      <c r="B11" s="68"/>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830" t="s">
        <v>19</v>
      </c>
      <c r="C13" s="831"/>
      <c r="D13" s="831"/>
      <c r="E13" s="831"/>
      <c r="F13" s="831"/>
      <c r="G13" s="832"/>
      <c r="H13" s="201">
        <v>88.2</v>
      </c>
      <c r="I13" s="70">
        <v>86.9</v>
      </c>
      <c r="J13" s="112">
        <f>H13-I13</f>
        <v>1.2999999999999972</v>
      </c>
      <c r="K13" s="17"/>
      <c r="L13" s="18"/>
    </row>
    <row r="14" spans="1:12" ht="16.5" customHeight="1" x14ac:dyDescent="0.4">
      <c r="A14" s="7"/>
      <c r="B14" s="833" t="s">
        <v>20</v>
      </c>
      <c r="C14" s="834"/>
      <c r="D14" s="834"/>
      <c r="E14" s="834"/>
      <c r="F14" s="834"/>
      <c r="G14" s="835"/>
      <c r="H14" s="165">
        <v>4.5999999999999996</v>
      </c>
      <c r="I14" s="70">
        <v>4.5</v>
      </c>
      <c r="J14" s="112">
        <f>H14-I14</f>
        <v>9.9999999999999645E-2</v>
      </c>
      <c r="K14" s="23"/>
      <c r="L14" s="24"/>
    </row>
    <row r="15" spans="1:12" s="25" customFormat="1" ht="15" customHeight="1" x14ac:dyDescent="0.4">
      <c r="A15" s="836" t="s">
        <v>21</v>
      </c>
      <c r="B15" s="1003" t="s">
        <v>22</v>
      </c>
      <c r="C15" s="1004"/>
      <c r="D15" s="1125" t="s">
        <v>1507</v>
      </c>
      <c r="E15" s="1126"/>
      <c r="F15" s="1126"/>
      <c r="G15" s="1126"/>
      <c r="H15" s="1126"/>
      <c r="I15" s="1126"/>
      <c r="J15" s="1126"/>
      <c r="K15" s="1126"/>
      <c r="L15" s="1127"/>
    </row>
    <row r="16" spans="1:12" s="25" customFormat="1" ht="16.5" customHeight="1" x14ac:dyDescent="0.4">
      <c r="A16" s="1002"/>
      <c r="B16" s="135"/>
      <c r="C16" s="136"/>
      <c r="D16" s="902" t="s">
        <v>1332</v>
      </c>
      <c r="E16" s="903"/>
      <c r="F16" s="903"/>
      <c r="G16" s="903"/>
      <c r="H16" s="903"/>
      <c r="I16" s="903"/>
      <c r="J16" s="903"/>
      <c r="K16" s="903"/>
      <c r="L16" s="904"/>
    </row>
    <row r="17" spans="1:12" ht="16.5" customHeight="1" x14ac:dyDescent="0.4">
      <c r="A17" s="837"/>
      <c r="B17" s="843" t="s">
        <v>25</v>
      </c>
      <c r="C17" s="844"/>
      <c r="D17" s="1209" t="s">
        <v>26</v>
      </c>
      <c r="E17" s="1215"/>
      <c r="F17" s="1215"/>
      <c r="G17" s="1215"/>
      <c r="H17" s="1215"/>
      <c r="I17" s="1215"/>
      <c r="J17" s="1215"/>
      <c r="K17" s="1215"/>
      <c r="L17" s="1216"/>
    </row>
    <row r="18" spans="1:12" ht="16.5" customHeight="1" x14ac:dyDescent="0.4">
      <c r="A18" s="28" t="s">
        <v>156</v>
      </c>
      <c r="B18" s="804" t="s">
        <v>28</v>
      </c>
      <c r="C18" s="804"/>
      <c r="D18" s="860">
        <v>1</v>
      </c>
      <c r="E18" s="861"/>
      <c r="F18" s="862"/>
      <c r="G18" s="8" t="s">
        <v>29</v>
      </c>
      <c r="H18" s="102" t="s">
        <v>302</v>
      </c>
      <c r="I18" s="863" t="s">
        <v>30</v>
      </c>
      <c r="J18" s="863"/>
      <c r="K18" s="863"/>
      <c r="L18" s="863"/>
    </row>
    <row r="19" spans="1:12" ht="16.5" customHeight="1" x14ac:dyDescent="0.4">
      <c r="A19" s="30" t="s">
        <v>159</v>
      </c>
      <c r="B19" s="1036" t="s">
        <v>32</v>
      </c>
      <c r="C19" s="1037"/>
      <c r="D19" s="1037"/>
      <c r="E19" s="1037"/>
      <c r="F19" s="1037"/>
      <c r="G19" s="1038"/>
      <c r="H19" s="95" t="s">
        <v>33</v>
      </c>
      <c r="I19" s="1036" t="s">
        <v>34</v>
      </c>
      <c r="J19" s="1037"/>
      <c r="K19" s="1037"/>
      <c r="L19" s="1038"/>
    </row>
    <row r="20" spans="1:12" ht="16.5" customHeight="1" x14ac:dyDescent="0.4">
      <c r="A20" s="13"/>
      <c r="B20" s="31" t="s">
        <v>160</v>
      </c>
      <c r="C20" s="872" t="s">
        <v>281</v>
      </c>
      <c r="D20" s="872"/>
      <c r="E20" s="872"/>
      <c r="F20" s="872"/>
      <c r="G20" s="873"/>
      <c r="H20" s="49"/>
      <c r="I20" s="1185"/>
      <c r="J20" s="1186"/>
      <c r="K20" s="1186"/>
      <c r="L20" s="1187"/>
    </row>
    <row r="21" spans="1:12" ht="16.5" customHeight="1" x14ac:dyDescent="0.4">
      <c r="A21" s="20"/>
      <c r="B21" s="49"/>
      <c r="C21" s="898" t="s">
        <v>282</v>
      </c>
      <c r="D21" s="898"/>
      <c r="E21" s="898"/>
      <c r="F21" s="898"/>
      <c r="G21" s="899"/>
      <c r="H21" s="49" t="s">
        <v>302</v>
      </c>
      <c r="I21" s="1252" t="s">
        <v>1333</v>
      </c>
      <c r="J21" s="1253"/>
      <c r="K21" s="1253"/>
      <c r="L21" s="1254"/>
    </row>
    <row r="22" spans="1:12" ht="16.5" customHeight="1" x14ac:dyDescent="0.4">
      <c r="A22" s="20"/>
      <c r="B22" s="49"/>
      <c r="C22" s="911" t="s">
        <v>1334</v>
      </c>
      <c r="D22" s="911"/>
      <c r="E22" s="911"/>
      <c r="F22" s="911"/>
      <c r="G22" s="912"/>
      <c r="H22" s="49"/>
      <c r="I22" s="1252" t="s">
        <v>1335</v>
      </c>
      <c r="J22" s="1253"/>
      <c r="K22" s="1253"/>
      <c r="L22" s="1254"/>
    </row>
    <row r="23" spans="1:12" ht="16.5" customHeight="1" x14ac:dyDescent="0.4">
      <c r="A23" s="20"/>
      <c r="B23" s="49"/>
      <c r="C23" s="911"/>
      <c r="D23" s="911"/>
      <c r="E23" s="911"/>
      <c r="F23" s="911"/>
      <c r="G23" s="912"/>
      <c r="H23" s="49"/>
      <c r="I23" s="1252" t="s">
        <v>1336</v>
      </c>
      <c r="J23" s="1253"/>
      <c r="K23" s="1253"/>
      <c r="L23" s="1254"/>
    </row>
    <row r="24" spans="1:12" ht="16.5" customHeight="1" x14ac:dyDescent="0.4">
      <c r="A24" s="20"/>
      <c r="B24" s="49"/>
      <c r="C24" s="911"/>
      <c r="D24" s="911"/>
      <c r="E24" s="911"/>
      <c r="F24" s="911"/>
      <c r="G24" s="912"/>
      <c r="H24" s="49"/>
      <c r="I24" s="1252" t="s">
        <v>1337</v>
      </c>
      <c r="J24" s="1253"/>
      <c r="K24" s="1253"/>
      <c r="L24" s="1254"/>
    </row>
    <row r="25" spans="1:12" ht="16.5" customHeight="1" x14ac:dyDescent="0.4">
      <c r="A25" s="20"/>
      <c r="B25" s="49"/>
      <c r="C25" s="911"/>
      <c r="D25" s="911"/>
      <c r="E25" s="911"/>
      <c r="F25" s="911"/>
      <c r="G25" s="912"/>
      <c r="H25" s="49"/>
      <c r="I25" s="1252" t="s">
        <v>763</v>
      </c>
      <c r="J25" s="1253"/>
      <c r="K25" s="1253"/>
      <c r="L25" s="1254"/>
    </row>
    <row r="26" spans="1:12" ht="16.5" customHeight="1" x14ac:dyDescent="0.4">
      <c r="A26" s="20"/>
      <c r="B26" s="49"/>
      <c r="C26" s="911"/>
      <c r="D26" s="911"/>
      <c r="E26" s="911"/>
      <c r="F26" s="911"/>
      <c r="G26" s="912"/>
      <c r="H26" s="49"/>
      <c r="I26" s="1252" t="s">
        <v>312</v>
      </c>
      <c r="J26" s="1253"/>
      <c r="K26" s="1253"/>
      <c r="L26" s="1254"/>
    </row>
    <row r="27" spans="1:12" ht="16.5" customHeight="1" x14ac:dyDescent="0.4">
      <c r="A27" s="20"/>
      <c r="B27" s="49"/>
      <c r="C27" s="911"/>
      <c r="D27" s="911"/>
      <c r="E27" s="911"/>
      <c r="F27" s="911"/>
      <c r="G27" s="912"/>
      <c r="H27" s="49"/>
      <c r="I27" s="1252" t="s">
        <v>1338</v>
      </c>
      <c r="J27" s="1253"/>
      <c r="K27" s="1253"/>
      <c r="L27" s="1254"/>
    </row>
    <row r="28" spans="1:12" ht="16.5" customHeight="1" x14ac:dyDescent="0.4">
      <c r="A28" s="20"/>
      <c r="B28" s="49"/>
      <c r="C28" s="911"/>
      <c r="D28" s="911"/>
      <c r="E28" s="911"/>
      <c r="F28" s="911"/>
      <c r="G28" s="912"/>
      <c r="H28" s="49"/>
      <c r="I28" s="1252" t="s">
        <v>328</v>
      </c>
      <c r="J28" s="1253"/>
      <c r="K28" s="1253"/>
      <c r="L28" s="1254"/>
    </row>
    <row r="29" spans="1:12" ht="16.5" customHeight="1" x14ac:dyDescent="0.4">
      <c r="A29" s="37"/>
      <c r="B29" s="52"/>
      <c r="C29" s="916"/>
      <c r="D29" s="916"/>
      <c r="E29" s="916"/>
      <c r="F29" s="916"/>
      <c r="G29" s="917"/>
      <c r="H29" s="52"/>
      <c r="I29" s="1192"/>
      <c r="J29" s="1193"/>
      <c r="K29" s="1193"/>
      <c r="L29" s="1194"/>
    </row>
  </sheetData>
  <mergeCells count="47">
    <mergeCell ref="C29:G29"/>
    <mergeCell ref="I29:L29"/>
    <mergeCell ref="C26:G26"/>
    <mergeCell ref="I26:L26"/>
    <mergeCell ref="C27:G27"/>
    <mergeCell ref="I27:L27"/>
    <mergeCell ref="C28:G28"/>
    <mergeCell ref="I28:L28"/>
    <mergeCell ref="C23:G23"/>
    <mergeCell ref="I23:L23"/>
    <mergeCell ref="C24:G24"/>
    <mergeCell ref="I24:L24"/>
    <mergeCell ref="C25:G25"/>
    <mergeCell ref="I25:L25"/>
    <mergeCell ref="C20:G20"/>
    <mergeCell ref="I20:L20"/>
    <mergeCell ref="C21:G21"/>
    <mergeCell ref="I21:L21"/>
    <mergeCell ref="C22:G22"/>
    <mergeCell ref="I22:L22"/>
    <mergeCell ref="B18:C18"/>
    <mergeCell ref="D18:F18"/>
    <mergeCell ref="I18:L18"/>
    <mergeCell ref="B19:G19"/>
    <mergeCell ref="I19:L19"/>
    <mergeCell ref="B10:D10"/>
    <mergeCell ref="E10:F10"/>
    <mergeCell ref="B12:G12"/>
    <mergeCell ref="B13:G13"/>
    <mergeCell ref="B14:G14"/>
    <mergeCell ref="A15:A17"/>
    <mergeCell ref="B15:C15"/>
    <mergeCell ref="D15:L15"/>
    <mergeCell ref="D16:L16"/>
    <mergeCell ref="B17:C17"/>
    <mergeCell ref="D17:L17"/>
    <mergeCell ref="B7:D7"/>
    <mergeCell ref="E7:F7"/>
    <mergeCell ref="B8:D8"/>
    <mergeCell ref="E8:F8"/>
    <mergeCell ref="B9:D9"/>
    <mergeCell ref="E9:F9"/>
    <mergeCell ref="A1:J1"/>
    <mergeCell ref="A3:L3"/>
    <mergeCell ref="B4:L4"/>
    <mergeCell ref="A5:L5"/>
    <mergeCell ref="B6:L6"/>
  </mergeCells>
  <phoneticPr fontId="2"/>
  <pageMargins left="0.59055118110236227" right="0.59055118110236227" top="0.59055118110236227" bottom="0.59055118110236227" header="0.51181102362204722" footer="0.39370078740157483"/>
  <pageSetup paperSize="9" scale="95" fitToHeight="0" orientation="portrait" r:id="rId1"/>
  <headerFooter alignWithMargins="0">
    <oddFooter>&amp;C&amp;"HG丸ｺﾞｼｯｸM-PRO,標準"&amp;10&amp;P ／ &amp;N ページ</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6" style="1" customWidth="1"/>
    <col min="7" max="10" width="9" style="1" customWidth="1"/>
    <col min="11" max="12" width="8" style="1" customWidth="1"/>
    <col min="13" max="16384" width="9" style="1"/>
  </cols>
  <sheetData>
    <row r="1" spans="1:12" ht="18" customHeight="1" x14ac:dyDescent="0.4">
      <c r="A1" s="810" t="s">
        <v>555</v>
      </c>
      <c r="B1" s="810"/>
      <c r="C1" s="810"/>
      <c r="D1" s="810"/>
      <c r="E1" s="810"/>
      <c r="F1" s="810"/>
      <c r="G1" s="810"/>
      <c r="H1" s="810"/>
      <c r="I1" s="810"/>
      <c r="J1" s="810"/>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30" customHeight="1" x14ac:dyDescent="0.4">
      <c r="A4" s="63" t="s">
        <v>142</v>
      </c>
      <c r="B4" s="1124" t="s">
        <v>556</v>
      </c>
      <c r="C4" s="1056"/>
      <c r="D4" s="1056"/>
      <c r="E4" s="1056"/>
      <c r="F4" s="1056"/>
      <c r="G4" s="1056"/>
      <c r="H4" s="1056"/>
      <c r="I4" s="1056"/>
      <c r="J4" s="1056"/>
      <c r="K4" s="1056"/>
      <c r="L4" s="1057"/>
    </row>
    <row r="5" spans="1:12" ht="16.5" customHeight="1" x14ac:dyDescent="0.4">
      <c r="A5" s="1104" t="s">
        <v>145</v>
      </c>
      <c r="B5" s="1104"/>
      <c r="C5" s="1104"/>
      <c r="D5" s="1104"/>
      <c r="E5" s="1104"/>
      <c r="F5" s="1104"/>
      <c r="G5" s="1104"/>
      <c r="H5" s="1104"/>
      <c r="I5" s="1104"/>
      <c r="J5" s="1104"/>
      <c r="K5" s="1104"/>
      <c r="L5" s="1104"/>
    </row>
    <row r="6" spans="1:12" ht="54" customHeight="1" x14ac:dyDescent="0.4">
      <c r="A6" s="28" t="s">
        <v>146</v>
      </c>
      <c r="B6" s="1195" t="s">
        <v>557</v>
      </c>
      <c r="C6" s="1196"/>
      <c r="D6" s="1196"/>
      <c r="E6" s="1196"/>
      <c r="F6" s="1196"/>
      <c r="G6" s="1196"/>
      <c r="H6" s="1196"/>
      <c r="I6" s="1196"/>
      <c r="J6" s="1196"/>
      <c r="K6" s="1196"/>
      <c r="L6" s="1197"/>
    </row>
    <row r="7" spans="1:12" ht="16.5" customHeight="1" x14ac:dyDescent="0.4">
      <c r="A7" s="30" t="s">
        <v>148</v>
      </c>
      <c r="B7" s="801"/>
      <c r="C7" s="802"/>
      <c r="D7" s="803"/>
      <c r="E7" s="805" t="s">
        <v>232</v>
      </c>
      <c r="F7" s="807"/>
      <c r="G7" s="8" t="s">
        <v>11</v>
      </c>
      <c r="H7" s="8" t="s">
        <v>12</v>
      </c>
      <c r="I7" s="283" t="s">
        <v>13</v>
      </c>
      <c r="J7" s="283" t="s">
        <v>233</v>
      </c>
      <c r="K7" s="11"/>
      <c r="L7" s="12"/>
    </row>
    <row r="8" spans="1:12" ht="16.5" customHeight="1" x14ac:dyDescent="0.4">
      <c r="A8" s="13"/>
      <c r="B8" s="805" t="s">
        <v>14</v>
      </c>
      <c r="C8" s="806"/>
      <c r="D8" s="807"/>
      <c r="E8" s="869">
        <v>147</v>
      </c>
      <c r="F8" s="870"/>
      <c r="G8" s="14">
        <v>99</v>
      </c>
      <c r="H8" s="84"/>
      <c r="I8" s="286">
        <v>134</v>
      </c>
      <c r="J8" s="286">
        <v>13</v>
      </c>
      <c r="K8" s="17"/>
      <c r="L8" s="18"/>
    </row>
    <row r="9" spans="1:12" ht="16.5" customHeight="1" x14ac:dyDescent="0.4">
      <c r="A9" s="13"/>
      <c r="B9" s="805" t="s">
        <v>15</v>
      </c>
      <c r="C9" s="806"/>
      <c r="D9" s="807"/>
      <c r="E9" s="869">
        <v>129</v>
      </c>
      <c r="F9" s="870"/>
      <c r="G9" s="14">
        <v>85</v>
      </c>
      <c r="H9" s="84"/>
      <c r="I9" s="286">
        <v>116</v>
      </c>
      <c r="J9" s="286">
        <v>13</v>
      </c>
      <c r="K9" s="17"/>
      <c r="L9" s="18"/>
    </row>
    <row r="10" spans="1:12" ht="16.5" customHeight="1" x14ac:dyDescent="0.4">
      <c r="A10" s="13"/>
      <c r="B10" s="826" t="s">
        <v>16</v>
      </c>
      <c r="C10" s="827"/>
      <c r="D10" s="828"/>
      <c r="E10" s="1048">
        <f>E9/E8*100</f>
        <v>87.755102040816325</v>
      </c>
      <c r="F10" s="1049"/>
      <c r="G10" s="19">
        <v>85.9</v>
      </c>
      <c r="H10" s="86"/>
      <c r="I10" s="19">
        <f>I9/I8*100</f>
        <v>86.567164179104466</v>
      </c>
      <c r="J10" s="19">
        <f>J8/J9*100</f>
        <v>100</v>
      </c>
      <c r="K10" s="17"/>
      <c r="L10" s="18"/>
    </row>
    <row r="11" spans="1:12" ht="16.5" customHeight="1" x14ac:dyDescent="0.4">
      <c r="A11" s="13"/>
      <c r="B11" s="68"/>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1062" t="s">
        <v>19</v>
      </c>
      <c r="C13" s="1063"/>
      <c r="D13" s="1063"/>
      <c r="E13" s="1063"/>
      <c r="F13" s="1063"/>
      <c r="G13" s="1064"/>
      <c r="H13" s="111">
        <v>83.7</v>
      </c>
      <c r="I13" s="111">
        <v>86.7</v>
      </c>
      <c r="J13" s="112">
        <f>H13-I13</f>
        <v>-3</v>
      </c>
      <c r="K13" s="17"/>
      <c r="L13" s="18"/>
    </row>
    <row r="14" spans="1:12" ht="16.5" customHeight="1" x14ac:dyDescent="0.4">
      <c r="A14" s="7"/>
      <c r="B14" s="1065" t="s">
        <v>20</v>
      </c>
      <c r="C14" s="1066"/>
      <c r="D14" s="1066"/>
      <c r="E14" s="1066"/>
      <c r="F14" s="1066"/>
      <c r="G14" s="1067"/>
      <c r="H14" s="111">
        <v>4.5999999999999996</v>
      </c>
      <c r="I14" s="111">
        <v>4.5999999999999996</v>
      </c>
      <c r="J14" s="112">
        <f>H14-I14</f>
        <v>0</v>
      </c>
      <c r="K14" s="23"/>
      <c r="L14" s="24"/>
    </row>
    <row r="15" spans="1:12" s="25" customFormat="1" ht="16.5" customHeight="1" x14ac:dyDescent="0.4">
      <c r="A15" s="836" t="s">
        <v>21</v>
      </c>
      <c r="B15" s="1003" t="s">
        <v>22</v>
      </c>
      <c r="C15" s="1004"/>
      <c r="D15" s="1207" t="s">
        <v>558</v>
      </c>
      <c r="E15" s="1068"/>
      <c r="F15" s="1068"/>
      <c r="G15" s="1068"/>
      <c r="H15" s="1068"/>
      <c r="I15" s="1068"/>
      <c r="J15" s="1068"/>
      <c r="K15" s="1068"/>
      <c r="L15" s="1069"/>
    </row>
    <row r="16" spans="1:12" s="25" customFormat="1" ht="16.5" customHeight="1" x14ac:dyDescent="0.4">
      <c r="A16" s="1002"/>
      <c r="B16" s="26"/>
      <c r="C16" s="27"/>
      <c r="D16" s="1231" t="s">
        <v>300</v>
      </c>
      <c r="E16" s="1232"/>
      <c r="F16" s="1232"/>
      <c r="G16" s="1232"/>
      <c r="H16" s="1232"/>
      <c r="I16" s="1232"/>
      <c r="J16" s="1232"/>
      <c r="K16" s="1232"/>
      <c r="L16" s="1233"/>
    </row>
    <row r="17" spans="1:12" ht="16.5" customHeight="1" x14ac:dyDescent="0.4">
      <c r="A17" s="837"/>
      <c r="B17" s="843" t="s">
        <v>25</v>
      </c>
      <c r="C17" s="844"/>
      <c r="D17" s="890" t="s">
        <v>26</v>
      </c>
      <c r="E17" s="1147"/>
      <c r="F17" s="1147"/>
      <c r="G17" s="1147"/>
      <c r="H17" s="1147"/>
      <c r="I17" s="1147"/>
      <c r="J17" s="1147"/>
      <c r="K17" s="1147"/>
      <c r="L17" s="1198"/>
    </row>
    <row r="18" spans="1:12" ht="16.5" customHeight="1" x14ac:dyDescent="0.4">
      <c r="A18" s="28" t="s">
        <v>156</v>
      </c>
      <c r="B18" s="804" t="s">
        <v>28</v>
      </c>
      <c r="C18" s="804"/>
      <c r="D18" s="860" t="s">
        <v>559</v>
      </c>
      <c r="E18" s="861"/>
      <c r="F18" s="862"/>
      <c r="G18" s="8" t="s">
        <v>29</v>
      </c>
      <c r="H18" s="192" t="s">
        <v>302</v>
      </c>
      <c r="I18" s="863" t="s">
        <v>30</v>
      </c>
      <c r="J18" s="863"/>
      <c r="K18" s="863"/>
      <c r="L18" s="863"/>
    </row>
    <row r="19" spans="1:12" ht="16.5" customHeight="1" x14ac:dyDescent="0.4">
      <c r="A19" s="30" t="s">
        <v>159</v>
      </c>
      <c r="B19" s="1036" t="s">
        <v>32</v>
      </c>
      <c r="C19" s="1037"/>
      <c r="D19" s="1037"/>
      <c r="E19" s="1037"/>
      <c r="F19" s="1037"/>
      <c r="G19" s="1038"/>
      <c r="H19" s="95" t="s">
        <v>33</v>
      </c>
      <c r="I19" s="1036" t="s">
        <v>34</v>
      </c>
      <c r="J19" s="1037"/>
      <c r="K19" s="1037"/>
      <c r="L19" s="1038"/>
    </row>
    <row r="20" spans="1:12" ht="16.5" customHeight="1" x14ac:dyDescent="0.4">
      <c r="A20" s="13"/>
      <c r="B20" s="31" t="s">
        <v>160</v>
      </c>
      <c r="C20" s="857" t="s">
        <v>135</v>
      </c>
      <c r="D20" s="857"/>
      <c r="E20" s="857"/>
      <c r="F20" s="857"/>
      <c r="G20" s="858"/>
      <c r="H20" s="32"/>
      <c r="I20" s="1082"/>
      <c r="J20" s="1082"/>
      <c r="K20" s="1082"/>
      <c r="L20" s="1082"/>
    </row>
    <row r="21" spans="1:12" ht="16.5" customHeight="1" x14ac:dyDescent="0.4">
      <c r="A21" s="20"/>
      <c r="B21" s="49"/>
      <c r="C21" s="152" t="s">
        <v>560</v>
      </c>
      <c r="D21" s="152"/>
      <c r="E21" s="152"/>
      <c r="F21" s="152"/>
      <c r="G21" s="153"/>
      <c r="H21" s="32" t="s">
        <v>339</v>
      </c>
      <c r="I21" s="1081" t="s">
        <v>561</v>
      </c>
      <c r="J21" s="1081"/>
      <c r="K21" s="1081"/>
      <c r="L21" s="1081"/>
    </row>
    <row r="22" spans="1:12" ht="16.5" customHeight="1" x14ac:dyDescent="0.4">
      <c r="A22" s="20"/>
      <c r="B22" s="49"/>
      <c r="C22" s="848" t="s">
        <v>1534</v>
      </c>
      <c r="D22" s="848"/>
      <c r="E22" s="848"/>
      <c r="F22" s="848"/>
      <c r="G22" s="849"/>
      <c r="H22" s="32"/>
      <c r="I22" s="1081" t="s">
        <v>562</v>
      </c>
      <c r="J22" s="1081"/>
      <c r="K22" s="1081"/>
      <c r="L22" s="1081"/>
    </row>
    <row r="23" spans="1:12" ht="16.5" customHeight="1" x14ac:dyDescent="0.4">
      <c r="A23" s="20"/>
      <c r="B23" s="49"/>
      <c r="C23" s="152"/>
      <c r="D23" s="152"/>
      <c r="E23" s="152"/>
      <c r="F23" s="152"/>
      <c r="G23" s="153"/>
      <c r="H23" s="32"/>
      <c r="I23" s="1081" t="s">
        <v>563</v>
      </c>
      <c r="J23" s="1081"/>
      <c r="K23" s="1081"/>
      <c r="L23" s="1081"/>
    </row>
    <row r="24" spans="1:12" ht="16.5" customHeight="1" x14ac:dyDescent="0.4">
      <c r="A24" s="20"/>
      <c r="B24" s="49"/>
      <c r="C24" s="848"/>
      <c r="D24" s="848"/>
      <c r="E24" s="848"/>
      <c r="F24" s="848"/>
      <c r="G24" s="849"/>
      <c r="H24" s="32"/>
      <c r="I24" s="1081" t="s">
        <v>564</v>
      </c>
      <c r="J24" s="1081"/>
      <c r="K24" s="1081"/>
      <c r="L24" s="1081"/>
    </row>
    <row r="25" spans="1:12" ht="16.5" customHeight="1" x14ac:dyDescent="0.4">
      <c r="A25" s="20"/>
      <c r="B25" s="49"/>
      <c r="C25" s="848"/>
      <c r="D25" s="848"/>
      <c r="E25" s="848"/>
      <c r="F25" s="848"/>
      <c r="G25" s="849"/>
      <c r="H25" s="32"/>
      <c r="I25" s="1081" t="s">
        <v>565</v>
      </c>
      <c r="J25" s="1081"/>
      <c r="K25" s="1081"/>
      <c r="L25" s="1081"/>
    </row>
    <row r="26" spans="1:12" ht="16.5" customHeight="1" x14ac:dyDescent="0.4">
      <c r="A26" s="20"/>
      <c r="B26" s="49"/>
      <c r="C26" s="848"/>
      <c r="D26" s="848"/>
      <c r="E26" s="848"/>
      <c r="F26" s="848"/>
      <c r="G26" s="849"/>
      <c r="H26" s="32"/>
      <c r="I26" s="1081" t="s">
        <v>566</v>
      </c>
      <c r="J26" s="1081"/>
      <c r="K26" s="1081"/>
      <c r="L26" s="1081"/>
    </row>
    <row r="27" spans="1:12" ht="16.5" customHeight="1" x14ac:dyDescent="0.4">
      <c r="A27" s="20"/>
      <c r="B27" s="49"/>
      <c r="C27" s="848"/>
      <c r="D27" s="848"/>
      <c r="E27" s="848"/>
      <c r="F27" s="848"/>
      <c r="G27" s="849"/>
      <c r="H27" s="50"/>
      <c r="I27" s="1085" t="s">
        <v>328</v>
      </c>
      <c r="J27" s="853"/>
      <c r="K27" s="853"/>
      <c r="L27" s="1086"/>
    </row>
    <row r="28" spans="1:12" ht="16.5" customHeight="1" x14ac:dyDescent="0.4">
      <c r="A28" s="20"/>
      <c r="B28" s="49"/>
      <c r="C28" s="848"/>
      <c r="D28" s="848"/>
      <c r="E28" s="848"/>
      <c r="F28" s="848"/>
      <c r="G28" s="849"/>
      <c r="H28" s="50"/>
      <c r="I28" s="1085"/>
      <c r="J28" s="853"/>
      <c r="K28" s="853"/>
      <c r="L28" s="1086"/>
    </row>
    <row r="29" spans="1:12" ht="16.5" customHeight="1" x14ac:dyDescent="0.4">
      <c r="A29" s="37"/>
      <c r="B29" s="52"/>
      <c r="C29" s="1098"/>
      <c r="D29" s="1098"/>
      <c r="E29" s="1098"/>
      <c r="F29" s="1098"/>
      <c r="G29" s="1087"/>
      <c r="H29" s="53"/>
      <c r="I29" s="1307"/>
      <c r="J29" s="1308"/>
      <c r="K29" s="1308"/>
      <c r="L29" s="1309"/>
    </row>
  </sheetData>
  <mergeCells count="45">
    <mergeCell ref="C27:G27"/>
    <mergeCell ref="I27:L27"/>
    <mergeCell ref="C28:G28"/>
    <mergeCell ref="I28:L28"/>
    <mergeCell ref="C29:G29"/>
    <mergeCell ref="I29:L29"/>
    <mergeCell ref="C24:G24"/>
    <mergeCell ref="I24:L24"/>
    <mergeCell ref="C25:G25"/>
    <mergeCell ref="I25:L25"/>
    <mergeCell ref="C26:G26"/>
    <mergeCell ref="I26:L26"/>
    <mergeCell ref="I23:L23"/>
    <mergeCell ref="D17:L17"/>
    <mergeCell ref="B18:C18"/>
    <mergeCell ref="D18:F18"/>
    <mergeCell ref="I18:L18"/>
    <mergeCell ref="B19:G19"/>
    <mergeCell ref="I19:L19"/>
    <mergeCell ref="C20:G20"/>
    <mergeCell ref="I20:L20"/>
    <mergeCell ref="I21:L21"/>
    <mergeCell ref="C22:G22"/>
    <mergeCell ref="I22:L22"/>
    <mergeCell ref="B10:D10"/>
    <mergeCell ref="E10:F10"/>
    <mergeCell ref="B12:G12"/>
    <mergeCell ref="B13:G13"/>
    <mergeCell ref="B14:G14"/>
    <mergeCell ref="A15:A17"/>
    <mergeCell ref="B15:C15"/>
    <mergeCell ref="D15:L15"/>
    <mergeCell ref="D16:L16"/>
    <mergeCell ref="B17:C17"/>
    <mergeCell ref="B7:D7"/>
    <mergeCell ref="E7:F7"/>
    <mergeCell ref="B8:D8"/>
    <mergeCell ref="E8:F8"/>
    <mergeCell ref="B9:D9"/>
    <mergeCell ref="E9:F9"/>
    <mergeCell ref="A1:J1"/>
    <mergeCell ref="A3:L3"/>
    <mergeCell ref="B4:L4"/>
    <mergeCell ref="A5:L5"/>
    <mergeCell ref="B6:L6"/>
  </mergeCells>
  <phoneticPr fontId="2"/>
  <pageMargins left="0.59055118110236215" right="0.59055118110236215" top="0.59055118110236215" bottom="0.59055118110236215" header="0.51181102362204722" footer="0.39370078740157483"/>
  <pageSetup paperSize="9" scale="91" fitToHeight="0" orientation="portrait" r:id="rId1"/>
  <headerFooter alignWithMargins="0">
    <oddFooter>&amp;C&amp;"HG丸ｺﾞｼｯｸM-PRO,標準"&amp;10&amp;P ／ &amp;N ページ</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70" zoomScaleNormal="130" zoomScaleSheetLayoutView="70" workbookViewId="0">
      <selection sqref="A1:Q1"/>
    </sheetView>
  </sheetViews>
  <sheetFormatPr defaultColWidth="9" defaultRowHeight="13.5" x14ac:dyDescent="0.4"/>
  <cols>
    <col min="1" max="1" width="18" style="1" customWidth="1"/>
    <col min="2" max="5" width="3" style="1" customWidth="1"/>
    <col min="6" max="6" width="6" style="1" customWidth="1"/>
    <col min="7" max="10" width="9" style="1"/>
    <col min="11" max="11" width="9.5" style="1" bestFit="1" customWidth="1"/>
    <col min="12" max="12" width="9.375" style="1" customWidth="1"/>
    <col min="13" max="16384" width="9" style="1"/>
  </cols>
  <sheetData>
    <row r="1" spans="1:12" ht="18" customHeight="1" x14ac:dyDescent="0.4">
      <c r="A1" s="810" t="s">
        <v>1015</v>
      </c>
      <c r="B1" s="810"/>
      <c r="C1" s="810"/>
      <c r="D1" s="810"/>
      <c r="E1" s="810"/>
      <c r="F1" s="810"/>
      <c r="G1" s="810"/>
      <c r="H1" s="810"/>
      <c r="I1" s="810"/>
      <c r="J1" s="810"/>
      <c r="K1" s="2"/>
      <c r="L1" s="3"/>
    </row>
    <row r="2" spans="1:12" ht="16.5" customHeight="1" x14ac:dyDescent="0.4"/>
    <row r="3" spans="1:12" ht="16.5" customHeight="1" x14ac:dyDescent="0.4">
      <c r="A3" s="811" t="s">
        <v>1</v>
      </c>
      <c r="B3" s="812"/>
      <c r="C3" s="812"/>
      <c r="D3" s="812"/>
      <c r="E3" s="812"/>
      <c r="F3" s="812"/>
      <c r="G3" s="812"/>
      <c r="H3" s="812"/>
      <c r="I3" s="812"/>
      <c r="J3" s="812"/>
      <c r="K3" s="812"/>
      <c r="L3" s="813"/>
    </row>
    <row r="4" spans="1:12" ht="18.75" customHeight="1" x14ac:dyDescent="0.4">
      <c r="A4" s="63" t="s">
        <v>2</v>
      </c>
      <c r="B4" s="836" t="s">
        <v>1016</v>
      </c>
      <c r="C4" s="1056"/>
      <c r="D4" s="1056"/>
      <c r="E4" s="1056"/>
      <c r="F4" s="1056"/>
      <c r="G4" s="1056"/>
      <c r="H4" s="1056"/>
      <c r="I4" s="1056"/>
      <c r="J4" s="1056"/>
      <c r="K4" s="1056"/>
      <c r="L4" s="1057"/>
    </row>
    <row r="5" spans="1:12" ht="16.5" customHeight="1" x14ac:dyDescent="0.4">
      <c r="A5" s="1104" t="s">
        <v>5</v>
      </c>
      <c r="B5" s="1104"/>
      <c r="C5" s="1104"/>
      <c r="D5" s="1104"/>
      <c r="E5" s="1104"/>
      <c r="F5" s="1104"/>
      <c r="G5" s="1104"/>
      <c r="H5" s="1104"/>
      <c r="I5" s="1104"/>
      <c r="J5" s="1104"/>
      <c r="K5" s="1104"/>
      <c r="L5" s="1104"/>
    </row>
    <row r="6" spans="1:12" ht="115.15" customHeight="1" x14ac:dyDescent="0.4">
      <c r="A6" s="28" t="s">
        <v>6</v>
      </c>
      <c r="B6" s="1050" t="s">
        <v>1017</v>
      </c>
      <c r="C6" s="1051"/>
      <c r="D6" s="1051"/>
      <c r="E6" s="1051"/>
      <c r="F6" s="1051"/>
      <c r="G6" s="1051"/>
      <c r="H6" s="1051"/>
      <c r="I6" s="1051"/>
      <c r="J6" s="1051"/>
      <c r="K6" s="1051"/>
      <c r="L6" s="1052"/>
    </row>
    <row r="7" spans="1:12" ht="16.5" customHeight="1" x14ac:dyDescent="0.4">
      <c r="A7" s="30" t="s">
        <v>9</v>
      </c>
      <c r="B7" s="801"/>
      <c r="C7" s="802"/>
      <c r="D7" s="803"/>
      <c r="E7" s="805" t="s">
        <v>10</v>
      </c>
      <c r="F7" s="807"/>
      <c r="G7" s="8" t="s">
        <v>11</v>
      </c>
      <c r="H7" s="283" t="s">
        <v>12</v>
      </c>
      <c r="I7" s="283" t="s">
        <v>1018</v>
      </c>
      <c r="J7" s="283" t="s">
        <v>233</v>
      </c>
      <c r="K7" s="11"/>
      <c r="L7" s="12"/>
    </row>
    <row r="8" spans="1:12" ht="16.5" customHeight="1" x14ac:dyDescent="0.4">
      <c r="A8" s="13"/>
      <c r="B8" s="805" t="s">
        <v>14</v>
      </c>
      <c r="C8" s="806"/>
      <c r="D8" s="807"/>
      <c r="E8" s="869">
        <v>75</v>
      </c>
      <c r="F8" s="870"/>
      <c r="G8" s="14">
        <v>86</v>
      </c>
      <c r="H8" s="84"/>
      <c r="I8" s="286">
        <v>60</v>
      </c>
      <c r="J8" s="286">
        <v>15</v>
      </c>
      <c r="K8" s="17"/>
      <c r="L8" s="18"/>
    </row>
    <row r="9" spans="1:12" ht="16.5" customHeight="1" x14ac:dyDescent="0.4">
      <c r="A9" s="13"/>
      <c r="B9" s="805" t="s">
        <v>15</v>
      </c>
      <c r="C9" s="806"/>
      <c r="D9" s="807"/>
      <c r="E9" s="869">
        <v>58</v>
      </c>
      <c r="F9" s="870"/>
      <c r="G9" s="14">
        <v>67</v>
      </c>
      <c r="H9" s="84"/>
      <c r="I9" s="286">
        <v>48</v>
      </c>
      <c r="J9" s="286">
        <v>10</v>
      </c>
      <c r="K9" s="17"/>
      <c r="L9" s="18"/>
    </row>
    <row r="10" spans="1:12" ht="16.5" customHeight="1" x14ac:dyDescent="0.4">
      <c r="A10" s="13"/>
      <c r="B10" s="826" t="s">
        <v>16</v>
      </c>
      <c r="C10" s="827"/>
      <c r="D10" s="828"/>
      <c r="E10" s="1048">
        <f>E9/E8*100</f>
        <v>77.333333333333329</v>
      </c>
      <c r="F10" s="1049"/>
      <c r="G10" s="19">
        <f>G9/G8*100</f>
        <v>77.906976744186053</v>
      </c>
      <c r="H10" s="86"/>
      <c r="I10" s="19">
        <f>I9/I8*100</f>
        <v>80</v>
      </c>
      <c r="J10" s="19">
        <f>J9/J8*100</f>
        <v>66.666666666666657</v>
      </c>
      <c r="K10" s="17"/>
      <c r="L10" s="18"/>
    </row>
    <row r="11" spans="1:12" ht="16.5" customHeight="1" x14ac:dyDescent="0.4">
      <c r="A11" s="13"/>
      <c r="B11" s="20"/>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1062" t="s">
        <v>19</v>
      </c>
      <c r="C13" s="1063"/>
      <c r="D13" s="1063"/>
      <c r="E13" s="1063"/>
      <c r="F13" s="1063"/>
      <c r="G13" s="1064"/>
      <c r="H13" s="111">
        <v>77.5</v>
      </c>
      <c r="I13" s="111">
        <v>76.5</v>
      </c>
      <c r="J13" s="112">
        <f>H13-I13</f>
        <v>1</v>
      </c>
      <c r="K13" s="17"/>
      <c r="L13" s="18"/>
    </row>
    <row r="14" spans="1:12" ht="16.5" customHeight="1" x14ac:dyDescent="0.4">
      <c r="A14" s="7"/>
      <c r="B14" s="1065" t="s">
        <v>20</v>
      </c>
      <c r="C14" s="1066"/>
      <c r="D14" s="1066"/>
      <c r="E14" s="1066"/>
      <c r="F14" s="1066"/>
      <c r="G14" s="1067"/>
      <c r="H14" s="111">
        <v>4</v>
      </c>
      <c r="I14" s="111">
        <v>4</v>
      </c>
      <c r="J14" s="112">
        <f>H14-I14</f>
        <v>0</v>
      </c>
      <c r="K14" s="23"/>
      <c r="L14" s="24"/>
    </row>
    <row r="15" spans="1:12" s="25" customFormat="1" ht="27" customHeight="1" x14ac:dyDescent="0.4">
      <c r="A15" s="836" t="s">
        <v>21</v>
      </c>
      <c r="B15" s="1003" t="s">
        <v>22</v>
      </c>
      <c r="C15" s="1004"/>
      <c r="D15" s="1125" t="s">
        <v>1019</v>
      </c>
      <c r="E15" s="1126"/>
      <c r="F15" s="1126"/>
      <c r="G15" s="1126"/>
      <c r="H15" s="1126"/>
      <c r="I15" s="1126"/>
      <c r="J15" s="1126"/>
      <c r="K15" s="1126"/>
      <c r="L15" s="1127"/>
    </row>
    <row r="16" spans="1:12" s="25" customFormat="1" ht="16.5" customHeight="1" x14ac:dyDescent="0.4">
      <c r="A16" s="1002"/>
      <c r="B16" s="26"/>
      <c r="C16" s="27"/>
      <c r="D16" s="1128" t="s">
        <v>193</v>
      </c>
      <c r="E16" s="1129"/>
      <c r="F16" s="1129"/>
      <c r="G16" s="1129"/>
      <c r="H16" s="1129"/>
      <c r="I16" s="1129"/>
      <c r="J16" s="1129"/>
      <c r="K16" s="1129"/>
      <c r="L16" s="1130"/>
    </row>
    <row r="17" spans="1:12" ht="27" customHeight="1" x14ac:dyDescent="0.4">
      <c r="A17" s="837"/>
      <c r="B17" s="843" t="s">
        <v>25</v>
      </c>
      <c r="C17" s="844"/>
      <c r="D17" s="1195" t="s">
        <v>1020</v>
      </c>
      <c r="E17" s="1022"/>
      <c r="F17" s="1022"/>
      <c r="G17" s="1022"/>
      <c r="H17" s="1022"/>
      <c r="I17" s="1022"/>
      <c r="J17" s="1022"/>
      <c r="K17" s="1022"/>
      <c r="L17" s="1023"/>
    </row>
    <row r="18" spans="1:12" ht="16.5" customHeight="1" x14ac:dyDescent="0.4">
      <c r="A18" s="28" t="s">
        <v>27</v>
      </c>
      <c r="B18" s="804" t="s">
        <v>28</v>
      </c>
      <c r="C18" s="804"/>
      <c r="D18" s="860">
        <v>6</v>
      </c>
      <c r="E18" s="861"/>
      <c r="F18" s="862"/>
      <c r="G18" s="8" t="s">
        <v>29</v>
      </c>
      <c r="H18" s="29" t="s">
        <v>1021</v>
      </c>
      <c r="I18" s="863" t="s">
        <v>30</v>
      </c>
      <c r="J18" s="863"/>
      <c r="K18" s="863"/>
      <c r="L18" s="863"/>
    </row>
    <row r="19" spans="1:12" ht="16.5" customHeight="1" x14ac:dyDescent="0.4">
      <c r="A19" s="30" t="s">
        <v>31</v>
      </c>
      <c r="B19" s="804" t="s">
        <v>32</v>
      </c>
      <c r="C19" s="804"/>
      <c r="D19" s="804"/>
      <c r="E19" s="804"/>
      <c r="F19" s="804"/>
      <c r="G19" s="804"/>
      <c r="H19" s="8" t="s">
        <v>33</v>
      </c>
      <c r="I19" s="804" t="s">
        <v>34</v>
      </c>
      <c r="J19" s="804"/>
      <c r="K19" s="804"/>
      <c r="L19" s="804"/>
    </row>
    <row r="20" spans="1:12" ht="16.5" customHeight="1" x14ac:dyDescent="0.4">
      <c r="A20" s="13"/>
      <c r="B20" s="31" t="s">
        <v>35</v>
      </c>
      <c r="C20" s="858" t="s">
        <v>135</v>
      </c>
      <c r="D20" s="1082"/>
      <c r="E20" s="1082"/>
      <c r="F20" s="1082"/>
      <c r="G20" s="1082"/>
      <c r="H20" s="50"/>
      <c r="I20" s="1082" t="s">
        <v>1022</v>
      </c>
      <c r="J20" s="1082"/>
      <c r="K20" s="1082"/>
      <c r="L20" s="1082"/>
    </row>
    <row r="21" spans="1:12" ht="28.9" customHeight="1" x14ac:dyDescent="0.4">
      <c r="A21" s="13"/>
      <c r="B21" s="32"/>
      <c r="C21" s="1310" t="s">
        <v>1023</v>
      </c>
      <c r="D21" s="1083"/>
      <c r="E21" s="1083"/>
      <c r="F21" s="1083"/>
      <c r="G21" s="1083"/>
      <c r="H21" s="50"/>
      <c r="I21" s="1311" t="s">
        <v>1024</v>
      </c>
      <c r="J21" s="1311"/>
      <c r="K21" s="1311"/>
      <c r="L21" s="1311"/>
    </row>
    <row r="22" spans="1:12" ht="18" customHeight="1" x14ac:dyDescent="0.4">
      <c r="A22" s="13"/>
      <c r="B22" s="182" t="s">
        <v>37</v>
      </c>
      <c r="C22" s="1312" t="s">
        <v>102</v>
      </c>
      <c r="D22" s="1313"/>
      <c r="E22" s="1313"/>
      <c r="F22" s="1313"/>
      <c r="G22" s="1313"/>
      <c r="H22" s="256" t="s">
        <v>1025</v>
      </c>
      <c r="I22" s="1210" t="s">
        <v>1026</v>
      </c>
      <c r="J22" s="1210"/>
      <c r="K22" s="1210"/>
      <c r="L22" s="1210"/>
    </row>
    <row r="23" spans="1:12" ht="28.9" customHeight="1" x14ac:dyDescent="0.4">
      <c r="A23" s="13"/>
      <c r="B23" s="32" t="s">
        <v>37</v>
      </c>
      <c r="C23" s="849" t="s">
        <v>382</v>
      </c>
      <c r="D23" s="1080"/>
      <c r="E23" s="1080"/>
      <c r="F23" s="1080"/>
      <c r="G23" s="1080"/>
      <c r="H23" s="50" t="s">
        <v>1027</v>
      </c>
      <c r="I23" s="1210" t="s">
        <v>1028</v>
      </c>
      <c r="J23" s="1314"/>
      <c r="K23" s="1314"/>
      <c r="L23" s="1314"/>
    </row>
    <row r="24" spans="1:12" ht="17.45" customHeight="1" x14ac:dyDescent="0.4">
      <c r="A24" s="13"/>
      <c r="B24" s="257"/>
      <c r="C24" s="33"/>
      <c r="D24" s="33"/>
      <c r="E24" s="33"/>
      <c r="F24" s="33"/>
      <c r="G24" s="166"/>
      <c r="H24" s="50"/>
      <c r="I24" s="75" t="s">
        <v>1029</v>
      </c>
      <c r="J24" s="107"/>
      <c r="K24" s="61"/>
      <c r="L24" s="108"/>
    </row>
    <row r="25" spans="1:12" ht="28.9" customHeight="1" x14ac:dyDescent="0.4">
      <c r="A25" s="13"/>
      <c r="B25" s="32"/>
      <c r="C25" s="849"/>
      <c r="D25" s="1080"/>
      <c r="E25" s="1080"/>
      <c r="F25" s="1080"/>
      <c r="G25" s="1080"/>
      <c r="H25" s="50"/>
      <c r="I25" s="1311" t="s">
        <v>1030</v>
      </c>
      <c r="J25" s="1311"/>
      <c r="K25" s="1311"/>
      <c r="L25" s="1311"/>
    </row>
    <row r="26" spans="1:12" ht="17.45" customHeight="1" x14ac:dyDescent="0.4">
      <c r="A26" s="13"/>
      <c r="B26" s="32"/>
      <c r="C26" s="152"/>
      <c r="D26" s="152"/>
      <c r="E26" s="152"/>
      <c r="F26" s="152"/>
      <c r="G26" s="153"/>
      <c r="H26" s="50"/>
      <c r="I26" s="75" t="s">
        <v>1031</v>
      </c>
      <c r="J26" s="107"/>
      <c r="K26" s="107"/>
      <c r="L26" s="108"/>
    </row>
    <row r="27" spans="1:12" ht="28.9" customHeight="1" x14ac:dyDescent="0.4">
      <c r="A27" s="13"/>
      <c r="B27" s="32"/>
      <c r="C27" s="849"/>
      <c r="D27" s="1080"/>
      <c r="E27" s="1080"/>
      <c r="F27" s="1080"/>
      <c r="G27" s="1080"/>
      <c r="H27" s="50"/>
      <c r="I27" s="1311" t="s">
        <v>1032</v>
      </c>
      <c r="J27" s="1080"/>
      <c r="K27" s="1080"/>
      <c r="L27" s="1080"/>
    </row>
    <row r="28" spans="1:12" ht="17.45" customHeight="1" x14ac:dyDescent="0.4">
      <c r="A28" s="13"/>
      <c r="B28" s="32"/>
      <c r="C28" s="152"/>
      <c r="D28" s="152"/>
      <c r="E28" s="152"/>
      <c r="F28" s="152"/>
      <c r="G28" s="153"/>
      <c r="H28" s="50"/>
      <c r="I28" s="75" t="s">
        <v>1033</v>
      </c>
      <c r="J28" s="152"/>
      <c r="K28" s="152"/>
      <c r="L28" s="153"/>
    </row>
    <row r="29" spans="1:12" ht="28.9" customHeight="1" x14ac:dyDescent="0.4">
      <c r="A29" s="13"/>
      <c r="B29" s="32"/>
      <c r="C29" s="908"/>
      <c r="D29" s="1083"/>
      <c r="E29" s="1083"/>
      <c r="F29" s="1083"/>
      <c r="G29" s="1083"/>
      <c r="H29" s="50"/>
      <c r="I29" s="1311" t="s">
        <v>1034</v>
      </c>
      <c r="J29" s="1080"/>
      <c r="K29" s="1080"/>
      <c r="L29" s="1080"/>
    </row>
    <row r="30" spans="1:12" ht="16.899999999999999" customHeight="1" x14ac:dyDescent="0.4">
      <c r="A30" s="13"/>
      <c r="B30" s="32"/>
      <c r="C30" s="193"/>
      <c r="D30" s="193"/>
      <c r="E30" s="193"/>
      <c r="F30" s="193"/>
      <c r="G30" s="194"/>
      <c r="H30" s="50"/>
      <c r="I30" s="75" t="s">
        <v>1035</v>
      </c>
      <c r="J30" s="152"/>
      <c r="K30" s="152"/>
      <c r="L30" s="153"/>
    </row>
    <row r="31" spans="1:12" ht="28.9" customHeight="1" x14ac:dyDescent="0.4">
      <c r="A31" s="13"/>
      <c r="B31" s="32"/>
      <c r="C31" s="849"/>
      <c r="D31" s="1080"/>
      <c r="E31" s="1080"/>
      <c r="F31" s="1080"/>
      <c r="G31" s="1080"/>
      <c r="H31" s="50"/>
      <c r="I31" s="1311" t="s">
        <v>1036</v>
      </c>
      <c r="J31" s="1311"/>
      <c r="K31" s="1311"/>
      <c r="L31" s="1311"/>
    </row>
    <row r="32" spans="1:12" ht="16.5" customHeight="1" x14ac:dyDescent="0.4">
      <c r="A32" s="7"/>
      <c r="B32" s="52"/>
      <c r="C32" s="1087"/>
      <c r="D32" s="1205"/>
      <c r="E32" s="1205"/>
      <c r="F32" s="1205"/>
      <c r="G32" s="1205"/>
      <c r="H32" s="53"/>
      <c r="I32" s="1315"/>
      <c r="J32" s="1315"/>
      <c r="K32" s="1315"/>
      <c r="L32" s="1315"/>
    </row>
  </sheetData>
  <mergeCells count="45">
    <mergeCell ref="C29:G29"/>
    <mergeCell ref="I29:L29"/>
    <mergeCell ref="C31:G31"/>
    <mergeCell ref="I31:L31"/>
    <mergeCell ref="C32:G32"/>
    <mergeCell ref="I32:L32"/>
    <mergeCell ref="C23:G23"/>
    <mergeCell ref="I23:L23"/>
    <mergeCell ref="C25:G25"/>
    <mergeCell ref="I25:L25"/>
    <mergeCell ref="C27:G27"/>
    <mergeCell ref="I27:L27"/>
    <mergeCell ref="C20:G20"/>
    <mergeCell ref="I20:L20"/>
    <mergeCell ref="C21:G21"/>
    <mergeCell ref="I21:L21"/>
    <mergeCell ref="C22:G22"/>
    <mergeCell ref="I22:L22"/>
    <mergeCell ref="B18:C18"/>
    <mergeCell ref="D18:F18"/>
    <mergeCell ref="I18:L18"/>
    <mergeCell ref="B19:G19"/>
    <mergeCell ref="I19:L19"/>
    <mergeCell ref="B10:D10"/>
    <mergeCell ref="E10:F10"/>
    <mergeCell ref="B12:G12"/>
    <mergeCell ref="B13:G13"/>
    <mergeCell ref="B14:G14"/>
    <mergeCell ref="A15:A17"/>
    <mergeCell ref="B15:C15"/>
    <mergeCell ref="D15:L15"/>
    <mergeCell ref="D16:L16"/>
    <mergeCell ref="B17:C17"/>
    <mergeCell ref="D17:L17"/>
    <mergeCell ref="B7:D7"/>
    <mergeCell ref="E7:F7"/>
    <mergeCell ref="B8:D8"/>
    <mergeCell ref="E8:F8"/>
    <mergeCell ref="B9:D9"/>
    <mergeCell ref="E9:F9"/>
    <mergeCell ref="A1:J1"/>
    <mergeCell ref="A3:L3"/>
    <mergeCell ref="B4:L4"/>
    <mergeCell ref="A5:L5"/>
    <mergeCell ref="B6:L6"/>
  </mergeCells>
  <phoneticPr fontId="2"/>
  <printOptions horizontalCentered="1"/>
  <pageMargins left="0.59055118110236227" right="0.59055118110236227" top="0.59055118110236227" bottom="0.59055118110236227" header="0.51181102362204722" footer="0.39370078740157483"/>
  <pageSetup paperSize="9" scale="91" fitToHeight="0" orientation="portrait" r:id="rId1"/>
  <headerFooter alignWithMargins="0">
    <oddFooter>&amp;C&amp;"HG丸ｺﾞｼｯｸM-PRO,標準"&amp;10&amp;P ／ &amp;N ページ</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70" zoomScaleNormal="130" zoomScaleSheetLayoutView="70" workbookViewId="0">
      <selection sqref="A1:Q1"/>
    </sheetView>
  </sheetViews>
  <sheetFormatPr defaultColWidth="9" defaultRowHeight="13.5" x14ac:dyDescent="0.4"/>
  <cols>
    <col min="1" max="1" width="18" style="1" customWidth="1"/>
    <col min="2" max="5" width="3" style="1" customWidth="1"/>
    <col min="6" max="6" width="6" style="1" customWidth="1"/>
    <col min="7" max="7" width="9.125" style="1" customWidth="1"/>
    <col min="8" max="10" width="9" style="1" customWidth="1"/>
    <col min="11" max="12" width="9.25" style="1" customWidth="1"/>
    <col min="13" max="16384" width="9" style="1"/>
  </cols>
  <sheetData>
    <row r="1" spans="1:12" ht="18" customHeight="1" x14ac:dyDescent="0.4">
      <c r="A1" s="810" t="s">
        <v>1163</v>
      </c>
      <c r="B1" s="810"/>
      <c r="C1" s="810"/>
      <c r="D1" s="810"/>
      <c r="E1" s="810"/>
      <c r="F1" s="810"/>
      <c r="G1" s="810"/>
      <c r="H1" s="810"/>
      <c r="I1" s="810"/>
      <c r="J1" s="810"/>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27.6" customHeight="1" x14ac:dyDescent="0.4">
      <c r="A4" s="110" t="s">
        <v>142</v>
      </c>
      <c r="B4" s="1050" t="s">
        <v>1164</v>
      </c>
      <c r="C4" s="1051"/>
      <c r="D4" s="1051"/>
      <c r="E4" s="1051"/>
      <c r="F4" s="1051"/>
      <c r="G4" s="1051"/>
      <c r="H4" s="1051"/>
      <c r="I4" s="1051"/>
      <c r="J4" s="1051"/>
      <c r="K4" s="1051"/>
      <c r="L4" s="1052"/>
    </row>
    <row r="5" spans="1:12" ht="16.5" customHeight="1" x14ac:dyDescent="0.4">
      <c r="A5" s="874" t="s">
        <v>145</v>
      </c>
      <c r="B5" s="875"/>
      <c r="C5" s="875"/>
      <c r="D5" s="875"/>
      <c r="E5" s="875"/>
      <c r="F5" s="875"/>
      <c r="G5" s="875"/>
      <c r="H5" s="875"/>
      <c r="I5" s="875"/>
      <c r="J5" s="875"/>
      <c r="K5" s="875"/>
      <c r="L5" s="876"/>
    </row>
    <row r="6" spans="1:12" ht="16.5" customHeight="1" x14ac:dyDescent="0.4">
      <c r="A6" s="28" t="s">
        <v>146</v>
      </c>
      <c r="B6" s="1050" t="s">
        <v>1165</v>
      </c>
      <c r="C6" s="1051"/>
      <c r="D6" s="1051"/>
      <c r="E6" s="1051"/>
      <c r="F6" s="1051"/>
      <c r="G6" s="1051"/>
      <c r="H6" s="1051"/>
      <c r="I6" s="1051"/>
      <c r="J6" s="1051"/>
      <c r="K6" s="1051"/>
      <c r="L6" s="1052"/>
    </row>
    <row r="7" spans="1:12" ht="16.5" customHeight="1" x14ac:dyDescent="0.4">
      <c r="A7" s="30" t="s">
        <v>148</v>
      </c>
      <c r="B7" s="801"/>
      <c r="C7" s="802"/>
      <c r="D7" s="803"/>
      <c r="E7" s="804" t="s">
        <v>149</v>
      </c>
      <c r="F7" s="804"/>
      <c r="G7" s="283" t="s">
        <v>1509</v>
      </c>
      <c r="H7" s="283" t="s">
        <v>12</v>
      </c>
      <c r="I7" s="283" t="s">
        <v>13</v>
      </c>
      <c r="J7" s="269"/>
      <c r="K7" s="11"/>
      <c r="L7" s="12"/>
    </row>
    <row r="8" spans="1:12" ht="16.5" customHeight="1" x14ac:dyDescent="0.4">
      <c r="A8" s="13"/>
      <c r="B8" s="805" t="s">
        <v>14</v>
      </c>
      <c r="C8" s="806"/>
      <c r="D8" s="807"/>
      <c r="E8" s="1079">
        <v>8</v>
      </c>
      <c r="F8" s="1079"/>
      <c r="G8" s="69">
        <v>13</v>
      </c>
      <c r="H8" s="84"/>
      <c r="I8" s="286">
        <v>8</v>
      </c>
      <c r="J8" s="85"/>
      <c r="K8" s="17"/>
      <c r="L8" s="18"/>
    </row>
    <row r="9" spans="1:12" ht="16.5" customHeight="1" x14ac:dyDescent="0.4">
      <c r="A9" s="13"/>
      <c r="B9" s="805" t="s">
        <v>15</v>
      </c>
      <c r="C9" s="806"/>
      <c r="D9" s="807"/>
      <c r="E9" s="1079">
        <v>7</v>
      </c>
      <c r="F9" s="1079"/>
      <c r="G9" s="69">
        <v>13</v>
      </c>
      <c r="H9" s="84"/>
      <c r="I9" s="286">
        <v>7</v>
      </c>
      <c r="J9" s="85"/>
      <c r="K9" s="17"/>
      <c r="L9" s="18"/>
    </row>
    <row r="10" spans="1:12" ht="16.5" customHeight="1" x14ac:dyDescent="0.4">
      <c r="A10" s="13"/>
      <c r="B10" s="826" t="s">
        <v>16</v>
      </c>
      <c r="C10" s="827"/>
      <c r="D10" s="828"/>
      <c r="E10" s="1316">
        <f>E9/E8*100</f>
        <v>87.5</v>
      </c>
      <c r="F10" s="1316"/>
      <c r="G10" s="178">
        <f>G9/G8*100</f>
        <v>100</v>
      </c>
      <c r="H10" s="84"/>
      <c r="I10" s="19">
        <f>I9/I8*100</f>
        <v>87.5</v>
      </c>
      <c r="J10" s="85"/>
      <c r="K10" s="17"/>
      <c r="L10" s="18"/>
    </row>
    <row r="11" spans="1:12" ht="16.5" customHeight="1" x14ac:dyDescent="0.4">
      <c r="A11" s="13"/>
      <c r="B11" s="68"/>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1062" t="s">
        <v>19</v>
      </c>
      <c r="C13" s="1063"/>
      <c r="D13" s="1063"/>
      <c r="E13" s="1063"/>
      <c r="F13" s="1063"/>
      <c r="G13" s="1064"/>
      <c r="H13" s="111">
        <v>86.7</v>
      </c>
      <c r="I13" s="111">
        <v>85.4</v>
      </c>
      <c r="J13" s="112">
        <f>H13-I13</f>
        <v>1.2999999999999972</v>
      </c>
      <c r="K13" s="17"/>
      <c r="L13" s="18"/>
    </row>
    <row r="14" spans="1:12" ht="16.5" customHeight="1" x14ac:dyDescent="0.4">
      <c r="A14" s="7"/>
      <c r="B14" s="1065" t="s">
        <v>20</v>
      </c>
      <c r="C14" s="1066"/>
      <c r="D14" s="1066"/>
      <c r="E14" s="1066"/>
      <c r="F14" s="1066"/>
      <c r="G14" s="1067"/>
      <c r="H14" s="111">
        <v>4.5999999999999996</v>
      </c>
      <c r="I14" s="111">
        <v>4.5</v>
      </c>
      <c r="J14" s="112">
        <f>H14-I14</f>
        <v>9.9999999999999645E-2</v>
      </c>
      <c r="K14" s="23"/>
      <c r="L14" s="24"/>
    </row>
    <row r="15" spans="1:12" s="25" customFormat="1" ht="16.5" customHeight="1" x14ac:dyDescent="0.4">
      <c r="A15" s="836" t="s">
        <v>21</v>
      </c>
      <c r="B15" s="893" t="s">
        <v>22</v>
      </c>
      <c r="C15" s="894"/>
      <c r="D15" s="1009" t="s">
        <v>1166</v>
      </c>
      <c r="E15" s="1010"/>
      <c r="F15" s="1010"/>
      <c r="G15" s="1010"/>
      <c r="H15" s="1010"/>
      <c r="I15" s="1010"/>
      <c r="J15" s="1010"/>
      <c r="K15" s="1010"/>
      <c r="L15" s="1011"/>
    </row>
    <row r="16" spans="1:12" s="25" customFormat="1" ht="16.5" customHeight="1" x14ac:dyDescent="0.4">
      <c r="A16" s="1002"/>
      <c r="B16" s="26"/>
      <c r="C16" s="27"/>
      <c r="D16" s="1212" t="s">
        <v>1167</v>
      </c>
      <c r="E16" s="1213"/>
      <c r="F16" s="1213"/>
      <c r="G16" s="1213"/>
      <c r="H16" s="1213"/>
      <c r="I16" s="1213"/>
      <c r="J16" s="1213"/>
      <c r="K16" s="1213"/>
      <c r="L16" s="1214"/>
    </row>
    <row r="17" spans="1:12" ht="16.5" customHeight="1" x14ac:dyDescent="0.4">
      <c r="A17" s="837"/>
      <c r="B17" s="888" t="s">
        <v>25</v>
      </c>
      <c r="C17" s="889"/>
      <c r="D17" s="1073" t="s">
        <v>1168</v>
      </c>
      <c r="E17" s="1074"/>
      <c r="F17" s="1074"/>
      <c r="G17" s="1074"/>
      <c r="H17" s="1074"/>
      <c r="I17" s="1074"/>
      <c r="J17" s="1074"/>
      <c r="K17" s="1074"/>
      <c r="L17" s="1075"/>
    </row>
    <row r="18" spans="1:12" ht="16.5" customHeight="1" x14ac:dyDescent="0.4">
      <c r="A18" s="28" t="s">
        <v>156</v>
      </c>
      <c r="B18" s="804" t="s">
        <v>28</v>
      </c>
      <c r="C18" s="804"/>
      <c r="D18" s="860">
        <v>2</v>
      </c>
      <c r="E18" s="861"/>
      <c r="F18" s="862"/>
      <c r="G18" s="8" t="s">
        <v>29</v>
      </c>
      <c r="H18" s="29" t="s">
        <v>1169</v>
      </c>
      <c r="I18" s="863" t="s">
        <v>30</v>
      </c>
      <c r="J18" s="863"/>
      <c r="K18" s="863"/>
      <c r="L18" s="863"/>
    </row>
    <row r="19" spans="1:12" ht="16.5" customHeight="1" x14ac:dyDescent="0.4">
      <c r="A19" s="30" t="s">
        <v>159</v>
      </c>
      <c r="B19" s="1036" t="s">
        <v>32</v>
      </c>
      <c r="C19" s="1037"/>
      <c r="D19" s="1037"/>
      <c r="E19" s="1037"/>
      <c r="F19" s="1037"/>
      <c r="G19" s="1038"/>
      <c r="H19" s="95" t="s">
        <v>33</v>
      </c>
      <c r="I19" s="1036" t="s">
        <v>34</v>
      </c>
      <c r="J19" s="1037"/>
      <c r="K19" s="1037"/>
      <c r="L19" s="1038"/>
    </row>
    <row r="20" spans="1:12" ht="13.15" customHeight="1" x14ac:dyDescent="0.4">
      <c r="A20" s="13"/>
      <c r="B20" s="31" t="s">
        <v>160</v>
      </c>
      <c r="C20" s="857" t="s">
        <v>1170</v>
      </c>
      <c r="D20" s="857"/>
      <c r="E20" s="857"/>
      <c r="F20" s="857"/>
      <c r="G20" s="858"/>
      <c r="H20" s="32" t="s">
        <v>196</v>
      </c>
      <c r="I20" s="859" t="s">
        <v>1171</v>
      </c>
      <c r="J20" s="1317"/>
      <c r="K20" s="1317"/>
      <c r="L20" s="1318"/>
    </row>
    <row r="21" spans="1:12" ht="13.15" customHeight="1" x14ac:dyDescent="0.4">
      <c r="A21" s="20"/>
      <c r="B21" s="49" t="s">
        <v>84</v>
      </c>
      <c r="C21" s="848" t="s">
        <v>1172</v>
      </c>
      <c r="D21" s="848"/>
      <c r="E21" s="848"/>
      <c r="F21" s="848"/>
      <c r="G21" s="849"/>
      <c r="H21" s="32"/>
      <c r="I21" s="1091" t="s">
        <v>1173</v>
      </c>
      <c r="J21" s="1319"/>
      <c r="K21" s="1319"/>
      <c r="L21" s="1320"/>
    </row>
    <row r="22" spans="1:12" ht="13.15" customHeight="1" x14ac:dyDescent="0.4">
      <c r="A22" s="20"/>
      <c r="B22" s="49"/>
      <c r="C22" s="848" t="s">
        <v>1508</v>
      </c>
      <c r="D22" s="848"/>
      <c r="E22" s="848"/>
      <c r="F22" s="848"/>
      <c r="G22" s="849"/>
      <c r="H22" s="32"/>
      <c r="I22" s="1081" t="s">
        <v>1174</v>
      </c>
      <c r="J22" s="1081"/>
      <c r="K22" s="1081"/>
      <c r="L22" s="1081"/>
    </row>
    <row r="23" spans="1:12" ht="13.15" customHeight="1" x14ac:dyDescent="0.4">
      <c r="A23" s="20"/>
      <c r="B23" s="49"/>
      <c r="C23" s="848"/>
      <c r="D23" s="848"/>
      <c r="E23" s="848"/>
      <c r="F23" s="848"/>
      <c r="G23" s="849"/>
      <c r="H23" s="32"/>
      <c r="I23" s="1081"/>
      <c r="J23" s="1081"/>
      <c r="K23" s="1081"/>
      <c r="L23" s="1081"/>
    </row>
    <row r="24" spans="1:12" ht="13.15" customHeight="1" x14ac:dyDescent="0.4">
      <c r="A24" s="20"/>
      <c r="B24" s="49" t="s">
        <v>160</v>
      </c>
      <c r="C24" s="848" t="s">
        <v>1170</v>
      </c>
      <c r="D24" s="1319"/>
      <c r="E24" s="1319"/>
      <c r="F24" s="1319"/>
      <c r="G24" s="1320"/>
      <c r="H24" s="50" t="s">
        <v>1175</v>
      </c>
      <c r="I24" s="1085" t="s">
        <v>1176</v>
      </c>
      <c r="J24" s="853"/>
      <c r="K24" s="853"/>
      <c r="L24" s="1086"/>
    </row>
    <row r="25" spans="1:12" ht="13.15" customHeight="1" x14ac:dyDescent="0.4">
      <c r="A25" s="20"/>
      <c r="B25" s="49" t="s">
        <v>84</v>
      </c>
      <c r="C25" s="848" t="s">
        <v>1177</v>
      </c>
      <c r="D25" s="1319"/>
      <c r="E25" s="1319"/>
      <c r="F25" s="1319"/>
      <c r="G25" s="1320"/>
      <c r="H25" s="50"/>
      <c r="I25" s="1085" t="s">
        <v>1178</v>
      </c>
      <c r="J25" s="853"/>
      <c r="K25" s="853"/>
      <c r="L25" s="1086"/>
    </row>
    <row r="26" spans="1:12" ht="13.15" customHeight="1" x14ac:dyDescent="0.4">
      <c r="A26" s="20"/>
      <c r="B26" s="49"/>
      <c r="C26" s="848" t="s">
        <v>1179</v>
      </c>
      <c r="D26" s="1319"/>
      <c r="E26" s="1319"/>
      <c r="F26" s="1319"/>
      <c r="G26" s="1320"/>
      <c r="H26" s="50"/>
      <c r="I26" s="1085"/>
      <c r="J26" s="853"/>
      <c r="K26" s="853"/>
      <c r="L26" s="1086"/>
    </row>
    <row r="27" spans="1:12" ht="13.15" customHeight="1" x14ac:dyDescent="0.4">
      <c r="A27" s="20"/>
      <c r="B27" s="49"/>
      <c r="C27" s="848"/>
      <c r="D27" s="848"/>
      <c r="E27" s="848"/>
      <c r="F27" s="848"/>
      <c r="G27" s="849"/>
      <c r="H27" s="32"/>
      <c r="I27" s="910"/>
      <c r="J27" s="1319"/>
      <c r="K27" s="1319"/>
      <c r="L27" s="1320"/>
    </row>
    <row r="28" spans="1:12" ht="13.15" customHeight="1" x14ac:dyDescent="0.4">
      <c r="A28" s="20"/>
      <c r="B28" s="49" t="s">
        <v>160</v>
      </c>
      <c r="C28" s="848" t="s">
        <v>737</v>
      </c>
      <c r="D28" s="1319"/>
      <c r="E28" s="1319"/>
      <c r="F28" s="1319"/>
      <c r="G28" s="1320"/>
      <c r="H28" s="32" t="s">
        <v>1180</v>
      </c>
      <c r="I28" s="910" t="s">
        <v>1181</v>
      </c>
      <c r="J28" s="1319"/>
      <c r="K28" s="1319"/>
      <c r="L28" s="1320"/>
    </row>
    <row r="29" spans="1:12" ht="13.15" customHeight="1" x14ac:dyDescent="0.4">
      <c r="A29" s="20"/>
      <c r="B29" s="49" t="s">
        <v>84</v>
      </c>
      <c r="C29" s="848" t="s">
        <v>1182</v>
      </c>
      <c r="D29" s="1319"/>
      <c r="E29" s="1319"/>
      <c r="F29" s="1319"/>
      <c r="G29" s="1320"/>
      <c r="H29" s="32"/>
      <c r="I29" s="910" t="s">
        <v>1183</v>
      </c>
      <c r="J29" s="1319"/>
      <c r="K29" s="1319"/>
      <c r="L29" s="1320"/>
    </row>
    <row r="30" spans="1:12" ht="13.15" customHeight="1" x14ac:dyDescent="0.4">
      <c r="A30" s="20"/>
      <c r="B30" s="49"/>
      <c r="C30" s="848" t="s">
        <v>1179</v>
      </c>
      <c r="D30" s="1319"/>
      <c r="E30" s="1319"/>
      <c r="F30" s="1319"/>
      <c r="G30" s="1320"/>
      <c r="H30" s="32"/>
      <c r="I30" s="910" t="s">
        <v>1184</v>
      </c>
      <c r="J30" s="1319"/>
      <c r="K30" s="1319"/>
      <c r="L30" s="1320"/>
    </row>
    <row r="31" spans="1:12" ht="13.15" customHeight="1" x14ac:dyDescent="0.4">
      <c r="A31" s="20"/>
      <c r="B31" s="49"/>
      <c r="C31" s="848"/>
      <c r="D31" s="848"/>
      <c r="E31" s="848"/>
      <c r="F31" s="848"/>
      <c r="G31" s="849"/>
      <c r="H31" s="32"/>
      <c r="I31" s="910" t="s">
        <v>1185</v>
      </c>
      <c r="J31" s="1319"/>
      <c r="K31" s="1319"/>
      <c r="L31" s="1320"/>
    </row>
    <row r="32" spans="1:12" ht="13.15" customHeight="1" x14ac:dyDescent="0.4">
      <c r="A32" s="20"/>
      <c r="B32" s="49"/>
      <c r="C32" s="848"/>
      <c r="D32" s="1319"/>
      <c r="E32" s="1319"/>
      <c r="F32" s="1319"/>
      <c r="G32" s="1320"/>
      <c r="H32" s="32"/>
      <c r="I32" s="910"/>
      <c r="J32" s="1319"/>
      <c r="K32" s="1319"/>
      <c r="L32" s="1320"/>
    </row>
    <row r="33" spans="1:12" ht="13.15" customHeight="1" x14ac:dyDescent="0.4">
      <c r="A33" s="20"/>
      <c r="B33" s="49" t="s">
        <v>160</v>
      </c>
      <c r="C33" s="848" t="s">
        <v>737</v>
      </c>
      <c r="D33" s="1319"/>
      <c r="E33" s="1319"/>
      <c r="F33" s="1319"/>
      <c r="G33" s="1320"/>
      <c r="H33" s="32" t="s">
        <v>179</v>
      </c>
      <c r="I33" s="1091" t="s">
        <v>1186</v>
      </c>
      <c r="J33" s="1319"/>
      <c r="K33" s="1319"/>
      <c r="L33" s="1320"/>
    </row>
    <row r="34" spans="1:12" ht="13.15" customHeight="1" x14ac:dyDescent="0.4">
      <c r="A34" s="20"/>
      <c r="B34" s="49" t="s">
        <v>84</v>
      </c>
      <c r="C34" s="848" t="s">
        <v>1187</v>
      </c>
      <c r="D34" s="1319"/>
      <c r="E34" s="1319"/>
      <c r="F34" s="1319"/>
      <c r="G34" s="1320"/>
      <c r="H34" s="32"/>
      <c r="I34" s="910" t="s">
        <v>1188</v>
      </c>
      <c r="J34" s="1319"/>
      <c r="K34" s="1319"/>
      <c r="L34" s="1320"/>
    </row>
    <row r="35" spans="1:12" ht="13.15" customHeight="1" x14ac:dyDescent="0.4">
      <c r="A35" s="20"/>
      <c r="B35" s="49"/>
      <c r="C35" s="848" t="s">
        <v>1189</v>
      </c>
      <c r="D35" s="848"/>
      <c r="E35" s="848"/>
      <c r="F35" s="848"/>
      <c r="G35" s="849"/>
      <c r="H35" s="32"/>
      <c r="I35" s="910" t="s">
        <v>1190</v>
      </c>
      <c r="J35" s="911"/>
      <c r="K35" s="911"/>
      <c r="L35" s="912"/>
    </row>
    <row r="36" spans="1:12" ht="13.15" customHeight="1" x14ac:dyDescent="0.4">
      <c r="A36" s="20"/>
      <c r="B36" s="49"/>
      <c r="C36" s="848"/>
      <c r="D36" s="1319"/>
      <c r="E36" s="1319"/>
      <c r="F36" s="1319"/>
      <c r="G36" s="1320"/>
      <c r="H36" s="32"/>
      <c r="I36" s="199"/>
      <c r="J36" s="267"/>
      <c r="K36" s="267"/>
      <c r="L36" s="268"/>
    </row>
    <row r="37" spans="1:12" ht="13.15" customHeight="1" x14ac:dyDescent="0.4">
      <c r="A37" s="20"/>
      <c r="B37" s="49" t="s">
        <v>160</v>
      </c>
      <c r="C37" s="848" t="s">
        <v>1191</v>
      </c>
      <c r="D37" s="1319"/>
      <c r="E37" s="1319"/>
      <c r="F37" s="1319"/>
      <c r="G37" s="1320"/>
      <c r="H37" s="32" t="s">
        <v>179</v>
      </c>
      <c r="I37" s="1201" t="s">
        <v>1192</v>
      </c>
      <c r="J37" s="1319"/>
      <c r="K37" s="1319"/>
      <c r="L37" s="1320"/>
    </row>
    <row r="38" spans="1:12" ht="13.15" customHeight="1" x14ac:dyDescent="0.4">
      <c r="A38" s="20"/>
      <c r="B38" s="49" t="s">
        <v>84</v>
      </c>
      <c r="C38" s="848" t="s">
        <v>1193</v>
      </c>
      <c r="D38" s="1319"/>
      <c r="E38" s="1319"/>
      <c r="F38" s="1319"/>
      <c r="G38" s="1320"/>
      <c r="H38" s="32"/>
      <c r="I38" s="1201" t="s">
        <v>1194</v>
      </c>
      <c r="J38" s="1319"/>
      <c r="K38" s="1319"/>
      <c r="L38" s="1320"/>
    </row>
    <row r="39" spans="1:12" ht="13.15" customHeight="1" x14ac:dyDescent="0.4">
      <c r="A39" s="20"/>
      <c r="B39" s="49"/>
      <c r="C39" s="848" t="s">
        <v>1179</v>
      </c>
      <c r="D39" s="848"/>
      <c r="E39" s="848"/>
      <c r="F39" s="848"/>
      <c r="G39" s="849"/>
      <c r="H39" s="32"/>
      <c r="I39" s="1201" t="s">
        <v>1195</v>
      </c>
      <c r="J39" s="1319"/>
      <c r="K39" s="1319"/>
      <c r="L39" s="1320"/>
    </row>
    <row r="40" spans="1:12" ht="13.15" customHeight="1" x14ac:dyDescent="0.4">
      <c r="A40" s="20"/>
      <c r="B40" s="49"/>
      <c r="C40" s="848"/>
      <c r="D40" s="848"/>
      <c r="E40" s="848"/>
      <c r="F40" s="848"/>
      <c r="G40" s="849"/>
      <c r="H40" s="32"/>
      <c r="I40" s="900" t="s">
        <v>1196</v>
      </c>
      <c r="J40" s="909"/>
      <c r="K40" s="909"/>
      <c r="L40" s="901"/>
    </row>
    <row r="41" spans="1:12" ht="13.15" customHeight="1" x14ac:dyDescent="0.4">
      <c r="A41" s="20"/>
      <c r="B41" s="49"/>
      <c r="C41" s="152"/>
      <c r="D41" s="152"/>
      <c r="E41" s="152"/>
      <c r="F41" s="152"/>
      <c r="G41" s="153"/>
      <c r="H41" s="32"/>
      <c r="I41" s="900" t="s">
        <v>1197</v>
      </c>
      <c r="J41" s="909"/>
      <c r="K41" s="909"/>
      <c r="L41" s="901"/>
    </row>
    <row r="42" spans="1:12" ht="13.15" customHeight="1" x14ac:dyDescent="0.4">
      <c r="A42" s="20"/>
      <c r="B42" s="49"/>
      <c r="C42" s="848"/>
      <c r="D42" s="848"/>
      <c r="E42" s="848"/>
      <c r="F42" s="848"/>
      <c r="G42" s="849"/>
      <c r="H42" s="32"/>
      <c r="I42" s="900"/>
      <c r="J42" s="1321"/>
      <c r="K42" s="1321"/>
      <c r="L42" s="1322"/>
    </row>
    <row r="43" spans="1:12" ht="13.15" customHeight="1" x14ac:dyDescent="0.4">
      <c r="A43" s="20"/>
      <c r="B43" s="49" t="s">
        <v>160</v>
      </c>
      <c r="C43" s="848" t="s">
        <v>737</v>
      </c>
      <c r="D43" s="1319"/>
      <c r="E43" s="1319"/>
      <c r="F43" s="1319"/>
      <c r="G43" s="1320"/>
      <c r="H43" s="32" t="s">
        <v>1198</v>
      </c>
      <c r="I43" s="910" t="s">
        <v>1199</v>
      </c>
      <c r="J43" s="1319"/>
      <c r="K43" s="1319"/>
      <c r="L43" s="1320"/>
    </row>
    <row r="44" spans="1:12" ht="13.15" customHeight="1" x14ac:dyDescent="0.4">
      <c r="A44" s="20"/>
      <c r="B44" s="49" t="s">
        <v>84</v>
      </c>
      <c r="C44" s="848" t="s">
        <v>1200</v>
      </c>
      <c r="D44" s="1319"/>
      <c r="E44" s="1319"/>
      <c r="F44" s="1319"/>
      <c r="G44" s="1320"/>
      <c r="H44" s="32"/>
      <c r="I44" s="910" t="s">
        <v>1201</v>
      </c>
      <c r="J44" s="1319"/>
      <c r="K44" s="1319"/>
      <c r="L44" s="1320"/>
    </row>
    <row r="45" spans="1:12" ht="13.15" customHeight="1" x14ac:dyDescent="0.4">
      <c r="A45" s="20"/>
      <c r="B45" s="49"/>
      <c r="C45" s="848" t="s">
        <v>1179</v>
      </c>
      <c r="D45" s="1319"/>
      <c r="E45" s="1319"/>
      <c r="F45" s="1319"/>
      <c r="G45" s="1320"/>
      <c r="H45" s="32"/>
      <c r="I45" s="1201" t="s">
        <v>213</v>
      </c>
      <c r="J45" s="1319"/>
      <c r="K45" s="1319"/>
      <c r="L45" s="1320"/>
    </row>
    <row r="46" spans="1:12" ht="16.5" customHeight="1" x14ac:dyDescent="0.4">
      <c r="A46" s="37"/>
      <c r="B46" s="52"/>
      <c r="C46" s="1098"/>
      <c r="D46" s="1098"/>
      <c r="E46" s="1098"/>
      <c r="F46" s="1098"/>
      <c r="G46" s="1087"/>
      <c r="H46" s="38"/>
      <c r="I46" s="1099"/>
      <c r="J46" s="1099"/>
      <c r="K46" s="1099"/>
      <c r="L46" s="1099"/>
    </row>
  </sheetData>
  <mergeCells count="79">
    <mergeCell ref="C32:G32"/>
    <mergeCell ref="I32:L32"/>
    <mergeCell ref="C33:G33"/>
    <mergeCell ref="I33:L33"/>
    <mergeCell ref="C34:G34"/>
    <mergeCell ref="I34:L34"/>
    <mergeCell ref="C43:G43"/>
    <mergeCell ref="I43:L43"/>
    <mergeCell ref="C36:G36"/>
    <mergeCell ref="C37:G37"/>
    <mergeCell ref="I35:L35"/>
    <mergeCell ref="C35:G35"/>
    <mergeCell ref="C40:G40"/>
    <mergeCell ref="I40:L40"/>
    <mergeCell ref="I41:L41"/>
    <mergeCell ref="C42:G42"/>
    <mergeCell ref="I42:L42"/>
    <mergeCell ref="I37:L37"/>
    <mergeCell ref="C38:G38"/>
    <mergeCell ref="I38:L38"/>
    <mergeCell ref="C39:G39"/>
    <mergeCell ref="I39:L39"/>
    <mergeCell ref="C46:G46"/>
    <mergeCell ref="I46:L46"/>
    <mergeCell ref="C44:G44"/>
    <mergeCell ref="I44:L44"/>
    <mergeCell ref="C45:G45"/>
    <mergeCell ref="I45:L45"/>
    <mergeCell ref="I31:L31"/>
    <mergeCell ref="C27:G27"/>
    <mergeCell ref="I27:L27"/>
    <mergeCell ref="C28:G28"/>
    <mergeCell ref="I28:L28"/>
    <mergeCell ref="C29:G29"/>
    <mergeCell ref="I29:L29"/>
    <mergeCell ref="C30:G30"/>
    <mergeCell ref="I30:L30"/>
    <mergeCell ref="C31:G31"/>
    <mergeCell ref="C24:G24"/>
    <mergeCell ref="I24:L24"/>
    <mergeCell ref="C25:G25"/>
    <mergeCell ref="I25:L25"/>
    <mergeCell ref="C26:G26"/>
    <mergeCell ref="I26:L26"/>
    <mergeCell ref="C21:G21"/>
    <mergeCell ref="I21:L21"/>
    <mergeCell ref="C22:G22"/>
    <mergeCell ref="I22:L22"/>
    <mergeCell ref="C23:G23"/>
    <mergeCell ref="I23:L23"/>
    <mergeCell ref="C20:G20"/>
    <mergeCell ref="I20:L20"/>
    <mergeCell ref="B12:G12"/>
    <mergeCell ref="B13:G13"/>
    <mergeCell ref="B14:G14"/>
    <mergeCell ref="B18:C18"/>
    <mergeCell ref="D18:F18"/>
    <mergeCell ref="I18:L18"/>
    <mergeCell ref="B19:G19"/>
    <mergeCell ref="I19:L19"/>
    <mergeCell ref="A15:A17"/>
    <mergeCell ref="B15:C15"/>
    <mergeCell ref="D15:L15"/>
    <mergeCell ref="D16:L16"/>
    <mergeCell ref="B17:C17"/>
    <mergeCell ref="D17:L17"/>
    <mergeCell ref="B10:D10"/>
    <mergeCell ref="B7:D7"/>
    <mergeCell ref="B8:D8"/>
    <mergeCell ref="A1:J1"/>
    <mergeCell ref="A3:L3"/>
    <mergeCell ref="B4:L4"/>
    <mergeCell ref="A5:L5"/>
    <mergeCell ref="B6:L6"/>
    <mergeCell ref="B9:D9"/>
    <mergeCell ref="E7:F7"/>
    <mergeCell ref="E10:F10"/>
    <mergeCell ref="E9:F9"/>
    <mergeCell ref="E8:F8"/>
  </mergeCells>
  <phoneticPr fontId="2"/>
  <pageMargins left="0.59055118110236227" right="0.59055118110236227" top="0.59055118110236227" bottom="0.59055118110236227" header="0.51181102362204722" footer="0.39370078740157483"/>
  <pageSetup paperSize="9" scale="90" fitToHeight="0" orientation="portrait" r:id="rId1"/>
  <headerFooter alignWithMargins="0">
    <oddFooter>&amp;C&amp;"HG丸ｺﾞｼｯｸM-PRO,標準"&amp;10&amp;P ／ &amp;N ページ</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6" style="1" customWidth="1"/>
    <col min="7" max="10" width="9" style="1"/>
    <col min="11" max="11" width="8" style="1" customWidth="1"/>
    <col min="12" max="12" width="14.5" style="1" customWidth="1"/>
    <col min="13" max="16384" width="9" style="1"/>
  </cols>
  <sheetData>
    <row r="1" spans="1:12" ht="18" customHeight="1" x14ac:dyDescent="0.4">
      <c r="A1" s="810" t="s">
        <v>1202</v>
      </c>
      <c r="B1" s="810"/>
      <c r="C1" s="810"/>
      <c r="D1" s="810"/>
      <c r="E1" s="810"/>
      <c r="F1" s="810"/>
      <c r="G1" s="810"/>
      <c r="H1" s="810"/>
      <c r="I1" s="810"/>
      <c r="J1" s="810"/>
      <c r="K1" s="2"/>
      <c r="L1" s="3"/>
    </row>
    <row r="2" spans="1:12" ht="16.5" customHeight="1" x14ac:dyDescent="0.4"/>
    <row r="3" spans="1:12" ht="16.5" customHeight="1" x14ac:dyDescent="0.4">
      <c r="A3" s="811" t="s">
        <v>1</v>
      </c>
      <c r="B3" s="812"/>
      <c r="C3" s="812"/>
      <c r="D3" s="812"/>
      <c r="E3" s="812"/>
      <c r="F3" s="812"/>
      <c r="G3" s="812"/>
      <c r="H3" s="812"/>
      <c r="I3" s="812"/>
      <c r="J3" s="812"/>
      <c r="K3" s="812"/>
      <c r="L3" s="813"/>
    </row>
    <row r="4" spans="1:12" ht="17.25" customHeight="1" x14ac:dyDescent="0.4">
      <c r="A4" s="110" t="s">
        <v>2</v>
      </c>
      <c r="B4" s="1050" t="s">
        <v>1203</v>
      </c>
      <c r="C4" s="1051"/>
      <c r="D4" s="1051"/>
      <c r="E4" s="1051"/>
      <c r="F4" s="1051"/>
      <c r="G4" s="1051"/>
      <c r="H4" s="1051"/>
      <c r="I4" s="1051"/>
      <c r="J4" s="1051"/>
      <c r="K4" s="1051"/>
      <c r="L4" s="1052"/>
    </row>
    <row r="5" spans="1:12" ht="16.5" customHeight="1" x14ac:dyDescent="0.4">
      <c r="A5" s="874" t="s">
        <v>5</v>
      </c>
      <c r="B5" s="875"/>
      <c r="C5" s="875"/>
      <c r="D5" s="875"/>
      <c r="E5" s="875"/>
      <c r="F5" s="875"/>
      <c r="G5" s="875"/>
      <c r="H5" s="875"/>
      <c r="I5" s="875"/>
      <c r="J5" s="875"/>
      <c r="K5" s="875"/>
      <c r="L5" s="876"/>
    </row>
    <row r="6" spans="1:12" ht="16.899999999999999" customHeight="1" x14ac:dyDescent="0.4">
      <c r="A6" s="28" t="s">
        <v>6</v>
      </c>
      <c r="B6" s="1050" t="s">
        <v>1204</v>
      </c>
      <c r="C6" s="1051"/>
      <c r="D6" s="1051"/>
      <c r="E6" s="1051"/>
      <c r="F6" s="1051"/>
      <c r="G6" s="1051"/>
      <c r="H6" s="1056"/>
      <c r="I6" s="1056"/>
      <c r="J6" s="1051"/>
      <c r="K6" s="1051"/>
      <c r="L6" s="1052"/>
    </row>
    <row r="7" spans="1:12" ht="16.5" customHeight="1" x14ac:dyDescent="0.4">
      <c r="A7" s="30" t="s">
        <v>9</v>
      </c>
      <c r="B7" s="801"/>
      <c r="C7" s="802"/>
      <c r="D7" s="803"/>
      <c r="E7" s="805" t="s">
        <v>10</v>
      </c>
      <c r="F7" s="807"/>
      <c r="G7" s="8" t="s">
        <v>11</v>
      </c>
      <c r="H7" s="283" t="s">
        <v>12</v>
      </c>
      <c r="I7" s="283" t="s">
        <v>13</v>
      </c>
      <c r="J7" s="269"/>
      <c r="K7" s="11"/>
      <c r="L7" s="12"/>
    </row>
    <row r="8" spans="1:12" ht="16.5" customHeight="1" x14ac:dyDescent="0.4">
      <c r="A8" s="13"/>
      <c r="B8" s="805" t="s">
        <v>14</v>
      </c>
      <c r="C8" s="806"/>
      <c r="D8" s="807"/>
      <c r="E8" s="1131">
        <v>17</v>
      </c>
      <c r="F8" s="1132"/>
      <c r="G8" s="121">
        <v>21</v>
      </c>
      <c r="H8" s="84"/>
      <c r="I8" s="286">
        <v>17</v>
      </c>
      <c r="J8" s="85"/>
      <c r="K8" s="17"/>
      <c r="L8" s="18"/>
    </row>
    <row r="9" spans="1:12" ht="16.5" customHeight="1" x14ac:dyDescent="0.4">
      <c r="A9" s="13"/>
      <c r="B9" s="805" t="s">
        <v>15</v>
      </c>
      <c r="C9" s="806"/>
      <c r="D9" s="807"/>
      <c r="E9" s="1131">
        <v>12</v>
      </c>
      <c r="F9" s="1132"/>
      <c r="G9" s="121">
        <v>17</v>
      </c>
      <c r="H9" s="84"/>
      <c r="I9" s="286">
        <v>12</v>
      </c>
      <c r="J9" s="85"/>
      <c r="K9" s="17"/>
      <c r="L9" s="18"/>
    </row>
    <row r="10" spans="1:12" ht="16.5" customHeight="1" x14ac:dyDescent="0.4">
      <c r="A10" s="13"/>
      <c r="B10" s="826" t="s">
        <v>16</v>
      </c>
      <c r="C10" s="827"/>
      <c r="D10" s="828"/>
      <c r="E10" s="1133">
        <f>E9/E8*100</f>
        <v>70.588235294117652</v>
      </c>
      <c r="F10" s="1134"/>
      <c r="G10" s="124">
        <f>G9/G8*100</f>
        <v>80.952380952380949</v>
      </c>
      <c r="H10" s="84"/>
      <c r="I10" s="19">
        <f>I9/I8*100</f>
        <v>70.588235294117652</v>
      </c>
      <c r="J10" s="85"/>
      <c r="K10" s="17"/>
      <c r="L10" s="18"/>
    </row>
    <row r="11" spans="1:12" ht="16.5" customHeight="1" x14ac:dyDescent="0.4">
      <c r="A11" s="13"/>
      <c r="B11" s="20"/>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1062" t="s">
        <v>19</v>
      </c>
      <c r="C13" s="1063"/>
      <c r="D13" s="1063"/>
      <c r="E13" s="1063"/>
      <c r="F13" s="1063"/>
      <c r="G13" s="1064"/>
      <c r="H13" s="111">
        <v>85</v>
      </c>
      <c r="I13" s="70">
        <v>88.8</v>
      </c>
      <c r="J13" s="112">
        <f>H13-I13</f>
        <v>-3.7999999999999972</v>
      </c>
      <c r="K13" s="17"/>
      <c r="L13" s="18"/>
    </row>
    <row r="14" spans="1:12" ht="16.5" customHeight="1" x14ac:dyDescent="0.4">
      <c r="A14" s="7"/>
      <c r="B14" s="1065" t="s">
        <v>20</v>
      </c>
      <c r="C14" s="1066"/>
      <c r="D14" s="1066"/>
      <c r="E14" s="1066"/>
      <c r="F14" s="1066"/>
      <c r="G14" s="1067"/>
      <c r="H14" s="111">
        <v>4.5</v>
      </c>
      <c r="I14" s="70">
        <v>4.4000000000000004</v>
      </c>
      <c r="J14" s="112">
        <f>H14-I14</f>
        <v>9.9999999999999645E-2</v>
      </c>
      <c r="K14" s="23"/>
      <c r="L14" s="24"/>
    </row>
    <row r="15" spans="1:12" s="25" customFormat="1" ht="16.5" customHeight="1" x14ac:dyDescent="0.4">
      <c r="A15" s="836" t="s">
        <v>21</v>
      </c>
      <c r="B15" s="1003" t="s">
        <v>22</v>
      </c>
      <c r="C15" s="1004"/>
      <c r="D15" s="1009" t="s">
        <v>1205</v>
      </c>
      <c r="E15" s="1010"/>
      <c r="F15" s="1010"/>
      <c r="G15" s="1010"/>
      <c r="H15" s="1010"/>
      <c r="I15" s="1010"/>
      <c r="J15" s="1010"/>
      <c r="K15" s="1010"/>
      <c r="L15" s="1011"/>
    </row>
    <row r="16" spans="1:12" s="25" customFormat="1" ht="16.5" customHeight="1" x14ac:dyDescent="0.4">
      <c r="A16" s="1002"/>
      <c r="B16" s="26"/>
      <c r="C16" s="27"/>
      <c r="D16" s="1212" t="s">
        <v>1206</v>
      </c>
      <c r="E16" s="1213"/>
      <c r="F16" s="1213"/>
      <c r="G16" s="1213"/>
      <c r="H16" s="1213"/>
      <c r="I16" s="1213"/>
      <c r="J16" s="1213"/>
      <c r="K16" s="1213"/>
      <c r="L16" s="1214"/>
    </row>
    <row r="17" spans="1:12" s="25" customFormat="1" ht="16.5" customHeight="1" x14ac:dyDescent="0.4">
      <c r="A17" s="1002"/>
      <c r="B17" s="26"/>
      <c r="C17" s="27"/>
      <c r="D17" s="1323" t="s">
        <v>1207</v>
      </c>
      <c r="E17" s="1324"/>
      <c r="F17" s="1324"/>
      <c r="G17" s="1324"/>
      <c r="H17" s="1324"/>
      <c r="I17" s="1324"/>
      <c r="J17" s="1324"/>
      <c r="K17" s="1324"/>
      <c r="L17" s="1325"/>
    </row>
    <row r="18" spans="1:12" ht="16.5" customHeight="1" x14ac:dyDescent="0.4">
      <c r="A18" s="837"/>
      <c r="B18" s="843" t="s">
        <v>25</v>
      </c>
      <c r="C18" s="844"/>
      <c r="D18" s="1209" t="s">
        <v>1208</v>
      </c>
      <c r="E18" s="1215"/>
      <c r="F18" s="1215"/>
      <c r="G18" s="1215"/>
      <c r="H18" s="1215"/>
      <c r="I18" s="1215"/>
      <c r="J18" s="1215"/>
      <c r="K18" s="1215"/>
      <c r="L18" s="1216"/>
    </row>
    <row r="19" spans="1:12" ht="16.5" customHeight="1" x14ac:dyDescent="0.4">
      <c r="A19" s="28" t="s">
        <v>27</v>
      </c>
      <c r="B19" s="804" t="s">
        <v>28</v>
      </c>
      <c r="C19" s="804"/>
      <c r="D19" s="860">
        <v>3</v>
      </c>
      <c r="E19" s="861"/>
      <c r="F19" s="862"/>
      <c r="G19" s="8" t="s">
        <v>29</v>
      </c>
      <c r="H19" s="29">
        <v>8.5</v>
      </c>
      <c r="I19" s="863" t="s">
        <v>30</v>
      </c>
      <c r="J19" s="863"/>
      <c r="K19" s="863"/>
      <c r="L19" s="863"/>
    </row>
    <row r="20" spans="1:12" ht="16.5" customHeight="1" x14ac:dyDescent="0.4">
      <c r="A20" s="30" t="s">
        <v>31</v>
      </c>
      <c r="B20" s="805" t="s">
        <v>32</v>
      </c>
      <c r="C20" s="806"/>
      <c r="D20" s="806"/>
      <c r="E20" s="806"/>
      <c r="F20" s="806"/>
      <c r="G20" s="807"/>
      <c r="H20" s="9" t="s">
        <v>33</v>
      </c>
      <c r="I20" s="805" t="s">
        <v>34</v>
      </c>
      <c r="J20" s="806"/>
      <c r="K20" s="806"/>
      <c r="L20" s="807"/>
    </row>
    <row r="21" spans="1:12" ht="16.5" customHeight="1" x14ac:dyDescent="0.4">
      <c r="A21" s="13"/>
      <c r="B21" s="49" t="s">
        <v>35</v>
      </c>
      <c r="C21" s="872" t="s">
        <v>102</v>
      </c>
      <c r="D21" s="872"/>
      <c r="E21" s="872"/>
      <c r="F21" s="872"/>
      <c r="G21" s="873"/>
      <c r="H21" s="33"/>
      <c r="I21" s="1185"/>
      <c r="J21" s="872"/>
      <c r="K21" s="872"/>
      <c r="L21" s="873"/>
    </row>
    <row r="22" spans="1:12" ht="16.5" customHeight="1" x14ac:dyDescent="0.4">
      <c r="A22" s="20"/>
      <c r="B22" s="49" t="s">
        <v>37</v>
      </c>
      <c r="C22" s="911" t="s">
        <v>1209</v>
      </c>
      <c r="D22" s="911"/>
      <c r="E22" s="911"/>
      <c r="F22" s="911"/>
      <c r="G22" s="912"/>
      <c r="H22" s="49" t="s">
        <v>73</v>
      </c>
      <c r="I22" s="1085" t="s">
        <v>1210</v>
      </c>
      <c r="J22" s="853"/>
      <c r="K22" s="853"/>
      <c r="L22" s="1086"/>
    </row>
    <row r="23" spans="1:12" ht="16.5" customHeight="1" x14ac:dyDescent="0.4">
      <c r="A23" s="20"/>
      <c r="B23" s="49"/>
      <c r="C23" s="898" t="s">
        <v>1211</v>
      </c>
      <c r="D23" s="898"/>
      <c r="E23" s="898"/>
      <c r="F23" s="898"/>
      <c r="G23" s="899"/>
      <c r="H23" s="49"/>
      <c r="I23" s="1085" t="s">
        <v>1212</v>
      </c>
      <c r="J23" s="853"/>
      <c r="K23" s="853"/>
      <c r="L23" s="1086"/>
    </row>
    <row r="24" spans="1:12" ht="16.5" customHeight="1" x14ac:dyDescent="0.4">
      <c r="A24" s="20"/>
      <c r="B24" s="49"/>
      <c r="C24" s="911"/>
      <c r="D24" s="911"/>
      <c r="E24" s="911"/>
      <c r="F24" s="911"/>
      <c r="G24" s="912"/>
      <c r="H24" s="49"/>
      <c r="I24" s="1326"/>
      <c r="J24" s="1327"/>
      <c r="K24" s="1327"/>
      <c r="L24" s="1328"/>
    </row>
    <row r="25" spans="1:12" ht="16.5" customHeight="1" x14ac:dyDescent="0.4">
      <c r="A25" s="20"/>
      <c r="B25" s="49" t="s">
        <v>35</v>
      </c>
      <c r="C25" s="911" t="s">
        <v>737</v>
      </c>
      <c r="D25" s="911"/>
      <c r="E25" s="911"/>
      <c r="F25" s="911"/>
      <c r="G25" s="912"/>
      <c r="H25" s="49"/>
      <c r="I25" s="850"/>
      <c r="J25" s="909"/>
      <c r="K25" s="909"/>
      <c r="L25" s="901"/>
    </row>
    <row r="26" spans="1:12" ht="16.5" customHeight="1" x14ac:dyDescent="0.4">
      <c r="A26" s="20"/>
      <c r="B26" s="49" t="s">
        <v>37</v>
      </c>
      <c r="C26" s="911" t="s">
        <v>1213</v>
      </c>
      <c r="D26" s="911"/>
      <c r="E26" s="911"/>
      <c r="F26" s="911"/>
      <c r="G26" s="912"/>
      <c r="H26" s="49" t="s">
        <v>1214</v>
      </c>
      <c r="I26" s="1085" t="s">
        <v>1215</v>
      </c>
      <c r="J26" s="1253"/>
      <c r="K26" s="1253"/>
      <c r="L26" s="1254"/>
    </row>
    <row r="27" spans="1:12" ht="16.5" customHeight="1" x14ac:dyDescent="0.4">
      <c r="A27" s="20"/>
      <c r="B27" s="49"/>
      <c r="C27" s="911" t="s">
        <v>753</v>
      </c>
      <c r="D27" s="911"/>
      <c r="E27" s="911"/>
      <c r="F27" s="911"/>
      <c r="G27" s="912"/>
      <c r="H27" s="49"/>
      <c r="I27" s="1085" t="s">
        <v>1216</v>
      </c>
      <c r="J27" s="1253"/>
      <c r="K27" s="1253"/>
      <c r="L27" s="1254"/>
    </row>
    <row r="28" spans="1:12" ht="16.5" customHeight="1" x14ac:dyDescent="0.4">
      <c r="A28" s="20"/>
      <c r="B28" s="49"/>
      <c r="C28" s="911" t="s">
        <v>1217</v>
      </c>
      <c r="D28" s="911"/>
      <c r="E28" s="911"/>
      <c r="F28" s="911"/>
      <c r="G28" s="912"/>
      <c r="H28" s="49"/>
      <c r="I28" s="1085" t="s">
        <v>1218</v>
      </c>
      <c r="J28" s="1253"/>
      <c r="K28" s="1253"/>
      <c r="L28" s="1254"/>
    </row>
    <row r="29" spans="1:12" ht="16.5" customHeight="1" x14ac:dyDescent="0.4">
      <c r="A29" s="20"/>
      <c r="B29" s="49"/>
      <c r="C29" s="911"/>
      <c r="D29" s="911"/>
      <c r="E29" s="911"/>
      <c r="F29" s="911"/>
      <c r="G29" s="912"/>
      <c r="H29" s="49"/>
      <c r="I29" s="1085" t="s">
        <v>1219</v>
      </c>
      <c r="J29" s="1253"/>
      <c r="K29" s="1253"/>
      <c r="L29" s="1254"/>
    </row>
    <row r="30" spans="1:12" ht="16.5" customHeight="1" x14ac:dyDescent="0.4">
      <c r="A30" s="20"/>
      <c r="B30" s="49"/>
      <c r="C30" s="911"/>
      <c r="D30" s="911"/>
      <c r="E30" s="911"/>
      <c r="F30" s="911"/>
      <c r="G30" s="912"/>
      <c r="H30" s="49"/>
      <c r="I30" s="1085" t="s">
        <v>1220</v>
      </c>
      <c r="J30" s="1253"/>
      <c r="K30" s="1253"/>
      <c r="L30" s="1254"/>
    </row>
    <row r="31" spans="1:12" ht="16.5" customHeight="1" x14ac:dyDescent="0.4">
      <c r="A31" s="20"/>
      <c r="B31" s="49"/>
      <c r="C31" s="911"/>
      <c r="D31" s="911"/>
      <c r="E31" s="911"/>
      <c r="F31" s="911"/>
      <c r="G31" s="912"/>
      <c r="H31" s="49"/>
      <c r="I31" s="1085" t="s">
        <v>1221</v>
      </c>
      <c r="J31" s="1253"/>
      <c r="K31" s="1253"/>
      <c r="L31" s="1254"/>
    </row>
    <row r="32" spans="1:12" ht="16.5" customHeight="1" x14ac:dyDescent="0.4">
      <c r="A32" s="20"/>
      <c r="B32" s="49"/>
      <c r="C32" s="911"/>
      <c r="D32" s="911"/>
      <c r="E32" s="911"/>
      <c r="F32" s="911"/>
      <c r="G32" s="912"/>
      <c r="H32" s="49"/>
      <c r="I32" s="1085" t="s">
        <v>1222</v>
      </c>
      <c r="J32" s="1253"/>
      <c r="K32" s="1253"/>
      <c r="L32" s="1254"/>
    </row>
    <row r="33" spans="1:12" ht="16.5" customHeight="1" x14ac:dyDescent="0.4">
      <c r="A33" s="20"/>
      <c r="B33" s="49"/>
      <c r="C33" s="911"/>
      <c r="D33" s="911"/>
      <c r="E33" s="911"/>
      <c r="F33" s="911"/>
      <c r="G33" s="912"/>
      <c r="H33" s="49"/>
      <c r="I33" s="850"/>
      <c r="J33" s="909"/>
      <c r="K33" s="909"/>
      <c r="L33" s="901"/>
    </row>
    <row r="34" spans="1:12" ht="16.5" customHeight="1" x14ac:dyDescent="0.4">
      <c r="A34" s="20"/>
      <c r="B34" s="49" t="s">
        <v>35</v>
      </c>
      <c r="C34" s="911" t="s">
        <v>102</v>
      </c>
      <c r="D34" s="911"/>
      <c r="E34" s="911"/>
      <c r="F34" s="911"/>
      <c r="G34" s="912"/>
      <c r="H34" s="49"/>
      <c r="I34" s="850"/>
      <c r="J34" s="909"/>
      <c r="K34" s="909"/>
      <c r="L34" s="901"/>
    </row>
    <row r="35" spans="1:12" ht="16.5" customHeight="1" x14ac:dyDescent="0.4">
      <c r="A35" s="20"/>
      <c r="B35" s="49" t="s">
        <v>37</v>
      </c>
      <c r="C35" s="911" t="s">
        <v>1223</v>
      </c>
      <c r="D35" s="911"/>
      <c r="E35" s="911"/>
      <c r="F35" s="911"/>
      <c r="G35" s="912"/>
      <c r="H35" s="49" t="s">
        <v>1224</v>
      </c>
      <c r="I35" s="1085" t="s">
        <v>1225</v>
      </c>
      <c r="J35" s="1253"/>
      <c r="K35" s="1253"/>
      <c r="L35" s="1254"/>
    </row>
    <row r="36" spans="1:12" ht="16.5" customHeight="1" x14ac:dyDescent="0.4">
      <c r="A36" s="20"/>
      <c r="B36" s="49"/>
      <c r="C36" s="911" t="s">
        <v>1226</v>
      </c>
      <c r="D36" s="911"/>
      <c r="E36" s="911"/>
      <c r="F36" s="911"/>
      <c r="G36" s="912"/>
      <c r="H36" s="49"/>
      <c r="I36" s="1085" t="s">
        <v>1227</v>
      </c>
      <c r="J36" s="1253"/>
      <c r="K36" s="1253"/>
      <c r="L36" s="1254"/>
    </row>
    <row r="37" spans="1:12" ht="16.5" customHeight="1" x14ac:dyDescent="0.4">
      <c r="A37" s="20"/>
      <c r="B37" s="49"/>
      <c r="C37" s="78" t="s">
        <v>1228</v>
      </c>
      <c r="D37" s="78"/>
      <c r="E37" s="78"/>
      <c r="F37" s="78"/>
      <c r="G37" s="79"/>
      <c r="H37" s="49"/>
      <c r="I37" s="1085" t="s">
        <v>1229</v>
      </c>
      <c r="J37" s="853"/>
      <c r="K37" s="853"/>
      <c r="L37" s="1086"/>
    </row>
    <row r="38" spans="1:12" ht="16.5" customHeight="1" x14ac:dyDescent="0.4">
      <c r="A38" s="37"/>
      <c r="B38" s="52"/>
      <c r="C38" s="916"/>
      <c r="D38" s="916"/>
      <c r="E38" s="916"/>
      <c r="F38" s="916"/>
      <c r="G38" s="917"/>
      <c r="H38" s="52"/>
      <c r="I38" s="1192"/>
      <c r="J38" s="916"/>
      <c r="K38" s="916"/>
      <c r="L38" s="917"/>
    </row>
  </sheetData>
  <mergeCells count="63">
    <mergeCell ref="C38:G38"/>
    <mergeCell ref="I38:L38"/>
    <mergeCell ref="C35:G35"/>
    <mergeCell ref="I35:L35"/>
    <mergeCell ref="C36:G36"/>
    <mergeCell ref="I36:L36"/>
    <mergeCell ref="I37:L37"/>
    <mergeCell ref="C32:G32"/>
    <mergeCell ref="I32:L32"/>
    <mergeCell ref="C33:G33"/>
    <mergeCell ref="I33:L33"/>
    <mergeCell ref="C34:G34"/>
    <mergeCell ref="I34:L34"/>
    <mergeCell ref="C29:G29"/>
    <mergeCell ref="I29:L29"/>
    <mergeCell ref="C30:G30"/>
    <mergeCell ref="I30:L30"/>
    <mergeCell ref="C31:G31"/>
    <mergeCell ref="I31:L31"/>
    <mergeCell ref="C26:G26"/>
    <mergeCell ref="I26:L26"/>
    <mergeCell ref="C27:G27"/>
    <mergeCell ref="I27:L27"/>
    <mergeCell ref="C28:G28"/>
    <mergeCell ref="I28:L28"/>
    <mergeCell ref="C24:G24"/>
    <mergeCell ref="I24:L24"/>
    <mergeCell ref="C25:G25"/>
    <mergeCell ref="I25:L25"/>
    <mergeCell ref="C21:G21"/>
    <mergeCell ref="I21:L21"/>
    <mergeCell ref="C22:G22"/>
    <mergeCell ref="I22:L22"/>
    <mergeCell ref="C23:G23"/>
    <mergeCell ref="I23:L23"/>
    <mergeCell ref="B19:C19"/>
    <mergeCell ref="D19:F19"/>
    <mergeCell ref="I19:L19"/>
    <mergeCell ref="B20:G20"/>
    <mergeCell ref="I20:L20"/>
    <mergeCell ref="B10:D10"/>
    <mergeCell ref="E10:F10"/>
    <mergeCell ref="B12:G12"/>
    <mergeCell ref="B13:G13"/>
    <mergeCell ref="B14:G14"/>
    <mergeCell ref="A1:J1"/>
    <mergeCell ref="A3:L3"/>
    <mergeCell ref="B4:L4"/>
    <mergeCell ref="A5:L5"/>
    <mergeCell ref="B6:L6"/>
    <mergeCell ref="A15:A18"/>
    <mergeCell ref="B15:C15"/>
    <mergeCell ref="D15:L15"/>
    <mergeCell ref="D16:L16"/>
    <mergeCell ref="D17:L17"/>
    <mergeCell ref="B18:C18"/>
    <mergeCell ref="D18:L18"/>
    <mergeCell ref="B7:D7"/>
    <mergeCell ref="E7:F7"/>
    <mergeCell ref="B8:D8"/>
    <mergeCell ref="E8:F8"/>
    <mergeCell ref="B9:D9"/>
    <mergeCell ref="E9:F9"/>
  </mergeCells>
  <phoneticPr fontId="2"/>
  <printOptions horizontalCentered="1"/>
  <pageMargins left="0.59055118110236215" right="0.59055118110236215" top="0.59055118110236215" bottom="0.59055118110236215" header="0.51181102362204722" footer="0.39370078740157483"/>
  <pageSetup paperSize="9" scale="86" fitToHeight="0" orientation="portrait" r:id="rId1"/>
  <headerFooter alignWithMargins="0">
    <oddFooter>&amp;C&amp;"HG丸ｺﾞｼｯｸM-PRO,標準"&amp;10&amp;P ／ &amp;N ページ</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375" style="1" customWidth="1"/>
    <col min="6" max="6" width="6.375" style="1" customWidth="1"/>
    <col min="7" max="10" width="9.125" style="1" customWidth="1"/>
    <col min="11" max="12" width="8.875" style="1" customWidth="1"/>
    <col min="13" max="16384" width="9" style="1"/>
  </cols>
  <sheetData>
    <row r="1" spans="1:12" ht="18" customHeight="1" x14ac:dyDescent="0.4">
      <c r="A1" s="810" t="s">
        <v>1414</v>
      </c>
      <c r="B1" s="810"/>
      <c r="C1" s="810"/>
      <c r="D1" s="810"/>
      <c r="E1" s="810"/>
      <c r="F1" s="810"/>
      <c r="G1" s="810"/>
      <c r="H1" s="810"/>
      <c r="I1" s="810"/>
      <c r="J1" s="810"/>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16.5" customHeight="1" x14ac:dyDescent="0.4">
      <c r="A4" s="63" t="s">
        <v>142</v>
      </c>
      <c r="B4" s="1124" t="s">
        <v>1415</v>
      </c>
      <c r="C4" s="1056"/>
      <c r="D4" s="1056"/>
      <c r="E4" s="1056"/>
      <c r="F4" s="1056"/>
      <c r="G4" s="1056"/>
      <c r="H4" s="1056"/>
      <c r="I4" s="1056"/>
      <c r="J4" s="1056"/>
      <c r="K4" s="1056"/>
      <c r="L4" s="1057"/>
    </row>
    <row r="5" spans="1:12" ht="10.5" customHeight="1" x14ac:dyDescent="0.4">
      <c r="A5" s="64"/>
      <c r="B5" s="1284"/>
      <c r="C5" s="1060"/>
      <c r="D5" s="1060"/>
      <c r="E5" s="1060"/>
      <c r="F5" s="1060"/>
      <c r="G5" s="1060"/>
      <c r="H5" s="1060"/>
      <c r="I5" s="1060"/>
      <c r="J5" s="1060"/>
      <c r="K5" s="1060"/>
      <c r="L5" s="1061"/>
    </row>
    <row r="6" spans="1:12" ht="16.5" customHeight="1" x14ac:dyDescent="0.4">
      <c r="A6" s="820" t="s">
        <v>145</v>
      </c>
      <c r="B6" s="821"/>
      <c r="C6" s="821"/>
      <c r="D6" s="821"/>
      <c r="E6" s="821"/>
      <c r="F6" s="821"/>
      <c r="G6" s="821"/>
      <c r="H6" s="821"/>
      <c r="I6" s="821"/>
      <c r="J6" s="821"/>
      <c r="K6" s="821"/>
      <c r="L6" s="822"/>
    </row>
    <row r="7" spans="1:12" ht="17.25" customHeight="1" x14ac:dyDescent="0.4">
      <c r="A7" s="28" t="s">
        <v>146</v>
      </c>
      <c r="B7" s="1195" t="s">
        <v>1416</v>
      </c>
      <c r="C7" s="1196"/>
      <c r="D7" s="1196"/>
      <c r="E7" s="1196"/>
      <c r="F7" s="1196"/>
      <c r="G7" s="1196"/>
      <c r="H7" s="1196"/>
      <c r="I7" s="1196"/>
      <c r="J7" s="1196"/>
      <c r="K7" s="1196"/>
      <c r="L7" s="1197"/>
    </row>
    <row r="8" spans="1:12" ht="16.5" customHeight="1" x14ac:dyDescent="0.4">
      <c r="A8" s="30" t="s">
        <v>148</v>
      </c>
      <c r="B8" s="801"/>
      <c r="C8" s="802"/>
      <c r="D8" s="803"/>
      <c r="E8" s="805" t="s">
        <v>232</v>
      </c>
      <c r="F8" s="807"/>
      <c r="G8" s="8" t="s">
        <v>11</v>
      </c>
      <c r="H8" s="8" t="s">
        <v>12</v>
      </c>
      <c r="I8" s="8" t="s">
        <v>13</v>
      </c>
      <c r="J8" s="269"/>
      <c r="K8" s="11"/>
      <c r="L8" s="12"/>
    </row>
    <row r="9" spans="1:12" ht="16.5" customHeight="1" x14ac:dyDescent="0.4">
      <c r="A9" s="13"/>
      <c r="B9" s="805" t="s">
        <v>14</v>
      </c>
      <c r="C9" s="806"/>
      <c r="D9" s="807"/>
      <c r="E9" s="869">
        <v>29</v>
      </c>
      <c r="F9" s="870"/>
      <c r="G9" s="84"/>
      <c r="H9" s="84"/>
      <c r="I9" s="14">
        <v>29</v>
      </c>
      <c r="J9" s="85"/>
      <c r="K9" s="17"/>
      <c r="L9" s="18"/>
    </row>
    <row r="10" spans="1:12" ht="16.5" customHeight="1" x14ac:dyDescent="0.4">
      <c r="A10" s="13"/>
      <c r="B10" s="805" t="s">
        <v>15</v>
      </c>
      <c r="C10" s="806"/>
      <c r="D10" s="807"/>
      <c r="E10" s="869">
        <v>24</v>
      </c>
      <c r="F10" s="870"/>
      <c r="G10" s="84"/>
      <c r="H10" s="84"/>
      <c r="I10" s="14">
        <v>24</v>
      </c>
      <c r="J10" s="85"/>
      <c r="K10" s="17"/>
      <c r="L10" s="18"/>
    </row>
    <row r="11" spans="1:12" ht="16.5" customHeight="1" x14ac:dyDescent="0.4">
      <c r="A11" s="13"/>
      <c r="B11" s="826" t="s">
        <v>16</v>
      </c>
      <c r="C11" s="827"/>
      <c r="D11" s="828"/>
      <c r="E11" s="1048">
        <f>E10/E9*100</f>
        <v>82.758620689655174</v>
      </c>
      <c r="F11" s="1049"/>
      <c r="G11" s="84"/>
      <c r="H11" s="84"/>
      <c r="I11" s="19">
        <f>I10/I9*100</f>
        <v>82.758620689655174</v>
      </c>
      <c r="J11" s="85"/>
      <c r="K11" s="17"/>
      <c r="L11" s="18"/>
    </row>
    <row r="12" spans="1:12" ht="16.5" customHeight="1" x14ac:dyDescent="0.4">
      <c r="A12" s="13"/>
      <c r="B12" s="68"/>
      <c r="C12" s="17"/>
      <c r="D12" s="17"/>
      <c r="E12" s="17"/>
      <c r="F12" s="17"/>
      <c r="G12" s="17"/>
      <c r="H12" s="17"/>
      <c r="I12" s="17"/>
      <c r="J12" s="17"/>
      <c r="K12" s="17"/>
      <c r="L12" s="18"/>
    </row>
    <row r="13" spans="1:12" ht="16.5" customHeight="1" x14ac:dyDescent="0.4">
      <c r="A13" s="13"/>
      <c r="B13" s="801"/>
      <c r="C13" s="802"/>
      <c r="D13" s="802"/>
      <c r="E13" s="802"/>
      <c r="F13" s="802"/>
      <c r="G13" s="803"/>
      <c r="H13" s="8" t="s">
        <v>17</v>
      </c>
      <c r="I13" s="8" t="s">
        <v>11</v>
      </c>
      <c r="J13" s="8" t="s">
        <v>18</v>
      </c>
      <c r="K13" s="17"/>
      <c r="L13" s="18"/>
    </row>
    <row r="14" spans="1:12" ht="16.5" customHeight="1" x14ac:dyDescent="0.4">
      <c r="A14" s="13"/>
      <c r="B14" s="890" t="s">
        <v>19</v>
      </c>
      <c r="C14" s="1147"/>
      <c r="D14" s="1147"/>
      <c r="E14" s="1147"/>
      <c r="F14" s="1147"/>
      <c r="G14" s="1198"/>
      <c r="H14" s="111">
        <v>87.5</v>
      </c>
      <c r="I14" s="278"/>
      <c r="J14" s="278"/>
      <c r="K14" s="17"/>
      <c r="L14" s="18"/>
    </row>
    <row r="15" spans="1:12" ht="16.5" customHeight="1" x14ac:dyDescent="0.4">
      <c r="A15" s="7"/>
      <c r="B15" s="1329" t="s">
        <v>20</v>
      </c>
      <c r="C15" s="1330"/>
      <c r="D15" s="1330"/>
      <c r="E15" s="1330"/>
      <c r="F15" s="1330"/>
      <c r="G15" s="1331"/>
      <c r="H15" s="111">
        <v>4.5999999999999996</v>
      </c>
      <c r="I15" s="278"/>
      <c r="J15" s="278"/>
      <c r="K15" s="23"/>
      <c r="L15" s="24"/>
    </row>
    <row r="16" spans="1:12" s="25" customFormat="1" ht="16.5" customHeight="1" x14ac:dyDescent="0.4">
      <c r="A16" s="836" t="s">
        <v>21</v>
      </c>
      <c r="B16" s="893" t="s">
        <v>22</v>
      </c>
      <c r="C16" s="894"/>
      <c r="D16" s="1207" t="s">
        <v>1417</v>
      </c>
      <c r="E16" s="1068"/>
      <c r="F16" s="1068"/>
      <c r="G16" s="1068"/>
      <c r="H16" s="1068"/>
      <c r="I16" s="1068"/>
      <c r="J16" s="1068"/>
      <c r="K16" s="1068"/>
      <c r="L16" s="1069"/>
    </row>
    <row r="17" spans="1:12" ht="16.5" customHeight="1" x14ac:dyDescent="0.4">
      <c r="A17" s="837"/>
      <c r="B17" s="888" t="s">
        <v>25</v>
      </c>
      <c r="C17" s="889"/>
      <c r="D17" s="890" t="s">
        <v>26</v>
      </c>
      <c r="E17" s="1147"/>
      <c r="F17" s="1147"/>
      <c r="G17" s="1147"/>
      <c r="H17" s="1147"/>
      <c r="I17" s="1147"/>
      <c r="J17" s="1147"/>
      <c r="K17" s="1147"/>
      <c r="L17" s="1198"/>
    </row>
    <row r="18" spans="1:12" ht="16.5" customHeight="1" x14ac:dyDescent="0.4">
      <c r="A18" s="28" t="s">
        <v>156</v>
      </c>
      <c r="B18" s="804" t="s">
        <v>28</v>
      </c>
      <c r="C18" s="804"/>
      <c r="D18" s="860" t="s">
        <v>559</v>
      </c>
      <c r="E18" s="861"/>
      <c r="F18" s="862"/>
      <c r="G18" s="8" t="s">
        <v>29</v>
      </c>
      <c r="H18" s="192" t="s">
        <v>302</v>
      </c>
      <c r="I18" s="863" t="s">
        <v>30</v>
      </c>
      <c r="J18" s="863"/>
      <c r="K18" s="863"/>
      <c r="L18" s="863"/>
    </row>
    <row r="19" spans="1:12" ht="16.5" customHeight="1" x14ac:dyDescent="0.4">
      <c r="A19" s="30" t="s">
        <v>159</v>
      </c>
      <c r="B19" s="1036" t="s">
        <v>32</v>
      </c>
      <c r="C19" s="1037"/>
      <c r="D19" s="1037"/>
      <c r="E19" s="1037"/>
      <c r="F19" s="1037"/>
      <c r="G19" s="1038"/>
      <c r="H19" s="95" t="s">
        <v>33</v>
      </c>
      <c r="I19" s="1036" t="s">
        <v>34</v>
      </c>
      <c r="J19" s="1037"/>
      <c r="K19" s="1037"/>
      <c r="L19" s="1038"/>
    </row>
    <row r="20" spans="1:12" ht="16.5" customHeight="1" x14ac:dyDescent="0.4">
      <c r="A20" s="13"/>
      <c r="B20" s="31" t="s">
        <v>160</v>
      </c>
      <c r="C20" s="857" t="s">
        <v>135</v>
      </c>
      <c r="D20" s="857"/>
      <c r="E20" s="857"/>
      <c r="F20" s="857"/>
      <c r="G20" s="858"/>
      <c r="H20" s="32"/>
      <c r="I20" s="1082"/>
      <c r="J20" s="1082"/>
      <c r="K20" s="1082"/>
      <c r="L20" s="1082"/>
    </row>
    <row r="21" spans="1:12" ht="16.5" customHeight="1" x14ac:dyDescent="0.4">
      <c r="A21" s="20"/>
      <c r="B21" s="49"/>
      <c r="C21" s="152" t="s">
        <v>560</v>
      </c>
      <c r="D21" s="152"/>
      <c r="E21" s="152"/>
      <c r="F21" s="152"/>
      <c r="G21" s="153"/>
      <c r="H21" s="32" t="s">
        <v>339</v>
      </c>
      <c r="I21" s="1081" t="s">
        <v>1418</v>
      </c>
      <c r="J21" s="1081"/>
      <c r="K21" s="1081"/>
      <c r="L21" s="1081"/>
    </row>
    <row r="22" spans="1:12" ht="16.5" customHeight="1" x14ac:dyDescent="0.4">
      <c r="A22" s="20"/>
      <c r="B22" s="49"/>
      <c r="C22" s="848" t="s">
        <v>1419</v>
      </c>
      <c r="D22" s="848"/>
      <c r="E22" s="848"/>
      <c r="F22" s="848"/>
      <c r="G22" s="849"/>
      <c r="H22" s="32"/>
      <c r="I22" s="1081" t="s">
        <v>856</v>
      </c>
      <c r="J22" s="1081"/>
      <c r="K22" s="1081"/>
      <c r="L22" s="1081"/>
    </row>
    <row r="23" spans="1:12" ht="16.5" customHeight="1" x14ac:dyDescent="0.4">
      <c r="A23" s="20"/>
      <c r="B23" s="49"/>
      <c r="C23" s="848"/>
      <c r="D23" s="848"/>
      <c r="E23" s="848"/>
      <c r="F23" s="848"/>
      <c r="G23" s="849"/>
      <c r="H23" s="32"/>
      <c r="I23" s="1081" t="s">
        <v>1420</v>
      </c>
      <c r="J23" s="1081"/>
      <c r="K23" s="1081"/>
      <c r="L23" s="1081"/>
    </row>
    <row r="24" spans="1:12" ht="27" customHeight="1" x14ac:dyDescent="0.4">
      <c r="A24" s="20"/>
      <c r="B24" s="49"/>
      <c r="C24" s="848"/>
      <c r="D24" s="848"/>
      <c r="E24" s="848"/>
      <c r="F24" s="848"/>
      <c r="G24" s="849"/>
      <c r="H24" s="32"/>
      <c r="I24" s="1081" t="s">
        <v>1421</v>
      </c>
      <c r="J24" s="1081"/>
      <c r="K24" s="1081"/>
      <c r="L24" s="1081"/>
    </row>
    <row r="25" spans="1:12" ht="27" customHeight="1" x14ac:dyDescent="0.4">
      <c r="A25" s="20"/>
      <c r="B25" s="49"/>
      <c r="C25" s="848"/>
      <c r="D25" s="848"/>
      <c r="E25" s="848"/>
      <c r="F25" s="848"/>
      <c r="G25" s="849"/>
      <c r="H25" s="32"/>
      <c r="I25" s="1081" t="s">
        <v>1422</v>
      </c>
      <c r="J25" s="1081"/>
      <c r="K25" s="1081"/>
      <c r="L25" s="1081"/>
    </row>
    <row r="26" spans="1:12" ht="27" customHeight="1" x14ac:dyDescent="0.4">
      <c r="A26" s="20"/>
      <c r="B26" s="49"/>
      <c r="C26" s="848"/>
      <c r="D26" s="848"/>
      <c r="E26" s="848"/>
      <c r="F26" s="848"/>
      <c r="G26" s="849"/>
      <c r="H26" s="32"/>
      <c r="I26" s="1081" t="s">
        <v>1423</v>
      </c>
      <c r="J26" s="1081"/>
      <c r="K26" s="1081"/>
      <c r="L26" s="1081"/>
    </row>
    <row r="27" spans="1:12" ht="27" customHeight="1" x14ac:dyDescent="0.4">
      <c r="A27" s="20"/>
      <c r="B27" s="49"/>
      <c r="C27" s="848"/>
      <c r="D27" s="848"/>
      <c r="E27" s="848"/>
      <c r="F27" s="848"/>
      <c r="G27" s="849"/>
      <c r="H27" s="32"/>
      <c r="I27" s="850" t="s">
        <v>1424</v>
      </c>
      <c r="J27" s="911"/>
      <c r="K27" s="911"/>
      <c r="L27" s="912"/>
    </row>
    <row r="28" spans="1:12" ht="16.5" customHeight="1" x14ac:dyDescent="0.4">
      <c r="A28" s="20"/>
      <c r="B28" s="49"/>
      <c r="C28" s="848"/>
      <c r="D28" s="848"/>
      <c r="E28" s="848"/>
      <c r="F28" s="848"/>
      <c r="G28" s="849"/>
      <c r="H28" s="32"/>
      <c r="I28" s="910" t="s">
        <v>1425</v>
      </c>
      <c r="J28" s="911"/>
      <c r="K28" s="911"/>
      <c r="L28" s="912"/>
    </row>
    <row r="29" spans="1:12" ht="16.5" customHeight="1" x14ac:dyDescent="0.4">
      <c r="A29" s="20"/>
      <c r="B29" s="49"/>
      <c r="C29" s="848"/>
      <c r="D29" s="848"/>
      <c r="E29" s="848"/>
      <c r="F29" s="848"/>
      <c r="G29" s="849"/>
      <c r="H29" s="32"/>
      <c r="I29" s="910" t="s">
        <v>213</v>
      </c>
      <c r="J29" s="911"/>
      <c r="K29" s="911"/>
      <c r="L29" s="912"/>
    </row>
    <row r="30" spans="1:12" ht="16.5" customHeight="1" x14ac:dyDescent="0.4">
      <c r="A30" s="37"/>
      <c r="B30" s="52"/>
      <c r="C30" s="1098"/>
      <c r="D30" s="1098"/>
      <c r="E30" s="1098"/>
      <c r="F30" s="1098"/>
      <c r="G30" s="1087"/>
      <c r="H30" s="53"/>
      <c r="I30" s="1332"/>
      <c r="J30" s="916"/>
      <c r="K30" s="916"/>
      <c r="L30" s="917"/>
    </row>
  </sheetData>
  <mergeCells count="47">
    <mergeCell ref="C28:G28"/>
    <mergeCell ref="I28:L28"/>
    <mergeCell ref="C29:G29"/>
    <mergeCell ref="I29:L29"/>
    <mergeCell ref="C30:G30"/>
    <mergeCell ref="I30:L30"/>
    <mergeCell ref="C25:G25"/>
    <mergeCell ref="I25:L25"/>
    <mergeCell ref="C26:G26"/>
    <mergeCell ref="I26:L26"/>
    <mergeCell ref="C27:G27"/>
    <mergeCell ref="I27:L27"/>
    <mergeCell ref="C24:G24"/>
    <mergeCell ref="I24:L24"/>
    <mergeCell ref="B18:C18"/>
    <mergeCell ref="D18:F18"/>
    <mergeCell ref="I18:L18"/>
    <mergeCell ref="B19:G19"/>
    <mergeCell ref="I19:L19"/>
    <mergeCell ref="C20:G20"/>
    <mergeCell ref="I20:L20"/>
    <mergeCell ref="I21:L21"/>
    <mergeCell ref="C22:G22"/>
    <mergeCell ref="I22:L22"/>
    <mergeCell ref="C23:G23"/>
    <mergeCell ref="I23:L23"/>
    <mergeCell ref="B11:D11"/>
    <mergeCell ref="E11:F11"/>
    <mergeCell ref="B13:G13"/>
    <mergeCell ref="B14:G14"/>
    <mergeCell ref="B15:G15"/>
    <mergeCell ref="A16:A17"/>
    <mergeCell ref="B16:C16"/>
    <mergeCell ref="D16:L16"/>
    <mergeCell ref="B17:C17"/>
    <mergeCell ref="D17:L17"/>
    <mergeCell ref="B8:D8"/>
    <mergeCell ref="E8:F8"/>
    <mergeCell ref="B9:D9"/>
    <mergeCell ref="E9:F9"/>
    <mergeCell ref="B10:D10"/>
    <mergeCell ref="E10:F10"/>
    <mergeCell ref="A1:J1"/>
    <mergeCell ref="A3:L3"/>
    <mergeCell ref="B4:L5"/>
    <mergeCell ref="A6:L6"/>
    <mergeCell ref="B7:L7"/>
  </mergeCells>
  <phoneticPr fontId="2"/>
  <pageMargins left="0.59055118110236227" right="0.59055118110236227" top="0.59055118110236227" bottom="0.59055118110236227" header="0.51181102362204722" footer="0.39370078740157483"/>
  <pageSetup paperSize="9" scale="90" fitToHeight="0" orientation="portrait" r:id="rId1"/>
  <headerFooter alignWithMargins="0">
    <oddFooter>&amp;C&amp;"HG丸ｺﾞｼｯｸM-PRO,標準"&amp;10&amp;P ／ &amp;N ページ</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6" style="1" customWidth="1"/>
    <col min="7" max="10" width="9" style="1" customWidth="1"/>
    <col min="11" max="12" width="8" style="1" customWidth="1"/>
    <col min="13" max="16384" width="9" style="1"/>
  </cols>
  <sheetData>
    <row r="1" spans="1:12" ht="18" customHeight="1" x14ac:dyDescent="0.4">
      <c r="A1" s="810" t="s">
        <v>315</v>
      </c>
      <c r="B1" s="810"/>
      <c r="C1" s="810"/>
      <c r="D1" s="810"/>
      <c r="E1" s="810"/>
      <c r="F1" s="810"/>
      <c r="G1" s="810"/>
      <c r="H1" s="810"/>
      <c r="I1" s="810"/>
      <c r="J1" s="810"/>
      <c r="K1" s="810"/>
      <c r="L1" s="810"/>
    </row>
    <row r="2" spans="1:12" ht="16.5" customHeight="1" x14ac:dyDescent="0.4"/>
    <row r="3" spans="1:12" ht="16.5" customHeight="1" x14ac:dyDescent="0.4">
      <c r="A3" s="811" t="s">
        <v>141</v>
      </c>
      <c r="B3" s="812"/>
      <c r="C3" s="812"/>
      <c r="D3" s="812"/>
      <c r="E3" s="812"/>
      <c r="F3" s="812"/>
      <c r="G3" s="812"/>
      <c r="H3" s="812"/>
      <c r="I3" s="812"/>
      <c r="J3" s="812"/>
      <c r="K3" s="812"/>
      <c r="L3" s="813"/>
    </row>
    <row r="4" spans="1:12" ht="16.5" customHeight="1" x14ac:dyDescent="0.4">
      <c r="A4" s="63" t="s">
        <v>142</v>
      </c>
      <c r="B4" s="1124" t="s">
        <v>316</v>
      </c>
      <c r="C4" s="1056"/>
      <c r="D4" s="1056"/>
      <c r="E4" s="1056"/>
      <c r="F4" s="1056"/>
      <c r="G4" s="1056"/>
      <c r="H4" s="1056"/>
      <c r="I4" s="1056"/>
      <c r="J4" s="1056"/>
      <c r="K4" s="1056"/>
      <c r="L4" s="1057"/>
    </row>
    <row r="5" spans="1:12" ht="16.5" customHeight="1" x14ac:dyDescent="0.4">
      <c r="A5" s="64"/>
      <c r="B5" s="1284"/>
      <c r="C5" s="1060"/>
      <c r="D5" s="1060"/>
      <c r="E5" s="1060"/>
      <c r="F5" s="1060"/>
      <c r="G5" s="1060"/>
      <c r="H5" s="1060"/>
      <c r="I5" s="1060"/>
      <c r="J5" s="1060"/>
      <c r="K5" s="1060"/>
      <c r="L5" s="1061"/>
    </row>
    <row r="6" spans="1:12" ht="16.5" customHeight="1" x14ac:dyDescent="0.4">
      <c r="A6" s="820" t="s">
        <v>145</v>
      </c>
      <c r="B6" s="821"/>
      <c r="C6" s="821"/>
      <c r="D6" s="821"/>
      <c r="E6" s="821"/>
      <c r="F6" s="821"/>
      <c r="G6" s="821"/>
      <c r="H6" s="821"/>
      <c r="I6" s="821"/>
      <c r="J6" s="821"/>
      <c r="K6" s="821"/>
      <c r="L6" s="822"/>
    </row>
    <row r="7" spans="1:12" ht="66" customHeight="1" x14ac:dyDescent="0.4">
      <c r="A7" s="28" t="s">
        <v>146</v>
      </c>
      <c r="B7" s="1050" t="s">
        <v>317</v>
      </c>
      <c r="C7" s="1051"/>
      <c r="D7" s="1051"/>
      <c r="E7" s="1051"/>
      <c r="F7" s="1051"/>
      <c r="G7" s="1051"/>
      <c r="H7" s="1051"/>
      <c r="I7" s="1051"/>
      <c r="J7" s="1051"/>
      <c r="K7" s="1051"/>
      <c r="L7" s="1052"/>
    </row>
    <row r="8" spans="1:12" ht="16.5" customHeight="1" x14ac:dyDescent="0.4">
      <c r="A8" s="30" t="s">
        <v>148</v>
      </c>
      <c r="B8" s="801"/>
      <c r="C8" s="802"/>
      <c r="D8" s="803"/>
      <c r="E8" s="805" t="s">
        <v>232</v>
      </c>
      <c r="F8" s="807"/>
      <c r="G8" s="8" t="s">
        <v>11</v>
      </c>
      <c r="H8" s="8" t="s">
        <v>12</v>
      </c>
      <c r="I8" s="9" t="s">
        <v>13</v>
      </c>
      <c r="J8" s="10"/>
      <c r="K8" s="11"/>
      <c r="L8" s="12"/>
    </row>
    <row r="9" spans="1:12" ht="16.5" customHeight="1" x14ac:dyDescent="0.4">
      <c r="A9" s="13"/>
      <c r="B9" s="805" t="s">
        <v>14</v>
      </c>
      <c r="C9" s="806"/>
      <c r="D9" s="807"/>
      <c r="E9" s="869">
        <v>167</v>
      </c>
      <c r="F9" s="870"/>
      <c r="G9" s="14">
        <v>173</v>
      </c>
      <c r="H9" s="14">
        <v>150</v>
      </c>
      <c r="I9" s="15">
        <v>17</v>
      </c>
      <c r="J9" s="16"/>
      <c r="K9" s="17"/>
      <c r="L9" s="18"/>
    </row>
    <row r="10" spans="1:12" ht="16.5" customHeight="1" x14ac:dyDescent="0.4">
      <c r="A10" s="13"/>
      <c r="B10" s="805" t="s">
        <v>15</v>
      </c>
      <c r="C10" s="806"/>
      <c r="D10" s="807"/>
      <c r="E10" s="869">
        <v>152</v>
      </c>
      <c r="F10" s="870"/>
      <c r="G10" s="14">
        <v>161</v>
      </c>
      <c r="H10" s="14">
        <v>138</v>
      </c>
      <c r="I10" s="15">
        <v>14</v>
      </c>
      <c r="J10" s="16"/>
      <c r="K10" s="17"/>
      <c r="L10" s="18"/>
    </row>
    <row r="11" spans="1:12" ht="16.5" customHeight="1" x14ac:dyDescent="0.4">
      <c r="A11" s="13"/>
      <c r="B11" s="826" t="s">
        <v>16</v>
      </c>
      <c r="C11" s="827"/>
      <c r="D11" s="828"/>
      <c r="E11" s="1048">
        <v>91</v>
      </c>
      <c r="F11" s="1049"/>
      <c r="G11" s="19">
        <v>93.1</v>
      </c>
      <c r="H11" s="19">
        <f>H10/H9*100</f>
        <v>92</v>
      </c>
      <c r="I11" s="19">
        <f>I10/I9*100</f>
        <v>82.35294117647058</v>
      </c>
      <c r="J11" s="16"/>
      <c r="K11" s="17"/>
      <c r="L11" s="18"/>
    </row>
    <row r="12" spans="1:12" ht="16.5" customHeight="1" x14ac:dyDescent="0.4">
      <c r="A12" s="13"/>
      <c r="B12" s="68"/>
      <c r="C12" s="17"/>
      <c r="D12" s="17"/>
      <c r="E12" s="17"/>
      <c r="F12" s="17"/>
      <c r="G12" s="17"/>
      <c r="H12" s="17"/>
      <c r="I12" s="17"/>
      <c r="J12" s="17"/>
      <c r="K12" s="17"/>
      <c r="L12" s="18"/>
    </row>
    <row r="13" spans="1:12" ht="16.5" customHeight="1" x14ac:dyDescent="0.4">
      <c r="A13" s="13"/>
      <c r="B13" s="801"/>
      <c r="C13" s="802"/>
      <c r="D13" s="802"/>
      <c r="E13" s="802"/>
      <c r="F13" s="802"/>
      <c r="G13" s="803"/>
      <c r="H13" s="8" t="s">
        <v>17</v>
      </c>
      <c r="I13" s="8" t="s">
        <v>11</v>
      </c>
      <c r="J13" s="8" t="s">
        <v>18</v>
      </c>
      <c r="K13" s="17"/>
      <c r="L13" s="18"/>
    </row>
    <row r="14" spans="1:12" ht="16.5" customHeight="1" x14ac:dyDescent="0.4">
      <c r="A14" s="13"/>
      <c r="B14" s="830" t="s">
        <v>19</v>
      </c>
      <c r="C14" s="831"/>
      <c r="D14" s="831"/>
      <c r="E14" s="831"/>
      <c r="F14" s="831"/>
      <c r="G14" s="832"/>
      <c r="H14" s="111">
        <v>82.9</v>
      </c>
      <c r="I14" s="111">
        <v>82.2</v>
      </c>
      <c r="J14" s="167">
        <f>H14-I14</f>
        <v>0.70000000000000284</v>
      </c>
      <c r="K14" s="17"/>
      <c r="L14" s="18"/>
    </row>
    <row r="15" spans="1:12" ht="16.5" customHeight="1" x14ac:dyDescent="0.4">
      <c r="A15" s="7"/>
      <c r="B15" s="833" t="s">
        <v>20</v>
      </c>
      <c r="C15" s="834"/>
      <c r="D15" s="834"/>
      <c r="E15" s="834"/>
      <c r="F15" s="834"/>
      <c r="G15" s="835"/>
      <c r="H15" s="111">
        <v>4.3</v>
      </c>
      <c r="I15" s="111">
        <v>4.0999999999999996</v>
      </c>
      <c r="J15" s="167">
        <f>H15-I15</f>
        <v>0.20000000000000018</v>
      </c>
      <c r="K15" s="23"/>
      <c r="L15" s="24"/>
    </row>
    <row r="16" spans="1:12" s="25" customFormat="1" ht="16.5" customHeight="1" x14ac:dyDescent="0.4">
      <c r="A16" s="1260" t="s">
        <v>21</v>
      </c>
      <c r="B16" s="1003" t="s">
        <v>22</v>
      </c>
      <c r="C16" s="1004"/>
      <c r="D16" s="1125" t="s">
        <v>318</v>
      </c>
      <c r="E16" s="1126"/>
      <c r="F16" s="1126"/>
      <c r="G16" s="1126"/>
      <c r="H16" s="1126"/>
      <c r="I16" s="1126"/>
      <c r="J16" s="1126"/>
      <c r="K16" s="1126"/>
      <c r="L16" s="1127"/>
    </row>
    <row r="17" spans="1:12" s="25" customFormat="1" ht="16.5" customHeight="1" x14ac:dyDescent="0.4">
      <c r="A17" s="1210"/>
      <c r="B17" s="26"/>
      <c r="C17" s="27"/>
      <c r="D17" s="1128" t="s">
        <v>24</v>
      </c>
      <c r="E17" s="1129"/>
      <c r="F17" s="1129"/>
      <c r="G17" s="1129"/>
      <c r="H17" s="1129"/>
      <c r="I17" s="1129"/>
      <c r="J17" s="1129"/>
      <c r="K17" s="1129"/>
      <c r="L17" s="1130"/>
    </row>
    <row r="18" spans="1:12" ht="16.5" customHeight="1" x14ac:dyDescent="0.4">
      <c r="A18" s="1210"/>
      <c r="B18" s="1003" t="s">
        <v>25</v>
      </c>
      <c r="C18" s="1004"/>
      <c r="D18" s="1333" t="s">
        <v>319</v>
      </c>
      <c r="E18" s="1334"/>
      <c r="F18" s="1334"/>
      <c r="G18" s="1334"/>
      <c r="H18" s="1334"/>
      <c r="I18" s="1334"/>
      <c r="J18" s="1334"/>
      <c r="K18" s="1334"/>
      <c r="L18" s="1335"/>
    </row>
    <row r="19" spans="1:12" ht="16.5" customHeight="1" x14ac:dyDescent="0.4">
      <c r="A19" s="28" t="s">
        <v>156</v>
      </c>
      <c r="B19" s="804" t="s">
        <v>28</v>
      </c>
      <c r="C19" s="804"/>
      <c r="D19" s="860" t="s">
        <v>96</v>
      </c>
      <c r="E19" s="861"/>
      <c r="F19" s="862"/>
      <c r="G19" s="8" t="s">
        <v>29</v>
      </c>
      <c r="H19" s="29" t="s">
        <v>302</v>
      </c>
      <c r="I19" s="863" t="s">
        <v>30</v>
      </c>
      <c r="J19" s="863"/>
      <c r="K19" s="863"/>
      <c r="L19" s="863"/>
    </row>
    <row r="20" spans="1:12" ht="16.5" customHeight="1" x14ac:dyDescent="0.4">
      <c r="A20" s="30" t="s">
        <v>159</v>
      </c>
      <c r="B20" s="1036" t="s">
        <v>32</v>
      </c>
      <c r="C20" s="1037"/>
      <c r="D20" s="1037"/>
      <c r="E20" s="1037"/>
      <c r="F20" s="1037"/>
      <c r="G20" s="1038"/>
      <c r="H20" s="95" t="s">
        <v>33</v>
      </c>
      <c r="I20" s="1036" t="s">
        <v>34</v>
      </c>
      <c r="J20" s="1037"/>
      <c r="K20" s="1037"/>
      <c r="L20" s="1038"/>
    </row>
    <row r="21" spans="1:12" ht="16.5" customHeight="1" x14ac:dyDescent="0.4">
      <c r="A21" s="13"/>
      <c r="B21" s="31" t="s">
        <v>242</v>
      </c>
      <c r="C21" s="857" t="s">
        <v>135</v>
      </c>
      <c r="D21" s="857"/>
      <c r="E21" s="857"/>
      <c r="F21" s="857"/>
      <c r="G21" s="858"/>
      <c r="H21" s="32"/>
      <c r="I21" s="859"/>
      <c r="J21" s="857"/>
      <c r="K21" s="857"/>
      <c r="L21" s="858"/>
    </row>
    <row r="22" spans="1:12" ht="16.5" customHeight="1" x14ac:dyDescent="0.4">
      <c r="A22" s="20"/>
      <c r="B22" s="49"/>
      <c r="C22" s="907" t="s">
        <v>115</v>
      </c>
      <c r="D22" s="907"/>
      <c r="E22" s="907"/>
      <c r="F22" s="907"/>
      <c r="G22" s="908"/>
      <c r="H22" s="32" t="s">
        <v>302</v>
      </c>
      <c r="I22" s="1085" t="s">
        <v>320</v>
      </c>
      <c r="J22" s="853"/>
      <c r="K22" s="853"/>
      <c r="L22" s="1086"/>
    </row>
    <row r="23" spans="1:12" ht="16.5" customHeight="1" x14ac:dyDescent="0.4">
      <c r="A23" s="20"/>
      <c r="B23" s="49"/>
      <c r="C23" s="848" t="s">
        <v>321</v>
      </c>
      <c r="D23" s="848"/>
      <c r="E23" s="848"/>
      <c r="F23" s="848"/>
      <c r="G23" s="849"/>
      <c r="H23" s="32"/>
      <c r="I23" s="1085" t="s">
        <v>322</v>
      </c>
      <c r="J23" s="853"/>
      <c r="K23" s="853"/>
      <c r="L23" s="1086"/>
    </row>
    <row r="24" spans="1:12" ht="16.5" customHeight="1" x14ac:dyDescent="0.4">
      <c r="A24" s="20"/>
      <c r="B24" s="49"/>
      <c r="C24" s="848"/>
      <c r="D24" s="848"/>
      <c r="E24" s="848"/>
      <c r="F24" s="848"/>
      <c r="G24" s="849"/>
      <c r="H24" s="32"/>
      <c r="I24" s="1085" t="s">
        <v>323</v>
      </c>
      <c r="J24" s="853"/>
      <c r="K24" s="853"/>
      <c r="L24" s="1086"/>
    </row>
    <row r="25" spans="1:12" ht="16.5" customHeight="1" x14ac:dyDescent="0.4">
      <c r="A25" s="20"/>
      <c r="B25" s="49"/>
      <c r="C25" s="848"/>
      <c r="D25" s="848"/>
      <c r="E25" s="848"/>
      <c r="F25" s="848"/>
      <c r="G25" s="849"/>
      <c r="H25" s="32"/>
      <c r="I25" s="1085" t="s">
        <v>324</v>
      </c>
      <c r="J25" s="853"/>
      <c r="K25" s="853"/>
      <c r="L25" s="1086"/>
    </row>
    <row r="26" spans="1:12" ht="16.5" customHeight="1" x14ac:dyDescent="0.4">
      <c r="A26" s="20"/>
      <c r="B26" s="49"/>
      <c r="C26" s="848"/>
      <c r="D26" s="848"/>
      <c r="E26" s="848"/>
      <c r="F26" s="848"/>
      <c r="G26" s="849"/>
      <c r="H26" s="32"/>
      <c r="I26" s="1139" t="s">
        <v>325</v>
      </c>
      <c r="J26" s="1102"/>
      <c r="K26" s="1102"/>
      <c r="L26" s="1103"/>
    </row>
    <row r="27" spans="1:12" ht="29.25" customHeight="1" x14ac:dyDescent="0.4">
      <c r="A27" s="20"/>
      <c r="B27" s="49"/>
      <c r="C27" s="848"/>
      <c r="D27" s="848"/>
      <c r="E27" s="848"/>
      <c r="F27" s="848"/>
      <c r="G27" s="849"/>
      <c r="H27" s="32"/>
      <c r="I27" s="1085" t="s">
        <v>326</v>
      </c>
      <c r="J27" s="853"/>
      <c r="K27" s="853"/>
      <c r="L27" s="1086"/>
    </row>
    <row r="28" spans="1:12" ht="16.5" customHeight="1" x14ac:dyDescent="0.4">
      <c r="A28" s="20"/>
      <c r="B28" s="49"/>
      <c r="C28" s="848"/>
      <c r="D28" s="848"/>
      <c r="E28" s="848"/>
      <c r="F28" s="848"/>
      <c r="G28" s="849"/>
      <c r="H28" s="50"/>
      <c r="I28" s="1085" t="s">
        <v>327</v>
      </c>
      <c r="J28" s="853"/>
      <c r="K28" s="853"/>
      <c r="L28" s="1086"/>
    </row>
    <row r="29" spans="1:12" ht="16.5" customHeight="1" x14ac:dyDescent="0.4">
      <c r="A29" s="20"/>
      <c r="B29" s="49"/>
      <c r="C29" s="907"/>
      <c r="D29" s="907"/>
      <c r="E29" s="907"/>
      <c r="F29" s="907"/>
      <c r="G29" s="908"/>
      <c r="H29" s="50"/>
      <c r="I29" s="1085" t="s">
        <v>328</v>
      </c>
      <c r="J29" s="853"/>
      <c r="K29" s="853"/>
      <c r="L29" s="1086"/>
    </row>
    <row r="30" spans="1:12" ht="16.5" customHeight="1" x14ac:dyDescent="0.4">
      <c r="A30" s="37"/>
      <c r="B30" s="52"/>
      <c r="C30" s="1098"/>
      <c r="D30" s="1098"/>
      <c r="E30" s="1098"/>
      <c r="F30" s="1098"/>
      <c r="G30" s="1087"/>
      <c r="H30" s="38"/>
      <c r="I30" s="1336"/>
      <c r="J30" s="915"/>
      <c r="K30" s="915"/>
      <c r="L30" s="1211"/>
    </row>
  </sheetData>
  <mergeCells count="47">
    <mergeCell ref="C30:G30"/>
    <mergeCell ref="I30:L30"/>
    <mergeCell ref="C27:G27"/>
    <mergeCell ref="I27:L27"/>
    <mergeCell ref="C28:G28"/>
    <mergeCell ref="I28:L28"/>
    <mergeCell ref="C29:G29"/>
    <mergeCell ref="I29:L29"/>
    <mergeCell ref="C24:G24"/>
    <mergeCell ref="I24:L24"/>
    <mergeCell ref="C25:G25"/>
    <mergeCell ref="I25:L25"/>
    <mergeCell ref="C26:G26"/>
    <mergeCell ref="I26:L26"/>
    <mergeCell ref="C21:G21"/>
    <mergeCell ref="I21:L21"/>
    <mergeCell ref="C22:G22"/>
    <mergeCell ref="I22:L22"/>
    <mergeCell ref="C23:G23"/>
    <mergeCell ref="I23:L23"/>
    <mergeCell ref="B19:C19"/>
    <mergeCell ref="D19:F19"/>
    <mergeCell ref="I19:L19"/>
    <mergeCell ref="B20:G20"/>
    <mergeCell ref="I20:L20"/>
    <mergeCell ref="B11:D11"/>
    <mergeCell ref="E11:F11"/>
    <mergeCell ref="B13:G13"/>
    <mergeCell ref="B14:G14"/>
    <mergeCell ref="B15:G15"/>
    <mergeCell ref="A1:L1"/>
    <mergeCell ref="A3:L3"/>
    <mergeCell ref="B4:L5"/>
    <mergeCell ref="A6:L6"/>
    <mergeCell ref="B7:L7"/>
    <mergeCell ref="A16:A18"/>
    <mergeCell ref="B16:C16"/>
    <mergeCell ref="D16:L16"/>
    <mergeCell ref="D17:L17"/>
    <mergeCell ref="B18:C18"/>
    <mergeCell ref="D18:L18"/>
    <mergeCell ref="B8:D8"/>
    <mergeCell ref="E8:F8"/>
    <mergeCell ref="B9:D9"/>
    <mergeCell ref="E9:F9"/>
    <mergeCell ref="B10:D10"/>
    <mergeCell ref="E10:F10"/>
  </mergeCells>
  <phoneticPr fontId="2"/>
  <pageMargins left="0.59055118110236227" right="0.59055118110236227" top="0.59055118110236227" bottom="0.59055118110236227" header="0.51181102362204722" footer="0.39370078740157483"/>
  <pageSetup paperSize="9" scale="95" fitToHeight="0" orientation="portrait" r:id="rId1"/>
  <headerFooter alignWithMargins="0">
    <oddFooter>&amp;C&amp;"HG丸ｺﾞｼｯｸM-PRO,標準"&amp;10&amp;P ／ &amp;N ページ</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70" zoomScaleNormal="130" zoomScaleSheetLayoutView="70" workbookViewId="0">
      <selection sqref="A1:Q1"/>
    </sheetView>
  </sheetViews>
  <sheetFormatPr defaultColWidth="9" defaultRowHeight="13.5" x14ac:dyDescent="0.4"/>
  <cols>
    <col min="1" max="1" width="18" style="1" customWidth="1"/>
    <col min="2" max="5" width="3.125" style="1" customWidth="1"/>
    <col min="6" max="6" width="6.5" style="1" customWidth="1"/>
    <col min="7" max="12" width="9" style="1" customWidth="1"/>
    <col min="13" max="16384" width="9" style="1"/>
  </cols>
  <sheetData>
    <row r="1" spans="1:12" ht="18" customHeight="1" x14ac:dyDescent="0.4">
      <c r="A1" s="925" t="s">
        <v>329</v>
      </c>
      <c r="B1" s="925"/>
      <c r="C1" s="925"/>
      <c r="D1" s="925"/>
      <c r="E1" s="925"/>
      <c r="F1" s="925"/>
      <c r="G1" s="925"/>
      <c r="H1" s="925"/>
      <c r="I1" s="925"/>
      <c r="J1" s="925"/>
      <c r="K1" s="2"/>
      <c r="L1" s="3"/>
    </row>
    <row r="2" spans="1:12" ht="13.5" customHeight="1" x14ac:dyDescent="0.4"/>
    <row r="3" spans="1:12" ht="16.5" customHeight="1" x14ac:dyDescent="0.4">
      <c r="A3" s="811" t="s">
        <v>141</v>
      </c>
      <c r="B3" s="812"/>
      <c r="C3" s="812"/>
      <c r="D3" s="812"/>
      <c r="E3" s="812"/>
      <c r="F3" s="812"/>
      <c r="G3" s="812"/>
      <c r="H3" s="812"/>
      <c r="I3" s="812"/>
      <c r="J3" s="812"/>
      <c r="K3" s="812"/>
      <c r="L3" s="813"/>
    </row>
    <row r="4" spans="1:12" ht="39" customHeight="1" x14ac:dyDescent="0.4">
      <c r="A4" s="110" t="s">
        <v>142</v>
      </c>
      <c r="B4" s="1195" t="s">
        <v>330</v>
      </c>
      <c r="C4" s="1196"/>
      <c r="D4" s="1196"/>
      <c r="E4" s="1196"/>
      <c r="F4" s="1196"/>
      <c r="G4" s="1196"/>
      <c r="H4" s="1196"/>
      <c r="I4" s="1196"/>
      <c r="J4" s="1196"/>
      <c r="K4" s="1196"/>
      <c r="L4" s="1197"/>
    </row>
    <row r="5" spans="1:12" ht="16.5" customHeight="1" x14ac:dyDescent="0.4">
      <c r="A5" s="874" t="s">
        <v>145</v>
      </c>
      <c r="B5" s="875"/>
      <c r="C5" s="875"/>
      <c r="D5" s="875"/>
      <c r="E5" s="875"/>
      <c r="F5" s="875"/>
      <c r="G5" s="875"/>
      <c r="H5" s="875"/>
      <c r="I5" s="875"/>
      <c r="J5" s="875"/>
      <c r="K5" s="875"/>
      <c r="L5" s="876"/>
    </row>
    <row r="6" spans="1:12" ht="30" customHeight="1" x14ac:dyDescent="0.4">
      <c r="A6" s="30" t="s">
        <v>146</v>
      </c>
      <c r="B6" s="836" t="s">
        <v>331</v>
      </c>
      <c r="C6" s="997"/>
      <c r="D6" s="997"/>
      <c r="E6" s="997"/>
      <c r="F6" s="997"/>
      <c r="G6" s="997"/>
      <c r="H6" s="997"/>
      <c r="I6" s="997"/>
      <c r="J6" s="997"/>
      <c r="K6" s="997"/>
      <c r="L6" s="998"/>
    </row>
    <row r="7" spans="1:12" ht="16.5" customHeight="1" x14ac:dyDescent="0.4">
      <c r="A7" s="96"/>
      <c r="B7" s="1002" t="s">
        <v>332</v>
      </c>
      <c r="C7" s="1224"/>
      <c r="D7" s="1224"/>
      <c r="E7" s="1224"/>
      <c r="F7" s="1224"/>
      <c r="G7" s="1224"/>
      <c r="H7" s="1224"/>
      <c r="I7" s="1224"/>
      <c r="J7" s="1224"/>
      <c r="K7" s="1224"/>
      <c r="L7" s="1225"/>
    </row>
    <row r="8" spans="1:12" ht="30" customHeight="1" x14ac:dyDescent="0.4">
      <c r="A8" s="90"/>
      <c r="B8" s="837" t="s">
        <v>333</v>
      </c>
      <c r="C8" s="999"/>
      <c r="D8" s="999"/>
      <c r="E8" s="999"/>
      <c r="F8" s="999"/>
      <c r="G8" s="999"/>
      <c r="H8" s="999"/>
      <c r="I8" s="999"/>
      <c r="J8" s="999"/>
      <c r="K8" s="999"/>
      <c r="L8" s="1000"/>
    </row>
    <row r="9" spans="1:12" ht="16.5" customHeight="1" x14ac:dyDescent="0.4">
      <c r="A9" s="30" t="s">
        <v>148</v>
      </c>
      <c r="B9" s="1337"/>
      <c r="C9" s="1337"/>
      <c r="D9" s="1337"/>
      <c r="E9" s="804" t="s">
        <v>232</v>
      </c>
      <c r="F9" s="804"/>
      <c r="G9" s="8" t="s">
        <v>11</v>
      </c>
      <c r="H9" s="8" t="s">
        <v>334</v>
      </c>
      <c r="I9" s="168" t="s">
        <v>335</v>
      </c>
      <c r="J9" s="168" t="s">
        <v>336</v>
      </c>
      <c r="K9" s="8" t="s">
        <v>13</v>
      </c>
      <c r="L9" s="169"/>
    </row>
    <row r="10" spans="1:12" ht="16.5" customHeight="1" x14ac:dyDescent="0.4">
      <c r="A10" s="13"/>
      <c r="B10" s="804" t="s">
        <v>14</v>
      </c>
      <c r="C10" s="804"/>
      <c r="D10" s="804"/>
      <c r="E10" s="1079">
        <v>151</v>
      </c>
      <c r="F10" s="1079"/>
      <c r="G10" s="14">
        <v>131</v>
      </c>
      <c r="H10" s="14">
        <v>134</v>
      </c>
      <c r="I10" s="14">
        <v>13</v>
      </c>
      <c r="J10" s="14">
        <v>2</v>
      </c>
      <c r="K10" s="14">
        <v>2</v>
      </c>
      <c r="L10" s="67"/>
    </row>
    <row r="11" spans="1:12" ht="16.5" customHeight="1" x14ac:dyDescent="0.4">
      <c r="A11" s="13"/>
      <c r="B11" s="804" t="s">
        <v>15</v>
      </c>
      <c r="C11" s="804"/>
      <c r="D11" s="804"/>
      <c r="E11" s="1079">
        <v>141</v>
      </c>
      <c r="F11" s="1079"/>
      <c r="G11" s="14">
        <v>129</v>
      </c>
      <c r="H11" s="14">
        <v>126</v>
      </c>
      <c r="I11" s="14">
        <v>12</v>
      </c>
      <c r="J11" s="14">
        <v>1</v>
      </c>
      <c r="K11" s="14">
        <v>2</v>
      </c>
      <c r="L11" s="67"/>
    </row>
    <row r="12" spans="1:12" ht="16.5" customHeight="1" x14ac:dyDescent="0.4">
      <c r="A12" s="13"/>
      <c r="B12" s="1338" t="s">
        <v>16</v>
      </c>
      <c r="C12" s="1338"/>
      <c r="D12" s="1338"/>
      <c r="E12" s="1339">
        <f>E11/E10*100</f>
        <v>93.377483443708613</v>
      </c>
      <c r="F12" s="1339"/>
      <c r="G12" s="170">
        <v>98.473282442748086</v>
      </c>
      <c r="H12" s="170">
        <f>H11/H10*100</f>
        <v>94.029850746268664</v>
      </c>
      <c r="I12" s="170">
        <f>I11/I10*100</f>
        <v>92.307692307692307</v>
      </c>
      <c r="J12" s="170">
        <f>J11/J10*100</f>
        <v>50</v>
      </c>
      <c r="K12" s="170">
        <f>K11/K10*100</f>
        <v>100</v>
      </c>
      <c r="L12" s="67"/>
    </row>
    <row r="13" spans="1:12" ht="16.5" customHeight="1" x14ac:dyDescent="0.4">
      <c r="A13" s="13"/>
      <c r="B13" s="281"/>
      <c r="C13" s="282"/>
      <c r="D13" s="282"/>
      <c r="E13" s="292"/>
      <c r="F13" s="292"/>
      <c r="G13" s="292"/>
      <c r="H13" s="292"/>
      <c r="I13" s="292"/>
      <c r="J13" s="292"/>
      <c r="K13" s="293"/>
      <c r="L13" s="288"/>
    </row>
    <row r="14" spans="1:12" ht="16.5" customHeight="1" x14ac:dyDescent="0.4">
      <c r="A14" s="13"/>
      <c r="B14" s="801"/>
      <c r="C14" s="802"/>
      <c r="D14" s="802"/>
      <c r="E14" s="802"/>
      <c r="F14" s="802"/>
      <c r="G14" s="803"/>
      <c r="H14" s="8" t="s">
        <v>17</v>
      </c>
      <c r="I14" s="8" t="s">
        <v>11</v>
      </c>
      <c r="J14" s="8" t="s">
        <v>18</v>
      </c>
      <c r="K14" s="17"/>
      <c r="L14" s="18"/>
    </row>
    <row r="15" spans="1:12" ht="16.5" customHeight="1" x14ac:dyDescent="0.4">
      <c r="A15" s="13"/>
      <c r="B15" s="830" t="s">
        <v>19</v>
      </c>
      <c r="C15" s="831"/>
      <c r="D15" s="831"/>
      <c r="E15" s="831"/>
      <c r="F15" s="831"/>
      <c r="G15" s="832"/>
      <c r="H15" s="171">
        <v>88.2</v>
      </c>
      <c r="I15" s="171">
        <v>86.9</v>
      </c>
      <c r="J15" s="163">
        <f>H15-I15</f>
        <v>1.2999999999999972</v>
      </c>
      <c r="K15" s="17"/>
      <c r="L15" s="18"/>
    </row>
    <row r="16" spans="1:12" ht="16.5" customHeight="1" x14ac:dyDescent="0.4">
      <c r="A16" s="7"/>
      <c r="B16" s="833" t="s">
        <v>20</v>
      </c>
      <c r="C16" s="834"/>
      <c r="D16" s="834"/>
      <c r="E16" s="834"/>
      <c r="F16" s="834"/>
      <c r="G16" s="835"/>
      <c r="H16" s="171">
        <v>4.5</v>
      </c>
      <c r="I16" s="171">
        <v>4.5</v>
      </c>
      <c r="J16" s="163">
        <f>H16-I16</f>
        <v>0</v>
      </c>
      <c r="K16" s="23"/>
      <c r="L16" s="24"/>
    </row>
    <row r="17" spans="1:12" s="25" customFormat="1" ht="16.5" customHeight="1" x14ac:dyDescent="0.4">
      <c r="A17" s="836" t="s">
        <v>21</v>
      </c>
      <c r="B17" s="893" t="s">
        <v>22</v>
      </c>
      <c r="C17" s="894"/>
      <c r="D17" s="1207" t="s">
        <v>337</v>
      </c>
      <c r="E17" s="1068"/>
      <c r="F17" s="1068"/>
      <c r="G17" s="1068"/>
      <c r="H17" s="1068"/>
      <c r="I17" s="1068"/>
      <c r="J17" s="1068"/>
      <c r="K17" s="1068"/>
      <c r="L17" s="1069"/>
    </row>
    <row r="18" spans="1:12" s="25" customFormat="1" ht="16.5" customHeight="1" x14ac:dyDescent="0.4">
      <c r="A18" s="1002"/>
      <c r="B18" s="135"/>
      <c r="C18" s="136"/>
      <c r="D18" s="1070" t="s">
        <v>338</v>
      </c>
      <c r="E18" s="1071"/>
      <c r="F18" s="1071"/>
      <c r="G18" s="1071"/>
      <c r="H18" s="1071"/>
      <c r="I18" s="1071"/>
      <c r="J18" s="1071"/>
      <c r="K18" s="172"/>
      <c r="L18" s="173"/>
    </row>
    <row r="19" spans="1:12" ht="16.5" customHeight="1" x14ac:dyDescent="0.4">
      <c r="A19" s="837"/>
      <c r="B19" s="888" t="s">
        <v>25</v>
      </c>
      <c r="C19" s="889"/>
      <c r="D19" s="890" t="s">
        <v>26</v>
      </c>
      <c r="E19" s="1147"/>
      <c r="F19" s="1147"/>
      <c r="G19" s="1147"/>
      <c r="H19" s="1147"/>
      <c r="I19" s="1147"/>
      <c r="J19" s="1147"/>
      <c r="K19" s="1147"/>
      <c r="L19" s="1198"/>
    </row>
    <row r="20" spans="1:12" ht="16.5" customHeight="1" x14ac:dyDescent="0.4">
      <c r="A20" s="28" t="s">
        <v>156</v>
      </c>
      <c r="B20" s="804" t="s">
        <v>28</v>
      </c>
      <c r="C20" s="804"/>
      <c r="D20" s="860">
        <v>1</v>
      </c>
      <c r="E20" s="861"/>
      <c r="F20" s="862"/>
      <c r="G20" s="8" t="s">
        <v>29</v>
      </c>
      <c r="H20" s="29" t="s">
        <v>339</v>
      </c>
      <c r="I20" s="863" t="s">
        <v>30</v>
      </c>
      <c r="J20" s="863"/>
      <c r="K20" s="863"/>
      <c r="L20" s="863"/>
    </row>
    <row r="21" spans="1:12" ht="16.5" customHeight="1" x14ac:dyDescent="0.4">
      <c r="A21" s="30" t="s">
        <v>159</v>
      </c>
      <c r="B21" s="1036" t="s">
        <v>32</v>
      </c>
      <c r="C21" s="1037"/>
      <c r="D21" s="1037"/>
      <c r="E21" s="1037"/>
      <c r="F21" s="1037"/>
      <c r="G21" s="1038"/>
      <c r="H21" s="95" t="s">
        <v>33</v>
      </c>
      <c r="I21" s="1036" t="s">
        <v>34</v>
      </c>
      <c r="J21" s="1037"/>
      <c r="K21" s="1037"/>
      <c r="L21" s="1038"/>
    </row>
    <row r="22" spans="1:12" ht="16.5" customHeight="1" x14ac:dyDescent="0.4">
      <c r="A22" s="13"/>
      <c r="B22" s="31" t="s">
        <v>160</v>
      </c>
      <c r="C22" s="872" t="s">
        <v>281</v>
      </c>
      <c r="D22" s="872"/>
      <c r="E22" s="872"/>
      <c r="F22" s="872"/>
      <c r="G22" s="873"/>
      <c r="H22" s="49"/>
      <c r="I22" s="1150"/>
      <c r="J22" s="1151"/>
      <c r="K22" s="1151"/>
      <c r="L22" s="1152"/>
    </row>
    <row r="23" spans="1:12" ht="16.5" customHeight="1" x14ac:dyDescent="0.4">
      <c r="A23" s="20"/>
      <c r="B23" s="49"/>
      <c r="C23" s="898" t="s">
        <v>282</v>
      </c>
      <c r="D23" s="898"/>
      <c r="E23" s="898"/>
      <c r="F23" s="898"/>
      <c r="G23" s="899"/>
      <c r="H23" s="49" t="s">
        <v>339</v>
      </c>
      <c r="I23" s="1340" t="s">
        <v>340</v>
      </c>
      <c r="J23" s="1341"/>
      <c r="K23" s="1341"/>
      <c r="L23" s="1342"/>
    </row>
    <row r="24" spans="1:12" ht="16.5" customHeight="1" x14ac:dyDescent="0.4">
      <c r="A24" s="20"/>
      <c r="B24" s="49"/>
      <c r="C24" s="911" t="s">
        <v>341</v>
      </c>
      <c r="D24" s="911"/>
      <c r="E24" s="911"/>
      <c r="F24" s="911"/>
      <c r="G24" s="912"/>
      <c r="H24" s="49"/>
      <c r="I24" s="1340" t="s">
        <v>342</v>
      </c>
      <c r="J24" s="1341"/>
      <c r="K24" s="1341"/>
      <c r="L24" s="1342"/>
    </row>
    <row r="25" spans="1:12" ht="16.5" customHeight="1" x14ac:dyDescent="0.4">
      <c r="A25" s="20"/>
      <c r="B25" s="49"/>
      <c r="C25" s="911"/>
      <c r="D25" s="911"/>
      <c r="E25" s="911"/>
      <c r="F25" s="911"/>
      <c r="G25" s="912"/>
      <c r="H25" s="49"/>
      <c r="I25" s="1340" t="s">
        <v>343</v>
      </c>
      <c r="J25" s="1341"/>
      <c r="K25" s="1341"/>
      <c r="L25" s="1342"/>
    </row>
    <row r="26" spans="1:12" ht="16.5" customHeight="1" x14ac:dyDescent="0.4">
      <c r="A26" s="20"/>
      <c r="B26" s="49"/>
      <c r="C26" s="911"/>
      <c r="D26" s="911"/>
      <c r="E26" s="911"/>
      <c r="F26" s="911"/>
      <c r="G26" s="912"/>
      <c r="H26" s="49"/>
      <c r="I26" s="1340" t="s">
        <v>344</v>
      </c>
      <c r="J26" s="1341"/>
      <c r="K26" s="1341"/>
      <c r="L26" s="1342"/>
    </row>
    <row r="27" spans="1:12" ht="16.5" customHeight="1" x14ac:dyDescent="0.4">
      <c r="A27" s="20"/>
      <c r="B27" s="49"/>
      <c r="C27" s="78"/>
      <c r="D27" s="78"/>
      <c r="E27" s="78"/>
      <c r="F27" s="78"/>
      <c r="G27" s="79"/>
      <c r="H27" s="49"/>
      <c r="I27" s="1340" t="s">
        <v>345</v>
      </c>
      <c r="J27" s="1341"/>
      <c r="K27" s="1341"/>
      <c r="L27" s="1342"/>
    </row>
    <row r="28" spans="1:12" ht="16.5" customHeight="1" x14ac:dyDescent="0.4">
      <c r="A28" s="37"/>
      <c r="B28" s="52"/>
      <c r="C28" s="916"/>
      <c r="D28" s="916"/>
      <c r="E28" s="916"/>
      <c r="F28" s="916"/>
      <c r="G28" s="917"/>
      <c r="H28" s="52"/>
      <c r="I28" s="1343"/>
      <c r="J28" s="1344"/>
      <c r="K28" s="1344"/>
      <c r="L28" s="1345"/>
    </row>
  </sheetData>
  <mergeCells count="42">
    <mergeCell ref="C26:G26"/>
    <mergeCell ref="I26:L26"/>
    <mergeCell ref="I27:L27"/>
    <mergeCell ref="C28:G28"/>
    <mergeCell ref="I28:L28"/>
    <mergeCell ref="C23:G23"/>
    <mergeCell ref="I23:L23"/>
    <mergeCell ref="C24:G24"/>
    <mergeCell ref="I24:L24"/>
    <mergeCell ref="C25:G25"/>
    <mergeCell ref="I25:L25"/>
    <mergeCell ref="B21:G21"/>
    <mergeCell ref="I21:L21"/>
    <mergeCell ref="C22:G22"/>
    <mergeCell ref="I22:L22"/>
    <mergeCell ref="B16:G16"/>
    <mergeCell ref="B20:C20"/>
    <mergeCell ref="D20:F20"/>
    <mergeCell ref="I20:L20"/>
    <mergeCell ref="A17:A19"/>
    <mergeCell ref="B17:C17"/>
    <mergeCell ref="D17:L17"/>
    <mergeCell ref="D18:J18"/>
    <mergeCell ref="B19:C19"/>
    <mergeCell ref="D19:L19"/>
    <mergeCell ref="B14:G14"/>
    <mergeCell ref="B15:G15"/>
    <mergeCell ref="B7:L7"/>
    <mergeCell ref="B8:L8"/>
    <mergeCell ref="B9:D9"/>
    <mergeCell ref="E9:F9"/>
    <mergeCell ref="B10:D10"/>
    <mergeCell ref="E10:F10"/>
    <mergeCell ref="B11:D11"/>
    <mergeCell ref="E11:F11"/>
    <mergeCell ref="B12:D12"/>
    <mergeCell ref="E12:F12"/>
    <mergeCell ref="A1:J1"/>
    <mergeCell ref="A3:L3"/>
    <mergeCell ref="B4:L4"/>
    <mergeCell ref="A5:L5"/>
    <mergeCell ref="B6:L6"/>
  </mergeCells>
  <phoneticPr fontId="2"/>
  <pageMargins left="0.59055118110236215" right="0.59055118110236215" top="0.59055118110236215" bottom="0.59055118110236215" header="0.51181102362204722" footer="0.39370078740157483"/>
  <pageSetup paperSize="9" scale="91" fitToWidth="0" fitToHeight="0" orientation="portrait" r:id="rId1"/>
  <headerFooter alignWithMargins="0">
    <oddFooter>&amp;C&amp;"HG丸ｺﾞｼｯｸM-PRO,標準"&amp;10&amp;P ／ &amp;N ページ</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view="pageBreakPreview" zoomScale="85" zoomScaleNormal="130" zoomScaleSheetLayoutView="85" workbookViewId="0">
      <selection sqref="A1:Q1"/>
    </sheetView>
  </sheetViews>
  <sheetFormatPr defaultColWidth="9" defaultRowHeight="13.5" x14ac:dyDescent="0.4"/>
  <cols>
    <col min="1" max="1" width="17.625" style="1" customWidth="1"/>
    <col min="2" max="5" width="3.375" style="1" customWidth="1"/>
    <col min="6" max="6" width="6.375" style="1" customWidth="1"/>
    <col min="7" max="12" width="9.125" style="1" customWidth="1"/>
    <col min="13" max="16384" width="9" style="1"/>
  </cols>
  <sheetData>
    <row r="1" spans="1:12" ht="18" customHeight="1" x14ac:dyDescent="0.4">
      <c r="A1" s="189" t="s">
        <v>535</v>
      </c>
      <c r="B1" s="189"/>
      <c r="C1" s="189"/>
      <c r="D1" s="189"/>
      <c r="E1" s="189"/>
      <c r="F1" s="189"/>
      <c r="G1" s="189"/>
      <c r="H1" s="189"/>
      <c r="I1" s="189"/>
      <c r="J1" s="189"/>
      <c r="K1" s="189"/>
      <c r="L1" s="190"/>
    </row>
    <row r="2" spans="1:12" ht="16.5" customHeight="1" x14ac:dyDescent="0.4">
      <c r="A2" s="81"/>
      <c r="B2" s="81"/>
      <c r="C2" s="81"/>
      <c r="D2" s="81"/>
      <c r="E2" s="81"/>
      <c r="F2" s="81"/>
      <c r="G2" s="81"/>
      <c r="H2" s="81"/>
      <c r="I2" s="81"/>
      <c r="J2" s="81"/>
      <c r="K2" s="81"/>
      <c r="L2" s="81"/>
    </row>
    <row r="3" spans="1:12" ht="16.5" customHeight="1" x14ac:dyDescent="0.4">
      <c r="A3" s="811" t="s">
        <v>1</v>
      </c>
      <c r="B3" s="812"/>
      <c r="C3" s="812"/>
      <c r="D3" s="812"/>
      <c r="E3" s="812"/>
      <c r="F3" s="812"/>
      <c r="G3" s="812"/>
      <c r="H3" s="812"/>
      <c r="I3" s="812"/>
      <c r="J3" s="812"/>
      <c r="K3" s="812"/>
      <c r="L3" s="813"/>
    </row>
    <row r="4" spans="1:12" ht="16.5" customHeight="1" x14ac:dyDescent="0.4">
      <c r="A4" s="63" t="s">
        <v>2</v>
      </c>
      <c r="B4" s="836" t="s">
        <v>536</v>
      </c>
      <c r="C4" s="1056"/>
      <c r="D4" s="1056"/>
      <c r="E4" s="1056"/>
      <c r="F4" s="1056"/>
      <c r="G4" s="1056"/>
      <c r="H4" s="1056"/>
      <c r="I4" s="1056"/>
      <c r="J4" s="1056"/>
      <c r="K4" s="1056"/>
      <c r="L4" s="1057"/>
    </row>
    <row r="5" spans="1:12" ht="10.9" customHeight="1" x14ac:dyDescent="0.4">
      <c r="A5" s="64"/>
      <c r="B5" s="837"/>
      <c r="C5" s="1060"/>
      <c r="D5" s="1060"/>
      <c r="E5" s="1060"/>
      <c r="F5" s="1060"/>
      <c r="G5" s="1060"/>
      <c r="H5" s="1060"/>
      <c r="I5" s="1060"/>
      <c r="J5" s="1060"/>
      <c r="K5" s="1060"/>
      <c r="L5" s="1061"/>
    </row>
    <row r="6" spans="1:12" ht="16.5" customHeight="1" x14ac:dyDescent="0.4">
      <c r="A6" s="820" t="s">
        <v>5</v>
      </c>
      <c r="B6" s="821"/>
      <c r="C6" s="821"/>
      <c r="D6" s="821"/>
      <c r="E6" s="821"/>
      <c r="F6" s="821"/>
      <c r="G6" s="821"/>
      <c r="H6" s="821"/>
      <c r="I6" s="821"/>
      <c r="J6" s="821"/>
      <c r="K6" s="821"/>
      <c r="L6" s="822"/>
    </row>
    <row r="7" spans="1:12" ht="39" customHeight="1" x14ac:dyDescent="0.4">
      <c r="A7" s="28" t="s">
        <v>6</v>
      </c>
      <c r="B7" s="1050" t="s">
        <v>537</v>
      </c>
      <c r="C7" s="1051"/>
      <c r="D7" s="1051"/>
      <c r="E7" s="1051"/>
      <c r="F7" s="1051"/>
      <c r="G7" s="1051"/>
      <c r="H7" s="1051"/>
      <c r="I7" s="1051"/>
      <c r="J7" s="1051"/>
      <c r="K7" s="1051"/>
      <c r="L7" s="1052"/>
    </row>
    <row r="8" spans="1:12" ht="16.5" customHeight="1" x14ac:dyDescent="0.4">
      <c r="A8" s="30" t="s">
        <v>9</v>
      </c>
      <c r="B8" s="801"/>
      <c r="C8" s="802"/>
      <c r="D8" s="803"/>
      <c r="E8" s="805" t="s">
        <v>10</v>
      </c>
      <c r="F8" s="807"/>
      <c r="G8" s="8" t="s">
        <v>11</v>
      </c>
      <c r="H8" s="8" t="s">
        <v>12</v>
      </c>
      <c r="I8" s="9" t="s">
        <v>13</v>
      </c>
      <c r="J8" s="10"/>
      <c r="K8" s="11"/>
      <c r="L8" s="12"/>
    </row>
    <row r="9" spans="1:12" x14ac:dyDescent="0.4">
      <c r="A9" s="13"/>
      <c r="B9" s="805" t="s">
        <v>14</v>
      </c>
      <c r="C9" s="806"/>
      <c r="D9" s="807"/>
      <c r="E9" s="1346">
        <v>100</v>
      </c>
      <c r="F9" s="1347"/>
      <c r="G9" s="69">
        <v>91</v>
      </c>
      <c r="H9" s="69">
        <v>100</v>
      </c>
      <c r="I9" s="54">
        <v>0</v>
      </c>
      <c r="J9" s="16"/>
      <c r="K9" s="17"/>
      <c r="L9" s="18"/>
    </row>
    <row r="10" spans="1:12" ht="16.5" customHeight="1" x14ac:dyDescent="0.4">
      <c r="A10" s="13"/>
      <c r="B10" s="805" t="s">
        <v>15</v>
      </c>
      <c r="C10" s="806"/>
      <c r="D10" s="807"/>
      <c r="E10" s="1346">
        <v>82</v>
      </c>
      <c r="F10" s="1347"/>
      <c r="G10" s="69">
        <v>72</v>
      </c>
      <c r="H10" s="69">
        <v>82</v>
      </c>
      <c r="I10" s="54">
        <v>0</v>
      </c>
      <c r="J10" s="16"/>
      <c r="K10" s="17"/>
      <c r="L10" s="18"/>
    </row>
    <row r="11" spans="1:12" ht="16.5" customHeight="1" x14ac:dyDescent="0.4">
      <c r="A11" s="13"/>
      <c r="B11" s="826" t="s">
        <v>16</v>
      </c>
      <c r="C11" s="827"/>
      <c r="D11" s="828"/>
      <c r="E11" s="1048">
        <f>E10/E9*100</f>
        <v>82</v>
      </c>
      <c r="F11" s="1049"/>
      <c r="G11" s="178">
        <f>G10/G9*100</f>
        <v>79.120879120879124</v>
      </c>
      <c r="H11" s="178">
        <f>H10/H9*100</f>
        <v>82</v>
      </c>
      <c r="I11" s="178">
        <v>0</v>
      </c>
      <c r="J11" s="16"/>
      <c r="K11" s="17"/>
      <c r="L11" s="18"/>
    </row>
    <row r="12" spans="1:12" ht="16.5" customHeight="1" x14ac:dyDescent="0.4">
      <c r="A12" s="13"/>
      <c r="B12" s="20"/>
      <c r="C12" s="17"/>
      <c r="D12" s="17"/>
      <c r="E12" s="17"/>
      <c r="F12" s="17"/>
      <c r="G12" s="17"/>
      <c r="H12" s="17"/>
      <c r="I12" s="17"/>
      <c r="J12" s="17"/>
      <c r="K12" s="17"/>
      <c r="L12" s="18"/>
    </row>
    <row r="13" spans="1:12" ht="16.5" customHeight="1" x14ac:dyDescent="0.4">
      <c r="A13" s="13"/>
      <c r="B13" s="801"/>
      <c r="C13" s="802"/>
      <c r="D13" s="802"/>
      <c r="E13" s="802"/>
      <c r="F13" s="802"/>
      <c r="G13" s="803"/>
      <c r="H13" s="8" t="s">
        <v>17</v>
      </c>
      <c r="I13" s="8" t="s">
        <v>11</v>
      </c>
      <c r="J13" s="8" t="s">
        <v>18</v>
      </c>
      <c r="K13" s="17"/>
      <c r="L13" s="18"/>
    </row>
    <row r="14" spans="1:12" ht="16.5" customHeight="1" x14ac:dyDescent="0.4">
      <c r="A14" s="13"/>
      <c r="B14" s="1062" t="s">
        <v>19</v>
      </c>
      <c r="C14" s="1063"/>
      <c r="D14" s="1063"/>
      <c r="E14" s="1063"/>
      <c r="F14" s="1063"/>
      <c r="G14" s="1064"/>
      <c r="H14" s="171">
        <v>83.5</v>
      </c>
      <c r="I14" s="171">
        <v>84.2</v>
      </c>
      <c r="J14" s="191">
        <f>H14-I14</f>
        <v>-0.70000000000000284</v>
      </c>
      <c r="K14" s="17"/>
      <c r="L14" s="18"/>
    </row>
    <row r="15" spans="1:12" ht="16.5" customHeight="1" x14ac:dyDescent="0.4">
      <c r="A15" s="7"/>
      <c r="B15" s="1065" t="s">
        <v>20</v>
      </c>
      <c r="C15" s="1066"/>
      <c r="D15" s="1066"/>
      <c r="E15" s="1066"/>
      <c r="F15" s="1066"/>
      <c r="G15" s="1067"/>
      <c r="H15" s="171">
        <v>4.3</v>
      </c>
      <c r="I15" s="171">
        <v>4.3</v>
      </c>
      <c r="J15" s="191">
        <f>H15-I15</f>
        <v>0</v>
      </c>
      <c r="K15" s="23"/>
      <c r="L15" s="24"/>
    </row>
    <row r="16" spans="1:12" s="25" customFormat="1" ht="16.5" customHeight="1" x14ac:dyDescent="0.4">
      <c r="A16" s="836" t="s">
        <v>21</v>
      </c>
      <c r="B16" s="1003" t="s">
        <v>22</v>
      </c>
      <c r="C16" s="1004"/>
      <c r="D16" s="1125" t="s">
        <v>538</v>
      </c>
      <c r="E16" s="1126"/>
      <c r="F16" s="1126"/>
      <c r="G16" s="1126"/>
      <c r="H16" s="1126"/>
      <c r="I16" s="1126"/>
      <c r="J16" s="1126"/>
      <c r="K16" s="1126"/>
      <c r="L16" s="1127"/>
    </row>
    <row r="17" spans="1:12" s="25" customFormat="1" ht="16.149999999999999" customHeight="1" x14ac:dyDescent="0.4">
      <c r="A17" s="1002"/>
      <c r="B17" s="26"/>
      <c r="C17" s="27"/>
      <c r="D17" s="1128" t="s">
        <v>539</v>
      </c>
      <c r="E17" s="1129"/>
      <c r="F17" s="1129"/>
      <c r="G17" s="1129"/>
      <c r="H17" s="1129"/>
      <c r="I17" s="1129"/>
      <c r="J17" s="1129"/>
      <c r="K17" s="1129"/>
      <c r="L17" s="1130"/>
    </row>
    <row r="18" spans="1:12" ht="15.6" customHeight="1" x14ac:dyDescent="0.4">
      <c r="A18" s="837"/>
      <c r="B18" s="843" t="s">
        <v>25</v>
      </c>
      <c r="C18" s="844"/>
      <c r="D18" s="1209" t="s">
        <v>279</v>
      </c>
      <c r="E18" s="1022"/>
      <c r="F18" s="1022"/>
      <c r="G18" s="1022"/>
      <c r="H18" s="1022"/>
      <c r="I18" s="1022"/>
      <c r="J18" s="1022"/>
      <c r="K18" s="1022"/>
      <c r="L18" s="1023"/>
    </row>
    <row r="19" spans="1:12" ht="16.5" customHeight="1" x14ac:dyDescent="0.4">
      <c r="A19" s="28" t="s">
        <v>27</v>
      </c>
      <c r="B19" s="804" t="s">
        <v>28</v>
      </c>
      <c r="C19" s="804"/>
      <c r="D19" s="860" t="s">
        <v>96</v>
      </c>
      <c r="E19" s="861"/>
      <c r="F19" s="862"/>
      <c r="G19" s="8" t="s">
        <v>29</v>
      </c>
      <c r="H19" s="29" t="s">
        <v>540</v>
      </c>
      <c r="I19" s="863" t="s">
        <v>30</v>
      </c>
      <c r="J19" s="863"/>
      <c r="K19" s="863"/>
      <c r="L19" s="863"/>
    </row>
    <row r="20" spans="1:12" ht="16.5" customHeight="1" x14ac:dyDescent="0.4">
      <c r="A20" s="30" t="s">
        <v>31</v>
      </c>
      <c r="B20" s="805" t="s">
        <v>32</v>
      </c>
      <c r="C20" s="806"/>
      <c r="D20" s="806"/>
      <c r="E20" s="806"/>
      <c r="F20" s="806"/>
      <c r="G20" s="807"/>
      <c r="H20" s="9" t="s">
        <v>33</v>
      </c>
      <c r="I20" s="805" t="s">
        <v>34</v>
      </c>
      <c r="J20" s="806"/>
      <c r="K20" s="806"/>
      <c r="L20" s="807"/>
    </row>
    <row r="21" spans="1:12" ht="16.5" customHeight="1" x14ac:dyDescent="0.4">
      <c r="A21" s="13"/>
      <c r="B21" s="31" t="s">
        <v>35</v>
      </c>
      <c r="C21" s="857" t="s">
        <v>135</v>
      </c>
      <c r="D21" s="857"/>
      <c r="E21" s="857"/>
      <c r="F21" s="857"/>
      <c r="G21" s="858"/>
      <c r="H21" s="49"/>
      <c r="I21" s="1082"/>
      <c r="J21" s="1082"/>
      <c r="K21" s="1082"/>
      <c r="L21" s="1082"/>
    </row>
    <row r="22" spans="1:12" ht="16.5" customHeight="1" x14ac:dyDescent="0.4">
      <c r="A22" s="20"/>
      <c r="B22" s="49"/>
      <c r="C22" s="907" t="s">
        <v>115</v>
      </c>
      <c r="D22" s="907"/>
      <c r="E22" s="907"/>
      <c r="F22" s="907"/>
      <c r="G22" s="908"/>
      <c r="H22" s="49" t="s">
        <v>540</v>
      </c>
      <c r="I22" s="1081" t="s">
        <v>541</v>
      </c>
      <c r="J22" s="1081"/>
      <c r="K22" s="1081"/>
      <c r="L22" s="1081"/>
    </row>
    <row r="23" spans="1:12" ht="16.5" customHeight="1" x14ac:dyDescent="0.4">
      <c r="A23" s="20"/>
      <c r="B23" s="49"/>
      <c r="C23" s="848" t="s">
        <v>542</v>
      </c>
      <c r="D23" s="848"/>
      <c r="E23" s="848"/>
      <c r="F23" s="848"/>
      <c r="G23" s="849"/>
      <c r="H23" s="49"/>
      <c r="I23" s="1081" t="s">
        <v>543</v>
      </c>
      <c r="J23" s="1081"/>
      <c r="K23" s="1081"/>
      <c r="L23" s="1081"/>
    </row>
    <row r="24" spans="1:12" ht="16.5" customHeight="1" x14ac:dyDescent="0.4">
      <c r="A24" s="20"/>
      <c r="B24" s="49"/>
      <c r="H24" s="49"/>
      <c r="I24" s="1081" t="s">
        <v>544</v>
      </c>
      <c r="J24" s="1081"/>
      <c r="K24" s="1081"/>
      <c r="L24" s="1081"/>
    </row>
    <row r="25" spans="1:12" ht="16.5" customHeight="1" x14ac:dyDescent="0.4">
      <c r="A25" s="20"/>
      <c r="B25" s="49"/>
      <c r="C25" s="848"/>
      <c r="D25" s="848"/>
      <c r="E25" s="848"/>
      <c r="F25" s="848"/>
      <c r="G25" s="849"/>
      <c r="H25" s="49"/>
      <c r="I25" s="1081" t="s">
        <v>545</v>
      </c>
      <c r="J25" s="1081"/>
      <c r="K25" s="1081"/>
      <c r="L25" s="1081"/>
    </row>
    <row r="26" spans="1:12" ht="16.5" customHeight="1" x14ac:dyDescent="0.4">
      <c r="A26" s="20"/>
      <c r="B26" s="49"/>
      <c r="C26" s="848"/>
      <c r="D26" s="848"/>
      <c r="E26" s="848"/>
      <c r="F26" s="848"/>
      <c r="G26" s="849"/>
      <c r="H26" s="49"/>
      <c r="I26" s="1081" t="s">
        <v>546</v>
      </c>
      <c r="J26" s="1081"/>
      <c r="K26" s="1081"/>
      <c r="L26" s="1081"/>
    </row>
    <row r="27" spans="1:12" ht="16.5" customHeight="1" x14ac:dyDescent="0.4">
      <c r="A27" s="20"/>
      <c r="B27" s="49"/>
      <c r="C27" s="848"/>
      <c r="D27" s="848"/>
      <c r="E27" s="848"/>
      <c r="F27" s="848"/>
      <c r="G27" s="849"/>
      <c r="H27" s="49"/>
      <c r="I27" s="1081" t="s">
        <v>547</v>
      </c>
      <c r="J27" s="1081"/>
      <c r="K27" s="1081"/>
      <c r="L27" s="1081"/>
    </row>
    <row r="28" spans="1:12" ht="16.5" customHeight="1" x14ac:dyDescent="0.4">
      <c r="A28" s="20"/>
      <c r="B28" s="49"/>
      <c r="C28" s="848"/>
      <c r="D28" s="848"/>
      <c r="E28" s="848"/>
      <c r="F28" s="848"/>
      <c r="G28" s="849"/>
      <c r="H28" s="49"/>
      <c r="I28" s="1081" t="s">
        <v>548</v>
      </c>
      <c r="J28" s="1081"/>
      <c r="K28" s="1081"/>
      <c r="L28" s="1081"/>
    </row>
    <row r="29" spans="1:12" ht="16.5" customHeight="1" x14ac:dyDescent="0.4">
      <c r="A29" s="20"/>
      <c r="B29" s="49"/>
      <c r="C29" s="848"/>
      <c r="D29" s="848"/>
      <c r="E29" s="848"/>
      <c r="F29" s="848"/>
      <c r="G29" s="849"/>
      <c r="H29" s="49"/>
      <c r="I29" s="1081" t="s">
        <v>549</v>
      </c>
      <c r="J29" s="1081"/>
      <c r="K29" s="1081"/>
      <c r="L29" s="1081"/>
    </row>
    <row r="30" spans="1:12" ht="16.5" customHeight="1" x14ac:dyDescent="0.4">
      <c r="A30" s="20"/>
      <c r="B30" s="49"/>
      <c r="C30" s="848"/>
      <c r="D30" s="848"/>
      <c r="E30" s="848"/>
      <c r="F30" s="848"/>
      <c r="G30" s="849"/>
      <c r="H30" s="49"/>
      <c r="I30" s="1081" t="s">
        <v>550</v>
      </c>
      <c r="J30" s="1081"/>
      <c r="K30" s="1081"/>
      <c r="L30" s="1081"/>
    </row>
    <row r="31" spans="1:12" ht="16.5" customHeight="1" x14ac:dyDescent="0.4">
      <c r="A31" s="20"/>
      <c r="B31" s="49"/>
      <c r="C31" s="848"/>
      <c r="D31" s="848"/>
      <c r="E31" s="848"/>
      <c r="F31" s="848"/>
      <c r="G31" s="849"/>
      <c r="H31" s="49"/>
      <c r="I31" s="1081" t="s">
        <v>551</v>
      </c>
      <c r="J31" s="1081"/>
      <c r="K31" s="1081"/>
      <c r="L31" s="1081"/>
    </row>
    <row r="32" spans="1:12" ht="16.5" customHeight="1" x14ac:dyDescent="0.4">
      <c r="A32" s="20"/>
      <c r="B32" s="49"/>
      <c r="C32" s="848"/>
      <c r="D32" s="848"/>
      <c r="E32" s="848"/>
      <c r="F32" s="848"/>
      <c r="G32" s="849"/>
      <c r="H32" s="49"/>
      <c r="I32" s="1081" t="s">
        <v>552</v>
      </c>
      <c r="J32" s="1081"/>
      <c r="K32" s="1081"/>
      <c r="L32" s="1081"/>
    </row>
    <row r="33" spans="1:12" ht="16.5" customHeight="1" x14ac:dyDescent="0.4">
      <c r="A33" s="20"/>
      <c r="B33" s="49"/>
      <c r="C33" s="848"/>
      <c r="D33" s="848"/>
      <c r="E33" s="848"/>
      <c r="F33" s="848"/>
      <c r="G33" s="849"/>
      <c r="H33" s="49"/>
      <c r="I33" s="1081" t="s">
        <v>553</v>
      </c>
      <c r="J33" s="1081"/>
      <c r="K33" s="1081"/>
      <c r="L33" s="1081"/>
    </row>
    <row r="34" spans="1:12" ht="16.5" customHeight="1" x14ac:dyDescent="0.4">
      <c r="A34" s="20"/>
      <c r="B34" s="49"/>
      <c r="C34" s="848"/>
      <c r="D34" s="848"/>
      <c r="E34" s="848"/>
      <c r="F34" s="848"/>
      <c r="G34" s="849"/>
      <c r="H34" s="49"/>
      <c r="I34" s="1081" t="s">
        <v>554</v>
      </c>
      <c r="J34" s="1081"/>
      <c r="K34" s="1081"/>
      <c r="L34" s="1081"/>
    </row>
    <row r="35" spans="1:12" ht="16.5" customHeight="1" x14ac:dyDescent="0.4">
      <c r="A35" s="37"/>
      <c r="B35" s="52"/>
      <c r="C35" s="1098"/>
      <c r="D35" s="1098"/>
      <c r="E35" s="1098"/>
      <c r="F35" s="1098"/>
      <c r="G35" s="1087"/>
      <c r="H35" s="52"/>
      <c r="I35" s="1261"/>
      <c r="J35" s="1261"/>
      <c r="K35" s="1261"/>
      <c r="L35" s="1261"/>
    </row>
  </sheetData>
  <mergeCells count="55">
    <mergeCell ref="C35:G35"/>
    <mergeCell ref="I35:L35"/>
    <mergeCell ref="C32:G32"/>
    <mergeCell ref="I32:L32"/>
    <mergeCell ref="C33:G33"/>
    <mergeCell ref="I33:L33"/>
    <mergeCell ref="C34:G34"/>
    <mergeCell ref="I34:L34"/>
    <mergeCell ref="C29:G29"/>
    <mergeCell ref="I29:L29"/>
    <mergeCell ref="C30:G30"/>
    <mergeCell ref="I30:L30"/>
    <mergeCell ref="C31:G31"/>
    <mergeCell ref="I31:L31"/>
    <mergeCell ref="C26:G26"/>
    <mergeCell ref="I26:L26"/>
    <mergeCell ref="C27:G27"/>
    <mergeCell ref="I27:L27"/>
    <mergeCell ref="C28:G28"/>
    <mergeCell ref="I28:L28"/>
    <mergeCell ref="C25:G25"/>
    <mergeCell ref="I25:L25"/>
    <mergeCell ref="B19:C19"/>
    <mergeCell ref="D19:F19"/>
    <mergeCell ref="I19:L19"/>
    <mergeCell ref="B20:G20"/>
    <mergeCell ref="I20:L20"/>
    <mergeCell ref="C21:G21"/>
    <mergeCell ref="I21:L21"/>
    <mergeCell ref="C22:G22"/>
    <mergeCell ref="I22:L22"/>
    <mergeCell ref="C23:G23"/>
    <mergeCell ref="I23:L23"/>
    <mergeCell ref="I24:L24"/>
    <mergeCell ref="B13:G13"/>
    <mergeCell ref="B14:G14"/>
    <mergeCell ref="B15:G15"/>
    <mergeCell ref="A3:L3"/>
    <mergeCell ref="B4:L5"/>
    <mergeCell ref="A6:L6"/>
    <mergeCell ref="B7:L7"/>
    <mergeCell ref="B8:D8"/>
    <mergeCell ref="E8:F8"/>
    <mergeCell ref="B9:D9"/>
    <mergeCell ref="E9:F9"/>
    <mergeCell ref="B10:D10"/>
    <mergeCell ref="E10:F10"/>
    <mergeCell ref="B11:D11"/>
    <mergeCell ref="E11:F11"/>
    <mergeCell ref="A16:A18"/>
    <mergeCell ref="B16:C16"/>
    <mergeCell ref="D16:L16"/>
    <mergeCell ref="D17:L17"/>
    <mergeCell ref="B18:C18"/>
    <mergeCell ref="D18:L18"/>
  </mergeCells>
  <phoneticPr fontId="2"/>
  <printOptions horizontalCentered="1"/>
  <pageMargins left="0.59055118110236215" right="0.59055118110236215" top="0.59055118110236215" bottom="0.59055118110236215" header="0.51181102362204722" footer="0.39370078740157483"/>
  <pageSetup paperSize="9" scale="90" orientation="portrait" r:id="rId1"/>
  <headerFooter alignWithMargins="0">
    <oddFooter>&amp;C&amp;"HG丸ｺﾞｼｯｸM-PRO,標準"&amp;10&amp;P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3.125" style="1" customWidth="1"/>
    <col min="7" max="7" width="7.125" style="1" customWidth="1"/>
    <col min="8" max="8" width="9.625" style="1" customWidth="1"/>
    <col min="9" max="9" width="8.625" style="1" customWidth="1"/>
    <col min="10" max="11" width="9" style="1"/>
    <col min="12" max="12" width="8" style="1" customWidth="1"/>
    <col min="13" max="13" width="9.25" style="1" customWidth="1"/>
    <col min="14" max="16384" width="9" style="1"/>
  </cols>
  <sheetData>
    <row r="1" spans="1:13" ht="18" customHeight="1" x14ac:dyDescent="0.4">
      <c r="A1" s="925" t="s">
        <v>867</v>
      </c>
      <c r="B1" s="925"/>
      <c r="C1" s="925"/>
      <c r="D1" s="925"/>
      <c r="E1" s="925"/>
      <c r="F1" s="925"/>
      <c r="G1" s="925"/>
      <c r="H1" s="925"/>
      <c r="I1" s="925"/>
      <c r="J1" s="925"/>
      <c r="K1" s="925"/>
      <c r="L1" s="2"/>
      <c r="M1" s="3"/>
    </row>
    <row r="2" spans="1:13" ht="16.5" customHeight="1" x14ac:dyDescent="0.4"/>
    <row r="3" spans="1:13" s="221" customFormat="1" ht="16.5" customHeight="1" x14ac:dyDescent="0.4">
      <c r="A3" s="926" t="s">
        <v>1</v>
      </c>
      <c r="B3" s="927"/>
      <c r="C3" s="927"/>
      <c r="D3" s="927"/>
      <c r="E3" s="927"/>
      <c r="F3" s="927"/>
      <c r="G3" s="927"/>
      <c r="H3" s="927"/>
      <c r="I3" s="927"/>
      <c r="J3" s="927"/>
      <c r="K3" s="927"/>
      <c r="L3" s="927"/>
      <c r="M3" s="928"/>
    </row>
    <row r="4" spans="1:13" s="223" customFormat="1" ht="35.25" customHeight="1" x14ac:dyDescent="0.4">
      <c r="A4" s="222" t="s">
        <v>2</v>
      </c>
      <c r="B4" s="929" t="s">
        <v>868</v>
      </c>
      <c r="C4" s="930"/>
      <c r="D4" s="930"/>
      <c r="E4" s="930"/>
      <c r="F4" s="931" t="s">
        <v>869</v>
      </c>
      <c r="G4" s="931"/>
      <c r="H4" s="931"/>
      <c r="I4" s="931"/>
      <c r="J4" s="931"/>
      <c r="K4" s="931"/>
      <c r="L4" s="931"/>
      <c r="M4" s="932"/>
    </row>
    <row r="5" spans="1:13" s="223" customFormat="1" ht="18" customHeight="1" x14ac:dyDescent="0.4">
      <c r="A5" s="224"/>
      <c r="B5" s="921" t="s">
        <v>870</v>
      </c>
      <c r="C5" s="922"/>
      <c r="D5" s="922"/>
      <c r="E5" s="922"/>
      <c r="F5" s="923" t="s">
        <v>871</v>
      </c>
      <c r="G5" s="923"/>
      <c r="H5" s="923"/>
      <c r="I5" s="923"/>
      <c r="J5" s="923"/>
      <c r="K5" s="923"/>
      <c r="L5" s="923"/>
      <c r="M5" s="924"/>
    </row>
    <row r="6" spans="1:13" s="223" customFormat="1" ht="17.25" customHeight="1" x14ac:dyDescent="0.4">
      <c r="A6" s="224"/>
      <c r="B6" s="921" t="s">
        <v>872</v>
      </c>
      <c r="C6" s="922"/>
      <c r="D6" s="922"/>
      <c r="E6" s="922"/>
      <c r="F6" s="923" t="s">
        <v>873</v>
      </c>
      <c r="G6" s="923"/>
      <c r="H6" s="923"/>
      <c r="I6" s="923"/>
      <c r="J6" s="923"/>
      <c r="K6" s="923"/>
      <c r="L6" s="923"/>
      <c r="M6" s="924"/>
    </row>
    <row r="7" spans="1:13" s="221" customFormat="1" ht="16.5" customHeight="1" x14ac:dyDescent="0.4">
      <c r="A7" s="926" t="s">
        <v>5</v>
      </c>
      <c r="B7" s="927"/>
      <c r="C7" s="927"/>
      <c r="D7" s="927"/>
      <c r="E7" s="927"/>
      <c r="F7" s="927"/>
      <c r="G7" s="927"/>
      <c r="H7" s="927"/>
      <c r="I7" s="927"/>
      <c r="J7" s="927"/>
      <c r="K7" s="927"/>
      <c r="L7" s="927"/>
      <c r="M7" s="928"/>
    </row>
    <row r="8" spans="1:13" s="223" customFormat="1" ht="20.25" customHeight="1" x14ac:dyDescent="0.4">
      <c r="A8" s="225" t="s">
        <v>6</v>
      </c>
      <c r="B8" s="936" t="s">
        <v>874</v>
      </c>
      <c r="C8" s="936"/>
      <c r="D8" s="936"/>
      <c r="E8" s="936"/>
      <c r="F8" s="936"/>
      <c r="G8" s="936"/>
      <c r="H8" s="936"/>
      <c r="I8" s="936"/>
      <c r="J8" s="936"/>
      <c r="K8" s="936"/>
      <c r="L8" s="936"/>
      <c r="M8" s="936"/>
    </row>
    <row r="9" spans="1:13" s="223" customFormat="1" ht="16.5" customHeight="1" x14ac:dyDescent="0.4">
      <c r="A9" s="226" t="s">
        <v>9</v>
      </c>
      <c r="B9" s="937"/>
      <c r="C9" s="938"/>
      <c r="D9" s="938"/>
      <c r="E9" s="939"/>
      <c r="F9" s="940" t="s">
        <v>10</v>
      </c>
      <c r="G9" s="940"/>
      <c r="H9" s="227" t="s">
        <v>11</v>
      </c>
      <c r="I9" s="228" t="s">
        <v>875</v>
      </c>
      <c r="J9" s="228" t="s">
        <v>876</v>
      </c>
      <c r="K9" s="228" t="s">
        <v>877</v>
      </c>
      <c r="L9" s="229"/>
      <c r="M9" s="230"/>
    </row>
    <row r="10" spans="1:13" s="223" customFormat="1" ht="16.5" customHeight="1" x14ac:dyDescent="0.4">
      <c r="A10" s="231"/>
      <c r="B10" s="941" t="s">
        <v>14</v>
      </c>
      <c r="C10" s="942"/>
      <c r="D10" s="942"/>
      <c r="E10" s="943"/>
      <c r="F10" s="944">
        <f>I10+J10+K10</f>
        <v>396</v>
      </c>
      <c r="G10" s="944"/>
      <c r="H10" s="232"/>
      <c r="I10" s="233">
        <v>267</v>
      </c>
      <c r="J10" s="233">
        <v>1</v>
      </c>
      <c r="K10" s="233">
        <v>128</v>
      </c>
      <c r="L10" s="229"/>
      <c r="M10" s="230"/>
    </row>
    <row r="11" spans="1:13" s="223" customFormat="1" ht="16.5" customHeight="1" x14ac:dyDescent="0.4">
      <c r="A11" s="231"/>
      <c r="B11" s="945" t="s">
        <v>90</v>
      </c>
      <c r="C11" s="946"/>
      <c r="D11" s="946"/>
      <c r="E11" s="947"/>
      <c r="F11" s="944">
        <f>I11+J11+K11</f>
        <v>394</v>
      </c>
      <c r="G11" s="944"/>
      <c r="H11" s="232"/>
      <c r="I11" s="233">
        <v>267</v>
      </c>
      <c r="J11" s="233">
        <v>1</v>
      </c>
      <c r="K11" s="233">
        <v>126</v>
      </c>
      <c r="L11" s="229"/>
      <c r="M11" s="230"/>
    </row>
    <row r="12" spans="1:13" s="223" customFormat="1" ht="16.5" customHeight="1" x14ac:dyDescent="0.4">
      <c r="A12" s="231"/>
      <c r="B12" s="234"/>
      <c r="C12" s="229"/>
      <c r="D12" s="229"/>
      <c r="E12" s="229"/>
      <c r="F12" s="229"/>
      <c r="G12" s="229"/>
      <c r="H12" s="229"/>
      <c r="I12" s="229"/>
      <c r="J12" s="229"/>
      <c r="K12" s="235" t="s">
        <v>878</v>
      </c>
      <c r="L12" s="229"/>
      <c r="M12" s="230"/>
    </row>
    <row r="13" spans="1:13" s="223" customFormat="1" ht="16.5" customHeight="1" x14ac:dyDescent="0.4">
      <c r="A13" s="231"/>
      <c r="B13" s="948"/>
      <c r="C13" s="949"/>
      <c r="D13" s="949"/>
      <c r="E13" s="949"/>
      <c r="F13" s="949"/>
      <c r="G13" s="949"/>
      <c r="H13" s="950"/>
      <c r="I13" s="228" t="s">
        <v>17</v>
      </c>
      <c r="J13" s="228" t="s">
        <v>11</v>
      </c>
      <c r="K13" s="228" t="s">
        <v>18</v>
      </c>
      <c r="L13" s="229"/>
      <c r="M13" s="230"/>
    </row>
    <row r="14" spans="1:13" s="223" customFormat="1" ht="16.5" customHeight="1" x14ac:dyDescent="0.4">
      <c r="A14" s="231"/>
      <c r="B14" s="933" t="s">
        <v>19</v>
      </c>
      <c r="C14" s="934"/>
      <c r="D14" s="934"/>
      <c r="E14" s="934"/>
      <c r="F14" s="934"/>
      <c r="G14" s="934"/>
      <c r="H14" s="935"/>
      <c r="I14" s="236">
        <v>87.3</v>
      </c>
      <c r="J14" s="232"/>
      <c r="K14" s="232"/>
      <c r="L14" s="229"/>
      <c r="M14" s="230"/>
    </row>
    <row r="15" spans="1:13" s="223" customFormat="1" ht="16.5" customHeight="1" x14ac:dyDescent="0.4">
      <c r="A15" s="237"/>
      <c r="B15" s="956" t="s">
        <v>20</v>
      </c>
      <c r="C15" s="957"/>
      <c r="D15" s="957"/>
      <c r="E15" s="957"/>
      <c r="F15" s="957"/>
      <c r="G15" s="957"/>
      <c r="H15" s="958"/>
      <c r="I15" s="236">
        <v>4.5</v>
      </c>
      <c r="J15" s="232"/>
      <c r="K15" s="232"/>
      <c r="L15" s="238"/>
      <c r="M15" s="239"/>
    </row>
    <row r="16" spans="1:13" s="240" customFormat="1" ht="16.5" customHeight="1" x14ac:dyDescent="0.4">
      <c r="A16" s="959" t="s">
        <v>21</v>
      </c>
      <c r="B16" s="961" t="s">
        <v>22</v>
      </c>
      <c r="C16" s="962"/>
      <c r="D16" s="963" t="s">
        <v>879</v>
      </c>
      <c r="E16" s="964"/>
      <c r="F16" s="964"/>
      <c r="G16" s="964"/>
      <c r="H16" s="964"/>
      <c r="I16" s="964"/>
      <c r="J16" s="964"/>
      <c r="K16" s="964"/>
      <c r="L16" s="964"/>
      <c r="M16" s="965"/>
    </row>
    <row r="17" spans="1:13" s="240" customFormat="1" ht="16.5" customHeight="1" x14ac:dyDescent="0.4">
      <c r="A17" s="960"/>
      <c r="B17" s="961" t="s">
        <v>25</v>
      </c>
      <c r="C17" s="962"/>
      <c r="D17" s="959" t="s">
        <v>880</v>
      </c>
      <c r="E17" s="968"/>
      <c r="F17" s="968"/>
      <c r="G17" s="968"/>
      <c r="H17" s="968"/>
      <c r="I17" s="968"/>
      <c r="J17" s="968"/>
      <c r="K17" s="968"/>
      <c r="L17" s="968"/>
      <c r="M17" s="969"/>
    </row>
    <row r="18" spans="1:13" s="240" customFormat="1" ht="16.5" customHeight="1" x14ac:dyDescent="0.4">
      <c r="A18" s="960"/>
      <c r="B18" s="966"/>
      <c r="C18" s="967"/>
      <c r="D18" s="960" t="s">
        <v>881</v>
      </c>
      <c r="E18" s="970"/>
      <c r="F18" s="970"/>
      <c r="G18" s="970"/>
      <c r="H18" s="970"/>
      <c r="I18" s="970"/>
      <c r="J18" s="970"/>
      <c r="K18" s="970"/>
      <c r="L18" s="970"/>
      <c r="M18" s="971"/>
    </row>
    <row r="19" spans="1:13" s="223" customFormat="1" ht="16.5" customHeight="1" x14ac:dyDescent="0.4">
      <c r="A19" s="225" t="s">
        <v>27</v>
      </c>
      <c r="B19" s="972" t="s">
        <v>28</v>
      </c>
      <c r="C19" s="972"/>
      <c r="D19" s="973">
        <v>2</v>
      </c>
      <c r="E19" s="974"/>
      <c r="F19" s="975"/>
      <c r="G19" s="228" t="s">
        <v>29</v>
      </c>
      <c r="H19" s="241">
        <v>14.75</v>
      </c>
      <c r="I19" s="976" t="s">
        <v>30</v>
      </c>
      <c r="J19" s="977"/>
      <c r="K19" s="977"/>
      <c r="L19" s="977"/>
      <c r="M19" s="978"/>
    </row>
    <row r="20" spans="1:13" s="223" customFormat="1" ht="16.5" customHeight="1" x14ac:dyDescent="0.4">
      <c r="A20" s="226" t="s">
        <v>31</v>
      </c>
      <c r="B20" s="941" t="s">
        <v>32</v>
      </c>
      <c r="C20" s="942"/>
      <c r="D20" s="942"/>
      <c r="E20" s="942"/>
      <c r="F20" s="942"/>
      <c r="G20" s="942"/>
      <c r="H20" s="943"/>
      <c r="I20" s="242" t="s">
        <v>33</v>
      </c>
      <c r="J20" s="941" t="s">
        <v>34</v>
      </c>
      <c r="K20" s="942"/>
      <c r="L20" s="942"/>
      <c r="M20" s="943"/>
    </row>
    <row r="21" spans="1:13" s="223" customFormat="1" ht="16.5" customHeight="1" x14ac:dyDescent="0.4">
      <c r="A21" s="231"/>
      <c r="B21" s="243" t="s">
        <v>35</v>
      </c>
      <c r="C21" s="951" t="s">
        <v>882</v>
      </c>
      <c r="D21" s="951"/>
      <c r="E21" s="951"/>
      <c r="F21" s="951"/>
      <c r="G21" s="951"/>
      <c r="H21" s="952"/>
      <c r="I21" s="219"/>
      <c r="J21" s="953"/>
      <c r="K21" s="954"/>
      <c r="L21" s="954"/>
      <c r="M21" s="955"/>
    </row>
    <row r="22" spans="1:13" s="223" customFormat="1" ht="16.5" customHeight="1" x14ac:dyDescent="0.4">
      <c r="A22" s="234"/>
      <c r="B22" s="219"/>
      <c r="C22" s="979" t="s">
        <v>883</v>
      </c>
      <c r="D22" s="979"/>
      <c r="E22" s="979"/>
      <c r="F22" s="979"/>
      <c r="G22" s="979"/>
      <c r="H22" s="980"/>
      <c r="I22" s="244" t="s">
        <v>884</v>
      </c>
      <c r="J22" s="981" t="s">
        <v>588</v>
      </c>
      <c r="K22" s="982"/>
      <c r="L22" s="982"/>
      <c r="M22" s="983"/>
    </row>
    <row r="23" spans="1:13" s="223" customFormat="1" ht="16.5" customHeight="1" x14ac:dyDescent="0.4">
      <c r="A23" s="234"/>
      <c r="B23" s="219"/>
      <c r="C23" s="979" t="s">
        <v>282</v>
      </c>
      <c r="D23" s="979"/>
      <c r="E23" s="979"/>
      <c r="F23" s="979"/>
      <c r="G23" s="979"/>
      <c r="H23" s="980"/>
      <c r="I23" s="244"/>
      <c r="J23" s="981" t="s">
        <v>885</v>
      </c>
      <c r="K23" s="982"/>
      <c r="L23" s="982"/>
      <c r="M23" s="983"/>
    </row>
    <row r="24" spans="1:13" s="223" customFormat="1" ht="16.5" customHeight="1" x14ac:dyDescent="0.4">
      <c r="A24" s="234"/>
      <c r="B24" s="219"/>
      <c r="C24" s="979" t="s">
        <v>834</v>
      </c>
      <c r="D24" s="979"/>
      <c r="E24" s="979"/>
      <c r="F24" s="979"/>
      <c r="G24" s="979"/>
      <c r="H24" s="980"/>
      <c r="I24" s="244"/>
      <c r="J24" s="981" t="s">
        <v>886</v>
      </c>
      <c r="K24" s="982"/>
      <c r="L24" s="982"/>
      <c r="M24" s="983"/>
    </row>
    <row r="25" spans="1:13" s="245" customFormat="1" ht="16.5" customHeight="1" x14ac:dyDescent="0.4">
      <c r="A25" s="234"/>
      <c r="B25" s="219"/>
      <c r="C25" s="979" t="s">
        <v>887</v>
      </c>
      <c r="D25" s="979"/>
      <c r="E25" s="979"/>
      <c r="F25" s="979"/>
      <c r="G25" s="979"/>
      <c r="H25" s="980"/>
      <c r="I25" s="244"/>
      <c r="J25" s="981" t="s">
        <v>888</v>
      </c>
      <c r="K25" s="982"/>
      <c r="L25" s="982"/>
      <c r="M25" s="983"/>
    </row>
    <row r="26" spans="1:13" s="245" customFormat="1" ht="16.5" customHeight="1" x14ac:dyDescent="0.4">
      <c r="A26" s="234"/>
      <c r="B26" s="219"/>
      <c r="C26" s="979" t="s">
        <v>412</v>
      </c>
      <c r="D26" s="979"/>
      <c r="E26" s="979"/>
      <c r="F26" s="979"/>
      <c r="G26" s="979"/>
      <c r="H26" s="980"/>
      <c r="I26" s="246"/>
      <c r="J26" s="981" t="s">
        <v>889</v>
      </c>
      <c r="K26" s="982"/>
      <c r="L26" s="982"/>
      <c r="M26" s="983"/>
    </row>
    <row r="27" spans="1:13" s="223" customFormat="1" ht="16.5" customHeight="1" x14ac:dyDescent="0.4">
      <c r="A27" s="234"/>
      <c r="B27" s="219"/>
      <c r="C27" s="979" t="s">
        <v>890</v>
      </c>
      <c r="D27" s="979"/>
      <c r="E27" s="979"/>
      <c r="F27" s="979"/>
      <c r="G27" s="979"/>
      <c r="H27" s="980"/>
      <c r="I27" s="246"/>
      <c r="J27" s="981" t="s">
        <v>891</v>
      </c>
      <c r="K27" s="982"/>
      <c r="L27" s="982"/>
      <c r="M27" s="983"/>
    </row>
    <row r="28" spans="1:13" s="223" customFormat="1" ht="16.5" customHeight="1" x14ac:dyDescent="0.4">
      <c r="A28" s="234"/>
      <c r="B28" s="219"/>
      <c r="C28" s="984"/>
      <c r="D28" s="984"/>
      <c r="E28" s="984"/>
      <c r="F28" s="984"/>
      <c r="G28" s="984"/>
      <c r="H28" s="985"/>
      <c r="I28" s="219"/>
      <c r="J28" s="981"/>
      <c r="K28" s="982"/>
      <c r="L28" s="982"/>
      <c r="M28" s="983"/>
    </row>
    <row r="29" spans="1:13" s="223" customFormat="1" ht="16.5" customHeight="1" x14ac:dyDescent="0.4">
      <c r="A29" s="234"/>
      <c r="B29" s="219" t="s">
        <v>35</v>
      </c>
      <c r="C29" s="979" t="s">
        <v>892</v>
      </c>
      <c r="D29" s="979"/>
      <c r="E29" s="979"/>
      <c r="F29" s="979"/>
      <c r="G29" s="979"/>
      <c r="H29" s="980"/>
      <c r="I29" s="219"/>
      <c r="J29" s="960"/>
      <c r="K29" s="923"/>
      <c r="L29" s="923"/>
      <c r="M29" s="986"/>
    </row>
    <row r="30" spans="1:13" s="223" customFormat="1" ht="16.5" customHeight="1" x14ac:dyDescent="0.4">
      <c r="A30" s="234"/>
      <c r="B30" s="219" t="s">
        <v>84</v>
      </c>
      <c r="C30" s="984" t="s">
        <v>893</v>
      </c>
      <c r="D30" s="984"/>
      <c r="E30" s="984"/>
      <c r="F30" s="984"/>
      <c r="G30" s="984"/>
      <c r="H30" s="985"/>
      <c r="I30" s="244" t="s">
        <v>894</v>
      </c>
      <c r="J30" s="987" t="s">
        <v>895</v>
      </c>
      <c r="K30" s="988"/>
      <c r="L30" s="988"/>
      <c r="M30" s="989"/>
    </row>
    <row r="31" spans="1:13" s="223" customFormat="1" ht="16.5" customHeight="1" x14ac:dyDescent="0.4">
      <c r="A31" s="234"/>
      <c r="B31" s="219"/>
      <c r="C31" s="979" t="s">
        <v>412</v>
      </c>
      <c r="D31" s="979"/>
      <c r="E31" s="979"/>
      <c r="F31" s="979"/>
      <c r="G31" s="979"/>
      <c r="H31" s="980"/>
      <c r="I31" s="219"/>
      <c r="J31" s="960" t="s">
        <v>896</v>
      </c>
      <c r="K31" s="923"/>
      <c r="L31" s="923"/>
      <c r="M31" s="986"/>
    </row>
    <row r="32" spans="1:13" s="223" customFormat="1" ht="16.5" customHeight="1" x14ac:dyDescent="0.4">
      <c r="A32" s="234"/>
      <c r="B32" s="219"/>
      <c r="C32" s="979" t="s">
        <v>834</v>
      </c>
      <c r="D32" s="979"/>
      <c r="E32" s="979"/>
      <c r="F32" s="979"/>
      <c r="G32" s="979"/>
      <c r="H32" s="980"/>
      <c r="I32" s="219"/>
      <c r="J32" s="987" t="s">
        <v>897</v>
      </c>
      <c r="K32" s="988"/>
      <c r="L32" s="988"/>
      <c r="M32" s="989"/>
    </row>
    <row r="33" spans="1:13" s="223" customFormat="1" ht="16.5" customHeight="1" x14ac:dyDescent="0.4">
      <c r="A33" s="234"/>
      <c r="B33" s="219"/>
      <c r="C33" s="979"/>
      <c r="D33" s="979"/>
      <c r="E33" s="979"/>
      <c r="F33" s="979"/>
      <c r="G33" s="979"/>
      <c r="H33" s="980"/>
      <c r="I33" s="219"/>
      <c r="J33" s="987" t="s">
        <v>898</v>
      </c>
      <c r="K33" s="988"/>
      <c r="L33" s="988"/>
      <c r="M33" s="989"/>
    </row>
    <row r="34" spans="1:13" s="223" customFormat="1" ht="16.5" customHeight="1" x14ac:dyDescent="0.4">
      <c r="A34" s="234"/>
      <c r="B34" s="219"/>
      <c r="C34" s="979"/>
      <c r="D34" s="979"/>
      <c r="E34" s="979"/>
      <c r="F34" s="979"/>
      <c r="G34" s="979"/>
      <c r="H34" s="980"/>
      <c r="I34" s="219"/>
      <c r="J34" s="987" t="s">
        <v>213</v>
      </c>
      <c r="K34" s="988"/>
      <c r="L34" s="988"/>
      <c r="M34" s="989"/>
    </row>
    <row r="35" spans="1:13" s="223" customFormat="1" ht="16.5" customHeight="1" x14ac:dyDescent="0.4">
      <c r="A35" s="234"/>
      <c r="B35" s="219"/>
      <c r="C35" s="979"/>
      <c r="D35" s="979"/>
      <c r="E35" s="979"/>
      <c r="F35" s="979"/>
      <c r="G35" s="979"/>
      <c r="H35" s="980"/>
      <c r="I35" s="219"/>
      <c r="J35" s="987"/>
      <c r="K35" s="988"/>
      <c r="L35" s="988"/>
      <c r="M35" s="989"/>
    </row>
    <row r="36" spans="1:13" s="223" customFormat="1" ht="16.5" customHeight="1" x14ac:dyDescent="0.4">
      <c r="A36" s="234"/>
      <c r="B36" s="219" t="s">
        <v>35</v>
      </c>
      <c r="C36" s="979" t="s">
        <v>892</v>
      </c>
      <c r="D36" s="979"/>
      <c r="E36" s="979"/>
      <c r="F36" s="979"/>
      <c r="G36" s="979"/>
      <c r="H36" s="980"/>
      <c r="I36" s="219"/>
      <c r="J36" s="987"/>
      <c r="K36" s="988"/>
      <c r="L36" s="988"/>
      <c r="M36" s="989"/>
    </row>
    <row r="37" spans="1:13" s="223" customFormat="1" ht="16.5" customHeight="1" x14ac:dyDescent="0.4">
      <c r="A37" s="234"/>
      <c r="B37" s="247" t="s">
        <v>37</v>
      </c>
      <c r="C37" s="990" t="s">
        <v>899</v>
      </c>
      <c r="D37" s="990"/>
      <c r="E37" s="990"/>
      <c r="F37" s="990"/>
      <c r="G37" s="990"/>
      <c r="H37" s="991"/>
      <c r="I37" s="244" t="s">
        <v>894</v>
      </c>
      <c r="J37" s="987" t="s">
        <v>900</v>
      </c>
      <c r="K37" s="988"/>
      <c r="L37" s="988"/>
      <c r="M37" s="989"/>
    </row>
    <row r="38" spans="1:13" s="223" customFormat="1" ht="16.5" customHeight="1" x14ac:dyDescent="0.4">
      <c r="A38" s="234"/>
      <c r="B38" s="219"/>
      <c r="C38" s="990" t="s">
        <v>901</v>
      </c>
      <c r="D38" s="990"/>
      <c r="E38" s="990"/>
      <c r="F38" s="990"/>
      <c r="G38" s="990"/>
      <c r="H38" s="991"/>
      <c r="I38" s="244"/>
      <c r="J38" s="987" t="s">
        <v>902</v>
      </c>
      <c r="K38" s="988"/>
      <c r="L38" s="988"/>
      <c r="M38" s="989"/>
    </row>
    <row r="39" spans="1:13" s="223" customFormat="1" ht="16.5" customHeight="1" x14ac:dyDescent="0.4">
      <c r="A39" s="234"/>
      <c r="B39" s="219"/>
      <c r="C39" s="979" t="s">
        <v>412</v>
      </c>
      <c r="D39" s="979"/>
      <c r="E39" s="979"/>
      <c r="F39" s="979"/>
      <c r="G39" s="979"/>
      <c r="H39" s="980"/>
      <c r="I39" s="219"/>
      <c r="J39" s="987" t="s">
        <v>903</v>
      </c>
      <c r="K39" s="988"/>
      <c r="L39" s="988"/>
      <c r="M39" s="989"/>
    </row>
    <row r="40" spans="1:13" s="223" customFormat="1" ht="16.5" customHeight="1" x14ac:dyDescent="0.4">
      <c r="A40" s="234"/>
      <c r="B40" s="219"/>
      <c r="C40" s="979" t="s">
        <v>904</v>
      </c>
      <c r="D40" s="979"/>
      <c r="E40" s="979"/>
      <c r="F40" s="979"/>
      <c r="G40" s="979"/>
      <c r="H40" s="980"/>
      <c r="I40" s="219"/>
      <c r="J40" s="987" t="s">
        <v>905</v>
      </c>
      <c r="K40" s="988"/>
      <c r="L40" s="988"/>
      <c r="M40" s="989"/>
    </row>
    <row r="41" spans="1:13" s="223" customFormat="1" ht="16.5" customHeight="1" x14ac:dyDescent="0.4">
      <c r="A41" s="234"/>
      <c r="B41" s="219"/>
      <c r="C41" s="979"/>
      <c r="D41" s="979"/>
      <c r="E41" s="979"/>
      <c r="F41" s="979"/>
      <c r="G41" s="979"/>
      <c r="H41" s="980"/>
      <c r="I41" s="219"/>
      <c r="J41" s="987" t="s">
        <v>213</v>
      </c>
      <c r="K41" s="992"/>
      <c r="L41" s="992"/>
      <c r="M41" s="993"/>
    </row>
    <row r="42" spans="1:13" s="223" customFormat="1" ht="16.5" customHeight="1" x14ac:dyDescent="0.4">
      <c r="A42" s="248"/>
      <c r="B42" s="220"/>
      <c r="C42" s="994"/>
      <c r="D42" s="994"/>
      <c r="E42" s="994"/>
      <c r="F42" s="994"/>
      <c r="G42" s="994"/>
      <c r="H42" s="995"/>
      <c r="I42" s="220"/>
      <c r="J42" s="996"/>
      <c r="K42" s="994"/>
      <c r="L42" s="994"/>
      <c r="M42" s="995"/>
    </row>
  </sheetData>
  <mergeCells count="74">
    <mergeCell ref="C40:H40"/>
    <mergeCell ref="J40:M40"/>
    <mergeCell ref="C41:H41"/>
    <mergeCell ref="J41:M41"/>
    <mergeCell ref="C42:H42"/>
    <mergeCell ref="J42:M42"/>
    <mergeCell ref="C37:H37"/>
    <mergeCell ref="J37:M37"/>
    <mergeCell ref="C38:H38"/>
    <mergeCell ref="J38:M38"/>
    <mergeCell ref="C39:H39"/>
    <mergeCell ref="J39:M39"/>
    <mergeCell ref="C34:H34"/>
    <mergeCell ref="J34:M34"/>
    <mergeCell ref="C35:H35"/>
    <mergeCell ref="J35:M35"/>
    <mergeCell ref="C36:H36"/>
    <mergeCell ref="J36:M36"/>
    <mergeCell ref="C31:H31"/>
    <mergeCell ref="J31:M31"/>
    <mergeCell ref="C32:H32"/>
    <mergeCell ref="J32:M32"/>
    <mergeCell ref="C33:H33"/>
    <mergeCell ref="J33:M33"/>
    <mergeCell ref="C28:H28"/>
    <mergeCell ref="J28:M28"/>
    <mergeCell ref="C29:H29"/>
    <mergeCell ref="J29:M29"/>
    <mergeCell ref="C30:H30"/>
    <mergeCell ref="J30:M30"/>
    <mergeCell ref="C25:H25"/>
    <mergeCell ref="J25:M25"/>
    <mergeCell ref="C26:H26"/>
    <mergeCell ref="J26:M26"/>
    <mergeCell ref="C27:H27"/>
    <mergeCell ref="J27:M27"/>
    <mergeCell ref="C22:H22"/>
    <mergeCell ref="J22:M22"/>
    <mergeCell ref="C23:H23"/>
    <mergeCell ref="J23:M23"/>
    <mergeCell ref="C24:H24"/>
    <mergeCell ref="J24:M24"/>
    <mergeCell ref="C21:H21"/>
    <mergeCell ref="J21:M21"/>
    <mergeCell ref="B15:H15"/>
    <mergeCell ref="A16:A18"/>
    <mergeCell ref="B16:C16"/>
    <mergeCell ref="D16:M16"/>
    <mergeCell ref="B17:C18"/>
    <mergeCell ref="D17:M17"/>
    <mergeCell ref="D18:M18"/>
    <mergeCell ref="B19:C19"/>
    <mergeCell ref="D19:F19"/>
    <mergeCell ref="I19:M19"/>
    <mergeCell ref="B20:H20"/>
    <mergeCell ref="J20:M20"/>
    <mergeCell ref="B14:H14"/>
    <mergeCell ref="B6:E6"/>
    <mergeCell ref="F6:M6"/>
    <mergeCell ref="A7:M7"/>
    <mergeCell ref="B8:M8"/>
    <mergeCell ref="B9:E9"/>
    <mergeCell ref="F9:G9"/>
    <mergeCell ref="B10:E10"/>
    <mergeCell ref="F10:G10"/>
    <mergeCell ref="B11:E11"/>
    <mergeCell ref="F11:G11"/>
    <mergeCell ref="B13:H13"/>
    <mergeCell ref="B5:E5"/>
    <mergeCell ref="F5:M5"/>
    <mergeCell ref="A1:K1"/>
    <mergeCell ref="A3:M3"/>
    <mergeCell ref="B4:E4"/>
    <mergeCell ref="F4:M4"/>
  </mergeCells>
  <phoneticPr fontId="2"/>
  <printOptions horizontalCentered="1"/>
  <pageMargins left="0.59055118110236227" right="0.59055118110236227" top="0.59055118110236227" bottom="0.59055118110236227" header="0.51181102362204722" footer="0.39370078740157483"/>
  <pageSetup paperSize="9" scale="88" fitToHeight="0" orientation="portrait" r:id="rId1"/>
  <headerFooter alignWithMargins="0">
    <oddFooter>&amp;C&amp;"HG丸ｺﾞｼｯｸM-PRO,標準"&amp;10&amp;P ／ &amp;N ページ</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6" style="1" customWidth="1"/>
    <col min="7" max="10" width="9" style="1" customWidth="1"/>
    <col min="11" max="12" width="8" style="1" customWidth="1"/>
    <col min="13" max="16384" width="9" style="1"/>
  </cols>
  <sheetData>
    <row r="1" spans="1:12" ht="18" customHeight="1" x14ac:dyDescent="0.4">
      <c r="A1" s="810" t="s">
        <v>1312</v>
      </c>
      <c r="B1" s="810"/>
      <c r="C1" s="810"/>
      <c r="D1" s="810"/>
      <c r="E1" s="810"/>
      <c r="F1" s="810"/>
      <c r="G1" s="810"/>
      <c r="H1" s="810"/>
      <c r="I1" s="810"/>
      <c r="J1" s="810"/>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16.5" customHeight="1" x14ac:dyDescent="0.4">
      <c r="A4" s="63" t="s">
        <v>142</v>
      </c>
      <c r="B4" s="1174" t="s">
        <v>1313</v>
      </c>
      <c r="C4" s="815"/>
      <c r="D4" s="815"/>
      <c r="E4" s="815"/>
      <c r="F4" s="815"/>
      <c r="G4" s="815"/>
      <c r="H4" s="815"/>
      <c r="I4" s="815"/>
      <c r="J4" s="815"/>
      <c r="K4" s="815"/>
      <c r="L4" s="816"/>
    </row>
    <row r="5" spans="1:12" ht="16.5" customHeight="1" x14ac:dyDescent="0.4">
      <c r="A5" s="64"/>
      <c r="B5" s="1348"/>
      <c r="C5" s="818"/>
      <c r="D5" s="818"/>
      <c r="E5" s="818"/>
      <c r="F5" s="818"/>
      <c r="G5" s="818"/>
      <c r="H5" s="818"/>
      <c r="I5" s="818"/>
      <c r="J5" s="818"/>
      <c r="K5" s="818"/>
      <c r="L5" s="819"/>
    </row>
    <row r="6" spans="1:12" ht="16.5" customHeight="1" x14ac:dyDescent="0.4">
      <c r="A6" s="820" t="s">
        <v>145</v>
      </c>
      <c r="B6" s="821"/>
      <c r="C6" s="821"/>
      <c r="D6" s="821"/>
      <c r="E6" s="821"/>
      <c r="F6" s="821"/>
      <c r="G6" s="821"/>
      <c r="H6" s="821"/>
      <c r="I6" s="821"/>
      <c r="J6" s="821"/>
      <c r="K6" s="821"/>
      <c r="L6" s="822"/>
    </row>
    <row r="7" spans="1:12" ht="54.75" customHeight="1" x14ac:dyDescent="0.4">
      <c r="A7" s="28" t="s">
        <v>146</v>
      </c>
      <c r="B7" s="1050" t="s">
        <v>1314</v>
      </c>
      <c r="C7" s="1051"/>
      <c r="D7" s="1051"/>
      <c r="E7" s="1051"/>
      <c r="F7" s="1051"/>
      <c r="G7" s="1051"/>
      <c r="H7" s="1051"/>
      <c r="I7" s="1051"/>
      <c r="J7" s="1051"/>
      <c r="K7" s="1051"/>
      <c r="L7" s="1052"/>
    </row>
    <row r="8" spans="1:12" ht="16.5" customHeight="1" x14ac:dyDescent="0.4">
      <c r="A8" s="30" t="s">
        <v>148</v>
      </c>
      <c r="B8" s="801"/>
      <c r="C8" s="802"/>
      <c r="D8" s="803"/>
      <c r="E8" s="805" t="s">
        <v>232</v>
      </c>
      <c r="F8" s="807"/>
      <c r="G8" s="8" t="s">
        <v>11</v>
      </c>
      <c r="H8" s="8" t="s">
        <v>12</v>
      </c>
      <c r="I8" s="9" t="s">
        <v>13</v>
      </c>
      <c r="J8" s="10"/>
      <c r="K8" s="11"/>
      <c r="L8" s="12"/>
    </row>
    <row r="9" spans="1:12" ht="16.5" customHeight="1" x14ac:dyDescent="0.4">
      <c r="A9" s="13"/>
      <c r="B9" s="805" t="s">
        <v>14</v>
      </c>
      <c r="C9" s="806"/>
      <c r="D9" s="807"/>
      <c r="E9" s="1131">
        <v>99</v>
      </c>
      <c r="F9" s="1132"/>
      <c r="G9" s="121">
        <v>107</v>
      </c>
      <c r="H9" s="121">
        <v>99</v>
      </c>
      <c r="I9" s="122">
        <v>0</v>
      </c>
      <c r="J9" s="16"/>
      <c r="K9" s="17"/>
      <c r="L9" s="18"/>
    </row>
    <row r="10" spans="1:12" ht="16.5" customHeight="1" x14ac:dyDescent="0.4">
      <c r="A10" s="13"/>
      <c r="B10" s="805" t="s">
        <v>15</v>
      </c>
      <c r="C10" s="806"/>
      <c r="D10" s="807"/>
      <c r="E10" s="1131">
        <v>83</v>
      </c>
      <c r="F10" s="1132"/>
      <c r="G10" s="121">
        <v>87</v>
      </c>
      <c r="H10" s="121">
        <v>83</v>
      </c>
      <c r="I10" s="122">
        <v>0</v>
      </c>
      <c r="J10" s="16"/>
      <c r="K10" s="17"/>
      <c r="L10" s="18"/>
    </row>
    <row r="11" spans="1:12" ht="16.5" customHeight="1" x14ac:dyDescent="0.4">
      <c r="A11" s="13"/>
      <c r="B11" s="826" t="s">
        <v>16</v>
      </c>
      <c r="C11" s="827"/>
      <c r="D11" s="828"/>
      <c r="E11" s="1133">
        <f>E10/E9*100</f>
        <v>83.838383838383834</v>
      </c>
      <c r="F11" s="1134"/>
      <c r="G11" s="124">
        <f>G10/G9*100</f>
        <v>81.308411214953267</v>
      </c>
      <c r="H11" s="124">
        <f t="shared" ref="H11" si="0">H10/H9*100</f>
        <v>83.838383838383834</v>
      </c>
      <c r="I11" s="124">
        <v>0</v>
      </c>
      <c r="J11" s="16"/>
      <c r="K11" s="17"/>
      <c r="L11" s="18"/>
    </row>
    <row r="12" spans="1:12" ht="16.5" customHeight="1" x14ac:dyDescent="0.4">
      <c r="A12" s="13"/>
      <c r="B12" s="68"/>
      <c r="C12" s="17"/>
      <c r="D12" s="17"/>
      <c r="E12" s="17"/>
      <c r="F12" s="17"/>
      <c r="G12" s="17"/>
      <c r="H12" s="17"/>
      <c r="I12" s="17"/>
      <c r="J12" s="17"/>
      <c r="K12" s="17"/>
      <c r="L12" s="18"/>
    </row>
    <row r="13" spans="1:12" ht="16.5" customHeight="1" x14ac:dyDescent="0.4">
      <c r="A13" s="13"/>
      <c r="B13" s="801"/>
      <c r="C13" s="802"/>
      <c r="D13" s="802"/>
      <c r="E13" s="802"/>
      <c r="F13" s="802"/>
      <c r="G13" s="803"/>
      <c r="H13" s="8" t="s">
        <v>17</v>
      </c>
      <c r="I13" s="8" t="s">
        <v>11</v>
      </c>
      <c r="J13" s="8" t="s">
        <v>18</v>
      </c>
      <c r="K13" s="17"/>
      <c r="L13" s="18"/>
    </row>
    <row r="14" spans="1:12" ht="16.5" customHeight="1" x14ac:dyDescent="0.4">
      <c r="A14" s="13"/>
      <c r="B14" s="1062" t="s">
        <v>19</v>
      </c>
      <c r="C14" s="1063"/>
      <c r="D14" s="1063"/>
      <c r="E14" s="1063"/>
      <c r="F14" s="1063"/>
      <c r="G14" s="1064"/>
      <c r="H14" s="111">
        <v>81.2</v>
      </c>
      <c r="I14" s="111">
        <v>84.2</v>
      </c>
      <c r="J14" s="112">
        <f>H14-I14</f>
        <v>-3</v>
      </c>
      <c r="K14" s="17"/>
      <c r="L14" s="18"/>
    </row>
    <row r="15" spans="1:12" ht="16.5" customHeight="1" x14ac:dyDescent="0.4">
      <c r="A15" s="7"/>
      <c r="B15" s="1065" t="s">
        <v>20</v>
      </c>
      <c r="C15" s="1066"/>
      <c r="D15" s="1066"/>
      <c r="E15" s="1066"/>
      <c r="F15" s="1066"/>
      <c r="G15" s="1067"/>
      <c r="H15" s="111">
        <v>4.2</v>
      </c>
      <c r="I15" s="111">
        <v>4.3</v>
      </c>
      <c r="J15" s="112">
        <f>H15-I15</f>
        <v>-9.9999999999999645E-2</v>
      </c>
      <c r="K15" s="23"/>
      <c r="L15" s="24"/>
    </row>
    <row r="16" spans="1:12" s="25" customFormat="1" ht="16.5" customHeight="1" x14ac:dyDescent="0.4">
      <c r="A16" s="836" t="s">
        <v>21</v>
      </c>
      <c r="B16" s="1003" t="s">
        <v>22</v>
      </c>
      <c r="C16" s="1004"/>
      <c r="D16" s="1125" t="s">
        <v>1315</v>
      </c>
      <c r="E16" s="1126"/>
      <c r="F16" s="1126"/>
      <c r="G16" s="1126"/>
      <c r="H16" s="1126"/>
      <c r="I16" s="1126"/>
      <c r="J16" s="1126"/>
      <c r="K16" s="1126"/>
      <c r="L16" s="1127"/>
    </row>
    <row r="17" spans="1:12" s="25" customFormat="1" ht="16.5" customHeight="1" x14ac:dyDescent="0.4">
      <c r="A17" s="1002"/>
      <c r="B17" s="26"/>
      <c r="C17" s="27"/>
      <c r="D17" s="1128" t="s">
        <v>539</v>
      </c>
      <c r="E17" s="1129"/>
      <c r="F17" s="1129"/>
      <c r="G17" s="1129"/>
      <c r="H17" s="1129"/>
      <c r="I17" s="1129"/>
      <c r="J17" s="1129"/>
      <c r="K17" s="1129"/>
      <c r="L17" s="1130"/>
    </row>
    <row r="18" spans="1:12" ht="16.5" customHeight="1" x14ac:dyDescent="0.4">
      <c r="A18" s="837"/>
      <c r="B18" s="843" t="s">
        <v>25</v>
      </c>
      <c r="C18" s="844"/>
      <c r="D18" s="1021" t="s">
        <v>279</v>
      </c>
      <c r="E18" s="1022"/>
      <c r="F18" s="1022"/>
      <c r="G18" s="1022"/>
      <c r="H18" s="1022"/>
      <c r="I18" s="1022"/>
      <c r="J18" s="1022"/>
      <c r="K18" s="1022"/>
      <c r="L18" s="1023"/>
    </row>
    <row r="19" spans="1:12" ht="16.5" customHeight="1" x14ac:dyDescent="0.4">
      <c r="A19" s="28" t="s">
        <v>156</v>
      </c>
      <c r="B19" s="804" t="s">
        <v>28</v>
      </c>
      <c r="C19" s="804"/>
      <c r="D19" s="860" t="s">
        <v>96</v>
      </c>
      <c r="E19" s="861"/>
      <c r="F19" s="862"/>
      <c r="G19" s="8" t="s">
        <v>29</v>
      </c>
      <c r="H19" s="29" t="s">
        <v>1316</v>
      </c>
      <c r="I19" s="863" t="s">
        <v>30</v>
      </c>
      <c r="J19" s="863"/>
      <c r="K19" s="863"/>
      <c r="L19" s="863"/>
    </row>
    <row r="20" spans="1:12" ht="16.5" customHeight="1" x14ac:dyDescent="0.4">
      <c r="A20" s="30" t="s">
        <v>159</v>
      </c>
      <c r="B20" s="1036" t="s">
        <v>32</v>
      </c>
      <c r="C20" s="1037"/>
      <c r="D20" s="1037"/>
      <c r="E20" s="1037"/>
      <c r="F20" s="1037"/>
      <c r="G20" s="1038"/>
      <c r="H20" s="95" t="s">
        <v>33</v>
      </c>
      <c r="I20" s="1036" t="s">
        <v>34</v>
      </c>
      <c r="J20" s="1037"/>
      <c r="K20" s="1037"/>
      <c r="L20" s="1038"/>
    </row>
    <row r="21" spans="1:12" ht="16.5" customHeight="1" x14ac:dyDescent="0.4">
      <c r="A21" s="13"/>
      <c r="B21" s="31" t="s">
        <v>242</v>
      </c>
      <c r="C21" s="857" t="s">
        <v>1317</v>
      </c>
      <c r="D21" s="857"/>
      <c r="E21" s="857"/>
      <c r="F21" s="857"/>
      <c r="G21" s="858"/>
      <c r="H21" s="32"/>
      <c r="I21" s="1082"/>
      <c r="J21" s="1082"/>
      <c r="K21" s="1082"/>
      <c r="L21" s="1082"/>
    </row>
    <row r="22" spans="1:12" ht="16.5" customHeight="1" x14ac:dyDescent="0.4">
      <c r="A22" s="20"/>
      <c r="B22" s="49"/>
      <c r="C22" s="907" t="s">
        <v>282</v>
      </c>
      <c r="D22" s="907"/>
      <c r="E22" s="907"/>
      <c r="F22" s="907"/>
      <c r="G22" s="908"/>
      <c r="H22" s="32" t="s">
        <v>1316</v>
      </c>
      <c r="I22" s="1081" t="s">
        <v>1318</v>
      </c>
      <c r="J22" s="1081"/>
      <c r="K22" s="1081"/>
      <c r="L22" s="1081"/>
    </row>
    <row r="23" spans="1:12" ht="16.5" customHeight="1" x14ac:dyDescent="0.4">
      <c r="A23" s="20"/>
      <c r="B23" s="49"/>
      <c r="C23" s="848" t="s">
        <v>1319</v>
      </c>
      <c r="D23" s="848"/>
      <c r="E23" s="848"/>
      <c r="F23" s="848"/>
      <c r="G23" s="849"/>
      <c r="H23" s="32"/>
      <c r="I23" s="1081" t="s">
        <v>1320</v>
      </c>
      <c r="J23" s="1081"/>
      <c r="K23" s="1081"/>
      <c r="L23" s="1081"/>
    </row>
    <row r="24" spans="1:12" ht="16.5" customHeight="1" x14ac:dyDescent="0.4">
      <c r="A24" s="20"/>
      <c r="B24" s="49"/>
      <c r="C24" s="848"/>
      <c r="D24" s="848"/>
      <c r="E24" s="848"/>
      <c r="F24" s="848"/>
      <c r="G24" s="849"/>
      <c r="H24" s="32"/>
      <c r="I24" s="1081" t="s">
        <v>1321</v>
      </c>
      <c r="J24" s="1081"/>
      <c r="K24" s="1081"/>
      <c r="L24" s="1081"/>
    </row>
    <row r="25" spans="1:12" ht="16.5" customHeight="1" x14ac:dyDescent="0.4">
      <c r="A25" s="20"/>
      <c r="B25" s="49"/>
      <c r="C25" s="848"/>
      <c r="D25" s="848"/>
      <c r="E25" s="848"/>
      <c r="F25" s="848"/>
      <c r="G25" s="849"/>
      <c r="H25" s="32"/>
      <c r="I25" s="1081" t="s">
        <v>1322</v>
      </c>
      <c r="J25" s="1081"/>
      <c r="K25" s="1081"/>
      <c r="L25" s="1081"/>
    </row>
    <row r="26" spans="1:12" ht="16.5" customHeight="1" x14ac:dyDescent="0.4">
      <c r="A26" s="20"/>
      <c r="B26" s="49"/>
      <c r="C26" s="848"/>
      <c r="D26" s="848"/>
      <c r="E26" s="848"/>
      <c r="F26" s="848"/>
      <c r="G26" s="849"/>
      <c r="H26" s="32"/>
      <c r="I26" s="1081" t="s">
        <v>1323</v>
      </c>
      <c r="J26" s="1081"/>
      <c r="K26" s="1081"/>
      <c r="L26" s="1081"/>
    </row>
    <row r="27" spans="1:12" ht="16.5" customHeight="1" x14ac:dyDescent="0.4">
      <c r="A27" s="20"/>
      <c r="B27" s="49"/>
      <c r="C27" s="848"/>
      <c r="D27" s="848"/>
      <c r="E27" s="848"/>
      <c r="F27" s="848"/>
      <c r="G27" s="849"/>
      <c r="H27" s="32"/>
      <c r="I27" s="1081" t="s">
        <v>1324</v>
      </c>
      <c r="J27" s="1081"/>
      <c r="K27" s="1081"/>
      <c r="L27" s="1081"/>
    </row>
    <row r="28" spans="1:12" ht="16.5" customHeight="1" x14ac:dyDescent="0.4">
      <c r="A28" s="20"/>
      <c r="B28" s="49"/>
      <c r="C28" s="848"/>
      <c r="D28" s="848"/>
      <c r="E28" s="848"/>
      <c r="F28" s="848"/>
      <c r="G28" s="849"/>
      <c r="H28" s="50"/>
      <c r="I28" s="1081" t="s">
        <v>1325</v>
      </c>
      <c r="J28" s="1081"/>
      <c r="K28" s="1081"/>
      <c r="L28" s="1081"/>
    </row>
    <row r="29" spans="1:12" ht="16.5" customHeight="1" x14ac:dyDescent="0.4">
      <c r="A29" s="20"/>
      <c r="B29" s="49"/>
      <c r="C29" s="907"/>
      <c r="D29" s="907"/>
      <c r="E29" s="907"/>
      <c r="F29" s="907"/>
      <c r="G29" s="908"/>
      <c r="H29" s="50"/>
      <c r="I29" s="1081" t="s">
        <v>1326</v>
      </c>
      <c r="J29" s="1081"/>
      <c r="K29" s="1081"/>
      <c r="L29" s="1081"/>
    </row>
    <row r="30" spans="1:12" ht="16.5" customHeight="1" x14ac:dyDescent="0.4">
      <c r="A30" s="20"/>
      <c r="B30" s="49"/>
      <c r="C30" s="848"/>
      <c r="D30" s="848"/>
      <c r="E30" s="848"/>
      <c r="F30" s="848"/>
      <c r="G30" s="849"/>
      <c r="H30" s="50"/>
      <c r="I30" s="1081" t="s">
        <v>1063</v>
      </c>
      <c r="J30" s="1081"/>
      <c r="K30" s="1081"/>
      <c r="L30" s="1081"/>
    </row>
    <row r="31" spans="1:12" ht="16.5" customHeight="1" x14ac:dyDescent="0.4">
      <c r="A31" s="20"/>
      <c r="B31" s="49"/>
      <c r="C31" s="848"/>
      <c r="D31" s="848"/>
      <c r="E31" s="848"/>
      <c r="F31" s="848"/>
      <c r="G31" s="849"/>
      <c r="H31" s="32"/>
      <c r="I31" s="1081" t="s">
        <v>1327</v>
      </c>
      <c r="J31" s="1081"/>
      <c r="K31" s="1081"/>
      <c r="L31" s="1081"/>
    </row>
    <row r="32" spans="1:12" ht="16.5" customHeight="1" x14ac:dyDescent="0.4">
      <c r="A32" s="37"/>
      <c r="B32" s="52"/>
      <c r="C32" s="1098"/>
      <c r="D32" s="1098"/>
      <c r="E32" s="1098"/>
      <c r="F32" s="1098"/>
      <c r="G32" s="1087"/>
      <c r="H32" s="38"/>
      <c r="I32" s="1099"/>
      <c r="J32" s="1099"/>
      <c r="K32" s="1099"/>
      <c r="L32" s="1099"/>
    </row>
  </sheetData>
  <mergeCells count="51">
    <mergeCell ref="C32:G32"/>
    <mergeCell ref="I32:L32"/>
    <mergeCell ref="C30:G30"/>
    <mergeCell ref="I30:L30"/>
    <mergeCell ref="C31:G31"/>
    <mergeCell ref="I31:L31"/>
    <mergeCell ref="C27:G27"/>
    <mergeCell ref="I27:L27"/>
    <mergeCell ref="C28:G28"/>
    <mergeCell ref="I28:L28"/>
    <mergeCell ref="C29:G29"/>
    <mergeCell ref="I29:L29"/>
    <mergeCell ref="C24:G24"/>
    <mergeCell ref="I24:L24"/>
    <mergeCell ref="C25:G25"/>
    <mergeCell ref="I25:L25"/>
    <mergeCell ref="C26:G26"/>
    <mergeCell ref="I26:L26"/>
    <mergeCell ref="C21:G21"/>
    <mergeCell ref="I21:L21"/>
    <mergeCell ref="C22:G22"/>
    <mergeCell ref="I22:L22"/>
    <mergeCell ref="C23:G23"/>
    <mergeCell ref="I23:L23"/>
    <mergeCell ref="B19:C19"/>
    <mergeCell ref="D19:F19"/>
    <mergeCell ref="I19:L19"/>
    <mergeCell ref="B20:G20"/>
    <mergeCell ref="I20:L20"/>
    <mergeCell ref="B11:D11"/>
    <mergeCell ref="E11:F11"/>
    <mergeCell ref="B13:G13"/>
    <mergeCell ref="B14:G14"/>
    <mergeCell ref="B15:G15"/>
    <mergeCell ref="A16:A18"/>
    <mergeCell ref="B16:C16"/>
    <mergeCell ref="D16:L16"/>
    <mergeCell ref="D17:L17"/>
    <mergeCell ref="B18:C18"/>
    <mergeCell ref="D18:L18"/>
    <mergeCell ref="B8:D8"/>
    <mergeCell ref="E8:F8"/>
    <mergeCell ref="B9:D9"/>
    <mergeCell ref="E9:F9"/>
    <mergeCell ref="B10:D10"/>
    <mergeCell ref="E10:F10"/>
    <mergeCell ref="A1:J1"/>
    <mergeCell ref="A3:L3"/>
    <mergeCell ref="B4:L5"/>
    <mergeCell ref="A6:L6"/>
    <mergeCell ref="B7:L7"/>
  </mergeCells>
  <phoneticPr fontId="2"/>
  <pageMargins left="0.59055118110236227" right="0.59055118110236227" top="0.59055118110236227" bottom="0.59055118110236227" header="0.51181102362204722" footer="0.39370078740157483"/>
  <pageSetup paperSize="9" scale="94" fitToHeight="0" orientation="portrait" r:id="rId1"/>
  <headerFooter alignWithMargins="0">
    <oddFooter>&amp;C&amp;"HG丸ｺﾞｼｯｸM-PRO,標準"&amp;10&amp;P ／ &amp;N ページ</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view="pageBreakPreview" zoomScale="85" zoomScaleNormal="130" zoomScaleSheetLayoutView="85" workbookViewId="0">
      <selection sqref="A1:Q1"/>
    </sheetView>
  </sheetViews>
  <sheetFormatPr defaultColWidth="9" defaultRowHeight="13.5" x14ac:dyDescent="0.4"/>
  <cols>
    <col min="1" max="1" width="17.625" style="1" customWidth="1"/>
    <col min="2" max="5" width="3.375" style="1" customWidth="1"/>
    <col min="6" max="6" width="6.375" style="1" customWidth="1"/>
    <col min="7" max="12" width="9.125" style="1" customWidth="1"/>
    <col min="13" max="16384" width="9" style="1"/>
  </cols>
  <sheetData>
    <row r="1" spans="1:12" ht="18" customHeight="1" x14ac:dyDescent="0.4">
      <c r="A1" s="810" t="s">
        <v>361</v>
      </c>
      <c r="B1" s="810"/>
      <c r="C1" s="810"/>
      <c r="D1" s="810"/>
      <c r="E1" s="810"/>
      <c r="F1" s="810"/>
      <c r="G1" s="810"/>
      <c r="H1" s="810"/>
      <c r="I1" s="810"/>
      <c r="J1" s="810"/>
      <c r="K1" s="2"/>
      <c r="L1" s="3"/>
    </row>
    <row r="2" spans="1:12" ht="16.5" customHeight="1" x14ac:dyDescent="0.4"/>
    <row r="3" spans="1:12" ht="16.5" customHeight="1" x14ac:dyDescent="0.4">
      <c r="A3" s="811" t="s">
        <v>1</v>
      </c>
      <c r="B3" s="812"/>
      <c r="C3" s="812"/>
      <c r="D3" s="812"/>
      <c r="E3" s="812"/>
      <c r="F3" s="812"/>
      <c r="G3" s="812"/>
      <c r="H3" s="812"/>
      <c r="I3" s="812"/>
      <c r="J3" s="812"/>
      <c r="K3" s="812"/>
      <c r="L3" s="813"/>
    </row>
    <row r="4" spans="1:12" ht="16.5" customHeight="1" x14ac:dyDescent="0.4">
      <c r="A4" s="63" t="s">
        <v>2</v>
      </c>
      <c r="B4" s="836" t="s">
        <v>362</v>
      </c>
      <c r="C4" s="1056"/>
      <c r="D4" s="1056"/>
      <c r="E4" s="1056"/>
      <c r="F4" s="1056"/>
      <c r="G4" s="1056"/>
      <c r="H4" s="1056"/>
      <c r="I4" s="1056"/>
      <c r="J4" s="1056"/>
      <c r="K4" s="1056"/>
      <c r="L4" s="1057"/>
    </row>
    <row r="5" spans="1:12" ht="11.45" customHeight="1" x14ac:dyDescent="0.4">
      <c r="A5" s="64"/>
      <c r="B5" s="837"/>
      <c r="C5" s="1060"/>
      <c r="D5" s="1060"/>
      <c r="E5" s="1060"/>
      <c r="F5" s="1060"/>
      <c r="G5" s="1060"/>
      <c r="H5" s="1060"/>
      <c r="I5" s="1060"/>
      <c r="J5" s="1060"/>
      <c r="K5" s="1060"/>
      <c r="L5" s="1061"/>
    </row>
    <row r="6" spans="1:12" ht="16.5" customHeight="1" x14ac:dyDescent="0.4">
      <c r="A6" s="820" t="s">
        <v>5</v>
      </c>
      <c r="B6" s="821"/>
      <c r="C6" s="821"/>
      <c r="D6" s="821"/>
      <c r="E6" s="821"/>
      <c r="F6" s="821"/>
      <c r="G6" s="821"/>
      <c r="H6" s="821"/>
      <c r="I6" s="821"/>
      <c r="J6" s="821"/>
      <c r="K6" s="821"/>
      <c r="L6" s="822"/>
    </row>
    <row r="7" spans="1:12" ht="37.9" customHeight="1" x14ac:dyDescent="0.4">
      <c r="A7" s="28" t="s">
        <v>6</v>
      </c>
      <c r="B7" s="1050" t="s">
        <v>363</v>
      </c>
      <c r="C7" s="1051"/>
      <c r="D7" s="1051"/>
      <c r="E7" s="1051"/>
      <c r="F7" s="1051"/>
      <c r="G7" s="1051"/>
      <c r="H7" s="1051"/>
      <c r="I7" s="1051"/>
      <c r="J7" s="1051"/>
      <c r="K7" s="1051"/>
      <c r="L7" s="1052"/>
    </row>
    <row r="8" spans="1:12" ht="16.5" customHeight="1" x14ac:dyDescent="0.4">
      <c r="A8" s="30" t="s">
        <v>9</v>
      </c>
      <c r="B8" s="801"/>
      <c r="C8" s="802"/>
      <c r="D8" s="803"/>
      <c r="E8" s="805" t="s">
        <v>10</v>
      </c>
      <c r="F8" s="807"/>
      <c r="G8" s="8" t="s">
        <v>11</v>
      </c>
      <c r="H8" s="168" t="s">
        <v>364</v>
      </c>
      <c r="I8" s="168" t="s">
        <v>365</v>
      </c>
      <c r="J8" s="8" t="s">
        <v>13</v>
      </c>
      <c r="K8" s="11"/>
      <c r="L8" s="12"/>
    </row>
    <row r="9" spans="1:12" ht="16.5" customHeight="1" x14ac:dyDescent="0.4">
      <c r="A9" s="13"/>
      <c r="B9" s="805" t="s">
        <v>14</v>
      </c>
      <c r="C9" s="806"/>
      <c r="D9" s="807"/>
      <c r="E9" s="869">
        <v>108</v>
      </c>
      <c r="F9" s="870"/>
      <c r="G9" s="14">
        <v>94</v>
      </c>
      <c r="H9" s="14">
        <v>84</v>
      </c>
      <c r="I9" s="177">
        <v>17</v>
      </c>
      <c r="J9" s="14">
        <v>7</v>
      </c>
      <c r="K9" s="17"/>
      <c r="L9" s="18"/>
    </row>
    <row r="10" spans="1:12" ht="16.5" customHeight="1" x14ac:dyDescent="0.4">
      <c r="A10" s="13"/>
      <c r="B10" s="805" t="s">
        <v>15</v>
      </c>
      <c r="C10" s="806"/>
      <c r="D10" s="807"/>
      <c r="E10" s="869">
        <v>90</v>
      </c>
      <c r="F10" s="870"/>
      <c r="G10" s="14">
        <v>75</v>
      </c>
      <c r="H10" s="14">
        <v>77</v>
      </c>
      <c r="I10" s="177">
        <v>7</v>
      </c>
      <c r="J10" s="14">
        <v>6</v>
      </c>
      <c r="K10" s="17"/>
      <c r="L10" s="18"/>
    </row>
    <row r="11" spans="1:12" ht="16.5" customHeight="1" x14ac:dyDescent="0.4">
      <c r="A11" s="13"/>
      <c r="B11" s="826" t="s">
        <v>16</v>
      </c>
      <c r="C11" s="827"/>
      <c r="D11" s="828"/>
      <c r="E11" s="1048">
        <f t="shared" ref="E11:F11" si="0">E10/E9*100</f>
        <v>83.333333333333343</v>
      </c>
      <c r="F11" s="1049" t="e">
        <f t="shared" si="0"/>
        <v>#DIV/0!</v>
      </c>
      <c r="G11" s="19">
        <f>G10/G9*100</f>
        <v>79.787234042553195</v>
      </c>
      <c r="H11" s="19">
        <f t="shared" ref="H11:I11" si="1">H10/H9*100</f>
        <v>91.666666666666657</v>
      </c>
      <c r="I11" s="19">
        <f t="shared" si="1"/>
        <v>41.17647058823529</v>
      </c>
      <c r="J11" s="178">
        <f>J10/J9*100</f>
        <v>85.714285714285708</v>
      </c>
      <c r="K11" s="17"/>
      <c r="L11" s="18"/>
    </row>
    <row r="12" spans="1:12" ht="16.5" customHeight="1" x14ac:dyDescent="0.4">
      <c r="A12" s="13"/>
      <c r="B12" s="20"/>
      <c r="C12" s="17"/>
      <c r="D12" s="17"/>
      <c r="E12" s="17"/>
      <c r="F12" s="17"/>
      <c r="G12" s="17"/>
      <c r="H12" s="17"/>
      <c r="I12" s="17"/>
      <c r="J12" s="17"/>
      <c r="K12" s="17"/>
      <c r="L12" s="18"/>
    </row>
    <row r="13" spans="1:12" ht="16.5" customHeight="1" x14ac:dyDescent="0.4">
      <c r="A13" s="13"/>
      <c r="B13" s="1337"/>
      <c r="C13" s="1337"/>
      <c r="D13" s="1337"/>
      <c r="E13" s="1337"/>
      <c r="F13" s="1337"/>
      <c r="G13" s="1337"/>
      <c r="H13" s="298" t="s">
        <v>17</v>
      </c>
      <c r="I13" s="298" t="s">
        <v>11</v>
      </c>
      <c r="J13" s="283" t="s">
        <v>18</v>
      </c>
      <c r="K13" s="289"/>
      <c r="L13" s="290"/>
    </row>
    <row r="14" spans="1:12" ht="16.5" customHeight="1" x14ac:dyDescent="0.4">
      <c r="A14" s="13"/>
      <c r="B14" s="1351" t="s">
        <v>19</v>
      </c>
      <c r="C14" s="1351"/>
      <c r="D14" s="1351"/>
      <c r="E14" s="1351"/>
      <c r="F14" s="1351"/>
      <c r="G14" s="1351"/>
      <c r="H14" s="201">
        <v>74.900000000000006</v>
      </c>
      <c r="I14" s="201">
        <v>75.8</v>
      </c>
      <c r="J14" s="112">
        <f>H14-I14</f>
        <v>-0.89999999999999147</v>
      </c>
      <c r="K14" s="294"/>
      <c r="L14" s="295"/>
    </row>
    <row r="15" spans="1:12" ht="16.5" customHeight="1" x14ac:dyDescent="0.4">
      <c r="A15" s="13"/>
      <c r="B15" s="1350" t="s">
        <v>20</v>
      </c>
      <c r="C15" s="1350"/>
      <c r="D15" s="1350"/>
      <c r="E15" s="1350"/>
      <c r="F15" s="1350"/>
      <c r="G15" s="1350"/>
      <c r="H15" s="201">
        <v>3.8</v>
      </c>
      <c r="I15" s="201">
        <v>3.7</v>
      </c>
      <c r="J15" s="112">
        <f>H15-I15</f>
        <v>9.9999999999999645E-2</v>
      </c>
      <c r="K15" s="294"/>
      <c r="L15" s="295"/>
    </row>
    <row r="16" spans="1:12" ht="16.5" customHeight="1" x14ac:dyDescent="0.4">
      <c r="A16" s="7"/>
      <c r="B16" s="1350" t="s">
        <v>366</v>
      </c>
      <c r="C16" s="1350"/>
      <c r="D16" s="1350"/>
      <c r="E16" s="1350"/>
      <c r="F16" s="1350"/>
      <c r="G16" s="1350"/>
      <c r="H16" s="201">
        <v>4.0999999999999996</v>
      </c>
      <c r="I16" s="201">
        <v>4.2</v>
      </c>
      <c r="J16" s="112">
        <f>H16-I16</f>
        <v>-0.10000000000000053</v>
      </c>
      <c r="K16" s="296"/>
      <c r="L16" s="297"/>
    </row>
    <row r="17" spans="1:12" s="25" customFormat="1" ht="64.900000000000006" customHeight="1" x14ac:dyDescent="0.4">
      <c r="A17" s="836" t="s">
        <v>21</v>
      </c>
      <c r="B17" s="1003" t="s">
        <v>22</v>
      </c>
      <c r="C17" s="1004"/>
      <c r="D17" s="1125" t="s">
        <v>1510</v>
      </c>
      <c r="E17" s="1352"/>
      <c r="F17" s="1352"/>
      <c r="G17" s="1352"/>
      <c r="H17" s="1352"/>
      <c r="I17" s="1352"/>
      <c r="J17" s="1352"/>
      <c r="K17" s="1352"/>
      <c r="L17" s="1353"/>
    </row>
    <row r="18" spans="1:12" s="25" customFormat="1" ht="39" customHeight="1" x14ac:dyDescent="0.4">
      <c r="A18" s="1002"/>
      <c r="B18" s="26"/>
      <c r="C18" s="27"/>
      <c r="D18" s="1125" t="s">
        <v>1511</v>
      </c>
      <c r="E18" s="1354"/>
      <c r="F18" s="1354"/>
      <c r="G18" s="1354"/>
      <c r="H18" s="1354"/>
      <c r="I18" s="1354"/>
      <c r="J18" s="1354"/>
      <c r="K18" s="1354"/>
      <c r="L18" s="1355"/>
    </row>
    <row r="19" spans="1:12" ht="42.6" customHeight="1" x14ac:dyDescent="0.4">
      <c r="A19" s="837"/>
      <c r="B19" s="843" t="s">
        <v>25</v>
      </c>
      <c r="C19" s="844"/>
      <c r="D19" s="1050" t="s">
        <v>367</v>
      </c>
      <c r="E19" s="1022"/>
      <c r="F19" s="1022"/>
      <c r="G19" s="1022"/>
      <c r="H19" s="1022"/>
      <c r="I19" s="1022"/>
      <c r="J19" s="1022"/>
      <c r="K19" s="1022"/>
      <c r="L19" s="1023"/>
    </row>
    <row r="20" spans="1:12" ht="16.149999999999999" customHeight="1" x14ac:dyDescent="0.4">
      <c r="A20" s="28" t="s">
        <v>27</v>
      </c>
      <c r="B20" s="804" t="s">
        <v>28</v>
      </c>
      <c r="C20" s="1349"/>
      <c r="D20" s="1349"/>
      <c r="E20" s="1349"/>
      <c r="F20" s="179" t="s">
        <v>368</v>
      </c>
      <c r="G20" s="8" t="s">
        <v>29</v>
      </c>
      <c r="H20" s="29" t="s">
        <v>369</v>
      </c>
      <c r="I20" s="863" t="s">
        <v>30</v>
      </c>
      <c r="J20" s="863"/>
      <c r="K20" s="863"/>
      <c r="L20" s="863"/>
    </row>
    <row r="21" spans="1:12" ht="16.5" customHeight="1" x14ac:dyDescent="0.4">
      <c r="A21" s="28"/>
      <c r="B21" s="804" t="s">
        <v>370</v>
      </c>
      <c r="C21" s="804"/>
      <c r="D21" s="1349"/>
      <c r="E21" s="1349"/>
      <c r="F21" s="179" t="s">
        <v>371</v>
      </c>
      <c r="G21" s="8" t="s">
        <v>29</v>
      </c>
      <c r="H21" s="29" t="s">
        <v>372</v>
      </c>
      <c r="I21" s="863" t="s">
        <v>30</v>
      </c>
      <c r="J21" s="863"/>
      <c r="K21" s="863"/>
      <c r="L21" s="863"/>
    </row>
    <row r="22" spans="1:12" ht="16.5" customHeight="1" x14ac:dyDescent="0.4">
      <c r="A22" s="30" t="s">
        <v>31</v>
      </c>
      <c r="B22" s="805" t="s">
        <v>32</v>
      </c>
      <c r="C22" s="806"/>
      <c r="D22" s="806"/>
      <c r="E22" s="806"/>
      <c r="F22" s="806"/>
      <c r="G22" s="807"/>
      <c r="H22" s="9" t="s">
        <v>33</v>
      </c>
      <c r="I22" s="805" t="s">
        <v>34</v>
      </c>
      <c r="J22" s="806"/>
      <c r="K22" s="806"/>
      <c r="L22" s="807"/>
    </row>
    <row r="23" spans="1:12" ht="16.5" customHeight="1" x14ac:dyDescent="0.4">
      <c r="A23" s="13"/>
      <c r="B23" s="31" t="s">
        <v>160</v>
      </c>
      <c r="C23" s="857" t="s">
        <v>135</v>
      </c>
      <c r="D23" s="857"/>
      <c r="E23" s="857"/>
      <c r="F23" s="857"/>
      <c r="G23" s="858"/>
      <c r="H23" s="49"/>
      <c r="I23" s="1082"/>
      <c r="J23" s="1082"/>
      <c r="K23" s="1082"/>
      <c r="L23" s="1082"/>
    </row>
    <row r="24" spans="1:12" ht="16.5" customHeight="1" x14ac:dyDescent="0.4">
      <c r="A24" s="20"/>
      <c r="B24" s="49"/>
      <c r="C24" s="907" t="s">
        <v>221</v>
      </c>
      <c r="D24" s="907"/>
      <c r="E24" s="907"/>
      <c r="F24" s="907"/>
      <c r="G24" s="908"/>
      <c r="H24" s="49" t="s">
        <v>373</v>
      </c>
      <c r="I24" s="1081" t="s">
        <v>374</v>
      </c>
      <c r="J24" s="1081"/>
      <c r="K24" s="1081"/>
      <c r="L24" s="1081"/>
    </row>
    <row r="25" spans="1:12" ht="16.5" customHeight="1" x14ac:dyDescent="0.4">
      <c r="A25" s="20"/>
      <c r="B25" s="49"/>
      <c r="C25" s="848" t="s">
        <v>375</v>
      </c>
      <c r="D25" s="848"/>
      <c r="E25" s="848"/>
      <c r="F25" s="848"/>
      <c r="G25" s="849"/>
      <c r="H25" s="49" t="s">
        <v>376</v>
      </c>
      <c r="I25" s="1081" t="s">
        <v>377</v>
      </c>
      <c r="J25" s="1081"/>
      <c r="K25" s="1081"/>
      <c r="L25" s="1081"/>
    </row>
    <row r="26" spans="1:12" ht="16.5" customHeight="1" x14ac:dyDescent="0.4">
      <c r="A26" s="20"/>
      <c r="B26" s="49"/>
      <c r="C26" s="848" t="s">
        <v>378</v>
      </c>
      <c r="D26" s="848"/>
      <c r="E26" s="848"/>
      <c r="F26" s="848"/>
      <c r="G26" s="849"/>
      <c r="H26" s="49"/>
      <c r="I26" s="1081"/>
      <c r="J26" s="1081"/>
      <c r="K26" s="1081"/>
      <c r="L26" s="1081"/>
    </row>
    <row r="27" spans="1:12" ht="16.5" customHeight="1" x14ac:dyDescent="0.4">
      <c r="A27" s="20"/>
      <c r="B27" s="49"/>
      <c r="C27" s="848"/>
      <c r="D27" s="848"/>
      <c r="E27" s="848"/>
      <c r="F27" s="848"/>
      <c r="G27" s="849"/>
      <c r="H27" s="49"/>
      <c r="I27" s="1081"/>
      <c r="J27" s="1081"/>
      <c r="K27" s="1081"/>
      <c r="L27" s="1081"/>
    </row>
    <row r="28" spans="1:12" ht="16.5" customHeight="1" x14ac:dyDescent="0.4">
      <c r="A28" s="20"/>
      <c r="B28" s="49"/>
      <c r="C28" s="848" t="s">
        <v>379</v>
      </c>
      <c r="D28" s="848"/>
      <c r="E28" s="848"/>
      <c r="F28" s="848"/>
      <c r="G28" s="849"/>
      <c r="H28" s="49"/>
      <c r="I28" s="1210"/>
      <c r="J28" s="1210"/>
      <c r="K28" s="1210"/>
      <c r="L28" s="1210"/>
    </row>
    <row r="29" spans="1:12" ht="16.5" customHeight="1" x14ac:dyDescent="0.4">
      <c r="A29" s="20"/>
      <c r="B29" s="49"/>
      <c r="C29" s="848" t="s">
        <v>102</v>
      </c>
      <c r="D29" s="848"/>
      <c r="E29" s="848"/>
      <c r="F29" s="848"/>
      <c r="G29" s="849"/>
      <c r="H29" s="49" t="s">
        <v>380</v>
      </c>
      <c r="I29" s="1081" t="s">
        <v>381</v>
      </c>
      <c r="J29" s="1081"/>
      <c r="K29" s="1081"/>
      <c r="L29" s="1081"/>
    </row>
    <row r="30" spans="1:12" ht="16.5" customHeight="1" x14ac:dyDescent="0.4">
      <c r="A30" s="20"/>
      <c r="B30" s="49"/>
      <c r="C30" s="848" t="s">
        <v>382</v>
      </c>
      <c r="D30" s="848"/>
      <c r="E30" s="848"/>
      <c r="F30" s="848"/>
      <c r="G30" s="849"/>
      <c r="H30" s="50" t="s">
        <v>383</v>
      </c>
      <c r="I30" s="850"/>
      <c r="J30" s="853"/>
      <c r="K30" s="853"/>
      <c r="L30" s="1086"/>
    </row>
    <row r="31" spans="1:12" ht="16.5" customHeight="1" x14ac:dyDescent="0.4">
      <c r="A31" s="20"/>
      <c r="B31" s="49"/>
      <c r="C31" s="907"/>
      <c r="D31" s="907"/>
      <c r="E31" s="907"/>
      <c r="F31" s="907"/>
      <c r="G31" s="908"/>
      <c r="H31" s="50"/>
      <c r="I31" s="850"/>
      <c r="J31" s="853"/>
      <c r="K31" s="853"/>
      <c r="L31" s="1086"/>
    </row>
    <row r="32" spans="1:12" ht="16.5" customHeight="1" x14ac:dyDescent="0.4">
      <c r="A32" s="20"/>
      <c r="B32" s="49"/>
      <c r="C32" s="848" t="s">
        <v>384</v>
      </c>
      <c r="D32" s="848"/>
      <c r="E32" s="848"/>
      <c r="F32" s="848"/>
      <c r="G32" s="849"/>
      <c r="H32" s="50"/>
      <c r="I32" s="1356"/>
      <c r="J32" s="1357"/>
      <c r="K32" s="1357"/>
      <c r="L32" s="1358"/>
    </row>
    <row r="33" spans="1:12" ht="16.5" customHeight="1" x14ac:dyDescent="0.4">
      <c r="A33" s="20"/>
      <c r="B33" s="49"/>
      <c r="C33" s="848" t="s">
        <v>102</v>
      </c>
      <c r="D33" s="848"/>
      <c r="E33" s="848"/>
      <c r="F33" s="848"/>
      <c r="G33" s="849"/>
      <c r="H33" s="49" t="s">
        <v>385</v>
      </c>
      <c r="I33" s="850" t="s">
        <v>386</v>
      </c>
      <c r="J33" s="853"/>
      <c r="K33" s="853"/>
      <c r="L33" s="1086"/>
    </row>
    <row r="34" spans="1:12" ht="16.5" customHeight="1" x14ac:dyDescent="0.4">
      <c r="A34" s="20"/>
      <c r="B34" s="49"/>
      <c r="C34" s="848" t="s">
        <v>387</v>
      </c>
      <c r="D34" s="848"/>
      <c r="E34" s="848"/>
      <c r="F34" s="848"/>
      <c r="G34" s="849"/>
      <c r="H34" s="49" t="s">
        <v>383</v>
      </c>
      <c r="I34" s="850"/>
      <c r="J34" s="853"/>
      <c r="K34" s="853"/>
      <c r="L34" s="1086"/>
    </row>
    <row r="35" spans="1:12" ht="15.75" customHeight="1" x14ac:dyDescent="0.4">
      <c r="A35" s="37"/>
      <c r="B35" s="52"/>
      <c r="C35" s="1098"/>
      <c r="D35" s="1098"/>
      <c r="E35" s="1098"/>
      <c r="F35" s="1098"/>
      <c r="G35" s="1087"/>
      <c r="H35" s="52"/>
      <c r="I35" s="1099"/>
      <c r="J35" s="1099"/>
      <c r="K35" s="1099"/>
      <c r="L35" s="1099"/>
    </row>
  </sheetData>
  <mergeCells count="55">
    <mergeCell ref="C35:G35"/>
    <mergeCell ref="I35:L35"/>
    <mergeCell ref="C34:G34"/>
    <mergeCell ref="I34:L34"/>
    <mergeCell ref="C31:G31"/>
    <mergeCell ref="I31:L31"/>
    <mergeCell ref="C32:G32"/>
    <mergeCell ref="I32:L32"/>
    <mergeCell ref="C33:G33"/>
    <mergeCell ref="I33:L33"/>
    <mergeCell ref="C28:G28"/>
    <mergeCell ref="I28:L28"/>
    <mergeCell ref="C29:G29"/>
    <mergeCell ref="I29:L29"/>
    <mergeCell ref="C30:G30"/>
    <mergeCell ref="I30:L30"/>
    <mergeCell ref="C25:G25"/>
    <mergeCell ref="I25:L25"/>
    <mergeCell ref="C26:G26"/>
    <mergeCell ref="I26:L26"/>
    <mergeCell ref="C27:G27"/>
    <mergeCell ref="I27:L27"/>
    <mergeCell ref="B22:G22"/>
    <mergeCell ref="I22:L22"/>
    <mergeCell ref="C23:G23"/>
    <mergeCell ref="I23:L23"/>
    <mergeCell ref="C24:G24"/>
    <mergeCell ref="I24:L24"/>
    <mergeCell ref="B11:D11"/>
    <mergeCell ref="E11:F11"/>
    <mergeCell ref="A17:A19"/>
    <mergeCell ref="B17:C17"/>
    <mergeCell ref="D17:L17"/>
    <mergeCell ref="D18:L18"/>
    <mergeCell ref="B19:C19"/>
    <mergeCell ref="D19:L19"/>
    <mergeCell ref="B20:E20"/>
    <mergeCell ref="I20:L20"/>
    <mergeCell ref="B21:E21"/>
    <mergeCell ref="I21:L21"/>
    <mergeCell ref="B13:G13"/>
    <mergeCell ref="B16:G16"/>
    <mergeCell ref="B15:G15"/>
    <mergeCell ref="B14:G14"/>
    <mergeCell ref="A1:J1"/>
    <mergeCell ref="A3:L3"/>
    <mergeCell ref="B4:L5"/>
    <mergeCell ref="A6:L6"/>
    <mergeCell ref="B7:L7"/>
    <mergeCell ref="B8:D8"/>
    <mergeCell ref="E8:F8"/>
    <mergeCell ref="B9:D9"/>
    <mergeCell ref="E9:F9"/>
    <mergeCell ref="B10:D10"/>
    <mergeCell ref="E10:F10"/>
  </mergeCells>
  <phoneticPr fontId="2"/>
  <printOptions horizontalCentered="1"/>
  <pageMargins left="0.59055118110236227" right="0.59055118110236227" top="0.59055118110236227" bottom="0.59055118110236227" header="0.51181102362204722" footer="0.39370078740157483"/>
  <pageSetup paperSize="9" scale="89" fitToHeight="0" orientation="portrait" r:id="rId1"/>
  <headerFooter alignWithMargins="0">
    <oddFooter>&amp;C&amp;"HG丸ｺﾞｼｯｸM-PRO,標準"&amp;10&amp;P ／ &amp;N ページ</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6" style="1" customWidth="1"/>
    <col min="7" max="10" width="9" style="1" customWidth="1"/>
    <col min="11" max="12" width="8" style="1" customWidth="1"/>
    <col min="13" max="16384" width="9" style="1"/>
  </cols>
  <sheetData>
    <row r="1" spans="1:12" ht="18" customHeight="1" x14ac:dyDescent="0.4">
      <c r="A1" s="810" t="s">
        <v>1374</v>
      </c>
      <c r="B1" s="810"/>
      <c r="C1" s="810"/>
      <c r="D1" s="810"/>
      <c r="E1" s="810"/>
      <c r="F1" s="810"/>
      <c r="G1" s="810"/>
      <c r="H1" s="810"/>
      <c r="I1" s="810"/>
      <c r="J1" s="810"/>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16.5" customHeight="1" x14ac:dyDescent="0.4">
      <c r="A4" s="63" t="s">
        <v>142</v>
      </c>
      <c r="B4" s="1124" t="s">
        <v>1375</v>
      </c>
      <c r="C4" s="1056"/>
      <c r="D4" s="1056"/>
      <c r="E4" s="1056"/>
      <c r="F4" s="1056"/>
      <c r="G4" s="1056"/>
      <c r="H4" s="1056"/>
      <c r="I4" s="1056"/>
      <c r="J4" s="1056"/>
      <c r="K4" s="1056"/>
      <c r="L4" s="1057"/>
    </row>
    <row r="5" spans="1:12" ht="12" customHeight="1" x14ac:dyDescent="0.4">
      <c r="A5" s="64"/>
      <c r="B5" s="1284"/>
      <c r="C5" s="1060"/>
      <c r="D5" s="1060"/>
      <c r="E5" s="1060"/>
      <c r="F5" s="1060"/>
      <c r="G5" s="1060"/>
      <c r="H5" s="1060"/>
      <c r="I5" s="1060"/>
      <c r="J5" s="1060"/>
      <c r="K5" s="1060"/>
      <c r="L5" s="1061"/>
    </row>
    <row r="6" spans="1:12" ht="16.5" customHeight="1" x14ac:dyDescent="0.4">
      <c r="A6" s="820" t="s">
        <v>145</v>
      </c>
      <c r="B6" s="821"/>
      <c r="C6" s="821"/>
      <c r="D6" s="821"/>
      <c r="E6" s="821"/>
      <c r="F6" s="821"/>
      <c r="G6" s="821"/>
      <c r="H6" s="821"/>
      <c r="I6" s="821"/>
      <c r="J6" s="821"/>
      <c r="K6" s="821"/>
      <c r="L6" s="822"/>
    </row>
    <row r="7" spans="1:12" ht="17.25" customHeight="1" x14ac:dyDescent="0.4">
      <c r="A7" s="28" t="s">
        <v>146</v>
      </c>
      <c r="B7" s="1195" t="s">
        <v>1376</v>
      </c>
      <c r="C7" s="1196"/>
      <c r="D7" s="1196"/>
      <c r="E7" s="1196"/>
      <c r="F7" s="1196"/>
      <c r="G7" s="1196"/>
      <c r="H7" s="1196"/>
      <c r="I7" s="1196"/>
      <c r="J7" s="1196"/>
      <c r="K7" s="1196"/>
      <c r="L7" s="1197"/>
    </row>
    <row r="8" spans="1:12" ht="16.5" customHeight="1" x14ac:dyDescent="0.4">
      <c r="A8" s="30" t="s">
        <v>148</v>
      </c>
      <c r="B8" s="801"/>
      <c r="C8" s="802"/>
      <c r="D8" s="803"/>
      <c r="E8" s="805" t="s">
        <v>232</v>
      </c>
      <c r="F8" s="807"/>
      <c r="G8" s="8" t="s">
        <v>11</v>
      </c>
      <c r="H8" s="283" t="s">
        <v>12</v>
      </c>
      <c r="I8" s="283" t="s">
        <v>13</v>
      </c>
      <c r="J8" s="269"/>
      <c r="K8" s="11"/>
      <c r="L8" s="12"/>
    </row>
    <row r="9" spans="1:12" ht="16.5" customHeight="1" x14ac:dyDescent="0.4">
      <c r="A9" s="13"/>
      <c r="B9" s="805" t="s">
        <v>14</v>
      </c>
      <c r="C9" s="806"/>
      <c r="D9" s="807"/>
      <c r="E9" s="869">
        <v>23</v>
      </c>
      <c r="F9" s="870"/>
      <c r="G9" s="14">
        <v>26</v>
      </c>
      <c r="H9" s="84"/>
      <c r="I9" s="286">
        <v>23</v>
      </c>
      <c r="J9" s="85"/>
      <c r="K9" s="17"/>
      <c r="L9" s="18"/>
    </row>
    <row r="10" spans="1:12" ht="16.5" customHeight="1" x14ac:dyDescent="0.4">
      <c r="A10" s="13"/>
      <c r="B10" s="805" t="s">
        <v>15</v>
      </c>
      <c r="C10" s="806"/>
      <c r="D10" s="807"/>
      <c r="E10" s="869">
        <v>14</v>
      </c>
      <c r="F10" s="870"/>
      <c r="G10" s="14">
        <v>21</v>
      </c>
      <c r="H10" s="84"/>
      <c r="I10" s="286">
        <v>14</v>
      </c>
      <c r="J10" s="85"/>
      <c r="K10" s="17"/>
      <c r="L10" s="18"/>
    </row>
    <row r="11" spans="1:12" ht="16.5" customHeight="1" x14ac:dyDescent="0.4">
      <c r="A11" s="13"/>
      <c r="B11" s="826" t="s">
        <v>16</v>
      </c>
      <c r="C11" s="827"/>
      <c r="D11" s="828"/>
      <c r="E11" s="1048">
        <f>E10/E9*100</f>
        <v>60.869565217391312</v>
      </c>
      <c r="F11" s="1049"/>
      <c r="G11" s="19">
        <f>G10/G9*100</f>
        <v>80.769230769230774</v>
      </c>
      <c r="H11" s="84"/>
      <c r="I11" s="19">
        <f>I10/I9*100</f>
        <v>60.869565217391312</v>
      </c>
      <c r="J11" s="85"/>
      <c r="K11" s="17"/>
      <c r="L11" s="18"/>
    </row>
    <row r="12" spans="1:12" ht="16.5" customHeight="1" x14ac:dyDescent="0.4">
      <c r="A12" s="13"/>
      <c r="B12" s="68"/>
      <c r="C12" s="17"/>
      <c r="D12" s="17"/>
      <c r="E12" s="17"/>
      <c r="F12" s="17"/>
      <c r="G12" s="17"/>
      <c r="H12" s="17"/>
      <c r="I12" s="17"/>
      <c r="J12" s="17"/>
      <c r="K12" s="17"/>
      <c r="L12" s="18"/>
    </row>
    <row r="13" spans="1:12" ht="16.5" customHeight="1" x14ac:dyDescent="0.4">
      <c r="A13" s="13"/>
      <c r="B13" s="801"/>
      <c r="C13" s="802"/>
      <c r="D13" s="802"/>
      <c r="E13" s="802"/>
      <c r="F13" s="802"/>
      <c r="G13" s="803"/>
      <c r="H13" s="8" t="s">
        <v>17</v>
      </c>
      <c r="I13" s="8" t="s">
        <v>11</v>
      </c>
      <c r="J13" s="8" t="s">
        <v>18</v>
      </c>
      <c r="K13" s="17"/>
      <c r="L13" s="18"/>
    </row>
    <row r="14" spans="1:12" ht="16.5" customHeight="1" x14ac:dyDescent="0.4">
      <c r="A14" s="13"/>
      <c r="B14" s="1062" t="s">
        <v>19</v>
      </c>
      <c r="C14" s="1063"/>
      <c r="D14" s="1063"/>
      <c r="E14" s="1063"/>
      <c r="F14" s="1063"/>
      <c r="G14" s="1064"/>
      <c r="H14" s="111">
        <v>87.1</v>
      </c>
      <c r="I14" s="111">
        <v>78</v>
      </c>
      <c r="J14" s="112">
        <f>H14-I14</f>
        <v>9.0999999999999943</v>
      </c>
      <c r="K14" s="17"/>
      <c r="L14" s="18"/>
    </row>
    <row r="15" spans="1:12" ht="16.5" customHeight="1" x14ac:dyDescent="0.4">
      <c r="A15" s="7"/>
      <c r="B15" s="1065" t="s">
        <v>20</v>
      </c>
      <c r="C15" s="1066"/>
      <c r="D15" s="1066"/>
      <c r="E15" s="1066"/>
      <c r="F15" s="1066"/>
      <c r="G15" s="1067"/>
      <c r="H15" s="111">
        <v>4.4000000000000004</v>
      </c>
      <c r="I15" s="111">
        <v>4.0999999999999996</v>
      </c>
      <c r="J15" s="112">
        <f>H15-I15</f>
        <v>0.30000000000000071</v>
      </c>
      <c r="K15" s="23"/>
      <c r="L15" s="24"/>
    </row>
    <row r="16" spans="1:12" s="25" customFormat="1" ht="16.5" customHeight="1" x14ac:dyDescent="0.4">
      <c r="A16" s="836" t="s">
        <v>21</v>
      </c>
      <c r="B16" s="893" t="s">
        <v>22</v>
      </c>
      <c r="C16" s="894"/>
      <c r="D16" s="1207" t="s">
        <v>1377</v>
      </c>
      <c r="E16" s="1068"/>
      <c r="F16" s="1068"/>
      <c r="G16" s="1068"/>
      <c r="H16" s="1068"/>
      <c r="I16" s="1068"/>
      <c r="J16" s="1068"/>
      <c r="K16" s="1068"/>
      <c r="L16" s="1069"/>
    </row>
    <row r="17" spans="1:12" ht="16.5" customHeight="1" x14ac:dyDescent="0.4">
      <c r="A17" s="837"/>
      <c r="B17" s="888" t="s">
        <v>25</v>
      </c>
      <c r="C17" s="889"/>
      <c r="D17" s="890" t="s">
        <v>26</v>
      </c>
      <c r="E17" s="1147"/>
      <c r="F17" s="1147"/>
      <c r="G17" s="1147"/>
      <c r="H17" s="1147"/>
      <c r="I17" s="1147"/>
      <c r="J17" s="1147"/>
      <c r="K17" s="1147"/>
      <c r="L17" s="1198"/>
    </row>
    <row r="18" spans="1:12" ht="16.5" customHeight="1" x14ac:dyDescent="0.4">
      <c r="A18" s="28" t="s">
        <v>156</v>
      </c>
      <c r="B18" s="804" t="s">
        <v>28</v>
      </c>
      <c r="C18" s="804"/>
      <c r="D18" s="860" t="s">
        <v>559</v>
      </c>
      <c r="E18" s="861"/>
      <c r="F18" s="862"/>
      <c r="G18" s="8" t="s">
        <v>29</v>
      </c>
      <c r="H18" s="192" t="s">
        <v>302</v>
      </c>
      <c r="I18" s="863" t="s">
        <v>30</v>
      </c>
      <c r="J18" s="863"/>
      <c r="K18" s="863"/>
      <c r="L18" s="863"/>
    </row>
    <row r="19" spans="1:12" ht="16.5" customHeight="1" x14ac:dyDescent="0.4">
      <c r="A19" s="30" t="s">
        <v>159</v>
      </c>
      <c r="B19" s="1036" t="s">
        <v>32</v>
      </c>
      <c r="C19" s="1037"/>
      <c r="D19" s="1037"/>
      <c r="E19" s="1037"/>
      <c r="F19" s="1037"/>
      <c r="G19" s="1038"/>
      <c r="H19" s="95" t="s">
        <v>33</v>
      </c>
      <c r="I19" s="1036" t="s">
        <v>34</v>
      </c>
      <c r="J19" s="1037"/>
      <c r="K19" s="1037"/>
      <c r="L19" s="1038"/>
    </row>
    <row r="20" spans="1:12" ht="16.5" customHeight="1" x14ac:dyDescent="0.4">
      <c r="A20" s="13"/>
      <c r="B20" s="31" t="s">
        <v>160</v>
      </c>
      <c r="C20" s="857" t="s">
        <v>135</v>
      </c>
      <c r="D20" s="857"/>
      <c r="E20" s="857"/>
      <c r="F20" s="857"/>
      <c r="G20" s="858"/>
      <c r="H20" s="32"/>
      <c r="I20" s="1082"/>
      <c r="J20" s="1082"/>
      <c r="K20" s="1082"/>
      <c r="L20" s="1082"/>
    </row>
    <row r="21" spans="1:12" ht="16.5" customHeight="1" x14ac:dyDescent="0.4">
      <c r="A21" s="20"/>
      <c r="B21" s="49"/>
      <c r="C21" s="152" t="s">
        <v>560</v>
      </c>
      <c r="D21" s="152"/>
      <c r="E21" s="152"/>
      <c r="F21" s="152"/>
      <c r="G21" s="153"/>
      <c r="H21" s="32" t="s">
        <v>339</v>
      </c>
      <c r="I21" s="1081" t="s">
        <v>1378</v>
      </c>
      <c r="J21" s="1081"/>
      <c r="K21" s="1081"/>
      <c r="L21" s="1081"/>
    </row>
    <row r="22" spans="1:12" ht="16.5" customHeight="1" x14ac:dyDescent="0.4">
      <c r="A22" s="20"/>
      <c r="B22" s="49"/>
      <c r="C22" s="848" t="s">
        <v>1379</v>
      </c>
      <c r="D22" s="848"/>
      <c r="E22" s="848"/>
      <c r="F22" s="848"/>
      <c r="G22" s="849"/>
      <c r="H22" s="32"/>
      <c r="I22" s="1292" t="s">
        <v>1380</v>
      </c>
      <c r="J22" s="1292"/>
      <c r="K22" s="1292"/>
      <c r="L22" s="1292"/>
    </row>
    <row r="23" spans="1:12" ht="16.5" customHeight="1" x14ac:dyDescent="0.4">
      <c r="A23" s="20"/>
      <c r="B23" s="49"/>
      <c r="C23" s="848"/>
      <c r="D23" s="848"/>
      <c r="E23" s="848"/>
      <c r="F23" s="848"/>
      <c r="G23" s="849"/>
      <c r="H23" s="32"/>
      <c r="I23" s="1292" t="s">
        <v>1381</v>
      </c>
      <c r="J23" s="1292"/>
      <c r="K23" s="1292"/>
      <c r="L23" s="1292"/>
    </row>
    <row r="24" spans="1:12" ht="16.5" customHeight="1" x14ac:dyDescent="0.4">
      <c r="A24" s="20"/>
      <c r="B24" s="49"/>
      <c r="C24" s="848"/>
      <c r="D24" s="848"/>
      <c r="E24" s="848"/>
      <c r="F24" s="848"/>
      <c r="G24" s="849"/>
      <c r="H24" s="32"/>
      <c r="I24" s="1292" t="s">
        <v>1382</v>
      </c>
      <c r="J24" s="1292"/>
      <c r="K24" s="1292"/>
      <c r="L24" s="1292"/>
    </row>
    <row r="25" spans="1:12" ht="16.5" customHeight="1" x14ac:dyDescent="0.4">
      <c r="A25" s="20"/>
      <c r="B25" s="49"/>
      <c r="C25" s="848"/>
      <c r="D25" s="848"/>
      <c r="E25" s="848"/>
      <c r="F25" s="848"/>
      <c r="G25" s="849"/>
      <c r="H25" s="32"/>
      <c r="I25" s="1081" t="s">
        <v>1383</v>
      </c>
      <c r="J25" s="1081"/>
      <c r="K25" s="1081"/>
      <c r="L25" s="1081"/>
    </row>
    <row r="26" spans="1:12" ht="16.5" customHeight="1" x14ac:dyDescent="0.4">
      <c r="A26" s="20"/>
      <c r="B26" s="49"/>
      <c r="C26" s="848"/>
      <c r="D26" s="848"/>
      <c r="E26" s="848"/>
      <c r="F26" s="848"/>
      <c r="G26" s="849"/>
      <c r="H26" s="32"/>
      <c r="I26" s="1292" t="s">
        <v>1384</v>
      </c>
      <c r="J26" s="1292"/>
      <c r="K26" s="1292"/>
      <c r="L26" s="1292"/>
    </row>
    <row r="27" spans="1:12" ht="16.5" customHeight="1" x14ac:dyDescent="0.4">
      <c r="A27" s="20"/>
      <c r="B27" s="49"/>
      <c r="C27" s="848"/>
      <c r="D27" s="848"/>
      <c r="E27" s="848"/>
      <c r="F27" s="848"/>
      <c r="G27" s="849"/>
      <c r="H27" s="32"/>
      <c r="I27" s="1292" t="s">
        <v>1385</v>
      </c>
      <c r="J27" s="1292"/>
      <c r="K27" s="1292"/>
      <c r="L27" s="1292"/>
    </row>
    <row r="28" spans="1:12" ht="16.5" customHeight="1" x14ac:dyDescent="0.4">
      <c r="A28" s="20"/>
      <c r="B28" s="49"/>
      <c r="C28" s="848"/>
      <c r="D28" s="848"/>
      <c r="E28" s="848"/>
      <c r="F28" s="848"/>
      <c r="G28" s="849"/>
      <c r="H28" s="32"/>
      <c r="I28" s="1292" t="s">
        <v>1386</v>
      </c>
      <c r="J28" s="1292"/>
      <c r="K28" s="1292"/>
      <c r="L28" s="1292"/>
    </row>
    <row r="29" spans="1:12" ht="16.5" customHeight="1" x14ac:dyDescent="0.4">
      <c r="A29" s="20"/>
      <c r="B29" s="49"/>
      <c r="C29" s="848"/>
      <c r="D29" s="848"/>
      <c r="E29" s="848"/>
      <c r="F29" s="848"/>
      <c r="G29" s="849"/>
      <c r="H29" s="32"/>
      <c r="I29" s="1292" t="s">
        <v>1387</v>
      </c>
      <c r="J29" s="1292"/>
      <c r="K29" s="1292"/>
      <c r="L29" s="1292"/>
    </row>
    <row r="30" spans="1:12" ht="16.5" customHeight="1" x14ac:dyDescent="0.4">
      <c r="A30" s="20"/>
      <c r="B30" s="49"/>
      <c r="C30" s="848"/>
      <c r="D30" s="848"/>
      <c r="E30" s="848"/>
      <c r="F30" s="848"/>
      <c r="G30" s="849"/>
      <c r="H30" s="32"/>
      <c r="I30" s="1081" t="s">
        <v>1388</v>
      </c>
      <c r="J30" s="1081"/>
      <c r="K30" s="1081"/>
      <c r="L30" s="1081"/>
    </row>
    <row r="31" spans="1:12" ht="16.5" customHeight="1" x14ac:dyDescent="0.4">
      <c r="A31" s="20"/>
      <c r="B31" s="49"/>
      <c r="C31" s="848"/>
      <c r="D31" s="848"/>
      <c r="E31" s="848"/>
      <c r="F31" s="848"/>
      <c r="G31" s="849"/>
      <c r="H31" s="32"/>
      <c r="I31" s="1292" t="s">
        <v>1389</v>
      </c>
      <c r="J31" s="1292"/>
      <c r="K31" s="1292"/>
      <c r="L31" s="1292"/>
    </row>
    <row r="32" spans="1:12" ht="16.5" customHeight="1" x14ac:dyDescent="0.4">
      <c r="A32" s="20"/>
      <c r="B32" s="49"/>
      <c r="C32" s="848"/>
      <c r="D32" s="848"/>
      <c r="E32" s="848"/>
      <c r="F32" s="848"/>
      <c r="G32" s="849"/>
      <c r="H32" s="32"/>
      <c r="I32" s="1292" t="s">
        <v>1390</v>
      </c>
      <c r="J32" s="1292"/>
      <c r="K32" s="1292"/>
      <c r="L32" s="1292"/>
    </row>
    <row r="33" spans="1:12" ht="16.5" customHeight="1" x14ac:dyDescent="0.4">
      <c r="A33" s="20"/>
      <c r="B33" s="49"/>
      <c r="C33" s="848"/>
      <c r="D33" s="848"/>
      <c r="E33" s="848"/>
      <c r="F33" s="848"/>
      <c r="G33" s="849"/>
      <c r="H33" s="32"/>
      <c r="I33" s="1292" t="s">
        <v>1391</v>
      </c>
      <c r="J33" s="1292"/>
      <c r="K33" s="1292"/>
      <c r="L33" s="1292"/>
    </row>
    <row r="34" spans="1:12" ht="16.5" customHeight="1" x14ac:dyDescent="0.4">
      <c r="A34" s="20"/>
      <c r="B34" s="49"/>
      <c r="C34" s="848"/>
      <c r="D34" s="848"/>
      <c r="E34" s="848"/>
      <c r="F34" s="848"/>
      <c r="G34" s="849"/>
      <c r="H34" s="32"/>
      <c r="I34" s="1292" t="s">
        <v>1392</v>
      </c>
      <c r="J34" s="1292"/>
      <c r="K34" s="1292"/>
      <c r="L34" s="1292"/>
    </row>
    <row r="35" spans="1:12" ht="16.5" customHeight="1" x14ac:dyDescent="0.4">
      <c r="A35" s="20"/>
      <c r="B35" s="49"/>
      <c r="C35" s="848"/>
      <c r="D35" s="848"/>
      <c r="E35" s="848"/>
      <c r="F35" s="848"/>
      <c r="G35" s="849"/>
      <c r="H35" s="32"/>
      <c r="I35" s="1292" t="s">
        <v>1393</v>
      </c>
      <c r="J35" s="1292"/>
      <c r="K35" s="1292"/>
      <c r="L35" s="1292"/>
    </row>
    <row r="36" spans="1:12" ht="16.5" customHeight="1" x14ac:dyDescent="0.4">
      <c r="A36" s="20"/>
      <c r="B36" s="49"/>
      <c r="C36" s="848"/>
      <c r="D36" s="848"/>
      <c r="E36" s="848"/>
      <c r="F36" s="848"/>
      <c r="G36" s="849"/>
      <c r="H36" s="32"/>
      <c r="I36" s="1292" t="s">
        <v>1394</v>
      </c>
      <c r="J36" s="1292"/>
      <c r="K36" s="1292"/>
      <c r="L36" s="1292"/>
    </row>
    <row r="37" spans="1:12" ht="25.5" customHeight="1" x14ac:dyDescent="0.4">
      <c r="A37" s="20"/>
      <c r="B37" s="49"/>
      <c r="C37" s="848"/>
      <c r="D37" s="848"/>
      <c r="E37" s="848"/>
      <c r="F37" s="848"/>
      <c r="G37" s="849"/>
      <c r="H37" s="50"/>
      <c r="I37" s="1359" t="s">
        <v>1395</v>
      </c>
      <c r="J37" s="1360"/>
      <c r="K37" s="1360"/>
      <c r="L37" s="1361"/>
    </row>
    <row r="38" spans="1:12" ht="16.5" customHeight="1" x14ac:dyDescent="0.4">
      <c r="A38" s="20"/>
      <c r="B38" s="49"/>
      <c r="C38" s="848"/>
      <c r="D38" s="848"/>
      <c r="E38" s="848"/>
      <c r="F38" s="848"/>
      <c r="G38" s="849"/>
      <c r="H38" s="50"/>
      <c r="I38" s="1085" t="s">
        <v>1396</v>
      </c>
      <c r="J38" s="853"/>
      <c r="K38" s="853"/>
      <c r="L38" s="1086"/>
    </row>
    <row r="39" spans="1:12" ht="27" customHeight="1" x14ac:dyDescent="0.4">
      <c r="A39" s="20"/>
      <c r="B39" s="49"/>
      <c r="C39" s="848"/>
      <c r="D39" s="848"/>
      <c r="E39" s="848"/>
      <c r="F39" s="848"/>
      <c r="G39" s="849"/>
      <c r="H39" s="50"/>
      <c r="I39" s="1292" t="s">
        <v>1397</v>
      </c>
      <c r="J39" s="1292"/>
      <c r="K39" s="1292"/>
      <c r="L39" s="1292"/>
    </row>
    <row r="40" spans="1:12" ht="16.5" customHeight="1" x14ac:dyDescent="0.4">
      <c r="A40" s="20"/>
      <c r="B40" s="49"/>
      <c r="C40" s="152"/>
      <c r="D40" s="152"/>
      <c r="E40" s="152"/>
      <c r="F40" s="152"/>
      <c r="G40" s="153"/>
      <c r="H40" s="32"/>
      <c r="I40" s="910" t="s">
        <v>1398</v>
      </c>
      <c r="J40" s="911"/>
      <c r="K40" s="911"/>
      <c r="L40" s="912"/>
    </row>
    <row r="41" spans="1:12" ht="16.5" customHeight="1" x14ac:dyDescent="0.4">
      <c r="A41" s="37"/>
      <c r="B41" s="52"/>
      <c r="C41" s="1098"/>
      <c r="D41" s="1098"/>
      <c r="E41" s="1098"/>
      <c r="F41" s="1098"/>
      <c r="G41" s="1087"/>
      <c r="H41" s="53"/>
      <c r="I41" s="1332"/>
      <c r="J41" s="916"/>
      <c r="K41" s="916"/>
      <c r="L41" s="917"/>
    </row>
  </sheetData>
  <mergeCells count="68">
    <mergeCell ref="I40:L40"/>
    <mergeCell ref="C41:G41"/>
    <mergeCell ref="I41:L41"/>
    <mergeCell ref="C37:G37"/>
    <mergeCell ref="I37:L37"/>
    <mergeCell ref="C38:G38"/>
    <mergeCell ref="I38:L38"/>
    <mergeCell ref="C39:G39"/>
    <mergeCell ref="I39:L39"/>
    <mergeCell ref="C34:G34"/>
    <mergeCell ref="I34:L34"/>
    <mergeCell ref="C35:G35"/>
    <mergeCell ref="I35:L35"/>
    <mergeCell ref="C36:G36"/>
    <mergeCell ref="I36:L36"/>
    <mergeCell ref="C31:G31"/>
    <mergeCell ref="I31:L31"/>
    <mergeCell ref="C32:G32"/>
    <mergeCell ref="I32:L32"/>
    <mergeCell ref="C33:G33"/>
    <mergeCell ref="I33:L33"/>
    <mergeCell ref="C28:G28"/>
    <mergeCell ref="I28:L28"/>
    <mergeCell ref="C29:G29"/>
    <mergeCell ref="I29:L29"/>
    <mergeCell ref="C30:G30"/>
    <mergeCell ref="I30:L30"/>
    <mergeCell ref="C25:G25"/>
    <mergeCell ref="I25:L25"/>
    <mergeCell ref="C26:G26"/>
    <mergeCell ref="I26:L26"/>
    <mergeCell ref="C27:G27"/>
    <mergeCell ref="I27:L27"/>
    <mergeCell ref="C24:G24"/>
    <mergeCell ref="I24:L24"/>
    <mergeCell ref="B18:C18"/>
    <mergeCell ref="D18:F18"/>
    <mergeCell ref="I18:L18"/>
    <mergeCell ref="B19:G19"/>
    <mergeCell ref="I19:L19"/>
    <mergeCell ref="C20:G20"/>
    <mergeCell ref="I20:L20"/>
    <mergeCell ref="I21:L21"/>
    <mergeCell ref="C22:G22"/>
    <mergeCell ref="I22:L22"/>
    <mergeCell ref="C23:G23"/>
    <mergeCell ref="I23:L23"/>
    <mergeCell ref="B11:D11"/>
    <mergeCell ref="E11:F11"/>
    <mergeCell ref="B13:G13"/>
    <mergeCell ref="B14:G14"/>
    <mergeCell ref="B15:G15"/>
    <mergeCell ref="A1:J1"/>
    <mergeCell ref="A3:L3"/>
    <mergeCell ref="B4:L5"/>
    <mergeCell ref="A6:L6"/>
    <mergeCell ref="B7:L7"/>
    <mergeCell ref="A16:A17"/>
    <mergeCell ref="B16:C16"/>
    <mergeCell ref="D16:L16"/>
    <mergeCell ref="B17:C17"/>
    <mergeCell ref="D17:L17"/>
    <mergeCell ref="B8:D8"/>
    <mergeCell ref="E8:F8"/>
    <mergeCell ref="B9:D9"/>
    <mergeCell ref="E9:F9"/>
    <mergeCell ref="B10:D10"/>
    <mergeCell ref="E10:F10"/>
  </mergeCells>
  <phoneticPr fontId="2"/>
  <pageMargins left="0.59055118110236215" right="0.59055118110236215" top="0.59055118110236215" bottom="0.59055118110236215" header="0.51181102362204722" footer="0.39370078740157483"/>
  <pageSetup paperSize="9" scale="91" fitToHeight="0" orientation="portrait" r:id="rId1"/>
  <headerFooter alignWithMargins="0">
    <oddFooter>&amp;C&amp;"HG丸ｺﾞｼｯｸM-PRO,標準"&amp;10&amp;P ／ &amp;N ページ</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6" style="1" customWidth="1"/>
    <col min="7" max="7" width="9" style="1" customWidth="1"/>
    <col min="8" max="8" width="10.125" style="1" customWidth="1"/>
    <col min="9" max="10" width="9" style="1" customWidth="1"/>
    <col min="11" max="12" width="8" style="1" customWidth="1"/>
    <col min="13" max="16384" width="9" style="1"/>
  </cols>
  <sheetData>
    <row r="1" spans="1:12" ht="18" customHeight="1" x14ac:dyDescent="0.4">
      <c r="A1" s="810" t="s">
        <v>1082</v>
      </c>
      <c r="B1" s="810"/>
      <c r="C1" s="810"/>
      <c r="D1" s="810"/>
      <c r="E1" s="810"/>
      <c r="F1" s="810"/>
      <c r="G1" s="810"/>
      <c r="H1" s="810"/>
      <c r="I1" s="810"/>
      <c r="J1" s="810"/>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29.25" customHeight="1" x14ac:dyDescent="0.4">
      <c r="A4" s="110" t="s">
        <v>142</v>
      </c>
      <c r="B4" s="1050" t="s">
        <v>1083</v>
      </c>
      <c r="C4" s="1051"/>
      <c r="D4" s="1051"/>
      <c r="E4" s="1051"/>
      <c r="F4" s="1051"/>
      <c r="G4" s="1051"/>
      <c r="H4" s="1051"/>
      <c r="I4" s="1051"/>
      <c r="J4" s="1051"/>
      <c r="K4" s="1051"/>
      <c r="L4" s="1052"/>
    </row>
    <row r="5" spans="1:12" ht="16.5" customHeight="1" x14ac:dyDescent="0.4">
      <c r="A5" s="874" t="s">
        <v>145</v>
      </c>
      <c r="B5" s="875"/>
      <c r="C5" s="875"/>
      <c r="D5" s="875"/>
      <c r="E5" s="875"/>
      <c r="F5" s="875"/>
      <c r="G5" s="875"/>
      <c r="H5" s="875"/>
      <c r="I5" s="875"/>
      <c r="J5" s="875"/>
      <c r="K5" s="875"/>
      <c r="L5" s="876"/>
    </row>
    <row r="6" spans="1:12" ht="39.75" customHeight="1" x14ac:dyDescent="0.4">
      <c r="A6" s="28" t="s">
        <v>146</v>
      </c>
      <c r="B6" s="1050" t="s">
        <v>1084</v>
      </c>
      <c r="C6" s="1051"/>
      <c r="D6" s="1051"/>
      <c r="E6" s="1051"/>
      <c r="F6" s="1051"/>
      <c r="G6" s="1051"/>
      <c r="H6" s="1051"/>
      <c r="I6" s="1051"/>
      <c r="J6" s="1051"/>
      <c r="K6" s="1051"/>
      <c r="L6" s="1052"/>
    </row>
    <row r="7" spans="1:12" ht="16.5" customHeight="1" x14ac:dyDescent="0.4">
      <c r="A7" s="30" t="s">
        <v>148</v>
      </c>
      <c r="B7" s="801"/>
      <c r="C7" s="802"/>
      <c r="D7" s="803"/>
      <c r="E7" s="805" t="s">
        <v>232</v>
      </c>
      <c r="F7" s="807"/>
      <c r="G7" s="8" t="s">
        <v>11</v>
      </c>
      <c r="H7" s="8" t="s">
        <v>12</v>
      </c>
      <c r="I7" s="9" t="s">
        <v>13</v>
      </c>
      <c r="J7" s="45"/>
      <c r="K7" s="11"/>
      <c r="L7" s="12"/>
    </row>
    <row r="8" spans="1:12" ht="16.5" customHeight="1" x14ac:dyDescent="0.4">
      <c r="A8" s="13"/>
      <c r="B8" s="805" t="s">
        <v>14</v>
      </c>
      <c r="C8" s="806"/>
      <c r="D8" s="807"/>
      <c r="E8" s="869">
        <v>101</v>
      </c>
      <c r="F8" s="870"/>
      <c r="G8" s="14">
        <v>87</v>
      </c>
      <c r="H8" s="14">
        <v>80</v>
      </c>
      <c r="I8" s="15">
        <v>21</v>
      </c>
      <c r="J8" s="270"/>
      <c r="K8" s="17"/>
      <c r="L8" s="18"/>
    </row>
    <row r="9" spans="1:12" ht="16.5" customHeight="1" x14ac:dyDescent="0.4">
      <c r="A9" s="13"/>
      <c r="B9" s="805" t="s">
        <v>15</v>
      </c>
      <c r="C9" s="806"/>
      <c r="D9" s="807"/>
      <c r="E9" s="869">
        <v>80</v>
      </c>
      <c r="F9" s="870"/>
      <c r="G9" s="14">
        <v>48</v>
      </c>
      <c r="H9" s="14">
        <v>64</v>
      </c>
      <c r="I9" s="15">
        <v>16</v>
      </c>
      <c r="J9" s="270"/>
      <c r="K9" s="17"/>
      <c r="L9" s="18"/>
    </row>
    <row r="10" spans="1:12" ht="16.5" customHeight="1" x14ac:dyDescent="0.4">
      <c r="A10" s="13"/>
      <c r="B10" s="826" t="s">
        <v>16</v>
      </c>
      <c r="C10" s="827"/>
      <c r="D10" s="828"/>
      <c r="E10" s="1181">
        <f>E9/E8*100</f>
        <v>79.207920792079207</v>
      </c>
      <c r="F10" s="1182"/>
      <c r="G10" s="186">
        <f>G9/G8*100</f>
        <v>55.172413793103445</v>
      </c>
      <c r="H10" s="186">
        <f>H9/H8*100</f>
        <v>80</v>
      </c>
      <c r="I10" s="186">
        <f>I9/I8*100</f>
        <v>76.19047619047619</v>
      </c>
      <c r="J10" s="271"/>
      <c r="K10" s="17"/>
      <c r="L10" s="18"/>
    </row>
    <row r="11" spans="1:12" ht="16.5" customHeight="1" x14ac:dyDescent="0.4">
      <c r="A11" s="13"/>
      <c r="B11" s="68"/>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1062" t="s">
        <v>19</v>
      </c>
      <c r="C13" s="1063"/>
      <c r="D13" s="1063"/>
      <c r="E13" s="1063"/>
      <c r="F13" s="1063"/>
      <c r="G13" s="1064"/>
      <c r="H13" s="111">
        <v>79.2</v>
      </c>
      <c r="I13" s="111">
        <v>79.099999999999994</v>
      </c>
      <c r="J13" s="112">
        <f>H13-I13</f>
        <v>0.10000000000000853</v>
      </c>
      <c r="K13" s="17"/>
      <c r="L13" s="18"/>
    </row>
    <row r="14" spans="1:12" ht="16.5" customHeight="1" x14ac:dyDescent="0.4">
      <c r="A14" s="7"/>
      <c r="B14" s="1065" t="s">
        <v>20</v>
      </c>
      <c r="C14" s="1066"/>
      <c r="D14" s="1066"/>
      <c r="E14" s="1066"/>
      <c r="F14" s="1066"/>
      <c r="G14" s="1067"/>
      <c r="H14" s="111">
        <v>4.0999999999999996</v>
      </c>
      <c r="I14" s="111">
        <v>4</v>
      </c>
      <c r="J14" s="112">
        <v>0</v>
      </c>
      <c r="K14" s="23"/>
      <c r="L14" s="24"/>
    </row>
    <row r="15" spans="1:12" s="25" customFormat="1" ht="16.5" customHeight="1" x14ac:dyDescent="0.4">
      <c r="A15" s="836" t="s">
        <v>21</v>
      </c>
      <c r="B15" s="893" t="s">
        <v>22</v>
      </c>
      <c r="C15" s="894"/>
      <c r="D15" s="1068" t="s">
        <v>1085</v>
      </c>
      <c r="E15" s="1068"/>
      <c r="F15" s="1068"/>
      <c r="G15" s="1068"/>
      <c r="H15" s="1068"/>
      <c r="I15" s="1068"/>
      <c r="J15" s="1068"/>
      <c r="K15" s="1068"/>
      <c r="L15" s="1069"/>
    </row>
    <row r="16" spans="1:12" s="25" customFormat="1" ht="16.5" customHeight="1" x14ac:dyDescent="0.4">
      <c r="A16" s="1002"/>
      <c r="B16" s="26"/>
      <c r="C16" s="27"/>
      <c r="D16" s="1208" t="s">
        <v>1086</v>
      </c>
      <c r="E16" s="1089"/>
      <c r="F16" s="1089"/>
      <c r="G16" s="1089"/>
      <c r="H16" s="1089"/>
      <c r="I16" s="1089"/>
      <c r="J16" s="1089"/>
      <c r="K16" s="1089"/>
      <c r="L16" s="1090"/>
    </row>
    <row r="17" spans="1:12" ht="16.5" customHeight="1" x14ac:dyDescent="0.4">
      <c r="A17" s="837"/>
      <c r="B17" s="888" t="s">
        <v>25</v>
      </c>
      <c r="C17" s="889"/>
      <c r="D17" s="1073" t="s">
        <v>1087</v>
      </c>
      <c r="E17" s="1074"/>
      <c r="F17" s="1074"/>
      <c r="G17" s="1074"/>
      <c r="H17" s="1074"/>
      <c r="I17" s="1074"/>
      <c r="J17" s="1074"/>
      <c r="K17" s="1074"/>
      <c r="L17" s="1075"/>
    </row>
    <row r="18" spans="1:12" ht="16.5" customHeight="1" x14ac:dyDescent="0.4">
      <c r="A18" s="28" t="s">
        <v>156</v>
      </c>
      <c r="B18" s="804" t="s">
        <v>28</v>
      </c>
      <c r="C18" s="804"/>
      <c r="D18" s="860" t="s">
        <v>1088</v>
      </c>
      <c r="E18" s="861"/>
      <c r="F18" s="862"/>
      <c r="G18" s="8" t="s">
        <v>29</v>
      </c>
      <c r="H18" s="29" t="s">
        <v>1500</v>
      </c>
      <c r="I18" s="863" t="s">
        <v>30</v>
      </c>
      <c r="J18" s="863"/>
      <c r="K18" s="863"/>
      <c r="L18" s="863"/>
    </row>
    <row r="19" spans="1:12" ht="16.5" customHeight="1" x14ac:dyDescent="0.4">
      <c r="A19" s="30" t="s">
        <v>159</v>
      </c>
      <c r="B19" s="1036" t="s">
        <v>32</v>
      </c>
      <c r="C19" s="1037"/>
      <c r="D19" s="1037"/>
      <c r="E19" s="1037"/>
      <c r="F19" s="1037"/>
      <c r="G19" s="1038"/>
      <c r="H19" s="95" t="s">
        <v>33</v>
      </c>
      <c r="I19" s="1036" t="s">
        <v>34</v>
      </c>
      <c r="J19" s="1037"/>
      <c r="K19" s="1037"/>
      <c r="L19" s="1038"/>
    </row>
    <row r="20" spans="1:12" ht="16.5" customHeight="1" x14ac:dyDescent="0.4">
      <c r="A20" s="13"/>
      <c r="B20" s="31" t="s">
        <v>242</v>
      </c>
      <c r="C20" s="857" t="s">
        <v>135</v>
      </c>
      <c r="D20" s="857"/>
      <c r="E20" s="857"/>
      <c r="F20" s="857"/>
      <c r="G20" s="858"/>
      <c r="H20" s="32"/>
      <c r="I20" s="1082"/>
      <c r="J20" s="1082"/>
      <c r="K20" s="1082"/>
      <c r="L20" s="1082"/>
    </row>
    <row r="21" spans="1:12" ht="16.5" customHeight="1" x14ac:dyDescent="0.4">
      <c r="A21" s="20"/>
      <c r="B21" s="49"/>
      <c r="C21" s="907" t="s">
        <v>115</v>
      </c>
      <c r="D21" s="907"/>
      <c r="E21" s="907"/>
      <c r="F21" s="907"/>
      <c r="G21" s="908"/>
      <c r="H21" s="32" t="s">
        <v>1512</v>
      </c>
      <c r="I21" s="1080" t="s">
        <v>1089</v>
      </c>
      <c r="J21" s="1080"/>
      <c r="K21" s="1080"/>
      <c r="L21" s="1080"/>
    </row>
    <row r="22" spans="1:12" ht="16.5" customHeight="1" x14ac:dyDescent="0.4">
      <c r="A22" s="20"/>
      <c r="B22" s="49"/>
      <c r="C22" s="848" t="s">
        <v>1090</v>
      </c>
      <c r="D22" s="848"/>
      <c r="E22" s="848"/>
      <c r="F22" s="848"/>
      <c r="G22" s="849"/>
      <c r="H22" s="32"/>
      <c r="I22" s="1081" t="s">
        <v>1091</v>
      </c>
      <c r="J22" s="1081"/>
      <c r="K22" s="1081"/>
      <c r="L22" s="1081"/>
    </row>
    <row r="23" spans="1:12" ht="16.5" customHeight="1" x14ac:dyDescent="0.4">
      <c r="A23" s="20"/>
      <c r="B23" s="49"/>
      <c r="C23" s="848"/>
      <c r="D23" s="848"/>
      <c r="E23" s="848"/>
      <c r="F23" s="848"/>
      <c r="G23" s="849"/>
      <c r="H23" s="32"/>
      <c r="I23" s="1081" t="s">
        <v>1092</v>
      </c>
      <c r="J23" s="1081"/>
      <c r="K23" s="1081"/>
      <c r="L23" s="1081"/>
    </row>
    <row r="24" spans="1:12" ht="16.5" customHeight="1" x14ac:dyDescent="0.4">
      <c r="A24" s="20"/>
      <c r="B24" s="49"/>
      <c r="C24" s="848"/>
      <c r="D24" s="848"/>
      <c r="E24" s="848"/>
      <c r="F24" s="848"/>
      <c r="G24" s="849"/>
      <c r="H24" s="32"/>
      <c r="I24" s="1081" t="s">
        <v>1093</v>
      </c>
      <c r="J24" s="1081"/>
      <c r="K24" s="1081"/>
      <c r="L24" s="1081"/>
    </row>
    <row r="25" spans="1:12" ht="16.5" customHeight="1" x14ac:dyDescent="0.4">
      <c r="A25" s="37"/>
      <c r="B25" s="52"/>
      <c r="C25" s="1098"/>
      <c r="D25" s="1098"/>
      <c r="E25" s="1098"/>
      <c r="F25" s="1098"/>
      <c r="G25" s="1087"/>
      <c r="H25" s="38"/>
      <c r="I25" s="1141"/>
      <c r="J25" s="1098"/>
      <c r="K25" s="1098"/>
      <c r="L25" s="1087"/>
    </row>
  </sheetData>
  <mergeCells count="39">
    <mergeCell ref="C25:G25"/>
    <mergeCell ref="I25:L25"/>
    <mergeCell ref="C23:G23"/>
    <mergeCell ref="I23:L23"/>
    <mergeCell ref="C24:G24"/>
    <mergeCell ref="I24:L24"/>
    <mergeCell ref="C20:G20"/>
    <mergeCell ref="I20:L20"/>
    <mergeCell ref="C21:G21"/>
    <mergeCell ref="I21:L21"/>
    <mergeCell ref="C22:G22"/>
    <mergeCell ref="I22:L22"/>
    <mergeCell ref="B18:C18"/>
    <mergeCell ref="D18:F18"/>
    <mergeCell ref="I18:L18"/>
    <mergeCell ref="B19:G19"/>
    <mergeCell ref="I19:L19"/>
    <mergeCell ref="B10:D10"/>
    <mergeCell ref="E10:F10"/>
    <mergeCell ref="B12:G12"/>
    <mergeCell ref="B13:G13"/>
    <mergeCell ref="B14:G14"/>
    <mergeCell ref="A15:A17"/>
    <mergeCell ref="B15:C15"/>
    <mergeCell ref="D15:L15"/>
    <mergeCell ref="D16:L16"/>
    <mergeCell ref="B17:C17"/>
    <mergeCell ref="D17:L17"/>
    <mergeCell ref="B7:D7"/>
    <mergeCell ref="E7:F7"/>
    <mergeCell ref="B8:D8"/>
    <mergeCell ref="E8:F8"/>
    <mergeCell ref="B9:D9"/>
    <mergeCell ref="E9:F9"/>
    <mergeCell ref="A1:J1"/>
    <mergeCell ref="A3:L3"/>
    <mergeCell ref="B4:L4"/>
    <mergeCell ref="A5:L5"/>
    <mergeCell ref="B6:L6"/>
  </mergeCells>
  <phoneticPr fontId="2"/>
  <pageMargins left="0.59055118110236227" right="0.59055118110236227" top="0.59055118110236227" bottom="0.59055118110236227" header="0.51181102362204722" footer="0.39370078740157483"/>
  <pageSetup paperSize="9" scale="93" fitToHeight="0" orientation="portrait" r:id="rId1"/>
  <headerFooter alignWithMargins="0">
    <oddFooter>&amp;C&amp;"HG丸ｺﾞｼｯｸM-PRO,標準"&amp;10&amp;P ／ &amp;N ページ</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6" style="1" customWidth="1"/>
    <col min="7" max="7" width="9" style="1" customWidth="1"/>
    <col min="8" max="8" width="9.75" style="1" customWidth="1"/>
    <col min="9" max="10" width="9" style="1" customWidth="1"/>
    <col min="11" max="12" width="8" style="1" customWidth="1"/>
    <col min="13" max="16384" width="9" style="1"/>
  </cols>
  <sheetData>
    <row r="1" spans="1:12" ht="18" customHeight="1" x14ac:dyDescent="0.4">
      <c r="A1" s="810" t="s">
        <v>1094</v>
      </c>
      <c r="B1" s="810"/>
      <c r="C1" s="810"/>
      <c r="D1" s="810"/>
      <c r="E1" s="810"/>
      <c r="F1" s="810"/>
      <c r="G1" s="810"/>
      <c r="H1" s="810"/>
      <c r="I1" s="810"/>
      <c r="J1" s="810"/>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17.25" customHeight="1" x14ac:dyDescent="0.4">
      <c r="A4" s="63" t="s">
        <v>142</v>
      </c>
      <c r="B4" s="1124" t="s">
        <v>1095</v>
      </c>
      <c r="C4" s="1056"/>
      <c r="D4" s="1056"/>
      <c r="E4" s="1056"/>
      <c r="F4" s="1056"/>
      <c r="G4" s="1056"/>
      <c r="H4" s="1056"/>
      <c r="I4" s="1056"/>
      <c r="J4" s="1056"/>
      <c r="K4" s="1056"/>
      <c r="L4" s="1057"/>
    </row>
    <row r="5" spans="1:12" ht="16.5" customHeight="1" x14ac:dyDescent="0.4">
      <c r="A5" s="1104" t="s">
        <v>145</v>
      </c>
      <c r="B5" s="1104"/>
      <c r="C5" s="1104"/>
      <c r="D5" s="1104"/>
      <c r="E5" s="1104"/>
      <c r="F5" s="1104"/>
      <c r="G5" s="1104"/>
      <c r="H5" s="1104"/>
      <c r="I5" s="1104"/>
      <c r="J5" s="1104"/>
      <c r="K5" s="1104"/>
      <c r="L5" s="1104"/>
    </row>
    <row r="6" spans="1:12" ht="59.25" customHeight="1" x14ac:dyDescent="0.4">
      <c r="A6" s="28" t="s">
        <v>146</v>
      </c>
      <c r="B6" s="1050" t="s">
        <v>1096</v>
      </c>
      <c r="C6" s="1051"/>
      <c r="D6" s="1051"/>
      <c r="E6" s="1051"/>
      <c r="F6" s="1051"/>
      <c r="G6" s="1051"/>
      <c r="H6" s="1051"/>
      <c r="I6" s="1051"/>
      <c r="J6" s="1051"/>
      <c r="K6" s="1051"/>
      <c r="L6" s="1052"/>
    </row>
    <row r="7" spans="1:12" ht="16.5" customHeight="1" x14ac:dyDescent="0.4">
      <c r="A7" s="30" t="s">
        <v>148</v>
      </c>
      <c r="B7" s="801"/>
      <c r="C7" s="802"/>
      <c r="D7" s="803"/>
      <c r="E7" s="805" t="s">
        <v>232</v>
      </c>
      <c r="F7" s="807"/>
      <c r="G7" s="8" t="s">
        <v>11</v>
      </c>
      <c r="H7" s="228" t="s">
        <v>1097</v>
      </c>
      <c r="I7" s="228" t="s">
        <v>1098</v>
      </c>
      <c r="J7" s="8" t="s">
        <v>13</v>
      </c>
      <c r="L7" s="12"/>
    </row>
    <row r="8" spans="1:12" ht="16.5" customHeight="1" x14ac:dyDescent="0.4">
      <c r="A8" s="13"/>
      <c r="B8" s="805" t="s">
        <v>14</v>
      </c>
      <c r="C8" s="806"/>
      <c r="D8" s="807"/>
      <c r="E8" s="869">
        <v>153</v>
      </c>
      <c r="F8" s="870"/>
      <c r="G8" s="14">
        <v>139</v>
      </c>
      <c r="H8" s="14">
        <v>78</v>
      </c>
      <c r="I8" s="15">
        <v>52</v>
      </c>
      <c r="J8" s="14">
        <v>23</v>
      </c>
      <c r="L8" s="18"/>
    </row>
    <row r="9" spans="1:12" ht="16.5" customHeight="1" x14ac:dyDescent="0.4">
      <c r="A9" s="13"/>
      <c r="B9" s="805" t="s">
        <v>15</v>
      </c>
      <c r="C9" s="806"/>
      <c r="D9" s="807"/>
      <c r="E9" s="869">
        <v>97</v>
      </c>
      <c r="F9" s="870"/>
      <c r="G9" s="14">
        <v>55</v>
      </c>
      <c r="H9" s="14">
        <v>63</v>
      </c>
      <c r="I9" s="15">
        <v>17</v>
      </c>
      <c r="J9" s="14">
        <v>17</v>
      </c>
      <c r="L9" s="18"/>
    </row>
    <row r="10" spans="1:12" ht="16.5" customHeight="1" x14ac:dyDescent="0.4">
      <c r="A10" s="13"/>
      <c r="B10" s="826" t="s">
        <v>16</v>
      </c>
      <c r="C10" s="827"/>
      <c r="D10" s="828"/>
      <c r="E10" s="1362">
        <f>E9/E8*100</f>
        <v>63.398692810457511</v>
      </c>
      <c r="F10" s="1363"/>
      <c r="G10" s="186">
        <f>G9/G8*100</f>
        <v>39.568345323741006</v>
      </c>
      <c r="H10" s="186">
        <f>H9/H8*100</f>
        <v>80.769230769230774</v>
      </c>
      <c r="I10" s="186">
        <f>I9/I8*100</f>
        <v>32.692307692307693</v>
      </c>
      <c r="J10" s="186">
        <f>J9/J8*100</f>
        <v>73.91304347826086</v>
      </c>
      <c r="L10" s="18"/>
    </row>
    <row r="11" spans="1:12" ht="16.5" customHeight="1" x14ac:dyDescent="0.4">
      <c r="A11" s="13"/>
      <c r="B11" s="68"/>
      <c r="C11" s="17"/>
      <c r="D11" s="17"/>
      <c r="E11" s="17"/>
      <c r="F11" s="17"/>
      <c r="G11" s="17"/>
      <c r="H11" s="17"/>
      <c r="I11" s="17"/>
      <c r="J11" s="17"/>
      <c r="K11" s="17"/>
      <c r="L11" s="18"/>
    </row>
    <row r="12" spans="1:12" ht="16.5" customHeight="1" x14ac:dyDescent="0.4">
      <c r="A12" s="13"/>
      <c r="B12" s="801"/>
      <c r="C12" s="802"/>
      <c r="D12" s="802"/>
      <c r="E12" s="802"/>
      <c r="F12" s="802"/>
      <c r="G12" s="803"/>
      <c r="H12" s="8" t="s">
        <v>17</v>
      </c>
      <c r="I12" s="8" t="s">
        <v>11</v>
      </c>
      <c r="J12" s="8" t="s">
        <v>18</v>
      </c>
      <c r="K12" s="17"/>
      <c r="L12" s="18"/>
    </row>
    <row r="13" spans="1:12" ht="16.5" customHeight="1" x14ac:dyDescent="0.4">
      <c r="A13" s="13"/>
      <c r="B13" s="830" t="s">
        <v>19</v>
      </c>
      <c r="C13" s="831"/>
      <c r="D13" s="831"/>
      <c r="E13" s="831"/>
      <c r="F13" s="831"/>
      <c r="G13" s="832"/>
      <c r="H13" s="111">
        <v>77.5</v>
      </c>
      <c r="I13" s="111">
        <v>80.400000000000006</v>
      </c>
      <c r="J13" s="167">
        <f>H13-I13</f>
        <v>-2.9000000000000057</v>
      </c>
      <c r="K13" s="17"/>
      <c r="L13" s="18"/>
    </row>
    <row r="14" spans="1:12" ht="16.5" customHeight="1" x14ac:dyDescent="0.4">
      <c r="A14" s="7"/>
      <c r="B14" s="833" t="s">
        <v>20</v>
      </c>
      <c r="C14" s="834"/>
      <c r="D14" s="834"/>
      <c r="E14" s="834"/>
      <c r="F14" s="834"/>
      <c r="G14" s="835"/>
      <c r="H14" s="111">
        <v>4</v>
      </c>
      <c r="I14" s="111">
        <v>4.0999999999999996</v>
      </c>
      <c r="J14" s="167">
        <f>H14-I14</f>
        <v>-9.9999999999999645E-2</v>
      </c>
      <c r="K14" s="23"/>
      <c r="L14" s="24"/>
    </row>
    <row r="15" spans="1:12" s="25" customFormat="1" ht="16.5" customHeight="1" x14ac:dyDescent="0.4">
      <c r="A15" s="836" t="s">
        <v>21</v>
      </c>
      <c r="B15" s="1003" t="s">
        <v>22</v>
      </c>
      <c r="C15" s="1004"/>
      <c r="D15" s="1125" t="s">
        <v>1099</v>
      </c>
      <c r="E15" s="1126"/>
      <c r="F15" s="1126"/>
      <c r="G15" s="1126"/>
      <c r="H15" s="1126"/>
      <c r="I15" s="1126"/>
      <c r="J15" s="1126"/>
      <c r="K15" s="1126"/>
      <c r="L15" s="1127"/>
    </row>
    <row r="16" spans="1:12" s="25" customFormat="1" ht="16.5" customHeight="1" x14ac:dyDescent="0.4">
      <c r="A16" s="1002"/>
      <c r="B16" s="26"/>
      <c r="C16" s="27"/>
      <c r="D16" s="1128" t="s">
        <v>1100</v>
      </c>
      <c r="E16" s="1129"/>
      <c r="F16" s="1129"/>
      <c r="G16" s="1129"/>
      <c r="H16" s="1129"/>
      <c r="I16" s="1129"/>
      <c r="J16" s="1129"/>
      <c r="K16" s="1129"/>
      <c r="L16" s="1130"/>
    </row>
    <row r="17" spans="1:12" ht="16.5" customHeight="1" x14ac:dyDescent="0.4">
      <c r="A17" s="837"/>
      <c r="B17" s="843" t="s">
        <v>25</v>
      </c>
      <c r="C17" s="844"/>
      <c r="D17" s="1021" t="s">
        <v>1071</v>
      </c>
      <c r="E17" s="1022"/>
      <c r="F17" s="1022"/>
      <c r="G17" s="1022"/>
      <c r="H17" s="1022"/>
      <c r="I17" s="1022"/>
      <c r="J17" s="1022"/>
      <c r="K17" s="1022"/>
      <c r="L17" s="1023"/>
    </row>
    <row r="18" spans="1:12" ht="16.5" customHeight="1" x14ac:dyDescent="0.4">
      <c r="A18" s="28" t="s">
        <v>156</v>
      </c>
      <c r="B18" s="804" t="s">
        <v>28</v>
      </c>
      <c r="C18" s="804"/>
      <c r="D18" s="860" t="s">
        <v>96</v>
      </c>
      <c r="E18" s="861"/>
      <c r="F18" s="862"/>
      <c r="G18" s="8" t="s">
        <v>29</v>
      </c>
      <c r="H18" s="29" t="s">
        <v>1521</v>
      </c>
      <c r="I18" s="863" t="s">
        <v>30</v>
      </c>
      <c r="J18" s="863"/>
      <c r="K18" s="863"/>
      <c r="L18" s="863"/>
    </row>
    <row r="19" spans="1:12" ht="16.5" customHeight="1" x14ac:dyDescent="0.4">
      <c r="A19" s="30" t="s">
        <v>159</v>
      </c>
      <c r="B19" s="1036" t="s">
        <v>32</v>
      </c>
      <c r="C19" s="1037"/>
      <c r="D19" s="1037"/>
      <c r="E19" s="1037"/>
      <c r="F19" s="1037"/>
      <c r="G19" s="1038"/>
      <c r="H19" s="95" t="s">
        <v>33</v>
      </c>
      <c r="I19" s="1036" t="s">
        <v>34</v>
      </c>
      <c r="J19" s="1037"/>
      <c r="K19" s="1037"/>
      <c r="L19" s="1038"/>
    </row>
    <row r="20" spans="1:12" ht="16.5" customHeight="1" x14ac:dyDescent="0.4">
      <c r="A20" s="13"/>
      <c r="B20" s="31" t="s">
        <v>242</v>
      </c>
      <c r="C20" s="857" t="s">
        <v>135</v>
      </c>
      <c r="D20" s="857"/>
      <c r="E20" s="857"/>
      <c r="F20" s="857"/>
      <c r="G20" s="858"/>
      <c r="H20" s="32"/>
      <c r="I20" s="1082"/>
      <c r="J20" s="1082"/>
      <c r="K20" s="1082"/>
      <c r="L20" s="1082"/>
    </row>
    <row r="21" spans="1:12" ht="16.5" customHeight="1" x14ac:dyDescent="0.4">
      <c r="A21" s="20"/>
      <c r="B21" s="49"/>
      <c r="C21" s="907" t="s">
        <v>115</v>
      </c>
      <c r="D21" s="907"/>
      <c r="E21" s="907"/>
      <c r="F21" s="907"/>
      <c r="G21" s="908"/>
      <c r="H21" s="32" t="s">
        <v>1513</v>
      </c>
      <c r="I21" s="1080" t="s">
        <v>856</v>
      </c>
      <c r="J21" s="1080"/>
      <c r="K21" s="1080"/>
      <c r="L21" s="1080"/>
    </row>
    <row r="22" spans="1:12" ht="16.5" customHeight="1" x14ac:dyDescent="0.4">
      <c r="A22" s="20"/>
      <c r="B22" s="49"/>
      <c r="C22" s="848" t="s">
        <v>1090</v>
      </c>
      <c r="D22" s="848"/>
      <c r="E22" s="848"/>
      <c r="F22" s="848"/>
      <c r="G22" s="849"/>
      <c r="H22" s="32"/>
      <c r="I22" s="1081" t="s">
        <v>1101</v>
      </c>
      <c r="J22" s="1081"/>
      <c r="K22" s="1081"/>
      <c r="L22" s="1081"/>
    </row>
    <row r="23" spans="1:12" ht="16.5" customHeight="1" x14ac:dyDescent="0.4">
      <c r="A23" s="20"/>
      <c r="B23" s="49"/>
      <c r="C23" s="848"/>
      <c r="D23" s="848"/>
      <c r="E23" s="848"/>
      <c r="F23" s="848"/>
      <c r="G23" s="849"/>
      <c r="H23" s="32"/>
      <c r="I23" s="1081" t="s">
        <v>1102</v>
      </c>
      <c r="J23" s="1081"/>
      <c r="K23" s="1081"/>
      <c r="L23" s="1081"/>
    </row>
    <row r="24" spans="1:12" ht="16.5" customHeight="1" x14ac:dyDescent="0.4">
      <c r="A24" s="20"/>
      <c r="B24" s="49"/>
      <c r="C24" s="848"/>
      <c r="D24" s="848"/>
      <c r="E24" s="848"/>
      <c r="F24" s="848"/>
      <c r="G24" s="849"/>
      <c r="H24" s="32"/>
      <c r="I24" s="1081" t="s">
        <v>1103</v>
      </c>
      <c r="J24" s="1081"/>
      <c r="K24" s="1081"/>
      <c r="L24" s="1081"/>
    </row>
    <row r="25" spans="1:12" ht="16.5" customHeight="1" x14ac:dyDescent="0.4">
      <c r="A25" s="20"/>
      <c r="B25" s="49"/>
      <c r="C25" s="848"/>
      <c r="D25" s="848"/>
      <c r="E25" s="848"/>
      <c r="F25" s="848"/>
      <c r="G25" s="849"/>
      <c r="H25" s="32"/>
      <c r="I25" s="1081" t="s">
        <v>1104</v>
      </c>
      <c r="J25" s="1081"/>
      <c r="K25" s="1081"/>
      <c r="L25" s="1081"/>
    </row>
    <row r="26" spans="1:12" ht="16.149999999999999" customHeight="1" x14ac:dyDescent="0.4">
      <c r="A26" s="20"/>
      <c r="B26" s="49"/>
      <c r="C26" s="848"/>
      <c r="D26" s="848"/>
      <c r="E26" s="848"/>
      <c r="F26" s="848"/>
      <c r="G26" s="849"/>
      <c r="H26" s="32"/>
      <c r="I26" s="1282" t="s">
        <v>1063</v>
      </c>
      <c r="J26" s="1282"/>
      <c r="K26" s="1282"/>
      <c r="L26" s="1282"/>
    </row>
    <row r="27" spans="1:12" ht="16.5" customHeight="1" x14ac:dyDescent="0.4">
      <c r="A27" s="37"/>
      <c r="B27" s="52"/>
      <c r="C27" s="1098"/>
      <c r="D27" s="1098"/>
      <c r="E27" s="1098"/>
      <c r="F27" s="1098"/>
      <c r="G27" s="1087"/>
      <c r="H27" s="38"/>
      <c r="I27" s="1141"/>
      <c r="J27" s="1098"/>
      <c r="K27" s="1098"/>
      <c r="L27" s="1087"/>
    </row>
  </sheetData>
  <mergeCells count="43">
    <mergeCell ref="C27:G27"/>
    <mergeCell ref="I27:L27"/>
    <mergeCell ref="C26:G26"/>
    <mergeCell ref="I26:L26"/>
    <mergeCell ref="C23:G23"/>
    <mergeCell ref="I23:L23"/>
    <mergeCell ref="C24:G24"/>
    <mergeCell ref="I24:L24"/>
    <mergeCell ref="C25:G25"/>
    <mergeCell ref="I25:L25"/>
    <mergeCell ref="C20:G20"/>
    <mergeCell ref="I20:L20"/>
    <mergeCell ref="C21:G21"/>
    <mergeCell ref="I21:L21"/>
    <mergeCell ref="C22:G22"/>
    <mergeCell ref="I22:L22"/>
    <mergeCell ref="B18:C18"/>
    <mergeCell ref="D18:F18"/>
    <mergeCell ref="I18:L18"/>
    <mergeCell ref="B19:G19"/>
    <mergeCell ref="I19:L19"/>
    <mergeCell ref="B10:D10"/>
    <mergeCell ref="E10:F10"/>
    <mergeCell ref="B12:G12"/>
    <mergeCell ref="B13:G13"/>
    <mergeCell ref="B14:G14"/>
    <mergeCell ref="A15:A17"/>
    <mergeCell ref="B15:C15"/>
    <mergeCell ref="D15:L15"/>
    <mergeCell ref="D16:L16"/>
    <mergeCell ref="B17:C17"/>
    <mergeCell ref="D17:L17"/>
    <mergeCell ref="B7:D7"/>
    <mergeCell ref="E7:F7"/>
    <mergeCell ref="B8:D8"/>
    <mergeCell ref="E8:F8"/>
    <mergeCell ref="B9:D9"/>
    <mergeCell ref="E9:F9"/>
    <mergeCell ref="A1:J1"/>
    <mergeCell ref="A3:L3"/>
    <mergeCell ref="B4:L4"/>
    <mergeCell ref="A5:L5"/>
    <mergeCell ref="B6:L6"/>
  </mergeCells>
  <phoneticPr fontId="2"/>
  <pageMargins left="0.59055118110236227" right="0.59055118110236227" top="0.59055118110236227" bottom="0.59055118110236227" header="0.51181102362204722" footer="0.39370078740157483"/>
  <pageSetup paperSize="9" scale="93" fitToHeight="0" orientation="portrait" r:id="rId1"/>
  <headerFooter alignWithMargins="0">
    <oddFooter>&amp;C&amp;"HG丸ｺﾞｼｯｸM-PRO,標準"&amp;10&amp;P ／ &amp;N ページ</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6" style="1" customWidth="1"/>
    <col min="7" max="9" width="9" style="1"/>
    <col min="10" max="10" width="10.5" style="1" customWidth="1"/>
    <col min="11" max="11" width="10.25" style="1" customWidth="1"/>
    <col min="12" max="12" width="7.625" style="1" customWidth="1"/>
    <col min="13" max="16384" width="9" style="1"/>
  </cols>
  <sheetData>
    <row r="1" spans="1:12" ht="18" customHeight="1" x14ac:dyDescent="0.4">
      <c r="A1" s="810" t="s">
        <v>85</v>
      </c>
      <c r="B1" s="810"/>
      <c r="C1" s="810"/>
      <c r="D1" s="810"/>
      <c r="E1" s="810"/>
      <c r="F1" s="810"/>
      <c r="G1" s="810"/>
      <c r="H1" s="810"/>
      <c r="I1" s="810"/>
      <c r="J1" s="810"/>
      <c r="K1" s="2"/>
      <c r="L1" s="3"/>
    </row>
    <row r="2" spans="1:12" ht="16.5" customHeight="1" x14ac:dyDescent="0.4"/>
    <row r="3" spans="1:12" ht="16.5" customHeight="1" x14ac:dyDescent="0.4">
      <c r="A3" s="811" t="s">
        <v>1</v>
      </c>
      <c r="B3" s="812"/>
      <c r="C3" s="812"/>
      <c r="D3" s="812"/>
      <c r="E3" s="812"/>
      <c r="F3" s="812"/>
      <c r="G3" s="812"/>
      <c r="H3" s="812"/>
      <c r="I3" s="812"/>
      <c r="J3" s="812"/>
      <c r="K3" s="812"/>
      <c r="L3" s="813"/>
    </row>
    <row r="4" spans="1:12" ht="30" customHeight="1" x14ac:dyDescent="0.4">
      <c r="A4" s="63" t="s">
        <v>2</v>
      </c>
      <c r="B4" s="836" t="s">
        <v>86</v>
      </c>
      <c r="C4" s="1056"/>
      <c r="D4" s="1056"/>
      <c r="E4" s="1056"/>
      <c r="F4" s="1056"/>
      <c r="G4" s="1056"/>
      <c r="H4" s="1056"/>
      <c r="I4" s="1056"/>
      <c r="J4" s="1056"/>
      <c r="K4" s="1056"/>
      <c r="L4" s="1057"/>
    </row>
    <row r="5" spans="1:12" ht="16.5" customHeight="1" x14ac:dyDescent="0.4">
      <c r="A5" s="1104" t="s">
        <v>5</v>
      </c>
      <c r="B5" s="1104"/>
      <c r="C5" s="1104"/>
      <c r="D5" s="1104"/>
      <c r="E5" s="1104"/>
      <c r="F5" s="1104"/>
      <c r="G5" s="1104"/>
      <c r="H5" s="1104"/>
      <c r="I5" s="1104"/>
      <c r="J5" s="1104"/>
      <c r="K5" s="1104"/>
      <c r="L5" s="1104"/>
    </row>
    <row r="6" spans="1:12" ht="65.45" customHeight="1" x14ac:dyDescent="0.4">
      <c r="A6" s="65" t="s">
        <v>6</v>
      </c>
      <c r="B6" s="1050" t="s">
        <v>87</v>
      </c>
      <c r="C6" s="1051"/>
      <c r="D6" s="1051"/>
      <c r="E6" s="1051"/>
      <c r="F6" s="1051"/>
      <c r="G6" s="1051"/>
      <c r="H6" s="1051"/>
      <c r="I6" s="1051"/>
      <c r="J6" s="1051"/>
      <c r="K6" s="1051"/>
      <c r="L6" s="1052"/>
    </row>
    <row r="7" spans="1:12" ht="16.5" customHeight="1" x14ac:dyDescent="0.4">
      <c r="A7" s="66" t="s">
        <v>9</v>
      </c>
      <c r="B7" s="801"/>
      <c r="C7" s="802"/>
      <c r="D7" s="803"/>
      <c r="E7" s="805" t="s">
        <v>10</v>
      </c>
      <c r="F7" s="807"/>
      <c r="G7" s="8" t="s">
        <v>11</v>
      </c>
      <c r="H7" s="8" t="s">
        <v>12</v>
      </c>
      <c r="I7" s="9" t="s">
        <v>88</v>
      </c>
      <c r="J7" s="804" t="s">
        <v>89</v>
      </c>
      <c r="K7" s="804"/>
      <c r="L7" s="12"/>
    </row>
    <row r="8" spans="1:12" ht="16.5" customHeight="1" x14ac:dyDescent="0.4">
      <c r="A8" s="67"/>
      <c r="B8" s="805" t="s">
        <v>14</v>
      </c>
      <c r="C8" s="806"/>
      <c r="D8" s="807"/>
      <c r="E8" s="869">
        <v>156</v>
      </c>
      <c r="F8" s="870"/>
      <c r="G8" s="14">
        <v>157</v>
      </c>
      <c r="H8" s="14">
        <v>156</v>
      </c>
      <c r="I8" s="15">
        <v>0</v>
      </c>
      <c r="J8" s="1079">
        <v>2</v>
      </c>
      <c r="K8" s="1079"/>
      <c r="L8" s="18"/>
    </row>
    <row r="9" spans="1:12" ht="16.5" customHeight="1" x14ac:dyDescent="0.4">
      <c r="A9" s="67"/>
      <c r="B9" s="805" t="s">
        <v>90</v>
      </c>
      <c r="C9" s="806"/>
      <c r="D9" s="807"/>
      <c r="E9" s="869">
        <v>146</v>
      </c>
      <c r="F9" s="870"/>
      <c r="G9" s="14">
        <v>142</v>
      </c>
      <c r="H9" s="14">
        <v>146</v>
      </c>
      <c r="I9" s="15">
        <v>0</v>
      </c>
      <c r="J9" s="1079">
        <v>2</v>
      </c>
      <c r="K9" s="1079"/>
      <c r="L9" s="18"/>
    </row>
    <row r="10" spans="1:12" ht="16.5" customHeight="1" x14ac:dyDescent="0.4">
      <c r="A10" s="67"/>
      <c r="B10" s="826" t="s">
        <v>91</v>
      </c>
      <c r="C10" s="827"/>
      <c r="D10" s="828"/>
      <c r="E10" s="1027">
        <f>E9/E8*100</f>
        <v>93.589743589743591</v>
      </c>
      <c r="F10" s="1028"/>
      <c r="G10" s="19">
        <f>G9/G8*100</f>
        <v>90.445859872611464</v>
      </c>
      <c r="H10" s="19">
        <f>H9/H8*100</f>
        <v>93.589743589743591</v>
      </c>
      <c r="I10" s="284">
        <v>0</v>
      </c>
      <c r="J10" s="1079">
        <v>100</v>
      </c>
      <c r="K10" s="1079"/>
      <c r="L10" s="18"/>
    </row>
    <row r="11" spans="1:12" ht="16.5" customHeight="1" x14ac:dyDescent="0.4">
      <c r="A11" s="67"/>
      <c r="B11" s="68"/>
      <c r="C11" s="17"/>
      <c r="D11" s="17"/>
      <c r="E11" s="17"/>
      <c r="F11" s="17"/>
      <c r="G11" s="17"/>
      <c r="H11" s="17"/>
      <c r="I11" s="17"/>
      <c r="J11" s="17"/>
      <c r="K11" s="17"/>
      <c r="L11" s="18"/>
    </row>
    <row r="12" spans="1:12" ht="16.5" customHeight="1" x14ac:dyDescent="0.4">
      <c r="A12" s="67"/>
      <c r="B12" s="801"/>
      <c r="C12" s="802"/>
      <c r="D12" s="802"/>
      <c r="E12" s="802"/>
      <c r="F12" s="802"/>
      <c r="G12" s="803"/>
      <c r="H12" s="8" t="s">
        <v>17</v>
      </c>
      <c r="I12" s="8" t="s">
        <v>11</v>
      </c>
      <c r="J12" s="8" t="s">
        <v>18</v>
      </c>
      <c r="K12" s="69" t="s">
        <v>92</v>
      </c>
      <c r="L12" s="18"/>
    </row>
    <row r="13" spans="1:12" ht="16.5" customHeight="1" x14ac:dyDescent="0.4">
      <c r="A13" s="67"/>
      <c r="B13" s="830" t="s">
        <v>19</v>
      </c>
      <c r="C13" s="831"/>
      <c r="D13" s="831"/>
      <c r="E13" s="831"/>
      <c r="F13" s="831"/>
      <c r="G13" s="832"/>
      <c r="H13" s="70">
        <v>74.3</v>
      </c>
      <c r="I13" s="70">
        <v>76.7</v>
      </c>
      <c r="J13" s="71">
        <f>H13-I13</f>
        <v>-2.4000000000000057</v>
      </c>
      <c r="K13" s="70">
        <v>80</v>
      </c>
      <c r="L13" s="18"/>
    </row>
    <row r="14" spans="1:12" ht="16.5" customHeight="1" x14ac:dyDescent="0.4">
      <c r="A14" s="72"/>
      <c r="B14" s="833" t="s">
        <v>20</v>
      </c>
      <c r="C14" s="834"/>
      <c r="D14" s="834"/>
      <c r="E14" s="834"/>
      <c r="F14" s="834"/>
      <c r="G14" s="835"/>
      <c r="H14" s="70">
        <v>4</v>
      </c>
      <c r="I14" s="70">
        <v>3.9</v>
      </c>
      <c r="J14" s="71">
        <f>H14-I14</f>
        <v>0.10000000000000009</v>
      </c>
      <c r="K14" s="70">
        <v>4.2</v>
      </c>
      <c r="L14" s="24"/>
    </row>
    <row r="15" spans="1:12" s="25" customFormat="1" ht="16.5" customHeight="1" x14ac:dyDescent="0.4">
      <c r="A15" s="1124" t="s">
        <v>21</v>
      </c>
      <c r="B15" s="838" t="s">
        <v>22</v>
      </c>
      <c r="C15" s="839"/>
      <c r="D15" s="1125" t="s">
        <v>93</v>
      </c>
      <c r="E15" s="1126"/>
      <c r="F15" s="1126"/>
      <c r="G15" s="1126"/>
      <c r="H15" s="1126"/>
      <c r="I15" s="1126"/>
      <c r="J15" s="1126"/>
      <c r="K15" s="1126"/>
      <c r="L15" s="1127"/>
    </row>
    <row r="16" spans="1:12" s="25" customFormat="1" ht="16.5" customHeight="1" x14ac:dyDescent="0.4">
      <c r="A16" s="1139"/>
      <c r="B16" s="59"/>
      <c r="C16" s="73"/>
      <c r="D16" s="1128" t="s">
        <v>94</v>
      </c>
      <c r="E16" s="1129"/>
      <c r="F16" s="1129"/>
      <c r="G16" s="1129"/>
      <c r="H16" s="1129"/>
      <c r="I16" s="1129"/>
      <c r="J16" s="1129"/>
      <c r="K16" s="1129"/>
      <c r="L16" s="1130"/>
    </row>
    <row r="17" spans="1:12" ht="16.5" customHeight="1" x14ac:dyDescent="0.4">
      <c r="A17" s="1284"/>
      <c r="B17" s="1364" t="s">
        <v>25</v>
      </c>
      <c r="C17" s="1365"/>
      <c r="D17" s="1021" t="s">
        <v>95</v>
      </c>
      <c r="E17" s="1022"/>
      <c r="F17" s="1022"/>
      <c r="G17" s="1022"/>
      <c r="H17" s="1022"/>
      <c r="I17" s="1022"/>
      <c r="J17" s="1022"/>
      <c r="K17" s="1022"/>
      <c r="L17" s="1023"/>
    </row>
    <row r="18" spans="1:12" ht="22.15" customHeight="1" x14ac:dyDescent="0.4">
      <c r="A18" s="28" t="s">
        <v>27</v>
      </c>
      <c r="B18" s="804" t="s">
        <v>28</v>
      </c>
      <c r="C18" s="804"/>
      <c r="D18" s="860" t="s">
        <v>96</v>
      </c>
      <c r="E18" s="861"/>
      <c r="F18" s="862"/>
      <c r="G18" s="8" t="s">
        <v>29</v>
      </c>
      <c r="H18" s="74" t="s">
        <v>97</v>
      </c>
      <c r="I18" s="863" t="s">
        <v>30</v>
      </c>
      <c r="J18" s="863"/>
      <c r="K18" s="863"/>
      <c r="L18" s="863"/>
    </row>
    <row r="19" spans="1:12" ht="16.5" customHeight="1" x14ac:dyDescent="0.4">
      <c r="A19" s="30" t="s">
        <v>31</v>
      </c>
      <c r="B19" s="805" t="s">
        <v>32</v>
      </c>
      <c r="C19" s="806"/>
      <c r="D19" s="806"/>
      <c r="E19" s="806"/>
      <c r="F19" s="806"/>
      <c r="G19" s="807"/>
      <c r="H19" s="9" t="s">
        <v>33</v>
      </c>
      <c r="I19" s="805" t="s">
        <v>34</v>
      </c>
      <c r="J19" s="806"/>
      <c r="K19" s="806"/>
      <c r="L19" s="807"/>
    </row>
    <row r="20" spans="1:12" ht="16.5" customHeight="1" x14ac:dyDescent="0.4">
      <c r="A20" s="13"/>
      <c r="B20" s="31" t="s">
        <v>35</v>
      </c>
      <c r="C20" s="872" t="s">
        <v>98</v>
      </c>
      <c r="D20" s="872"/>
      <c r="E20" s="872"/>
      <c r="F20" s="872"/>
      <c r="G20" s="873"/>
      <c r="H20" s="49"/>
      <c r="I20" s="1185"/>
      <c r="J20" s="872"/>
      <c r="K20" s="872"/>
      <c r="L20" s="873"/>
    </row>
    <row r="21" spans="1:12" ht="16.5" customHeight="1" x14ac:dyDescent="0.4">
      <c r="A21" s="20"/>
      <c r="B21" s="49" t="s">
        <v>37</v>
      </c>
      <c r="C21" s="898" t="s">
        <v>99</v>
      </c>
      <c r="D21" s="898"/>
      <c r="E21" s="898"/>
      <c r="F21" s="898"/>
      <c r="G21" s="899"/>
      <c r="H21" s="49" t="s">
        <v>100</v>
      </c>
      <c r="I21" s="850" t="s">
        <v>101</v>
      </c>
      <c r="J21" s="909"/>
      <c r="K21" s="909"/>
      <c r="L21" s="901"/>
    </row>
    <row r="22" spans="1:12" ht="16.5" customHeight="1" x14ac:dyDescent="0.4">
      <c r="A22" s="20"/>
      <c r="B22" s="49"/>
      <c r="C22" s="911" t="s">
        <v>953</v>
      </c>
      <c r="D22" s="911"/>
      <c r="E22" s="911"/>
      <c r="F22" s="911"/>
      <c r="G22" s="912"/>
      <c r="H22" s="49"/>
      <c r="I22" s="850"/>
      <c r="J22" s="909"/>
      <c r="K22" s="909"/>
      <c r="L22" s="901"/>
    </row>
    <row r="23" spans="1:12" ht="16.5" customHeight="1" x14ac:dyDescent="0.4">
      <c r="A23" s="20"/>
      <c r="B23" s="49"/>
      <c r="C23" s="911"/>
      <c r="D23" s="911"/>
      <c r="E23" s="911"/>
      <c r="F23" s="911"/>
      <c r="G23" s="912"/>
      <c r="H23" s="49"/>
      <c r="I23" s="850"/>
      <c r="J23" s="909"/>
      <c r="K23" s="909"/>
      <c r="L23" s="901"/>
    </row>
    <row r="24" spans="1:12" ht="16.5" customHeight="1" x14ac:dyDescent="0.4">
      <c r="A24" s="20"/>
      <c r="B24" s="49" t="s">
        <v>35</v>
      </c>
      <c r="C24" s="911" t="s">
        <v>102</v>
      </c>
      <c r="D24" s="911"/>
      <c r="E24" s="911"/>
      <c r="F24" s="911"/>
      <c r="G24" s="912"/>
      <c r="H24" s="49"/>
      <c r="I24" s="850"/>
      <c r="J24" s="909"/>
      <c r="K24" s="909"/>
      <c r="L24" s="901"/>
    </row>
    <row r="25" spans="1:12" ht="16.5" customHeight="1" x14ac:dyDescent="0.4">
      <c r="A25" s="20"/>
      <c r="B25" s="49" t="s">
        <v>37</v>
      </c>
      <c r="C25" s="911" t="s">
        <v>103</v>
      </c>
      <c r="D25" s="911"/>
      <c r="E25" s="911"/>
      <c r="F25" s="911"/>
      <c r="G25" s="912"/>
      <c r="H25" s="49" t="s">
        <v>104</v>
      </c>
      <c r="I25" s="850" t="s">
        <v>105</v>
      </c>
      <c r="J25" s="909"/>
      <c r="K25" s="909"/>
      <c r="L25" s="901"/>
    </row>
    <row r="26" spans="1:12" ht="16.5" customHeight="1" x14ac:dyDescent="0.4">
      <c r="A26" s="20"/>
      <c r="B26" s="49"/>
      <c r="C26" s="911" t="s">
        <v>953</v>
      </c>
      <c r="D26" s="911"/>
      <c r="E26" s="911"/>
      <c r="F26" s="911"/>
      <c r="G26" s="912"/>
      <c r="H26" s="49"/>
      <c r="I26" s="850" t="s">
        <v>106</v>
      </c>
      <c r="J26" s="909"/>
      <c r="K26" s="909"/>
      <c r="L26" s="901"/>
    </row>
    <row r="27" spans="1:12" ht="16.5" customHeight="1" x14ac:dyDescent="0.4">
      <c r="A27" s="20"/>
      <c r="B27" s="49"/>
      <c r="C27" s="911"/>
      <c r="D27" s="911"/>
      <c r="E27" s="911"/>
      <c r="F27" s="911"/>
      <c r="G27" s="912"/>
      <c r="H27" s="49"/>
      <c r="I27" s="850" t="s">
        <v>107</v>
      </c>
      <c r="J27" s="909"/>
      <c r="K27" s="909"/>
      <c r="L27" s="901"/>
    </row>
    <row r="28" spans="1:12" ht="16.5" customHeight="1" x14ac:dyDescent="0.4">
      <c r="A28" s="20"/>
      <c r="B28" s="49" t="s">
        <v>35</v>
      </c>
      <c r="C28" s="911" t="s">
        <v>102</v>
      </c>
      <c r="D28" s="911"/>
      <c r="E28" s="911"/>
      <c r="F28" s="911"/>
      <c r="G28" s="912"/>
      <c r="H28" s="49"/>
      <c r="I28" s="850"/>
      <c r="J28" s="909"/>
      <c r="K28" s="909"/>
      <c r="L28" s="901"/>
    </row>
    <row r="29" spans="1:12" ht="16.5" customHeight="1" x14ac:dyDescent="0.4">
      <c r="A29" s="20"/>
      <c r="B29" s="49" t="s">
        <v>37</v>
      </c>
      <c r="C29" s="898" t="s">
        <v>108</v>
      </c>
      <c r="D29" s="898"/>
      <c r="E29" s="898"/>
      <c r="F29" s="898"/>
      <c r="G29" s="899"/>
      <c r="H29" s="49" t="s">
        <v>109</v>
      </c>
      <c r="I29" s="850" t="s">
        <v>110</v>
      </c>
      <c r="J29" s="909"/>
      <c r="K29" s="909"/>
      <c r="L29" s="901"/>
    </row>
    <row r="30" spans="1:12" ht="16.5" customHeight="1" x14ac:dyDescent="0.4">
      <c r="A30" s="20"/>
      <c r="B30" s="49"/>
      <c r="C30" s="911" t="s">
        <v>111</v>
      </c>
      <c r="D30" s="911"/>
      <c r="E30" s="911"/>
      <c r="F30" s="911"/>
      <c r="G30" s="912"/>
      <c r="H30" s="49"/>
      <c r="I30" s="850" t="s">
        <v>112</v>
      </c>
      <c r="J30" s="909"/>
      <c r="K30" s="909"/>
      <c r="L30" s="901"/>
    </row>
    <row r="31" spans="1:12" ht="16.5" customHeight="1" x14ac:dyDescent="0.4">
      <c r="A31" s="20"/>
      <c r="B31" s="49"/>
      <c r="C31" s="911" t="s">
        <v>113</v>
      </c>
      <c r="D31" s="911"/>
      <c r="E31" s="911"/>
      <c r="F31" s="911"/>
      <c r="G31" s="912"/>
      <c r="H31" s="49"/>
      <c r="I31" s="850" t="s">
        <v>114</v>
      </c>
      <c r="J31" s="909"/>
      <c r="K31" s="909"/>
      <c r="L31" s="901"/>
    </row>
    <row r="32" spans="1:12" ht="16.5" customHeight="1" x14ac:dyDescent="0.4">
      <c r="A32" s="20"/>
      <c r="B32" s="49"/>
      <c r="C32" s="911" t="s">
        <v>115</v>
      </c>
      <c r="D32" s="911"/>
      <c r="E32" s="911"/>
      <c r="F32" s="911"/>
      <c r="G32" s="912"/>
      <c r="H32" s="49"/>
      <c r="I32" s="850" t="s">
        <v>116</v>
      </c>
      <c r="J32" s="909"/>
      <c r="K32" s="909"/>
      <c r="L32" s="901"/>
    </row>
    <row r="33" spans="1:12" ht="16.5" customHeight="1" x14ac:dyDescent="0.4">
      <c r="A33" s="20"/>
      <c r="B33" s="49"/>
      <c r="C33" s="911" t="s">
        <v>117</v>
      </c>
      <c r="D33" s="911"/>
      <c r="E33" s="911"/>
      <c r="F33" s="911"/>
      <c r="G33" s="912"/>
      <c r="H33" s="49"/>
      <c r="I33" s="850" t="s">
        <v>118</v>
      </c>
      <c r="J33" s="909"/>
      <c r="K33" s="909"/>
      <c r="L33" s="901"/>
    </row>
    <row r="34" spans="1:12" ht="16.5" customHeight="1" x14ac:dyDescent="0.4">
      <c r="A34" s="20"/>
      <c r="B34" s="49"/>
      <c r="C34" s="911"/>
      <c r="D34" s="911"/>
      <c r="E34" s="911"/>
      <c r="F34" s="911"/>
      <c r="G34" s="912"/>
      <c r="H34" s="49"/>
      <c r="I34" s="850" t="s">
        <v>119</v>
      </c>
      <c r="J34" s="909"/>
      <c r="K34" s="909"/>
      <c r="L34" s="901"/>
    </row>
    <row r="35" spans="1:12" ht="16.5" customHeight="1" x14ac:dyDescent="0.4">
      <c r="A35" s="20"/>
      <c r="B35" s="49"/>
      <c r="C35" s="911"/>
      <c r="D35" s="911"/>
      <c r="E35" s="911"/>
      <c r="F35" s="911"/>
      <c r="G35" s="912"/>
      <c r="H35" s="49"/>
      <c r="I35" s="850" t="s">
        <v>120</v>
      </c>
      <c r="J35" s="909"/>
      <c r="K35" s="909"/>
      <c r="L35" s="901"/>
    </row>
    <row r="36" spans="1:12" ht="16.5" customHeight="1" x14ac:dyDescent="0.4">
      <c r="A36" s="20"/>
      <c r="B36" s="49" t="s">
        <v>35</v>
      </c>
      <c r="C36" s="911" t="s">
        <v>40</v>
      </c>
      <c r="D36" s="1140"/>
      <c r="E36" s="1140"/>
      <c r="F36" s="1140"/>
      <c r="G36" s="884"/>
      <c r="H36" s="49"/>
      <c r="I36" s="75"/>
      <c r="J36" s="76"/>
      <c r="K36" s="76"/>
      <c r="L36" s="77"/>
    </row>
    <row r="37" spans="1:12" ht="16.5" customHeight="1" x14ac:dyDescent="0.4">
      <c r="A37" s="20"/>
      <c r="B37" s="49" t="s">
        <v>37</v>
      </c>
      <c r="C37" s="898" t="s">
        <v>108</v>
      </c>
      <c r="D37" s="898"/>
      <c r="E37" s="898"/>
      <c r="F37" s="898"/>
      <c r="G37" s="899"/>
      <c r="H37" s="49" t="s">
        <v>121</v>
      </c>
      <c r="I37" s="850" t="s">
        <v>122</v>
      </c>
      <c r="J37" s="909"/>
      <c r="K37" s="909"/>
      <c r="L37" s="901"/>
    </row>
    <row r="38" spans="1:12" ht="16.5" customHeight="1" x14ac:dyDescent="0.4">
      <c r="A38" s="20"/>
      <c r="B38" s="49"/>
      <c r="C38" s="911" t="s">
        <v>123</v>
      </c>
      <c r="D38" s="911"/>
      <c r="E38" s="911"/>
      <c r="F38" s="911"/>
      <c r="G38" s="912"/>
      <c r="H38" s="49"/>
      <c r="I38" s="850" t="s">
        <v>124</v>
      </c>
      <c r="J38" s="909"/>
      <c r="K38" s="909"/>
      <c r="L38" s="901"/>
    </row>
    <row r="39" spans="1:12" ht="16.5" customHeight="1" x14ac:dyDescent="0.4">
      <c r="A39" s="20"/>
      <c r="B39" s="49"/>
      <c r="C39" s="78" t="s">
        <v>125</v>
      </c>
      <c r="D39" s="78"/>
      <c r="E39" s="78"/>
      <c r="F39" s="78"/>
      <c r="G39" s="79"/>
      <c r="H39" s="49"/>
      <c r="I39" s="850" t="s">
        <v>126</v>
      </c>
      <c r="J39" s="1366"/>
      <c r="K39" s="1366"/>
      <c r="L39" s="1367"/>
    </row>
    <row r="40" spans="1:12" ht="16.5" customHeight="1" x14ac:dyDescent="0.4">
      <c r="A40" s="20"/>
      <c r="B40" s="49"/>
      <c r="C40" s="911" t="s">
        <v>115</v>
      </c>
      <c r="D40" s="911"/>
      <c r="E40" s="911"/>
      <c r="F40" s="911"/>
      <c r="G40" s="912"/>
      <c r="H40" s="49"/>
      <c r="I40" s="850" t="s">
        <v>127</v>
      </c>
      <c r="J40" s="909"/>
      <c r="K40" s="909"/>
      <c r="L40" s="901"/>
    </row>
    <row r="41" spans="1:12" ht="16.5" customHeight="1" x14ac:dyDescent="0.4">
      <c r="A41" s="20"/>
      <c r="B41" s="49"/>
      <c r="C41" s="911" t="s">
        <v>128</v>
      </c>
      <c r="D41" s="911"/>
      <c r="E41" s="911"/>
      <c r="F41" s="911"/>
      <c r="G41" s="912"/>
      <c r="H41" s="49"/>
      <c r="I41" s="850" t="s">
        <v>129</v>
      </c>
      <c r="J41" s="909"/>
      <c r="K41" s="909"/>
      <c r="L41" s="901"/>
    </row>
    <row r="42" spans="1:12" ht="16.5" customHeight="1" x14ac:dyDescent="0.4">
      <c r="A42" s="37"/>
      <c r="B42" s="52"/>
      <c r="C42" s="916"/>
      <c r="D42" s="916"/>
      <c r="E42" s="916"/>
      <c r="F42" s="916"/>
      <c r="G42" s="917"/>
      <c r="H42" s="52"/>
      <c r="I42" s="1144"/>
      <c r="J42" s="903"/>
      <c r="K42" s="903"/>
      <c r="L42" s="904"/>
    </row>
    <row r="43" spans="1:12" ht="16.5" customHeight="1" x14ac:dyDescent="0.4">
      <c r="A43" s="44" t="s">
        <v>130</v>
      </c>
      <c r="B43" s="311" t="s">
        <v>35</v>
      </c>
      <c r="C43" s="307" t="s">
        <v>102</v>
      </c>
      <c r="D43" s="307"/>
      <c r="E43" s="307"/>
      <c r="F43" s="307"/>
      <c r="G43" s="308"/>
      <c r="H43" s="311"/>
      <c r="I43" s="312"/>
      <c r="J43" s="309"/>
      <c r="K43" s="309"/>
      <c r="L43" s="306"/>
    </row>
    <row r="44" spans="1:12" ht="16.5" customHeight="1" x14ac:dyDescent="0.4">
      <c r="A44" s="20"/>
      <c r="B44" s="49" t="s">
        <v>37</v>
      </c>
      <c r="C44" s="78" t="s">
        <v>131</v>
      </c>
      <c r="D44" s="78"/>
      <c r="E44" s="78"/>
      <c r="F44" s="78"/>
      <c r="G44" s="79"/>
      <c r="H44" s="49" t="s">
        <v>132</v>
      </c>
      <c r="I44" s="850" t="s">
        <v>133</v>
      </c>
      <c r="J44" s="909"/>
      <c r="K44" s="909"/>
      <c r="L44" s="901"/>
    </row>
    <row r="45" spans="1:12" ht="16.5" customHeight="1" x14ac:dyDescent="0.4">
      <c r="A45" s="20"/>
      <c r="B45" s="49"/>
      <c r="C45" s="911" t="s">
        <v>953</v>
      </c>
      <c r="D45" s="911"/>
      <c r="E45" s="911"/>
      <c r="F45" s="911"/>
      <c r="G45" s="912"/>
      <c r="H45" s="49"/>
      <c r="I45" s="850" t="s">
        <v>134</v>
      </c>
      <c r="J45" s="909"/>
      <c r="K45" s="909"/>
      <c r="L45" s="901"/>
    </row>
    <row r="46" spans="1:12" ht="16.5" customHeight="1" x14ac:dyDescent="0.4">
      <c r="A46" s="20"/>
      <c r="B46" s="49"/>
      <c r="C46" s="911"/>
      <c r="D46" s="911"/>
      <c r="E46" s="911"/>
      <c r="F46" s="911"/>
      <c r="G46" s="912"/>
      <c r="H46" s="49"/>
      <c r="I46" s="850"/>
      <c r="J46" s="909"/>
      <c r="K46" s="909"/>
      <c r="L46" s="901"/>
    </row>
    <row r="47" spans="1:12" ht="16.5" customHeight="1" x14ac:dyDescent="0.4">
      <c r="A47" s="20"/>
      <c r="B47" s="49"/>
      <c r="C47" s="911"/>
      <c r="D47" s="911"/>
      <c r="E47" s="911"/>
      <c r="F47" s="911"/>
      <c r="G47" s="912"/>
      <c r="H47" s="49"/>
      <c r="I47" s="850"/>
      <c r="J47" s="909"/>
      <c r="K47" s="909"/>
      <c r="L47" s="901"/>
    </row>
    <row r="48" spans="1:12" ht="16.5" customHeight="1" x14ac:dyDescent="0.4">
      <c r="A48" s="20"/>
      <c r="B48" s="49" t="s">
        <v>35</v>
      </c>
      <c r="C48" s="911" t="s">
        <v>135</v>
      </c>
      <c r="D48" s="911"/>
      <c r="E48" s="911"/>
      <c r="F48" s="911"/>
      <c r="G48" s="911"/>
      <c r="H48" s="80" t="s">
        <v>136</v>
      </c>
      <c r="I48" s="900" t="s">
        <v>137</v>
      </c>
      <c r="J48" s="909"/>
      <c r="K48" s="909"/>
      <c r="L48" s="901"/>
    </row>
    <row r="49" spans="1:12" ht="16.5" customHeight="1" x14ac:dyDescent="0.4">
      <c r="A49" s="20"/>
      <c r="B49" s="49" t="s">
        <v>37</v>
      </c>
      <c r="C49" s="898" t="s">
        <v>138</v>
      </c>
      <c r="D49" s="898"/>
      <c r="E49" s="898"/>
      <c r="F49" s="898"/>
      <c r="G49" s="898"/>
      <c r="H49" s="80"/>
      <c r="I49" s="850" t="s">
        <v>139</v>
      </c>
      <c r="J49" s="909"/>
      <c r="K49" s="909"/>
      <c r="L49" s="901"/>
    </row>
    <row r="50" spans="1:12" ht="16.5" customHeight="1" x14ac:dyDescent="0.4">
      <c r="A50" s="20"/>
      <c r="B50" s="49"/>
      <c r="C50" s="911" t="s">
        <v>115</v>
      </c>
      <c r="D50" s="911"/>
      <c r="E50" s="911"/>
      <c r="F50" s="911"/>
      <c r="G50" s="911"/>
      <c r="H50" s="80"/>
      <c r="I50" s="850"/>
      <c r="J50" s="909"/>
      <c r="K50" s="909"/>
      <c r="L50" s="901"/>
    </row>
    <row r="51" spans="1:12" ht="16.5" customHeight="1" x14ac:dyDescent="0.4">
      <c r="A51" s="20"/>
      <c r="B51" s="49"/>
      <c r="C51" s="911" t="s">
        <v>128</v>
      </c>
      <c r="D51" s="911"/>
      <c r="E51" s="911"/>
      <c r="F51" s="911"/>
      <c r="G51" s="911"/>
      <c r="H51" s="80"/>
      <c r="I51" s="1201"/>
      <c r="J51" s="911"/>
      <c r="K51" s="911"/>
      <c r="L51" s="912"/>
    </row>
    <row r="52" spans="1:12" ht="16.5" customHeight="1" x14ac:dyDescent="0.4">
      <c r="A52" s="37"/>
      <c r="B52" s="52"/>
      <c r="C52" s="916"/>
      <c r="D52" s="916"/>
      <c r="E52" s="916"/>
      <c r="F52" s="916"/>
      <c r="G52" s="916"/>
      <c r="H52" s="53"/>
      <c r="I52" s="1141"/>
      <c r="J52" s="916"/>
      <c r="K52" s="916"/>
      <c r="L52" s="917"/>
    </row>
  </sheetData>
  <mergeCells count="92">
    <mergeCell ref="J7:K7"/>
    <mergeCell ref="C52:G52"/>
    <mergeCell ref="I52:L52"/>
    <mergeCell ref="J10:K10"/>
    <mergeCell ref="J9:K9"/>
    <mergeCell ref="J8:K8"/>
    <mergeCell ref="C46:G46"/>
    <mergeCell ref="I46:L46"/>
    <mergeCell ref="C47:G47"/>
    <mergeCell ref="I47:L47"/>
    <mergeCell ref="C48:G48"/>
    <mergeCell ref="I48:L48"/>
    <mergeCell ref="C49:G49"/>
    <mergeCell ref="I49:L49"/>
    <mergeCell ref="C50:G50"/>
    <mergeCell ref="I50:L50"/>
    <mergeCell ref="C51:G51"/>
    <mergeCell ref="I51:L51"/>
    <mergeCell ref="C45:G45"/>
    <mergeCell ref="I45:L45"/>
    <mergeCell ref="I39:L39"/>
    <mergeCell ref="C40:G40"/>
    <mergeCell ref="I40:L40"/>
    <mergeCell ref="C41:G41"/>
    <mergeCell ref="I41:L41"/>
    <mergeCell ref="C42:G42"/>
    <mergeCell ref="I42:L42"/>
    <mergeCell ref="I44:L44"/>
    <mergeCell ref="C38:G38"/>
    <mergeCell ref="I38:L38"/>
    <mergeCell ref="C32:G32"/>
    <mergeCell ref="I32:L32"/>
    <mergeCell ref="C33:G33"/>
    <mergeCell ref="I33:L33"/>
    <mergeCell ref="C34:G34"/>
    <mergeCell ref="I34:L34"/>
    <mergeCell ref="C35:G35"/>
    <mergeCell ref="I35:L35"/>
    <mergeCell ref="C36:G36"/>
    <mergeCell ref="C37:G37"/>
    <mergeCell ref="I37:L37"/>
    <mergeCell ref="C26:G26"/>
    <mergeCell ref="I26:L26"/>
    <mergeCell ref="C27:G27"/>
    <mergeCell ref="I27:L27"/>
    <mergeCell ref="C28:G28"/>
    <mergeCell ref="I28:L28"/>
    <mergeCell ref="C29:G29"/>
    <mergeCell ref="I29:L29"/>
    <mergeCell ref="C30:G30"/>
    <mergeCell ref="I30:L30"/>
    <mergeCell ref="C31:G31"/>
    <mergeCell ref="I31:L31"/>
    <mergeCell ref="C20:G20"/>
    <mergeCell ref="I20:L20"/>
    <mergeCell ref="C21:G21"/>
    <mergeCell ref="I21:L21"/>
    <mergeCell ref="C22:G22"/>
    <mergeCell ref="I22:L22"/>
    <mergeCell ref="C23:G23"/>
    <mergeCell ref="I23:L23"/>
    <mergeCell ref="C24:G24"/>
    <mergeCell ref="I24:L24"/>
    <mergeCell ref="C25:G25"/>
    <mergeCell ref="I25:L25"/>
    <mergeCell ref="B10:D10"/>
    <mergeCell ref="E10:F10"/>
    <mergeCell ref="B12:G12"/>
    <mergeCell ref="B13:G13"/>
    <mergeCell ref="B14:G14"/>
    <mergeCell ref="B18:C18"/>
    <mergeCell ref="D18:F18"/>
    <mergeCell ref="I18:L18"/>
    <mergeCell ref="B19:G19"/>
    <mergeCell ref="I19:L19"/>
    <mergeCell ref="B7:D7"/>
    <mergeCell ref="E7:F7"/>
    <mergeCell ref="B8:D8"/>
    <mergeCell ref="E8:F8"/>
    <mergeCell ref="B9:D9"/>
    <mergeCell ref="E9:F9"/>
    <mergeCell ref="A15:A17"/>
    <mergeCell ref="B15:C15"/>
    <mergeCell ref="D15:L15"/>
    <mergeCell ref="D16:L16"/>
    <mergeCell ref="B17:C17"/>
    <mergeCell ref="D17:L17"/>
    <mergeCell ref="A1:J1"/>
    <mergeCell ref="A3:L3"/>
    <mergeCell ref="B4:L4"/>
    <mergeCell ref="A5:L5"/>
    <mergeCell ref="B6:L6"/>
  </mergeCells>
  <phoneticPr fontId="2"/>
  <pageMargins left="0.59055118110236227" right="0.59055118110236227" top="0.59055118110236227" bottom="0.59055118110236227" header="0.51181102362204722" footer="0.39370078740157483"/>
  <pageSetup paperSize="9" scale="89" fitToHeight="0" orientation="portrait" r:id="rId1"/>
  <headerFooter alignWithMargins="0">
    <oddFooter>&amp;C&amp;"HG丸ｺﾞｼｯｸM-PRO,標準"&amp;10&amp;P ／ &amp;N ページ</oddFooter>
  </headerFooter>
  <rowBreaks count="1" manualBreakCount="1">
    <brk id="42" max="11"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topLeftCell="A19" zoomScale="70" zoomScaleNormal="130" zoomScaleSheetLayoutView="70" workbookViewId="0">
      <selection sqref="A1:Q1"/>
    </sheetView>
  </sheetViews>
  <sheetFormatPr defaultColWidth="9" defaultRowHeight="13.5" x14ac:dyDescent="0.4"/>
  <cols>
    <col min="1" max="1" width="18" style="1" customWidth="1"/>
    <col min="2" max="5" width="3" style="1" customWidth="1"/>
    <col min="6" max="6" width="6" style="1" customWidth="1"/>
    <col min="7" max="7" width="9" style="1" customWidth="1"/>
    <col min="8" max="8" width="10.875" style="1" customWidth="1"/>
    <col min="9" max="11" width="9.625" style="1" customWidth="1"/>
    <col min="12" max="12" width="16.75" style="1" customWidth="1"/>
    <col min="13" max="16384" width="9" style="1"/>
  </cols>
  <sheetData>
    <row r="1" spans="1:12" ht="18" customHeight="1" x14ac:dyDescent="0.4">
      <c r="A1" s="925" t="s">
        <v>225</v>
      </c>
      <c r="B1" s="925"/>
      <c r="C1" s="925"/>
      <c r="D1" s="925"/>
      <c r="E1" s="925"/>
      <c r="F1" s="925"/>
      <c r="G1" s="925"/>
      <c r="H1" s="925"/>
      <c r="I1" s="925"/>
      <c r="J1" s="925"/>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16.5" customHeight="1" x14ac:dyDescent="0.4">
      <c r="A4" s="63" t="s">
        <v>142</v>
      </c>
      <c r="B4" s="1368" t="s">
        <v>226</v>
      </c>
      <c r="C4" s="1369"/>
      <c r="D4" s="1369"/>
      <c r="E4" s="1369"/>
      <c r="F4" s="1369"/>
      <c r="G4" s="1369"/>
      <c r="H4" s="1369"/>
      <c r="I4" s="1369"/>
      <c r="J4" s="1369"/>
      <c r="K4" s="1369"/>
      <c r="L4" s="1370"/>
    </row>
    <row r="5" spans="1:12" ht="21.75" customHeight="1" x14ac:dyDescent="0.4">
      <c r="A5" s="64"/>
      <c r="B5" s="1371"/>
      <c r="C5" s="1372"/>
      <c r="D5" s="1372"/>
      <c r="E5" s="1372"/>
      <c r="F5" s="1372"/>
      <c r="G5" s="1372"/>
      <c r="H5" s="1372"/>
      <c r="I5" s="1372"/>
      <c r="J5" s="1372"/>
      <c r="K5" s="1372"/>
      <c r="L5" s="1373"/>
    </row>
    <row r="6" spans="1:12" ht="16.5" customHeight="1" x14ac:dyDescent="0.4">
      <c r="A6" s="820" t="s">
        <v>145</v>
      </c>
      <c r="B6" s="821"/>
      <c r="C6" s="821"/>
      <c r="D6" s="821"/>
      <c r="E6" s="821"/>
      <c r="F6" s="821"/>
      <c r="G6" s="821"/>
      <c r="H6" s="821"/>
      <c r="I6" s="821"/>
      <c r="J6" s="821"/>
      <c r="K6" s="821"/>
      <c r="L6" s="822"/>
    </row>
    <row r="7" spans="1:12" ht="51" customHeight="1" x14ac:dyDescent="0.4">
      <c r="A7" s="28" t="s">
        <v>227</v>
      </c>
      <c r="B7" s="877" t="s">
        <v>228</v>
      </c>
      <c r="C7" s="878"/>
      <c r="D7" s="878"/>
      <c r="E7" s="878"/>
      <c r="F7" s="878"/>
      <c r="G7" s="878"/>
      <c r="H7" s="878"/>
      <c r="I7" s="878"/>
      <c r="J7" s="878"/>
      <c r="K7" s="878"/>
      <c r="L7" s="879"/>
    </row>
    <row r="8" spans="1:12" ht="18" customHeight="1" x14ac:dyDescent="0.4">
      <c r="A8" s="4" t="s">
        <v>229</v>
      </c>
      <c r="B8" s="877" t="s">
        <v>230</v>
      </c>
      <c r="C8" s="878"/>
      <c r="D8" s="878"/>
      <c r="E8" s="878"/>
      <c r="F8" s="878"/>
      <c r="G8" s="878"/>
      <c r="H8" s="878"/>
      <c r="I8" s="878"/>
      <c r="J8" s="878"/>
      <c r="K8" s="878"/>
      <c r="L8" s="879"/>
    </row>
    <row r="9" spans="1:12" ht="16.5" customHeight="1" x14ac:dyDescent="0.4">
      <c r="A9" s="30" t="s">
        <v>148</v>
      </c>
      <c r="B9" s="877" t="s">
        <v>231</v>
      </c>
      <c r="C9" s="878"/>
      <c r="D9" s="878"/>
      <c r="E9" s="878"/>
      <c r="F9" s="878"/>
      <c r="G9" s="878"/>
      <c r="H9" s="55"/>
      <c r="I9" s="55"/>
      <c r="J9" s="55"/>
      <c r="K9" s="119"/>
      <c r="L9" s="120"/>
    </row>
    <row r="10" spans="1:12" ht="16.5" customHeight="1" x14ac:dyDescent="0.4">
      <c r="A10" s="96"/>
      <c r="B10" s="801"/>
      <c r="C10" s="802"/>
      <c r="D10" s="803"/>
      <c r="E10" s="805" t="s">
        <v>232</v>
      </c>
      <c r="F10" s="807"/>
      <c r="G10" s="8" t="s">
        <v>11</v>
      </c>
      <c r="H10" s="8" t="s">
        <v>12</v>
      </c>
      <c r="I10" s="9" t="s">
        <v>13</v>
      </c>
      <c r="J10" s="45"/>
      <c r="K10" s="11"/>
      <c r="L10" s="12"/>
    </row>
    <row r="11" spans="1:12" ht="16.5" customHeight="1" x14ac:dyDescent="0.4">
      <c r="A11" s="13"/>
      <c r="B11" s="805" t="s">
        <v>14</v>
      </c>
      <c r="C11" s="806"/>
      <c r="D11" s="807"/>
      <c r="E11" s="1131">
        <v>107</v>
      </c>
      <c r="F11" s="1132"/>
      <c r="G11" s="121">
        <v>95</v>
      </c>
      <c r="H11" s="121">
        <v>106</v>
      </c>
      <c r="I11" s="122">
        <v>1</v>
      </c>
      <c r="J11" s="264"/>
      <c r="K11" s="17"/>
      <c r="L11" s="18"/>
    </row>
    <row r="12" spans="1:12" ht="16.5" customHeight="1" x14ac:dyDescent="0.4">
      <c r="A12" s="13"/>
      <c r="B12" s="805" t="s">
        <v>15</v>
      </c>
      <c r="C12" s="806"/>
      <c r="D12" s="807"/>
      <c r="E12" s="1131">
        <v>78</v>
      </c>
      <c r="F12" s="1132"/>
      <c r="G12" s="121">
        <v>72</v>
      </c>
      <c r="H12" s="121">
        <v>77</v>
      </c>
      <c r="I12" s="122">
        <v>1</v>
      </c>
      <c r="J12" s="264"/>
      <c r="K12" s="17"/>
      <c r="L12" s="18"/>
    </row>
    <row r="13" spans="1:12" ht="16.5" customHeight="1" x14ac:dyDescent="0.4">
      <c r="A13" s="13"/>
      <c r="B13" s="826" t="s">
        <v>16</v>
      </c>
      <c r="C13" s="827"/>
      <c r="D13" s="828"/>
      <c r="E13" s="1133">
        <f>E12/E11*100</f>
        <v>72.89719626168224</v>
      </c>
      <c r="F13" s="1134"/>
      <c r="G13" s="124">
        <f>G12/G11*100</f>
        <v>75.789473684210535</v>
      </c>
      <c r="H13" s="124">
        <f t="shared" ref="H13:I13" si="0">H12/H11*100</f>
        <v>72.641509433962256</v>
      </c>
      <c r="I13" s="124">
        <f t="shared" si="0"/>
        <v>100</v>
      </c>
      <c r="J13" s="291"/>
      <c r="K13" s="17"/>
      <c r="L13" s="18"/>
    </row>
    <row r="14" spans="1:12" ht="9.75" customHeight="1" x14ac:dyDescent="0.4">
      <c r="A14" s="13"/>
      <c r="B14" s="125"/>
      <c r="C14" s="126"/>
      <c r="D14" s="126"/>
      <c r="E14" s="127"/>
      <c r="F14" s="127"/>
      <c r="G14" s="128"/>
      <c r="H14" s="128"/>
      <c r="I14" s="128"/>
      <c r="J14" s="129"/>
      <c r="K14" s="17"/>
      <c r="L14" s="18"/>
    </row>
    <row r="15" spans="1:12" ht="16.5" customHeight="1" x14ac:dyDescent="0.4">
      <c r="A15" s="13"/>
      <c r="B15" s="1141" t="s">
        <v>234</v>
      </c>
      <c r="C15" s="1098"/>
      <c r="D15" s="1098"/>
      <c r="E15" s="1098"/>
      <c r="F15" s="1098"/>
      <c r="G15" s="1098"/>
      <c r="H15" s="17"/>
      <c r="I15" s="17"/>
      <c r="J15" s="287"/>
      <c r="K15" s="17"/>
      <c r="L15" s="18"/>
    </row>
    <row r="16" spans="1:12" ht="16.5" customHeight="1" x14ac:dyDescent="0.4">
      <c r="A16" s="13"/>
      <c r="B16" s="801"/>
      <c r="C16" s="802"/>
      <c r="D16" s="803"/>
      <c r="E16" s="805" t="s">
        <v>232</v>
      </c>
      <c r="F16" s="807"/>
      <c r="G16" s="8" t="s">
        <v>11</v>
      </c>
      <c r="H16" s="8" t="s">
        <v>12</v>
      </c>
      <c r="I16" s="9" t="s">
        <v>13</v>
      </c>
      <c r="J16" s="289"/>
      <c r="K16" s="17"/>
      <c r="L16" s="18"/>
    </row>
    <row r="17" spans="1:12" ht="16.5" customHeight="1" x14ac:dyDescent="0.4">
      <c r="A17" s="13"/>
      <c r="B17" s="805" t="s">
        <v>14</v>
      </c>
      <c r="C17" s="806"/>
      <c r="D17" s="807"/>
      <c r="E17" s="1131">
        <v>2</v>
      </c>
      <c r="F17" s="1132"/>
      <c r="G17" s="121">
        <v>7</v>
      </c>
      <c r="H17" s="121">
        <v>2</v>
      </c>
      <c r="I17" s="123"/>
      <c r="J17" s="264"/>
      <c r="K17" s="17"/>
      <c r="L17" s="18"/>
    </row>
    <row r="18" spans="1:12" ht="16.5" customHeight="1" x14ac:dyDescent="0.4">
      <c r="A18" s="13"/>
      <c r="B18" s="805" t="s">
        <v>15</v>
      </c>
      <c r="C18" s="806"/>
      <c r="D18" s="807"/>
      <c r="E18" s="1131">
        <v>2</v>
      </c>
      <c r="F18" s="1132"/>
      <c r="G18" s="121">
        <v>7</v>
      </c>
      <c r="H18" s="121">
        <v>2</v>
      </c>
      <c r="I18" s="123"/>
      <c r="J18" s="264"/>
      <c r="K18" s="17"/>
      <c r="L18" s="18"/>
    </row>
    <row r="19" spans="1:12" ht="16.5" customHeight="1" x14ac:dyDescent="0.4">
      <c r="A19" s="13"/>
      <c r="B19" s="826" t="s">
        <v>16</v>
      </c>
      <c r="C19" s="827"/>
      <c r="D19" s="828"/>
      <c r="E19" s="1133">
        <f>E18/E17*100</f>
        <v>100</v>
      </c>
      <c r="F19" s="1134"/>
      <c r="G19" s="124">
        <f>G18/G17*100</f>
        <v>100</v>
      </c>
      <c r="H19" s="124">
        <f t="shared" ref="H19" si="1">H18/H17*100</f>
        <v>100</v>
      </c>
      <c r="I19" s="130"/>
      <c r="J19" s="291"/>
      <c r="K19" s="17"/>
      <c r="L19" s="18"/>
    </row>
    <row r="20" spans="1:12" ht="16.5" customHeight="1" x14ac:dyDescent="0.4">
      <c r="A20" s="13"/>
      <c r="B20" s="131"/>
      <c r="C20" s="132"/>
      <c r="D20" s="132"/>
      <c r="E20" s="132"/>
      <c r="F20" s="132"/>
      <c r="G20" s="132"/>
      <c r="H20" s="133"/>
      <c r="I20" s="133"/>
      <c r="J20" s="134"/>
      <c r="K20" s="17"/>
      <c r="L20" s="18"/>
    </row>
    <row r="21" spans="1:12" ht="16.5" customHeight="1" x14ac:dyDescent="0.4">
      <c r="A21" s="13"/>
      <c r="B21" s="801"/>
      <c r="C21" s="802"/>
      <c r="D21" s="802"/>
      <c r="E21" s="802"/>
      <c r="F21" s="802"/>
      <c r="G21" s="803"/>
      <c r="H21" s="8" t="s">
        <v>17</v>
      </c>
      <c r="I21" s="8" t="s">
        <v>11</v>
      </c>
      <c r="J21" s="8" t="s">
        <v>18</v>
      </c>
      <c r="K21" s="17"/>
      <c r="L21" s="18"/>
    </row>
    <row r="22" spans="1:12" ht="16.5" customHeight="1" x14ac:dyDescent="0.4">
      <c r="A22" s="13"/>
      <c r="B22" s="1062" t="s">
        <v>19</v>
      </c>
      <c r="C22" s="1063"/>
      <c r="D22" s="1063"/>
      <c r="E22" s="1063"/>
      <c r="F22" s="1063"/>
      <c r="G22" s="1064"/>
      <c r="H22" s="111">
        <v>73.599999999999994</v>
      </c>
      <c r="I22" s="111">
        <v>81.3</v>
      </c>
      <c r="J22" s="112">
        <f>H22-I22</f>
        <v>-7.7000000000000028</v>
      </c>
      <c r="K22" s="17"/>
      <c r="L22" s="18"/>
    </row>
    <row r="23" spans="1:12" ht="16.5" customHeight="1" x14ac:dyDescent="0.4">
      <c r="A23" s="7"/>
      <c r="B23" s="1065" t="s">
        <v>20</v>
      </c>
      <c r="C23" s="1066"/>
      <c r="D23" s="1066"/>
      <c r="E23" s="1066"/>
      <c r="F23" s="1066"/>
      <c r="G23" s="1067"/>
      <c r="H23" s="111">
        <v>4</v>
      </c>
      <c r="I23" s="111">
        <v>4.2</v>
      </c>
      <c r="J23" s="112">
        <f>H23-I23</f>
        <v>-0.20000000000000018</v>
      </c>
      <c r="K23" s="23"/>
      <c r="L23" s="24"/>
    </row>
    <row r="24" spans="1:12" s="25" customFormat="1" ht="16.5" customHeight="1" x14ac:dyDescent="0.4">
      <c r="A24" s="836" t="s">
        <v>21</v>
      </c>
      <c r="B24" s="1003" t="s">
        <v>22</v>
      </c>
      <c r="C24" s="1004"/>
      <c r="D24" s="1125" t="s">
        <v>235</v>
      </c>
      <c r="E24" s="1126"/>
      <c r="F24" s="1126"/>
      <c r="G24" s="1126"/>
      <c r="H24" s="1126"/>
      <c r="I24" s="1126"/>
      <c r="J24" s="1126"/>
      <c r="K24" s="1126"/>
      <c r="L24" s="1127"/>
    </row>
    <row r="25" spans="1:12" s="25" customFormat="1" ht="16.5" customHeight="1" x14ac:dyDescent="0.4">
      <c r="A25" s="1002"/>
      <c r="B25" s="26"/>
      <c r="C25" s="27"/>
      <c r="D25" s="1374" t="s">
        <v>236</v>
      </c>
      <c r="E25" s="1375"/>
      <c r="F25" s="1375"/>
      <c r="G25" s="1375"/>
      <c r="H25" s="1375"/>
      <c r="I25" s="1375"/>
      <c r="J25" s="1375"/>
      <c r="K25" s="1375"/>
      <c r="L25" s="1376"/>
    </row>
    <row r="26" spans="1:12" s="25" customFormat="1" ht="16.5" customHeight="1" x14ac:dyDescent="0.4">
      <c r="A26" s="1002"/>
      <c r="B26" s="26"/>
      <c r="C26" s="27"/>
      <c r="D26" s="1374" t="s">
        <v>237</v>
      </c>
      <c r="E26" s="1375"/>
      <c r="F26" s="1375"/>
      <c r="G26" s="1375"/>
      <c r="H26" s="1375"/>
      <c r="I26" s="1375"/>
      <c r="J26" s="1375"/>
      <c r="K26" s="1375"/>
      <c r="L26" s="1376"/>
    </row>
    <row r="27" spans="1:12" s="25" customFormat="1" ht="16.5" customHeight="1" x14ac:dyDescent="0.4">
      <c r="A27" s="1002"/>
      <c r="B27" s="135"/>
      <c r="C27" s="136"/>
      <c r="D27" s="1377" t="s">
        <v>238</v>
      </c>
      <c r="E27" s="1378"/>
      <c r="F27" s="1378"/>
      <c r="G27" s="1378"/>
      <c r="H27" s="1378"/>
      <c r="I27" s="1378"/>
      <c r="J27" s="1378"/>
      <c r="K27" s="1378"/>
      <c r="L27" s="1379"/>
    </row>
    <row r="28" spans="1:12" s="25" customFormat="1" ht="16.5" customHeight="1" x14ac:dyDescent="0.4">
      <c r="A28" s="1002"/>
      <c r="B28" s="1003" t="s">
        <v>239</v>
      </c>
      <c r="C28" s="1004"/>
      <c r="D28" s="1125" t="s">
        <v>240</v>
      </c>
      <c r="E28" s="1126"/>
      <c r="F28" s="1126"/>
      <c r="G28" s="1126"/>
      <c r="H28" s="1126"/>
      <c r="I28" s="1126"/>
      <c r="J28" s="1126"/>
      <c r="K28" s="1126"/>
      <c r="L28" s="1127"/>
    </row>
    <row r="29" spans="1:12" ht="16.5" customHeight="1" x14ac:dyDescent="0.4">
      <c r="A29" s="837"/>
      <c r="B29" s="1007"/>
      <c r="C29" s="1008"/>
      <c r="D29" s="1380" t="s">
        <v>241</v>
      </c>
      <c r="E29" s="1381"/>
      <c r="F29" s="1381"/>
      <c r="G29" s="1381"/>
      <c r="H29" s="1381"/>
      <c r="I29" s="1381"/>
      <c r="J29" s="1381"/>
      <c r="K29" s="1381"/>
      <c r="L29" s="1382"/>
    </row>
    <row r="30" spans="1:12" ht="16.5" customHeight="1" x14ac:dyDescent="0.4">
      <c r="A30" s="30" t="s">
        <v>156</v>
      </c>
      <c r="B30" s="1383" t="s">
        <v>28</v>
      </c>
      <c r="C30" s="1383"/>
      <c r="D30" s="1384">
        <v>1</v>
      </c>
      <c r="E30" s="1385"/>
      <c r="F30" s="1386"/>
      <c r="G30" s="114" t="s">
        <v>29</v>
      </c>
      <c r="H30" s="137" t="s">
        <v>1522</v>
      </c>
      <c r="I30" s="1082" t="s">
        <v>30</v>
      </c>
      <c r="J30" s="1082"/>
      <c r="K30" s="1082"/>
      <c r="L30" s="1082"/>
    </row>
    <row r="31" spans="1:12" ht="16.5" customHeight="1" x14ac:dyDescent="0.4">
      <c r="A31" s="96"/>
      <c r="B31" s="38"/>
      <c r="C31" s="138"/>
      <c r="D31" s="139"/>
      <c r="E31" s="140"/>
      <c r="F31" s="141"/>
      <c r="G31" s="53"/>
      <c r="H31" s="142" t="s">
        <v>1523</v>
      </c>
      <c r="I31" s="143"/>
      <c r="J31" s="144"/>
      <c r="K31" s="144"/>
      <c r="L31" s="145"/>
    </row>
    <row r="32" spans="1:12" ht="16.5" customHeight="1" x14ac:dyDescent="0.4">
      <c r="A32" s="30" t="s">
        <v>159</v>
      </c>
      <c r="B32" s="1036" t="s">
        <v>32</v>
      </c>
      <c r="C32" s="1037"/>
      <c r="D32" s="1037"/>
      <c r="E32" s="1037"/>
      <c r="F32" s="1037"/>
      <c r="G32" s="1038"/>
      <c r="H32" s="95" t="s">
        <v>33</v>
      </c>
      <c r="I32" s="1036" t="s">
        <v>34</v>
      </c>
      <c r="J32" s="1037"/>
      <c r="K32" s="1037"/>
      <c r="L32" s="1038"/>
    </row>
    <row r="33" spans="1:12" ht="16.5" customHeight="1" x14ac:dyDescent="0.4">
      <c r="A33" s="96"/>
      <c r="B33" s="31" t="s">
        <v>242</v>
      </c>
      <c r="C33" s="872" t="s">
        <v>243</v>
      </c>
      <c r="D33" s="872"/>
      <c r="E33" s="872"/>
      <c r="F33" s="872"/>
      <c r="G33" s="873"/>
      <c r="H33" s="49" t="s">
        <v>244</v>
      </c>
      <c r="I33" s="146" t="s">
        <v>245</v>
      </c>
      <c r="J33" s="147"/>
      <c r="K33" s="147"/>
      <c r="L33" s="148"/>
    </row>
    <row r="34" spans="1:12" ht="16.5" customHeight="1" x14ac:dyDescent="0.4">
      <c r="A34" s="96"/>
      <c r="B34" s="49"/>
      <c r="C34" s="911" t="s">
        <v>246</v>
      </c>
      <c r="D34" s="911"/>
      <c r="E34" s="911"/>
      <c r="F34" s="911"/>
      <c r="G34" s="912"/>
      <c r="H34" s="49"/>
      <c r="I34" s="49"/>
      <c r="J34" s="149"/>
      <c r="K34" s="149"/>
      <c r="L34" s="150"/>
    </row>
    <row r="35" spans="1:12" ht="16.5" customHeight="1" x14ac:dyDescent="0.4">
      <c r="A35" s="96"/>
      <c r="B35" s="49"/>
      <c r="C35" s="78"/>
      <c r="D35" s="78"/>
      <c r="E35" s="78"/>
      <c r="F35" s="78"/>
      <c r="G35" s="79"/>
      <c r="H35" s="49"/>
      <c r="I35" s="49"/>
      <c r="J35" s="149"/>
      <c r="K35" s="149"/>
      <c r="L35" s="150"/>
    </row>
    <row r="36" spans="1:12" ht="16.5" customHeight="1" x14ac:dyDescent="0.4">
      <c r="A36" s="13"/>
      <c r="B36" s="32" t="s">
        <v>160</v>
      </c>
      <c r="C36" s="848" t="s">
        <v>98</v>
      </c>
      <c r="D36" s="848"/>
      <c r="E36" s="848"/>
      <c r="F36" s="848"/>
      <c r="G36" s="849"/>
      <c r="H36" s="32"/>
      <c r="I36" s="1091"/>
      <c r="J36" s="848"/>
      <c r="K36" s="848"/>
      <c r="L36" s="849"/>
    </row>
    <row r="37" spans="1:12" ht="16.5" customHeight="1" x14ac:dyDescent="0.4">
      <c r="A37" s="20"/>
      <c r="B37" s="32" t="s">
        <v>84</v>
      </c>
      <c r="C37" s="907" t="s">
        <v>247</v>
      </c>
      <c r="D37" s="907"/>
      <c r="E37" s="907"/>
      <c r="F37" s="907"/>
      <c r="G37" s="908"/>
      <c r="H37" s="32" t="s">
        <v>248</v>
      </c>
      <c r="I37" s="1085" t="s">
        <v>249</v>
      </c>
      <c r="J37" s="853"/>
      <c r="K37" s="853"/>
      <c r="L37" s="1086"/>
    </row>
    <row r="38" spans="1:12" ht="16.5" customHeight="1" x14ac:dyDescent="0.4">
      <c r="A38" s="20"/>
      <c r="B38" s="32"/>
      <c r="C38" s="907" t="s">
        <v>250</v>
      </c>
      <c r="D38" s="907"/>
      <c r="E38" s="907"/>
      <c r="F38" s="907"/>
      <c r="G38" s="908"/>
      <c r="H38" s="32"/>
      <c r="I38" s="1085" t="s">
        <v>251</v>
      </c>
      <c r="J38" s="853"/>
      <c r="K38" s="853"/>
      <c r="L38" s="1086"/>
    </row>
    <row r="39" spans="1:12" ht="16.5" customHeight="1" x14ac:dyDescent="0.4">
      <c r="A39" s="20"/>
      <c r="B39" s="32"/>
      <c r="C39" s="848" t="s">
        <v>252</v>
      </c>
      <c r="D39" s="848"/>
      <c r="E39" s="848"/>
      <c r="F39" s="848"/>
      <c r="G39" s="849"/>
      <c r="H39" s="32"/>
      <c r="I39" s="1085" t="s">
        <v>253</v>
      </c>
      <c r="J39" s="853"/>
      <c r="K39" s="853"/>
      <c r="L39" s="1086"/>
    </row>
    <row r="40" spans="1:12" ht="16.5" customHeight="1" x14ac:dyDescent="0.4">
      <c r="A40" s="20"/>
      <c r="B40" s="32"/>
      <c r="C40" s="848"/>
      <c r="D40" s="848"/>
      <c r="E40" s="848"/>
      <c r="F40" s="848"/>
      <c r="G40" s="849"/>
      <c r="H40" s="32"/>
      <c r="I40" s="1085" t="s">
        <v>254</v>
      </c>
      <c r="J40" s="853"/>
      <c r="K40" s="853"/>
      <c r="L40" s="1086"/>
    </row>
    <row r="41" spans="1:12" ht="16.5" customHeight="1" x14ac:dyDescent="0.4">
      <c r="A41" s="20"/>
      <c r="B41" s="32"/>
      <c r="C41" s="848"/>
      <c r="D41" s="848"/>
      <c r="E41" s="848"/>
      <c r="F41" s="848"/>
      <c r="G41" s="849"/>
      <c r="H41" s="32"/>
      <c r="I41" s="151"/>
      <c r="J41" s="107"/>
      <c r="K41" s="107"/>
      <c r="L41" s="108"/>
    </row>
    <row r="42" spans="1:12" ht="16.5" customHeight="1" x14ac:dyDescent="0.4">
      <c r="A42" s="20"/>
      <c r="B42" s="32" t="s">
        <v>160</v>
      </c>
      <c r="C42" s="848" t="s">
        <v>135</v>
      </c>
      <c r="D42" s="848"/>
      <c r="E42" s="848"/>
      <c r="F42" s="848"/>
      <c r="G42" s="849"/>
      <c r="H42" s="32"/>
      <c r="I42" s="1085"/>
      <c r="J42" s="853"/>
      <c r="K42" s="853"/>
      <c r="L42" s="1086"/>
    </row>
    <row r="43" spans="1:12" ht="16.5" customHeight="1" x14ac:dyDescent="0.4">
      <c r="A43" s="20"/>
      <c r="B43" s="32" t="s">
        <v>84</v>
      </c>
      <c r="C43" s="848" t="s">
        <v>255</v>
      </c>
      <c r="D43" s="848"/>
      <c r="E43" s="848"/>
      <c r="F43" s="848"/>
      <c r="G43" s="849"/>
      <c r="H43" s="32" t="s">
        <v>256</v>
      </c>
      <c r="I43" s="1387" t="s">
        <v>257</v>
      </c>
      <c r="J43" s="1388"/>
      <c r="K43" s="1388"/>
      <c r="L43" s="1389"/>
    </row>
    <row r="44" spans="1:12" ht="16.5" customHeight="1" x14ac:dyDescent="0.4">
      <c r="A44" s="20"/>
      <c r="B44" s="32"/>
      <c r="C44" s="848" t="s">
        <v>221</v>
      </c>
      <c r="D44" s="848"/>
      <c r="E44" s="848"/>
      <c r="F44" s="848"/>
      <c r="G44" s="849"/>
      <c r="H44" s="32"/>
      <c r="I44" s="1390" t="s">
        <v>258</v>
      </c>
      <c r="J44" s="1391"/>
      <c r="K44" s="1391"/>
      <c r="L44" s="1392"/>
    </row>
    <row r="45" spans="1:12" ht="16.5" customHeight="1" x14ac:dyDescent="0.4">
      <c r="A45" s="20"/>
      <c r="B45" s="32"/>
      <c r="C45" s="848" t="s">
        <v>128</v>
      </c>
      <c r="D45" s="848"/>
      <c r="E45" s="848"/>
      <c r="F45" s="848"/>
      <c r="G45" s="849"/>
      <c r="H45" s="50"/>
      <c r="I45" s="1387" t="s">
        <v>259</v>
      </c>
      <c r="J45" s="1388"/>
      <c r="K45" s="1388"/>
      <c r="L45" s="1389"/>
    </row>
    <row r="46" spans="1:12" ht="16.5" customHeight="1" x14ac:dyDescent="0.4">
      <c r="A46" s="20"/>
      <c r="B46" s="32"/>
      <c r="C46" s="907"/>
      <c r="D46" s="907"/>
      <c r="E46" s="907"/>
      <c r="F46" s="907"/>
      <c r="G46" s="908"/>
      <c r="H46" s="50"/>
      <c r="I46" s="1387" t="s">
        <v>260</v>
      </c>
      <c r="J46" s="1388"/>
      <c r="K46" s="1388"/>
      <c r="L46" s="1389"/>
    </row>
    <row r="47" spans="1:12" ht="13.7" customHeight="1" x14ac:dyDescent="0.4">
      <c r="A47" s="20"/>
      <c r="B47" s="32"/>
      <c r="C47" s="848"/>
      <c r="D47" s="848"/>
      <c r="E47" s="848"/>
      <c r="F47" s="848"/>
      <c r="G47" s="849"/>
      <c r="H47" s="50"/>
      <c r="I47" s="1393" t="s">
        <v>261</v>
      </c>
      <c r="J47" s="1394"/>
      <c r="K47" s="1394"/>
      <c r="L47" s="1395"/>
    </row>
    <row r="48" spans="1:12" ht="16.5" customHeight="1" x14ac:dyDescent="0.4">
      <c r="A48" s="20"/>
      <c r="B48" s="32"/>
      <c r="C48" s="848"/>
      <c r="D48" s="848"/>
      <c r="E48" s="848"/>
      <c r="F48" s="848"/>
      <c r="G48" s="849"/>
      <c r="H48" s="32"/>
      <c r="I48" s="1387" t="s">
        <v>262</v>
      </c>
      <c r="J48" s="1388"/>
      <c r="K48" s="1388"/>
      <c r="L48" s="1389"/>
    </row>
    <row r="49" spans="1:12" ht="16.5" customHeight="1" x14ac:dyDescent="0.4">
      <c r="A49" s="20"/>
      <c r="B49" s="32"/>
      <c r="C49" s="848"/>
      <c r="D49" s="848"/>
      <c r="E49" s="848"/>
      <c r="F49" s="848"/>
      <c r="G49" s="849"/>
      <c r="H49" s="32"/>
      <c r="I49" s="1387" t="s">
        <v>263</v>
      </c>
      <c r="J49" s="1388"/>
      <c r="K49" s="1388"/>
      <c r="L49" s="1389"/>
    </row>
    <row r="50" spans="1:12" ht="13.7" customHeight="1" x14ac:dyDescent="0.4">
      <c r="A50" s="37"/>
      <c r="B50" s="38"/>
      <c r="C50" s="1098"/>
      <c r="D50" s="1098"/>
      <c r="E50" s="1098"/>
      <c r="F50" s="1098"/>
      <c r="G50" s="1087"/>
      <c r="H50" s="38"/>
      <c r="I50" s="1141"/>
      <c r="J50" s="1098"/>
      <c r="K50" s="1098"/>
      <c r="L50" s="1087"/>
    </row>
  </sheetData>
  <mergeCells count="73">
    <mergeCell ref="C50:G50"/>
    <mergeCell ref="I50:L50"/>
    <mergeCell ref="C48:G48"/>
    <mergeCell ref="I48:L48"/>
    <mergeCell ref="C49:G49"/>
    <mergeCell ref="I49:L49"/>
    <mergeCell ref="C45:G45"/>
    <mergeCell ref="I45:L45"/>
    <mergeCell ref="C46:G46"/>
    <mergeCell ref="I46:L46"/>
    <mergeCell ref="C47:G47"/>
    <mergeCell ref="I47:L47"/>
    <mergeCell ref="C43:G43"/>
    <mergeCell ref="I43:L43"/>
    <mergeCell ref="C44:G44"/>
    <mergeCell ref="I44:L44"/>
    <mergeCell ref="C40:G40"/>
    <mergeCell ref="I40:L40"/>
    <mergeCell ref="C41:G41"/>
    <mergeCell ref="C42:G42"/>
    <mergeCell ref="I42:L42"/>
    <mergeCell ref="C39:G39"/>
    <mergeCell ref="I39:L39"/>
    <mergeCell ref="B32:G32"/>
    <mergeCell ref="I32:L32"/>
    <mergeCell ref="C33:G33"/>
    <mergeCell ref="C34:G34"/>
    <mergeCell ref="C36:G36"/>
    <mergeCell ref="I36:L36"/>
    <mergeCell ref="C37:G37"/>
    <mergeCell ref="I37:L37"/>
    <mergeCell ref="C38:G38"/>
    <mergeCell ref="I38:L38"/>
    <mergeCell ref="B30:C30"/>
    <mergeCell ref="D30:F30"/>
    <mergeCell ref="I30:L30"/>
    <mergeCell ref="B21:G21"/>
    <mergeCell ref="B22:G22"/>
    <mergeCell ref="B23:G23"/>
    <mergeCell ref="A24:A29"/>
    <mergeCell ref="B24:C24"/>
    <mergeCell ref="D24:L24"/>
    <mergeCell ref="D25:L25"/>
    <mergeCell ref="D26:L26"/>
    <mergeCell ref="D27:L27"/>
    <mergeCell ref="B28:C28"/>
    <mergeCell ref="D28:L28"/>
    <mergeCell ref="B29:C29"/>
    <mergeCell ref="D29:L29"/>
    <mergeCell ref="B17:D17"/>
    <mergeCell ref="E17:F17"/>
    <mergeCell ref="B18:D18"/>
    <mergeCell ref="E18:F18"/>
    <mergeCell ref="B19:D19"/>
    <mergeCell ref="E19:F19"/>
    <mergeCell ref="B15:G15"/>
    <mergeCell ref="B16:D16"/>
    <mergeCell ref="E16:F16"/>
    <mergeCell ref="B8:L8"/>
    <mergeCell ref="B9:G9"/>
    <mergeCell ref="B10:D10"/>
    <mergeCell ref="E10:F10"/>
    <mergeCell ref="B11:D11"/>
    <mergeCell ref="E11:F11"/>
    <mergeCell ref="B12:D12"/>
    <mergeCell ref="E12:F12"/>
    <mergeCell ref="B13:D13"/>
    <mergeCell ref="E13:F13"/>
    <mergeCell ref="A1:J1"/>
    <mergeCell ref="A3:L3"/>
    <mergeCell ref="B4:L5"/>
    <mergeCell ref="A6:L6"/>
    <mergeCell ref="B7:L7"/>
  </mergeCells>
  <phoneticPr fontId="2"/>
  <printOptions horizontalCentered="1"/>
  <pageMargins left="0.59055118110236215" right="0.59055118110236215" top="0.59055118110236215" bottom="0.59055118110236215" header="0.51181102362204722" footer="0.39370078740157483"/>
  <pageSetup paperSize="9" scale="81" fitToHeight="0" orientation="portrait" r:id="rId1"/>
  <headerFooter alignWithMargins="0">
    <oddFooter>&amp;C&amp;"HG丸ｺﾞｼｯｸM-PRO,標準"&amp;10&amp;P ／ &amp;N ページ</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BreakPreview" zoomScale="85" zoomScaleNormal="130" zoomScaleSheetLayoutView="85" workbookViewId="0">
      <selection sqref="A1:Q1"/>
    </sheetView>
  </sheetViews>
  <sheetFormatPr defaultColWidth="9" defaultRowHeight="13.5" x14ac:dyDescent="0.4"/>
  <cols>
    <col min="1" max="1" width="20" style="1" bestFit="1" customWidth="1"/>
    <col min="2" max="5" width="3" style="1" customWidth="1"/>
    <col min="6" max="6" width="6" style="1" customWidth="1"/>
    <col min="7" max="10" width="9" style="1" customWidth="1"/>
    <col min="11" max="11" width="8" style="1" customWidth="1"/>
    <col min="12" max="12" width="9.625" style="1" customWidth="1"/>
    <col min="13" max="16384" width="9" style="1"/>
  </cols>
  <sheetData>
    <row r="1" spans="1:12" ht="18" customHeight="1" x14ac:dyDescent="0.4">
      <c r="A1" s="925" t="s">
        <v>294</v>
      </c>
      <c r="B1" s="925"/>
      <c r="C1" s="925"/>
      <c r="D1" s="925"/>
      <c r="E1" s="925"/>
      <c r="F1" s="925"/>
      <c r="G1" s="925"/>
      <c r="H1" s="925"/>
      <c r="I1" s="925"/>
      <c r="J1" s="925"/>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16.5" customHeight="1" x14ac:dyDescent="0.4">
      <c r="A4" s="63" t="s">
        <v>142</v>
      </c>
      <c r="B4" s="1124" t="s">
        <v>295</v>
      </c>
      <c r="C4" s="1056"/>
      <c r="D4" s="1056"/>
      <c r="E4" s="1056"/>
      <c r="F4" s="1056"/>
      <c r="G4" s="1056"/>
      <c r="H4" s="1056"/>
      <c r="I4" s="1056"/>
      <c r="J4" s="1056"/>
      <c r="K4" s="1056"/>
      <c r="L4" s="1057"/>
    </row>
    <row r="5" spans="1:12" ht="26.25" customHeight="1" x14ac:dyDescent="0.4">
      <c r="A5" s="161"/>
      <c r="B5" s="1139"/>
      <c r="C5" s="1102"/>
      <c r="D5" s="1102"/>
      <c r="E5" s="1102"/>
      <c r="F5" s="1102"/>
      <c r="G5" s="1102"/>
      <c r="H5" s="1102"/>
      <c r="I5" s="1102"/>
      <c r="J5" s="1102"/>
      <c r="K5" s="1102"/>
      <c r="L5" s="1103"/>
    </row>
    <row r="6" spans="1:12" ht="16.5" customHeight="1" x14ac:dyDescent="0.4">
      <c r="A6" s="874" t="s">
        <v>145</v>
      </c>
      <c r="B6" s="875"/>
      <c r="C6" s="875"/>
      <c r="D6" s="875"/>
      <c r="E6" s="875"/>
      <c r="F6" s="875"/>
      <c r="G6" s="875"/>
      <c r="H6" s="875"/>
      <c r="I6" s="875"/>
      <c r="J6" s="875"/>
      <c r="K6" s="875"/>
      <c r="L6" s="876"/>
    </row>
    <row r="7" spans="1:12" ht="51.6" customHeight="1" x14ac:dyDescent="0.4">
      <c r="A7" s="28" t="s">
        <v>146</v>
      </c>
      <c r="B7" s="1050" t="s">
        <v>296</v>
      </c>
      <c r="C7" s="1051"/>
      <c r="D7" s="1051"/>
      <c r="E7" s="1051"/>
      <c r="F7" s="1051"/>
      <c r="G7" s="1051"/>
      <c r="H7" s="1051"/>
      <c r="I7" s="1051"/>
      <c r="J7" s="1051"/>
      <c r="K7" s="1051"/>
      <c r="L7" s="1052"/>
    </row>
    <row r="8" spans="1:12" ht="18.75" customHeight="1" x14ac:dyDescent="0.4">
      <c r="A8" s="30" t="s">
        <v>297</v>
      </c>
      <c r="B8" s="877" t="s">
        <v>298</v>
      </c>
      <c r="C8" s="878"/>
      <c r="D8" s="878"/>
      <c r="E8" s="878"/>
      <c r="F8" s="878"/>
      <c r="G8" s="878"/>
      <c r="H8" s="878"/>
      <c r="I8" s="878"/>
      <c r="J8" s="878"/>
      <c r="K8" s="878"/>
      <c r="L8" s="879"/>
    </row>
    <row r="9" spans="1:12" ht="16.5" customHeight="1" x14ac:dyDescent="0.4">
      <c r="A9" s="30" t="s">
        <v>148</v>
      </c>
      <c r="B9" s="1336" t="s">
        <v>231</v>
      </c>
      <c r="C9" s="915"/>
      <c r="D9" s="915"/>
      <c r="E9" s="915"/>
      <c r="F9" s="915"/>
      <c r="G9" s="915"/>
      <c r="H9" s="162"/>
      <c r="I9" s="162"/>
      <c r="J9" s="285"/>
      <c r="K9" s="17"/>
      <c r="L9" s="18"/>
    </row>
    <row r="10" spans="1:12" ht="16.5" customHeight="1" x14ac:dyDescent="0.4">
      <c r="A10" s="13"/>
      <c r="B10" s="801"/>
      <c r="C10" s="802"/>
      <c r="D10" s="803"/>
      <c r="E10" s="805" t="s">
        <v>232</v>
      </c>
      <c r="F10" s="807"/>
      <c r="G10" s="8" t="s">
        <v>11</v>
      </c>
      <c r="H10" s="8" t="s">
        <v>12</v>
      </c>
      <c r="I10" s="9" t="s">
        <v>13</v>
      </c>
      <c r="J10" s="289"/>
      <c r="K10" s="17"/>
      <c r="L10" s="18"/>
    </row>
    <row r="11" spans="1:12" ht="16.5" customHeight="1" x14ac:dyDescent="0.4">
      <c r="A11" s="13"/>
      <c r="B11" s="805" t="s">
        <v>14</v>
      </c>
      <c r="C11" s="806"/>
      <c r="D11" s="807"/>
      <c r="E11" s="1131">
        <f>H11+I11</f>
        <v>77</v>
      </c>
      <c r="F11" s="1132"/>
      <c r="G11" s="121">
        <v>65</v>
      </c>
      <c r="H11" s="121">
        <v>77</v>
      </c>
      <c r="I11" s="123"/>
      <c r="J11" s="264"/>
      <c r="K11" s="17"/>
      <c r="L11" s="18"/>
    </row>
    <row r="12" spans="1:12" ht="16.5" customHeight="1" x14ac:dyDescent="0.4">
      <c r="A12" s="13"/>
      <c r="B12" s="805" t="s">
        <v>15</v>
      </c>
      <c r="C12" s="806"/>
      <c r="D12" s="807"/>
      <c r="E12" s="1131">
        <v>58</v>
      </c>
      <c r="F12" s="1132"/>
      <c r="G12" s="121">
        <v>53</v>
      </c>
      <c r="H12" s="121">
        <v>58</v>
      </c>
      <c r="I12" s="123"/>
      <c r="J12" s="264"/>
      <c r="K12" s="17"/>
      <c r="L12" s="18"/>
    </row>
    <row r="13" spans="1:12" ht="16.5" customHeight="1" x14ac:dyDescent="0.4">
      <c r="A13" s="13"/>
      <c r="B13" s="826" t="s">
        <v>16</v>
      </c>
      <c r="C13" s="827"/>
      <c r="D13" s="828"/>
      <c r="E13" s="1133">
        <f>E12/E11*100</f>
        <v>75.324675324675326</v>
      </c>
      <c r="F13" s="1134"/>
      <c r="G13" s="124">
        <f>G12/G11*100</f>
        <v>81.538461538461533</v>
      </c>
      <c r="H13" s="124">
        <f t="shared" ref="H13" si="0">H12/H11*100</f>
        <v>75.324675324675326</v>
      </c>
      <c r="I13" s="130"/>
      <c r="J13" s="291"/>
      <c r="K13" s="17"/>
      <c r="L13" s="18"/>
    </row>
    <row r="14" spans="1:12" ht="9.75" customHeight="1" x14ac:dyDescent="0.4">
      <c r="A14" s="13"/>
      <c r="B14" s="125"/>
      <c r="C14" s="126"/>
      <c r="D14" s="126"/>
      <c r="E14" s="127"/>
      <c r="F14" s="127"/>
      <c r="G14" s="128"/>
      <c r="H14" s="128"/>
      <c r="I14" s="128"/>
      <c r="J14" s="129"/>
      <c r="K14" s="17"/>
      <c r="L14" s="18"/>
    </row>
    <row r="15" spans="1:12" ht="16.5" customHeight="1" x14ac:dyDescent="0.4">
      <c r="A15" s="13"/>
      <c r="B15" s="1141" t="s">
        <v>234</v>
      </c>
      <c r="C15" s="1098"/>
      <c r="D15" s="1098"/>
      <c r="E15" s="1098"/>
      <c r="F15" s="1098"/>
      <c r="G15" s="1098"/>
      <c r="H15" s="17"/>
      <c r="I15" s="17"/>
      <c r="J15" s="287"/>
      <c r="K15" s="17"/>
      <c r="L15" s="18"/>
    </row>
    <row r="16" spans="1:12" ht="16.5" customHeight="1" x14ac:dyDescent="0.4">
      <c r="A16" s="13"/>
      <c r="B16" s="801"/>
      <c r="C16" s="802"/>
      <c r="D16" s="803"/>
      <c r="E16" s="805" t="s">
        <v>232</v>
      </c>
      <c r="F16" s="807"/>
      <c r="G16" s="8" t="s">
        <v>11</v>
      </c>
      <c r="H16" s="8" t="s">
        <v>12</v>
      </c>
      <c r="I16" s="9" t="s">
        <v>13</v>
      </c>
      <c r="J16" s="289"/>
      <c r="K16" s="17"/>
      <c r="L16" s="18"/>
    </row>
    <row r="17" spans="1:12" ht="16.5" customHeight="1" x14ac:dyDescent="0.4">
      <c r="A17" s="13"/>
      <c r="B17" s="805" t="s">
        <v>14</v>
      </c>
      <c r="C17" s="806"/>
      <c r="D17" s="807"/>
      <c r="E17" s="1131">
        <f>H17+I17</f>
        <v>2</v>
      </c>
      <c r="F17" s="1132"/>
      <c r="G17" s="121">
        <v>7</v>
      </c>
      <c r="H17" s="121">
        <v>2</v>
      </c>
      <c r="I17" s="123"/>
      <c r="J17" s="264"/>
      <c r="K17" s="17"/>
      <c r="L17" s="18"/>
    </row>
    <row r="18" spans="1:12" ht="16.5" customHeight="1" x14ac:dyDescent="0.4">
      <c r="A18" s="13"/>
      <c r="B18" s="805" t="s">
        <v>15</v>
      </c>
      <c r="C18" s="806"/>
      <c r="D18" s="807"/>
      <c r="E18" s="1131">
        <f>H18+I18</f>
        <v>2</v>
      </c>
      <c r="F18" s="1132"/>
      <c r="G18" s="121">
        <v>7</v>
      </c>
      <c r="H18" s="121">
        <v>2</v>
      </c>
      <c r="I18" s="123"/>
      <c r="J18" s="264"/>
      <c r="K18" s="17"/>
      <c r="L18" s="18"/>
    </row>
    <row r="19" spans="1:12" ht="16.5" customHeight="1" x14ac:dyDescent="0.4">
      <c r="A19" s="13"/>
      <c r="B19" s="826" t="s">
        <v>16</v>
      </c>
      <c r="C19" s="827"/>
      <c r="D19" s="828"/>
      <c r="E19" s="1133">
        <f>E18/E17*100</f>
        <v>100</v>
      </c>
      <c r="F19" s="1134"/>
      <c r="G19" s="124">
        <f>G18/G17*100</f>
        <v>100</v>
      </c>
      <c r="H19" s="124">
        <f t="shared" ref="H19" si="1">H18/H17*100</f>
        <v>100</v>
      </c>
      <c r="I19" s="130"/>
      <c r="J19" s="291"/>
      <c r="K19" s="17"/>
      <c r="L19" s="18"/>
    </row>
    <row r="20" spans="1:12" ht="16.5" customHeight="1" x14ac:dyDescent="0.4">
      <c r="A20" s="13"/>
      <c r="B20" s="68"/>
      <c r="C20" s="17"/>
      <c r="D20" s="17"/>
      <c r="E20" s="17"/>
      <c r="F20" s="17"/>
      <c r="G20" s="17"/>
      <c r="H20" s="17"/>
      <c r="I20" s="17"/>
      <c r="J20" s="17"/>
      <c r="K20" s="17"/>
      <c r="L20" s="18"/>
    </row>
    <row r="21" spans="1:12" ht="16.5" customHeight="1" x14ac:dyDescent="0.4">
      <c r="A21" s="13"/>
      <c r="B21" s="801"/>
      <c r="C21" s="802"/>
      <c r="D21" s="802"/>
      <c r="E21" s="802"/>
      <c r="F21" s="802"/>
      <c r="G21" s="803"/>
      <c r="H21" s="8" t="s">
        <v>17</v>
      </c>
      <c r="I21" s="8" t="s">
        <v>11</v>
      </c>
      <c r="J21" s="8" t="s">
        <v>18</v>
      </c>
      <c r="K21" s="17"/>
      <c r="L21" s="18"/>
    </row>
    <row r="22" spans="1:12" ht="16.5" customHeight="1" x14ac:dyDescent="0.4">
      <c r="A22" s="13"/>
      <c r="B22" s="830" t="s">
        <v>19</v>
      </c>
      <c r="C22" s="831"/>
      <c r="D22" s="831"/>
      <c r="E22" s="831"/>
      <c r="F22" s="831"/>
      <c r="G22" s="832"/>
      <c r="H22" s="70">
        <v>73.3</v>
      </c>
      <c r="I22" s="70">
        <v>79.599999999999994</v>
      </c>
      <c r="J22" s="71">
        <v>-6.2999999999999972</v>
      </c>
      <c r="K22" s="17"/>
      <c r="L22" s="18"/>
    </row>
    <row r="23" spans="1:12" ht="16.5" customHeight="1" x14ac:dyDescent="0.4">
      <c r="A23" s="7"/>
      <c r="B23" s="833" t="s">
        <v>20</v>
      </c>
      <c r="C23" s="834"/>
      <c r="D23" s="834"/>
      <c r="E23" s="834"/>
      <c r="F23" s="834"/>
      <c r="G23" s="835"/>
      <c r="H23" s="70">
        <v>3.9</v>
      </c>
      <c r="I23" s="70">
        <v>4.0999999999999996</v>
      </c>
      <c r="J23" s="163">
        <v>-0.19999999999999973</v>
      </c>
      <c r="K23" s="23"/>
      <c r="L23" s="24"/>
    </row>
    <row r="24" spans="1:12" s="25" customFormat="1" ht="16.5" customHeight="1" x14ac:dyDescent="0.4">
      <c r="A24" s="836" t="s">
        <v>21</v>
      </c>
      <c r="B24" s="1003" t="s">
        <v>22</v>
      </c>
      <c r="C24" s="1004"/>
      <c r="D24" s="1125" t="s">
        <v>299</v>
      </c>
      <c r="E24" s="1126"/>
      <c r="F24" s="1126"/>
      <c r="G24" s="1126"/>
      <c r="H24" s="1126"/>
      <c r="I24" s="1126"/>
      <c r="J24" s="1126"/>
      <c r="K24" s="1126"/>
      <c r="L24" s="1127"/>
    </row>
    <row r="25" spans="1:12" s="25" customFormat="1" ht="16.5" customHeight="1" x14ac:dyDescent="0.4">
      <c r="A25" s="1002"/>
      <c r="B25" s="26"/>
      <c r="C25" s="27"/>
      <c r="D25" s="1128" t="s">
        <v>300</v>
      </c>
      <c r="E25" s="1129"/>
      <c r="F25" s="1129"/>
      <c r="G25" s="1129"/>
      <c r="H25" s="1129"/>
      <c r="I25" s="1129"/>
      <c r="J25" s="1129"/>
      <c r="K25" s="1129"/>
      <c r="L25" s="1130"/>
    </row>
    <row r="26" spans="1:12" s="25" customFormat="1" ht="0.6" customHeight="1" x14ac:dyDescent="0.4">
      <c r="A26" s="837"/>
      <c r="B26" s="843" t="s">
        <v>25</v>
      </c>
      <c r="C26" s="844"/>
      <c r="D26" s="1050" t="s">
        <v>301</v>
      </c>
      <c r="E26" s="1022"/>
      <c r="F26" s="1022"/>
      <c r="G26" s="1022"/>
      <c r="H26" s="1022"/>
      <c r="I26" s="1022"/>
      <c r="J26" s="1022"/>
      <c r="K26" s="1022"/>
      <c r="L26" s="1023"/>
    </row>
    <row r="27" spans="1:12" ht="16.5" customHeight="1" x14ac:dyDescent="0.4">
      <c r="A27" s="28" t="s">
        <v>156</v>
      </c>
      <c r="B27" s="804" t="s">
        <v>28</v>
      </c>
      <c r="C27" s="804"/>
      <c r="D27" s="860">
        <v>1</v>
      </c>
      <c r="E27" s="861"/>
      <c r="F27" s="862"/>
      <c r="G27" s="8" t="s">
        <v>29</v>
      </c>
      <c r="H27" s="89" t="s">
        <v>302</v>
      </c>
      <c r="I27" s="863" t="s">
        <v>30</v>
      </c>
      <c r="J27" s="863"/>
      <c r="K27" s="863"/>
      <c r="L27" s="863"/>
    </row>
    <row r="28" spans="1:12" ht="16.5" customHeight="1" x14ac:dyDescent="0.4">
      <c r="A28" s="30" t="s">
        <v>159</v>
      </c>
      <c r="B28" s="1036" t="s">
        <v>32</v>
      </c>
      <c r="C28" s="1037"/>
      <c r="D28" s="1037"/>
      <c r="E28" s="1037"/>
      <c r="F28" s="1037"/>
      <c r="G28" s="1038"/>
      <c r="H28" s="95" t="s">
        <v>33</v>
      </c>
      <c r="I28" s="1036" t="s">
        <v>34</v>
      </c>
      <c r="J28" s="1037"/>
      <c r="K28" s="1037"/>
      <c r="L28" s="1038"/>
    </row>
    <row r="29" spans="1:12" ht="16.5" customHeight="1" x14ac:dyDescent="0.4">
      <c r="A29" s="13"/>
      <c r="B29" s="31" t="s">
        <v>160</v>
      </c>
      <c r="C29" s="872" t="s">
        <v>281</v>
      </c>
      <c r="D29" s="872"/>
      <c r="E29" s="872"/>
      <c r="F29" s="872"/>
      <c r="G29" s="873"/>
      <c r="H29" s="49"/>
      <c r="I29" s="1185"/>
      <c r="J29" s="1186"/>
      <c r="K29" s="1186"/>
      <c r="L29" s="1187"/>
    </row>
    <row r="30" spans="1:12" ht="16.5" customHeight="1" x14ac:dyDescent="0.4">
      <c r="A30" s="20"/>
      <c r="B30" s="49" t="s">
        <v>84</v>
      </c>
      <c r="C30" s="898" t="s">
        <v>303</v>
      </c>
      <c r="D30" s="898"/>
      <c r="E30" s="898"/>
      <c r="F30" s="898"/>
      <c r="G30" s="899"/>
      <c r="H30" s="164" t="s">
        <v>302</v>
      </c>
      <c r="I30" s="1252" t="s">
        <v>304</v>
      </c>
      <c r="J30" s="1253"/>
      <c r="K30" s="1253"/>
      <c r="L30" s="1254"/>
    </row>
    <row r="31" spans="1:12" ht="16.5" customHeight="1" x14ac:dyDescent="0.4">
      <c r="A31" s="20"/>
      <c r="B31" s="49"/>
      <c r="C31" s="911" t="s">
        <v>305</v>
      </c>
      <c r="D31" s="911"/>
      <c r="E31" s="911"/>
      <c r="F31" s="911"/>
      <c r="G31" s="912"/>
      <c r="H31" s="80"/>
      <c r="I31" s="1396" t="s">
        <v>306</v>
      </c>
      <c r="J31" s="1397"/>
      <c r="K31" s="1397"/>
      <c r="L31" s="1398"/>
    </row>
    <row r="32" spans="1:12" ht="16.5" customHeight="1" x14ac:dyDescent="0.4">
      <c r="A32" s="20"/>
      <c r="B32" s="49"/>
      <c r="C32" s="898" t="s">
        <v>282</v>
      </c>
      <c r="D32" s="898"/>
      <c r="E32" s="898"/>
      <c r="F32" s="898"/>
      <c r="G32" s="899"/>
      <c r="H32" s="49"/>
      <c r="I32" s="1252" t="s">
        <v>307</v>
      </c>
      <c r="J32" s="1253"/>
      <c r="K32" s="1253"/>
      <c r="L32" s="1254"/>
    </row>
    <row r="33" spans="1:12" ht="16.5" customHeight="1" x14ac:dyDescent="0.4">
      <c r="A33" s="20"/>
      <c r="B33" s="49"/>
      <c r="C33" s="911" t="s">
        <v>308</v>
      </c>
      <c r="D33" s="911"/>
      <c r="E33" s="911"/>
      <c r="F33" s="911"/>
      <c r="G33" s="912"/>
      <c r="H33" s="49"/>
      <c r="I33" s="1252" t="s">
        <v>309</v>
      </c>
      <c r="J33" s="1253"/>
      <c r="K33" s="1253"/>
      <c r="L33" s="1254"/>
    </row>
    <row r="34" spans="1:12" ht="16.5" customHeight="1" x14ac:dyDescent="0.4">
      <c r="A34" s="20"/>
      <c r="B34" s="49"/>
      <c r="C34" s="911"/>
      <c r="D34" s="911"/>
      <c r="E34" s="911"/>
      <c r="F34" s="911"/>
      <c r="G34" s="912"/>
      <c r="H34" s="49"/>
      <c r="I34" s="1252" t="s">
        <v>310</v>
      </c>
      <c r="J34" s="1253"/>
      <c r="K34" s="1253"/>
      <c r="L34" s="1254"/>
    </row>
    <row r="35" spans="1:12" ht="16.5" customHeight="1" x14ac:dyDescent="0.4">
      <c r="A35" s="20"/>
      <c r="B35" s="49"/>
      <c r="C35" s="911"/>
      <c r="D35" s="911"/>
      <c r="E35" s="911"/>
      <c r="F35" s="911"/>
      <c r="G35" s="912"/>
      <c r="H35" s="49"/>
      <c r="I35" s="1252"/>
      <c r="J35" s="1253"/>
      <c r="K35" s="1253"/>
      <c r="L35" s="1254"/>
    </row>
    <row r="36" spans="1:12" ht="16.5" customHeight="1" x14ac:dyDescent="0.4">
      <c r="A36" s="20"/>
      <c r="B36" s="49"/>
      <c r="C36" s="911"/>
      <c r="D36" s="911"/>
      <c r="E36" s="911"/>
      <c r="F36" s="911"/>
      <c r="G36" s="912"/>
      <c r="H36" s="49"/>
      <c r="I36" s="1252" t="s">
        <v>311</v>
      </c>
      <c r="J36" s="1253"/>
      <c r="K36" s="1253"/>
      <c r="L36" s="1254"/>
    </row>
    <row r="37" spans="1:12" ht="16.5" customHeight="1" x14ac:dyDescent="0.4">
      <c r="A37" s="20"/>
      <c r="B37" s="49"/>
      <c r="C37" s="911"/>
      <c r="D37" s="911"/>
      <c r="E37" s="911"/>
      <c r="F37" s="911"/>
      <c r="G37" s="912"/>
      <c r="H37" s="49"/>
      <c r="I37" s="1252" t="s">
        <v>312</v>
      </c>
      <c r="J37" s="1253"/>
      <c r="K37" s="1253"/>
      <c r="L37" s="1254"/>
    </row>
    <row r="38" spans="1:12" ht="16.5" customHeight="1" x14ac:dyDescent="0.4">
      <c r="A38" s="20"/>
      <c r="B38" s="49"/>
      <c r="C38" s="911"/>
      <c r="D38" s="911"/>
      <c r="E38" s="911"/>
      <c r="F38" s="911"/>
      <c r="G38" s="912"/>
      <c r="H38" s="49"/>
      <c r="I38" s="1252" t="s">
        <v>313</v>
      </c>
      <c r="J38" s="1253"/>
      <c r="K38" s="1253"/>
      <c r="L38" s="1254"/>
    </row>
    <row r="39" spans="1:12" ht="16.5" customHeight="1" x14ac:dyDescent="0.4">
      <c r="A39" s="20"/>
      <c r="B39" s="49"/>
      <c r="C39" s="911"/>
      <c r="D39" s="911"/>
      <c r="E39" s="911"/>
      <c r="F39" s="911"/>
      <c r="G39" s="912"/>
      <c r="H39" s="49"/>
      <c r="I39" s="1252" t="s">
        <v>314</v>
      </c>
      <c r="J39" s="1253"/>
      <c r="K39" s="1253"/>
      <c r="L39" s="1254"/>
    </row>
    <row r="40" spans="1:12" ht="16.5" customHeight="1" x14ac:dyDescent="0.4">
      <c r="A40" s="37"/>
      <c r="B40" s="52"/>
      <c r="C40" s="916"/>
      <c r="D40" s="916"/>
      <c r="E40" s="916"/>
      <c r="F40" s="916"/>
      <c r="G40" s="917"/>
      <c r="H40" s="52"/>
      <c r="I40" s="1192"/>
      <c r="J40" s="1193"/>
      <c r="K40" s="1193"/>
      <c r="L40" s="1194"/>
    </row>
    <row r="41" spans="1:12" ht="20.45" customHeight="1" x14ac:dyDescent="0.4"/>
  </sheetData>
  <mergeCells count="61">
    <mergeCell ref="C40:G40"/>
    <mergeCell ref="I40:L40"/>
    <mergeCell ref="C37:G37"/>
    <mergeCell ref="I37:L37"/>
    <mergeCell ref="C38:G38"/>
    <mergeCell ref="I38:L38"/>
    <mergeCell ref="C39:G39"/>
    <mergeCell ref="I39:L39"/>
    <mergeCell ref="C36:G36"/>
    <mergeCell ref="I36:L36"/>
    <mergeCell ref="C30:G30"/>
    <mergeCell ref="I30:L30"/>
    <mergeCell ref="C31:G31"/>
    <mergeCell ref="I31:L31"/>
    <mergeCell ref="C32:G32"/>
    <mergeCell ref="I32:L32"/>
    <mergeCell ref="C33:G33"/>
    <mergeCell ref="I33:L33"/>
    <mergeCell ref="C34:G34"/>
    <mergeCell ref="I34:L35"/>
    <mergeCell ref="C35:G35"/>
    <mergeCell ref="C29:G29"/>
    <mergeCell ref="I29:L29"/>
    <mergeCell ref="B21:G21"/>
    <mergeCell ref="B22:G22"/>
    <mergeCell ref="B23:G23"/>
    <mergeCell ref="B27:C27"/>
    <mergeCell ref="D27:F27"/>
    <mergeCell ref="I27:L27"/>
    <mergeCell ref="B28:G28"/>
    <mergeCell ref="I28:L28"/>
    <mergeCell ref="A24:A26"/>
    <mergeCell ref="B24:C24"/>
    <mergeCell ref="D24:L24"/>
    <mergeCell ref="D25:L25"/>
    <mergeCell ref="B26:C26"/>
    <mergeCell ref="D26:L26"/>
    <mergeCell ref="B17:D17"/>
    <mergeCell ref="E17:F17"/>
    <mergeCell ref="B18:D18"/>
    <mergeCell ref="E18:F18"/>
    <mergeCell ref="B19:D19"/>
    <mergeCell ref="E19:F19"/>
    <mergeCell ref="B15:G15"/>
    <mergeCell ref="B16:D16"/>
    <mergeCell ref="E16:F16"/>
    <mergeCell ref="B8:L8"/>
    <mergeCell ref="B9:G9"/>
    <mergeCell ref="B10:D10"/>
    <mergeCell ref="E10:F10"/>
    <mergeCell ref="B11:D11"/>
    <mergeCell ref="E11:F11"/>
    <mergeCell ref="B12:D12"/>
    <mergeCell ref="E12:F12"/>
    <mergeCell ref="B13:D13"/>
    <mergeCell ref="E13:F13"/>
    <mergeCell ref="A1:J1"/>
    <mergeCell ref="A3:L3"/>
    <mergeCell ref="B4:L5"/>
    <mergeCell ref="A6:L6"/>
    <mergeCell ref="B7:L7"/>
  </mergeCells>
  <phoneticPr fontId="2"/>
  <pageMargins left="0.59055118110236227" right="0.59055118110236227" top="0.59055118110236227" bottom="0.59055118110236227" header="0.51181102362204722" footer="0.39370078740157483"/>
  <pageSetup paperSize="9" scale="91" fitToHeight="0" orientation="portrait" r:id="rId1"/>
  <headerFooter alignWithMargins="0">
    <oddFooter>&amp;C&amp;"HG丸ｺﾞｼｯｸM-PRO,標準"&amp;10&amp;P ／ &amp;N ページ</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8.25" style="1" customWidth="1"/>
    <col min="7" max="12" width="10.5" style="1" customWidth="1"/>
    <col min="13" max="16384" width="9" style="1"/>
  </cols>
  <sheetData>
    <row r="1" spans="1:12" ht="18" customHeight="1" x14ac:dyDescent="0.4">
      <c r="A1" s="810" t="s">
        <v>346</v>
      </c>
      <c r="B1" s="810"/>
      <c r="C1" s="810"/>
      <c r="D1" s="810"/>
      <c r="E1" s="810"/>
      <c r="F1" s="810"/>
      <c r="G1" s="810"/>
      <c r="H1" s="810"/>
      <c r="I1" s="810"/>
      <c r="J1" s="810"/>
      <c r="K1" s="2"/>
      <c r="L1" s="3"/>
    </row>
    <row r="2" spans="1:12" ht="16.5" customHeight="1" x14ac:dyDescent="0.4"/>
    <row r="3" spans="1:12" ht="16.5" customHeight="1" x14ac:dyDescent="0.4">
      <c r="A3" s="1399" t="s">
        <v>141</v>
      </c>
      <c r="B3" s="1400"/>
      <c r="C3" s="1400"/>
      <c r="D3" s="1400"/>
      <c r="E3" s="1400"/>
      <c r="F3" s="1400"/>
      <c r="G3" s="1400"/>
      <c r="H3" s="1400"/>
      <c r="I3" s="1400"/>
      <c r="J3" s="1400"/>
      <c r="K3" s="1400"/>
      <c r="L3" s="1401"/>
    </row>
    <row r="4" spans="1:12" ht="16.5" customHeight="1" x14ac:dyDescent="0.4">
      <c r="A4" s="63" t="s">
        <v>142</v>
      </c>
      <c r="B4" s="1124" t="s">
        <v>347</v>
      </c>
      <c r="C4" s="1056"/>
      <c r="D4" s="1056"/>
      <c r="E4" s="1056"/>
      <c r="F4" s="1056"/>
      <c r="G4" s="1056"/>
      <c r="H4" s="1056"/>
      <c r="I4" s="1056"/>
      <c r="J4" s="1056"/>
      <c r="K4" s="1056"/>
      <c r="L4" s="1057"/>
    </row>
    <row r="5" spans="1:12" ht="23.45" customHeight="1" x14ac:dyDescent="0.4">
      <c r="A5" s="64"/>
      <c r="B5" s="1284"/>
      <c r="C5" s="1060"/>
      <c r="D5" s="1060"/>
      <c r="E5" s="1060"/>
      <c r="F5" s="1060"/>
      <c r="G5" s="1060"/>
      <c r="H5" s="1060"/>
      <c r="I5" s="1060"/>
      <c r="J5" s="1060"/>
      <c r="K5" s="1060"/>
      <c r="L5" s="1061"/>
    </row>
    <row r="6" spans="1:12" ht="16.5" customHeight="1" x14ac:dyDescent="0.4">
      <c r="A6" s="1402" t="s">
        <v>145</v>
      </c>
      <c r="B6" s="1403"/>
      <c r="C6" s="1403"/>
      <c r="D6" s="1403"/>
      <c r="E6" s="1403"/>
      <c r="F6" s="1403"/>
      <c r="G6" s="1403"/>
      <c r="H6" s="1403"/>
      <c r="I6" s="1403"/>
      <c r="J6" s="1403"/>
      <c r="K6" s="1403"/>
      <c r="L6" s="1404"/>
    </row>
    <row r="7" spans="1:12" ht="52.9" customHeight="1" x14ac:dyDescent="0.4">
      <c r="A7" s="28" t="s">
        <v>227</v>
      </c>
      <c r="B7" s="1050" t="s">
        <v>348</v>
      </c>
      <c r="C7" s="1051"/>
      <c r="D7" s="1051"/>
      <c r="E7" s="1051"/>
      <c r="F7" s="1051"/>
      <c r="G7" s="1051"/>
      <c r="H7" s="1051"/>
      <c r="I7" s="1051"/>
      <c r="J7" s="1051"/>
      <c r="K7" s="1051"/>
      <c r="L7" s="1052"/>
    </row>
    <row r="8" spans="1:12" ht="20.25" customHeight="1" x14ac:dyDescent="0.4">
      <c r="A8" s="30" t="s">
        <v>229</v>
      </c>
      <c r="B8" s="1050" t="s">
        <v>298</v>
      </c>
      <c r="C8" s="1051"/>
      <c r="D8" s="1051"/>
      <c r="E8" s="1051"/>
      <c r="F8" s="1051"/>
      <c r="G8" s="1051"/>
      <c r="H8" s="1051"/>
      <c r="I8" s="1051"/>
      <c r="J8" s="1051"/>
      <c r="K8" s="1051"/>
      <c r="L8" s="1052"/>
    </row>
    <row r="9" spans="1:12" ht="20.25" customHeight="1" x14ac:dyDescent="0.4">
      <c r="A9" s="6" t="s">
        <v>148</v>
      </c>
      <c r="B9" s="1142" t="s">
        <v>231</v>
      </c>
      <c r="C9" s="856"/>
      <c r="D9" s="856"/>
      <c r="E9" s="856"/>
      <c r="F9" s="856"/>
      <c r="G9" s="856"/>
      <c r="H9" s="856"/>
      <c r="I9" s="856"/>
      <c r="J9" s="856"/>
      <c r="K9" s="856"/>
      <c r="L9" s="1143"/>
    </row>
    <row r="10" spans="1:12" ht="16.5" customHeight="1" x14ac:dyDescent="0.4">
      <c r="A10" s="96"/>
      <c r="B10" s="801"/>
      <c r="C10" s="802"/>
      <c r="D10" s="803"/>
      <c r="E10" s="805" t="s">
        <v>232</v>
      </c>
      <c r="F10" s="807"/>
      <c r="G10" s="8" t="s">
        <v>11</v>
      </c>
      <c r="H10" s="8" t="s">
        <v>12</v>
      </c>
      <c r="I10" s="9" t="s">
        <v>13</v>
      </c>
      <c r="J10" s="289"/>
      <c r="K10" s="17"/>
      <c r="L10" s="18"/>
    </row>
    <row r="11" spans="1:12" ht="16.5" customHeight="1" x14ac:dyDescent="0.4">
      <c r="A11" s="13"/>
      <c r="B11" s="805" t="s">
        <v>14</v>
      </c>
      <c r="C11" s="806"/>
      <c r="D11" s="807"/>
      <c r="E11" s="1131">
        <v>64</v>
      </c>
      <c r="F11" s="1132"/>
      <c r="G11" s="121">
        <v>51</v>
      </c>
      <c r="H11" s="121">
        <v>64</v>
      </c>
      <c r="I11" s="123"/>
      <c r="J11" s="264"/>
      <c r="K11" s="17"/>
      <c r="L11" s="18"/>
    </row>
    <row r="12" spans="1:12" ht="16.5" customHeight="1" x14ac:dyDescent="0.4">
      <c r="A12" s="13"/>
      <c r="B12" s="805" t="s">
        <v>15</v>
      </c>
      <c r="C12" s="806"/>
      <c r="D12" s="807"/>
      <c r="E12" s="1131">
        <v>44</v>
      </c>
      <c r="F12" s="1132"/>
      <c r="G12" s="121">
        <v>41</v>
      </c>
      <c r="H12" s="121">
        <v>44</v>
      </c>
      <c r="I12" s="123"/>
      <c r="J12" s="264"/>
      <c r="K12" s="17"/>
      <c r="L12" s="18"/>
    </row>
    <row r="13" spans="1:12" ht="16.5" customHeight="1" x14ac:dyDescent="0.4">
      <c r="A13" s="13"/>
      <c r="B13" s="826" t="s">
        <v>16</v>
      </c>
      <c r="C13" s="827"/>
      <c r="D13" s="828"/>
      <c r="E13" s="1133">
        <f>E12/E11*100</f>
        <v>68.75</v>
      </c>
      <c r="F13" s="1134"/>
      <c r="G13" s="124">
        <f>G12/G11*100</f>
        <v>80.392156862745097</v>
      </c>
      <c r="H13" s="124">
        <f t="shared" ref="H13" si="0">H12/H11*100</f>
        <v>68.75</v>
      </c>
      <c r="I13" s="130"/>
      <c r="J13" s="291"/>
      <c r="K13" s="17"/>
      <c r="L13" s="18"/>
    </row>
    <row r="14" spans="1:12" ht="12.75" customHeight="1" x14ac:dyDescent="0.4">
      <c r="A14" s="13"/>
      <c r="B14" s="125"/>
      <c r="C14" s="126"/>
      <c r="D14" s="126"/>
      <c r="E14" s="127"/>
      <c r="F14" s="127"/>
      <c r="G14" s="128"/>
      <c r="H14" s="128"/>
      <c r="I14" s="128"/>
      <c r="J14" s="129"/>
      <c r="K14" s="17"/>
      <c r="L14" s="18"/>
    </row>
    <row r="15" spans="1:12" ht="16.5" customHeight="1" x14ac:dyDescent="0.4">
      <c r="A15" s="13"/>
      <c r="B15" s="1283" t="s">
        <v>234</v>
      </c>
      <c r="C15" s="907"/>
      <c r="D15" s="907"/>
      <c r="E15" s="907"/>
      <c r="F15" s="907"/>
      <c r="G15" s="907"/>
      <c r="H15" s="907"/>
      <c r="I15" s="907"/>
      <c r="J15" s="907"/>
      <c r="K15" s="907"/>
      <c r="L15" s="908"/>
    </row>
    <row r="16" spans="1:12" ht="16.5" customHeight="1" x14ac:dyDescent="0.4">
      <c r="A16" s="13"/>
      <c r="B16" s="801"/>
      <c r="C16" s="802"/>
      <c r="D16" s="803"/>
      <c r="E16" s="805" t="s">
        <v>232</v>
      </c>
      <c r="F16" s="807"/>
      <c r="G16" s="8" t="s">
        <v>11</v>
      </c>
      <c r="H16" s="8" t="s">
        <v>12</v>
      </c>
      <c r="I16" s="9" t="s">
        <v>13</v>
      </c>
      <c r="J16" s="289"/>
      <c r="K16" s="17"/>
      <c r="L16" s="18"/>
    </row>
    <row r="17" spans="1:12" ht="16.5" customHeight="1" x14ac:dyDescent="0.4">
      <c r="A17" s="13"/>
      <c r="B17" s="805" t="s">
        <v>14</v>
      </c>
      <c r="C17" s="806"/>
      <c r="D17" s="807"/>
      <c r="E17" s="1131">
        <v>1</v>
      </c>
      <c r="F17" s="1132"/>
      <c r="G17" s="121">
        <v>5</v>
      </c>
      <c r="H17" s="121">
        <v>1</v>
      </c>
      <c r="I17" s="123"/>
      <c r="J17" s="264"/>
      <c r="K17" s="17"/>
      <c r="L17" s="18"/>
    </row>
    <row r="18" spans="1:12" ht="16.5" customHeight="1" x14ac:dyDescent="0.4">
      <c r="A18" s="13"/>
      <c r="B18" s="805" t="s">
        <v>15</v>
      </c>
      <c r="C18" s="806"/>
      <c r="D18" s="807"/>
      <c r="E18" s="1131">
        <v>1</v>
      </c>
      <c r="F18" s="1132"/>
      <c r="G18" s="121">
        <v>5</v>
      </c>
      <c r="H18" s="121">
        <v>1</v>
      </c>
      <c r="I18" s="123"/>
      <c r="J18" s="264"/>
      <c r="K18" s="17"/>
      <c r="L18" s="18"/>
    </row>
    <row r="19" spans="1:12" ht="16.5" customHeight="1" x14ac:dyDescent="0.4">
      <c r="A19" s="13"/>
      <c r="B19" s="826" t="s">
        <v>16</v>
      </c>
      <c r="C19" s="827"/>
      <c r="D19" s="828"/>
      <c r="E19" s="1133">
        <f>E18/E17*100</f>
        <v>100</v>
      </c>
      <c r="F19" s="1134"/>
      <c r="G19" s="124">
        <f>G18/G17*100</f>
        <v>100</v>
      </c>
      <c r="H19" s="124">
        <f t="shared" ref="H19" si="1">H18/H17*100</f>
        <v>100</v>
      </c>
      <c r="I19" s="130"/>
      <c r="J19" s="291"/>
      <c r="K19" s="17"/>
      <c r="L19" s="18"/>
    </row>
    <row r="20" spans="1:12" ht="16.5" customHeight="1" x14ac:dyDescent="0.4">
      <c r="A20" s="13"/>
      <c r="B20" s="125"/>
      <c r="C20" s="126"/>
      <c r="D20" s="126"/>
      <c r="E20" s="127"/>
      <c r="F20" s="127"/>
      <c r="G20" s="128"/>
      <c r="H20" s="128"/>
      <c r="I20" s="128"/>
      <c r="J20" s="129"/>
      <c r="K20" s="17"/>
      <c r="L20" s="18"/>
    </row>
    <row r="21" spans="1:12" ht="16.5" customHeight="1" x14ac:dyDescent="0.4">
      <c r="A21" s="13"/>
      <c r="B21" s="801"/>
      <c r="C21" s="802"/>
      <c r="D21" s="802"/>
      <c r="E21" s="802"/>
      <c r="F21" s="802"/>
      <c r="G21" s="803"/>
      <c r="H21" s="8" t="s">
        <v>17</v>
      </c>
      <c r="I21" s="8" t="s">
        <v>11</v>
      </c>
      <c r="J21" s="8" t="s">
        <v>18</v>
      </c>
      <c r="K21" s="17"/>
      <c r="L21" s="18"/>
    </row>
    <row r="22" spans="1:12" ht="16.5" customHeight="1" x14ac:dyDescent="0.4">
      <c r="A22" s="13"/>
      <c r="B22" s="830" t="s">
        <v>19</v>
      </c>
      <c r="C22" s="831"/>
      <c r="D22" s="831"/>
      <c r="E22" s="831"/>
      <c r="F22" s="831"/>
      <c r="G22" s="832"/>
      <c r="H22" s="111">
        <v>78.599999999999994</v>
      </c>
      <c r="I22" s="111">
        <v>79.3</v>
      </c>
      <c r="J22" s="71">
        <f>H22-I22</f>
        <v>-0.70000000000000284</v>
      </c>
      <c r="K22" s="17"/>
      <c r="L22" s="18"/>
    </row>
    <row r="23" spans="1:12" ht="16.5" customHeight="1" x14ac:dyDescent="0.4">
      <c r="A23" s="7"/>
      <c r="B23" s="833" t="s">
        <v>20</v>
      </c>
      <c r="C23" s="834"/>
      <c r="D23" s="834"/>
      <c r="E23" s="834"/>
      <c r="F23" s="834"/>
      <c r="G23" s="835"/>
      <c r="H23" s="111">
        <v>4.0999999999999996</v>
      </c>
      <c r="I23" s="111">
        <v>4.2</v>
      </c>
      <c r="J23" s="163">
        <f>H23-I23</f>
        <v>-0.10000000000000053</v>
      </c>
      <c r="K23" s="23"/>
      <c r="L23" s="24"/>
    </row>
    <row r="24" spans="1:12" s="25" customFormat="1" ht="16.5" customHeight="1" x14ac:dyDescent="0.4">
      <c r="A24" s="836" t="s">
        <v>21</v>
      </c>
      <c r="B24" s="1003" t="s">
        <v>22</v>
      </c>
      <c r="C24" s="1004"/>
      <c r="D24" s="1125" t="s">
        <v>1514</v>
      </c>
      <c r="E24" s="1126"/>
      <c r="F24" s="1126"/>
      <c r="G24" s="1126"/>
      <c r="H24" s="1126"/>
      <c r="I24" s="1126"/>
      <c r="J24" s="1126"/>
      <c r="K24" s="1126"/>
      <c r="L24" s="1127"/>
    </row>
    <row r="25" spans="1:12" ht="16.5" customHeight="1" x14ac:dyDescent="0.4">
      <c r="A25" s="837"/>
      <c r="B25" s="843" t="s">
        <v>25</v>
      </c>
      <c r="C25" s="844"/>
      <c r="D25" s="1021" t="s">
        <v>349</v>
      </c>
      <c r="E25" s="1022"/>
      <c r="F25" s="1022"/>
      <c r="G25" s="1022"/>
      <c r="H25" s="1022"/>
      <c r="I25" s="1022"/>
      <c r="J25" s="1022"/>
      <c r="K25" s="1022"/>
      <c r="L25" s="1023"/>
    </row>
    <row r="26" spans="1:12" ht="16.5" customHeight="1" x14ac:dyDescent="0.4">
      <c r="A26" s="28" t="s">
        <v>156</v>
      </c>
      <c r="B26" s="804" t="s">
        <v>28</v>
      </c>
      <c r="C26" s="804"/>
      <c r="D26" s="860" t="s">
        <v>96</v>
      </c>
      <c r="E26" s="861"/>
      <c r="F26" s="862"/>
      <c r="G26" s="8" t="s">
        <v>29</v>
      </c>
      <c r="H26" s="29" t="s">
        <v>302</v>
      </c>
      <c r="I26" s="863" t="s">
        <v>30</v>
      </c>
      <c r="J26" s="863"/>
      <c r="K26" s="863"/>
      <c r="L26" s="863"/>
    </row>
    <row r="27" spans="1:12" ht="16.5" customHeight="1" x14ac:dyDescent="0.4">
      <c r="A27" s="30" t="s">
        <v>159</v>
      </c>
      <c r="B27" s="1036" t="s">
        <v>32</v>
      </c>
      <c r="C27" s="1037"/>
      <c r="D27" s="1037"/>
      <c r="E27" s="1037"/>
      <c r="F27" s="1037"/>
      <c r="G27" s="1038"/>
      <c r="H27" s="95" t="s">
        <v>33</v>
      </c>
      <c r="I27" s="1036" t="s">
        <v>34</v>
      </c>
      <c r="J27" s="1037"/>
      <c r="K27" s="1037"/>
      <c r="L27" s="1038"/>
    </row>
    <row r="28" spans="1:12" ht="16.5" customHeight="1" x14ac:dyDescent="0.4">
      <c r="A28" s="13"/>
      <c r="B28" s="31" t="s">
        <v>350</v>
      </c>
      <c r="C28" s="857" t="s">
        <v>135</v>
      </c>
      <c r="D28" s="857"/>
      <c r="E28" s="857"/>
      <c r="F28" s="857"/>
      <c r="G28" s="858"/>
      <c r="H28" s="114"/>
      <c r="I28" s="174"/>
      <c r="J28" s="118"/>
      <c r="K28" s="118"/>
      <c r="L28" s="175"/>
    </row>
    <row r="29" spans="1:12" ht="16.5" customHeight="1" x14ac:dyDescent="0.4">
      <c r="A29" s="20"/>
      <c r="B29" s="49" t="s">
        <v>84</v>
      </c>
      <c r="C29" s="907" t="s">
        <v>351</v>
      </c>
      <c r="D29" s="907"/>
      <c r="E29" s="907"/>
      <c r="F29" s="907"/>
      <c r="G29" s="908"/>
      <c r="H29" s="50" t="s">
        <v>302</v>
      </c>
      <c r="I29" s="1085" t="s">
        <v>352</v>
      </c>
      <c r="J29" s="853"/>
      <c r="K29" s="853"/>
      <c r="L29" s="1086"/>
    </row>
    <row r="30" spans="1:12" ht="16.5" customHeight="1" x14ac:dyDescent="0.4">
      <c r="A30" s="20"/>
      <c r="B30" s="49"/>
      <c r="C30" s="848" t="s">
        <v>115</v>
      </c>
      <c r="D30" s="848"/>
      <c r="E30" s="848"/>
      <c r="F30" s="848"/>
      <c r="G30" s="849"/>
      <c r="H30" s="50"/>
      <c r="I30" s="1091" t="s">
        <v>353</v>
      </c>
      <c r="J30" s="848"/>
      <c r="K30" s="848"/>
      <c r="L30" s="849"/>
    </row>
    <row r="31" spans="1:12" ht="16.5" customHeight="1" x14ac:dyDescent="0.4">
      <c r="A31" s="20"/>
      <c r="B31" s="49"/>
      <c r="C31" s="848" t="s">
        <v>354</v>
      </c>
      <c r="D31" s="848"/>
      <c r="E31" s="848"/>
      <c r="F31" s="848"/>
      <c r="G31" s="849"/>
      <c r="H31" s="50"/>
      <c r="I31" s="1091" t="s">
        <v>355</v>
      </c>
      <c r="J31" s="848"/>
      <c r="K31" s="848"/>
      <c r="L31" s="849"/>
    </row>
    <row r="32" spans="1:12" ht="16.5" customHeight="1" x14ac:dyDescent="0.4">
      <c r="A32" s="20"/>
      <c r="B32" s="49"/>
      <c r="C32" s="848"/>
      <c r="D32" s="848"/>
      <c r="E32" s="848"/>
      <c r="F32" s="848"/>
      <c r="G32" s="849"/>
      <c r="H32" s="50"/>
      <c r="I32" s="1085" t="s">
        <v>356</v>
      </c>
      <c r="J32" s="853"/>
      <c r="K32" s="853"/>
      <c r="L32" s="1086"/>
    </row>
    <row r="33" spans="1:12" ht="16.5" customHeight="1" x14ac:dyDescent="0.4">
      <c r="A33" s="20"/>
      <c r="B33" s="49"/>
      <c r="C33" s="848"/>
      <c r="D33" s="848"/>
      <c r="E33" s="848"/>
      <c r="F33" s="848"/>
      <c r="G33" s="849"/>
      <c r="H33" s="50"/>
      <c r="I33" s="1139" t="s">
        <v>357</v>
      </c>
      <c r="J33" s="1102"/>
      <c r="K33" s="1102"/>
      <c r="L33" s="1103"/>
    </row>
    <row r="34" spans="1:12" ht="16.5" customHeight="1" x14ac:dyDescent="0.4">
      <c r="A34" s="20"/>
      <c r="B34" s="49"/>
      <c r="C34" s="848"/>
      <c r="D34" s="848"/>
      <c r="E34" s="848"/>
      <c r="F34" s="848"/>
      <c r="G34" s="849"/>
      <c r="H34" s="50"/>
      <c r="I34" s="1085" t="s">
        <v>358</v>
      </c>
      <c r="J34" s="853"/>
      <c r="K34" s="853"/>
      <c r="L34" s="1086"/>
    </row>
    <row r="35" spans="1:12" ht="16.5" customHeight="1" x14ac:dyDescent="0.4">
      <c r="A35" s="20"/>
      <c r="B35" s="49"/>
      <c r="C35" s="848"/>
      <c r="D35" s="848"/>
      <c r="E35" s="848"/>
      <c r="F35" s="848"/>
      <c r="G35" s="849"/>
      <c r="H35" s="50"/>
      <c r="I35" s="1085" t="s">
        <v>359</v>
      </c>
      <c r="J35" s="853"/>
      <c r="K35" s="853"/>
      <c r="L35" s="1086"/>
    </row>
    <row r="36" spans="1:12" ht="16.5" customHeight="1" x14ac:dyDescent="0.4">
      <c r="A36" s="20"/>
      <c r="B36" s="49"/>
      <c r="C36" s="152"/>
      <c r="D36" s="152"/>
      <c r="E36" s="152"/>
      <c r="F36" s="152"/>
      <c r="G36" s="153"/>
      <c r="H36" s="50"/>
      <c r="I36" s="1085" t="s">
        <v>360</v>
      </c>
      <c r="J36" s="853"/>
      <c r="K36" s="853"/>
      <c r="L36" s="1086"/>
    </row>
    <row r="37" spans="1:12" ht="16.5" customHeight="1" x14ac:dyDescent="0.4">
      <c r="A37" s="37"/>
      <c r="B37" s="52"/>
      <c r="C37" s="1405"/>
      <c r="D37" s="1405"/>
      <c r="E37" s="1405"/>
      <c r="F37" s="1405"/>
      <c r="G37" s="1406"/>
      <c r="H37" s="53"/>
      <c r="I37" s="176"/>
      <c r="J37" s="81"/>
      <c r="K37" s="81"/>
      <c r="L37" s="82"/>
    </row>
  </sheetData>
  <mergeCells count="54">
    <mergeCell ref="C35:G35"/>
    <mergeCell ref="I35:L35"/>
    <mergeCell ref="I36:L36"/>
    <mergeCell ref="C37:G37"/>
    <mergeCell ref="C32:G32"/>
    <mergeCell ref="I32:L32"/>
    <mergeCell ref="C33:G33"/>
    <mergeCell ref="I33:L33"/>
    <mergeCell ref="C34:G34"/>
    <mergeCell ref="I34:L34"/>
    <mergeCell ref="C29:G29"/>
    <mergeCell ref="I29:L29"/>
    <mergeCell ref="C30:G30"/>
    <mergeCell ref="I30:L30"/>
    <mergeCell ref="C31:G31"/>
    <mergeCell ref="I31:L31"/>
    <mergeCell ref="C28:G28"/>
    <mergeCell ref="B21:G21"/>
    <mergeCell ref="B22:G22"/>
    <mergeCell ref="B23:G23"/>
    <mergeCell ref="A24:A25"/>
    <mergeCell ref="B24:C24"/>
    <mergeCell ref="D24:L24"/>
    <mergeCell ref="B25:C25"/>
    <mergeCell ref="D25:L25"/>
    <mergeCell ref="B26:C26"/>
    <mergeCell ref="D26:F26"/>
    <mergeCell ref="I26:L26"/>
    <mergeCell ref="B27:G27"/>
    <mergeCell ref="I27:L27"/>
    <mergeCell ref="B17:D17"/>
    <mergeCell ref="E17:F17"/>
    <mergeCell ref="B18:D18"/>
    <mergeCell ref="E18:F18"/>
    <mergeCell ref="B19:D19"/>
    <mergeCell ref="E19:F19"/>
    <mergeCell ref="B16:D16"/>
    <mergeCell ref="E16:F16"/>
    <mergeCell ref="B8:L8"/>
    <mergeCell ref="B9:L9"/>
    <mergeCell ref="B10:D10"/>
    <mergeCell ref="E10:F10"/>
    <mergeCell ref="B11:D11"/>
    <mergeCell ref="E11:F11"/>
    <mergeCell ref="B15:L15"/>
    <mergeCell ref="B12:D12"/>
    <mergeCell ref="E12:F12"/>
    <mergeCell ref="B13:D13"/>
    <mergeCell ref="E13:F13"/>
    <mergeCell ref="A1:J1"/>
    <mergeCell ref="A3:L3"/>
    <mergeCell ref="B4:L5"/>
    <mergeCell ref="A6:L6"/>
    <mergeCell ref="B7:L7"/>
  </mergeCells>
  <phoneticPr fontId="2"/>
  <pageMargins left="0.59055118110236215" right="0.59055118110236215" top="0.59055118110236215" bottom="0.59055118110236215" header="0.51181102362204722" footer="0.39370078740157483"/>
  <pageSetup paperSize="9" scale="79" fitToHeight="0" orientation="portrait" r:id="rId1"/>
  <headerFooter alignWithMargins="0">
    <oddFooter>&amp;C&amp;"HG丸ｺﾞｼｯｸM-PRO,標準"&amp;10&amp;P ／ &amp;N ページ</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85" zoomScaleNormal="130" zoomScaleSheetLayoutView="85" workbookViewId="0">
      <selection sqref="A1:Q1"/>
    </sheetView>
  </sheetViews>
  <sheetFormatPr defaultColWidth="9" defaultRowHeight="13.5" x14ac:dyDescent="0.4"/>
  <cols>
    <col min="1" max="1" width="18" style="1" customWidth="1"/>
    <col min="2" max="5" width="3" style="1" customWidth="1"/>
    <col min="6" max="6" width="6" style="1" customWidth="1"/>
    <col min="7" max="10" width="9" style="1" customWidth="1"/>
    <col min="11" max="11" width="8" style="1" customWidth="1"/>
    <col min="12" max="12" width="11" style="1" customWidth="1"/>
    <col min="13" max="16384" width="9" style="1"/>
  </cols>
  <sheetData>
    <row r="1" spans="1:12" ht="18" customHeight="1" x14ac:dyDescent="0.4">
      <c r="A1" s="810" t="s">
        <v>388</v>
      </c>
      <c r="B1" s="810"/>
      <c r="C1" s="810"/>
      <c r="D1" s="810"/>
      <c r="E1" s="810"/>
      <c r="F1" s="810"/>
      <c r="G1" s="810"/>
      <c r="H1" s="810"/>
      <c r="I1" s="810"/>
      <c r="J1" s="810"/>
      <c r="K1" s="2"/>
      <c r="L1" s="3"/>
    </row>
    <row r="2" spans="1:12" ht="16.5" customHeight="1" x14ac:dyDescent="0.4"/>
    <row r="3" spans="1:12" ht="16.5" customHeight="1" x14ac:dyDescent="0.4">
      <c r="A3" s="811" t="s">
        <v>141</v>
      </c>
      <c r="B3" s="812"/>
      <c r="C3" s="812"/>
      <c r="D3" s="812"/>
      <c r="E3" s="812"/>
      <c r="F3" s="812"/>
      <c r="G3" s="812"/>
      <c r="H3" s="812"/>
      <c r="I3" s="812"/>
      <c r="J3" s="812"/>
      <c r="K3" s="812"/>
      <c r="L3" s="813"/>
    </row>
    <row r="4" spans="1:12" ht="16.5" customHeight="1" x14ac:dyDescent="0.4">
      <c r="A4" s="63" t="s">
        <v>142</v>
      </c>
      <c r="B4" s="1124" t="s">
        <v>389</v>
      </c>
      <c r="C4" s="1056"/>
      <c r="D4" s="1056"/>
      <c r="E4" s="1056"/>
      <c r="F4" s="1056"/>
      <c r="G4" s="1056"/>
      <c r="H4" s="1056"/>
      <c r="I4" s="1056"/>
      <c r="J4" s="1056"/>
      <c r="K4" s="1056"/>
      <c r="L4" s="1057"/>
    </row>
    <row r="5" spans="1:12" ht="12.6" customHeight="1" x14ac:dyDescent="0.4">
      <c r="A5" s="64"/>
      <c r="B5" s="1284"/>
      <c r="C5" s="1060"/>
      <c r="D5" s="1060"/>
      <c r="E5" s="1060"/>
      <c r="F5" s="1060"/>
      <c r="G5" s="1060"/>
      <c r="H5" s="1060"/>
      <c r="I5" s="1060"/>
      <c r="J5" s="1060"/>
      <c r="K5" s="1060"/>
      <c r="L5" s="1061"/>
    </row>
    <row r="6" spans="1:12" ht="16.5" customHeight="1" x14ac:dyDescent="0.4">
      <c r="A6" s="820" t="s">
        <v>145</v>
      </c>
      <c r="B6" s="821"/>
      <c r="C6" s="821"/>
      <c r="D6" s="821"/>
      <c r="E6" s="821"/>
      <c r="F6" s="821"/>
      <c r="G6" s="821"/>
      <c r="H6" s="821"/>
      <c r="I6" s="821"/>
      <c r="J6" s="821"/>
      <c r="K6" s="821"/>
      <c r="L6" s="822"/>
    </row>
    <row r="7" spans="1:12" ht="51.6" customHeight="1" x14ac:dyDescent="0.4">
      <c r="A7" s="28" t="s">
        <v>146</v>
      </c>
      <c r="B7" s="1050" t="s">
        <v>390</v>
      </c>
      <c r="C7" s="1051"/>
      <c r="D7" s="1051"/>
      <c r="E7" s="1051"/>
      <c r="F7" s="1051"/>
      <c r="G7" s="1051"/>
      <c r="H7" s="1051"/>
      <c r="I7" s="1051"/>
      <c r="J7" s="1051"/>
      <c r="K7" s="1051"/>
      <c r="L7" s="1052"/>
    </row>
    <row r="8" spans="1:12" ht="17.45" customHeight="1" x14ac:dyDescent="0.4">
      <c r="A8" s="30" t="s">
        <v>229</v>
      </c>
      <c r="B8" s="1050" t="s">
        <v>298</v>
      </c>
      <c r="C8" s="1051"/>
      <c r="D8" s="1051"/>
      <c r="E8" s="1051"/>
      <c r="F8" s="1051"/>
      <c r="G8" s="1051"/>
      <c r="H8" s="1051"/>
      <c r="I8" s="1051"/>
      <c r="J8" s="1051"/>
      <c r="K8" s="1051"/>
      <c r="L8" s="1052"/>
    </row>
    <row r="9" spans="1:12" ht="16.5" customHeight="1" x14ac:dyDescent="0.4">
      <c r="A9" s="30" t="s">
        <v>148</v>
      </c>
      <c r="B9" s="1142" t="s">
        <v>231</v>
      </c>
      <c r="C9" s="856"/>
      <c r="D9" s="856"/>
      <c r="E9" s="856"/>
      <c r="F9" s="856"/>
      <c r="G9" s="856"/>
      <c r="H9" s="856"/>
      <c r="I9" s="856"/>
      <c r="J9" s="856"/>
      <c r="K9" s="856"/>
      <c r="L9" s="1143"/>
    </row>
    <row r="10" spans="1:12" ht="16.5" customHeight="1" x14ac:dyDescent="0.4">
      <c r="A10" s="13"/>
      <c r="B10" s="801"/>
      <c r="C10" s="802"/>
      <c r="D10" s="803"/>
      <c r="E10" s="805" t="s">
        <v>232</v>
      </c>
      <c r="F10" s="807"/>
      <c r="G10" s="8" t="s">
        <v>11</v>
      </c>
      <c r="H10" s="8" t="s">
        <v>12</v>
      </c>
      <c r="I10" s="283" t="s">
        <v>13</v>
      </c>
      <c r="J10" s="287"/>
      <c r="K10" s="17"/>
      <c r="L10" s="18"/>
    </row>
    <row r="11" spans="1:12" ht="16.5" customHeight="1" x14ac:dyDescent="0.4">
      <c r="A11" s="13"/>
      <c r="B11" s="805" t="s">
        <v>14</v>
      </c>
      <c r="C11" s="806"/>
      <c r="D11" s="807"/>
      <c r="E11" s="1131">
        <v>58</v>
      </c>
      <c r="F11" s="1132"/>
      <c r="G11" s="121">
        <v>51</v>
      </c>
      <c r="H11" s="121">
        <v>58</v>
      </c>
      <c r="I11" s="123"/>
      <c r="J11" s="287"/>
      <c r="K11" s="17"/>
      <c r="L11" s="18"/>
    </row>
    <row r="12" spans="1:12" ht="16.5" customHeight="1" x14ac:dyDescent="0.4">
      <c r="A12" s="13"/>
      <c r="B12" s="805" t="s">
        <v>15</v>
      </c>
      <c r="C12" s="806"/>
      <c r="D12" s="807"/>
      <c r="E12" s="1131">
        <v>46</v>
      </c>
      <c r="F12" s="1132"/>
      <c r="G12" s="121">
        <v>38</v>
      </c>
      <c r="H12" s="121">
        <v>46</v>
      </c>
      <c r="I12" s="123"/>
      <c r="J12" s="287"/>
      <c r="K12" s="17"/>
      <c r="L12" s="18"/>
    </row>
    <row r="13" spans="1:12" ht="16.5" customHeight="1" x14ac:dyDescent="0.4">
      <c r="A13" s="13"/>
      <c r="B13" s="826" t="s">
        <v>16</v>
      </c>
      <c r="C13" s="827"/>
      <c r="D13" s="828"/>
      <c r="E13" s="1133">
        <f>E12/E11*100</f>
        <v>79.310344827586206</v>
      </c>
      <c r="F13" s="1134"/>
      <c r="G13" s="124">
        <f>G12/G11*100</f>
        <v>74.509803921568633</v>
      </c>
      <c r="H13" s="124">
        <f t="shared" ref="H13" si="0">H12/H11*100</f>
        <v>79.310344827586206</v>
      </c>
      <c r="I13" s="130"/>
      <c r="J13" s="287"/>
      <c r="K13" s="17"/>
      <c r="L13" s="18"/>
    </row>
    <row r="14" spans="1:12" ht="16.5" customHeight="1" x14ac:dyDescent="0.4">
      <c r="A14" s="13"/>
      <c r="B14" s="125"/>
      <c r="C14" s="126"/>
      <c r="D14" s="126"/>
      <c r="E14" s="127"/>
      <c r="F14" s="127"/>
      <c r="G14" s="128"/>
      <c r="H14" s="128"/>
      <c r="I14" s="128"/>
      <c r="J14" s="287"/>
      <c r="K14" s="17"/>
      <c r="L14" s="18"/>
    </row>
    <row r="15" spans="1:12" ht="16.5" customHeight="1" x14ac:dyDescent="0.4">
      <c r="A15" s="13"/>
      <c r="B15" s="1407" t="s">
        <v>234</v>
      </c>
      <c r="C15" s="1405"/>
      <c r="D15" s="1405"/>
      <c r="E15" s="1405"/>
      <c r="F15" s="1405"/>
      <c r="G15" s="1405"/>
      <c r="H15" s="1405"/>
      <c r="I15" s="1405"/>
      <c r="J15" s="287"/>
      <c r="K15" s="17"/>
      <c r="L15" s="18"/>
    </row>
    <row r="16" spans="1:12" ht="16.5" customHeight="1" x14ac:dyDescent="0.4">
      <c r="A16" s="13"/>
      <c r="B16" s="801"/>
      <c r="C16" s="802"/>
      <c r="D16" s="803"/>
      <c r="E16" s="805" t="s">
        <v>232</v>
      </c>
      <c r="F16" s="807"/>
      <c r="G16" s="8" t="s">
        <v>11</v>
      </c>
      <c r="H16" s="8" t="s">
        <v>12</v>
      </c>
      <c r="I16" s="283" t="s">
        <v>13</v>
      </c>
      <c r="J16" s="287"/>
      <c r="K16" s="17"/>
      <c r="L16" s="18"/>
    </row>
    <row r="17" spans="1:12" ht="16.5" customHeight="1" x14ac:dyDescent="0.4">
      <c r="A17" s="13"/>
      <c r="B17" s="805" t="s">
        <v>14</v>
      </c>
      <c r="C17" s="806"/>
      <c r="D17" s="807"/>
      <c r="E17" s="1131">
        <v>2</v>
      </c>
      <c r="F17" s="1132"/>
      <c r="G17" s="121">
        <v>5</v>
      </c>
      <c r="H17" s="121">
        <v>2</v>
      </c>
      <c r="I17" s="123"/>
      <c r="J17" s="287"/>
      <c r="K17" s="17"/>
      <c r="L17" s="18"/>
    </row>
    <row r="18" spans="1:12" ht="16.5" customHeight="1" x14ac:dyDescent="0.4">
      <c r="A18" s="13"/>
      <c r="B18" s="805" t="s">
        <v>15</v>
      </c>
      <c r="C18" s="806"/>
      <c r="D18" s="807"/>
      <c r="E18" s="1131">
        <v>2</v>
      </c>
      <c r="F18" s="1132"/>
      <c r="G18" s="121">
        <v>5</v>
      </c>
      <c r="H18" s="121">
        <v>2</v>
      </c>
      <c r="I18" s="123"/>
      <c r="J18" s="287"/>
      <c r="K18" s="17"/>
      <c r="L18" s="18"/>
    </row>
    <row r="19" spans="1:12" ht="16.5" customHeight="1" x14ac:dyDescent="0.4">
      <c r="A19" s="13"/>
      <c r="B19" s="826" t="s">
        <v>16</v>
      </c>
      <c r="C19" s="827"/>
      <c r="D19" s="828"/>
      <c r="E19" s="1133">
        <f>E18/E17*100</f>
        <v>100</v>
      </c>
      <c r="F19" s="1134"/>
      <c r="G19" s="124">
        <f>G18/G17*100</f>
        <v>100</v>
      </c>
      <c r="H19" s="124">
        <f t="shared" ref="H19" si="1">H18/H17*100</f>
        <v>100</v>
      </c>
      <c r="I19" s="130"/>
      <c r="J19" s="287"/>
      <c r="K19" s="17"/>
      <c r="L19" s="18"/>
    </row>
    <row r="20" spans="1:12" ht="16.5" customHeight="1" x14ac:dyDescent="0.4">
      <c r="A20" s="13"/>
      <c r="B20" s="125"/>
      <c r="C20" s="126"/>
      <c r="D20" s="126"/>
      <c r="E20" s="180"/>
      <c r="F20" s="180"/>
      <c r="G20" s="180"/>
      <c r="H20" s="180"/>
      <c r="I20" s="180"/>
      <c r="J20" s="85"/>
      <c r="K20" s="17"/>
      <c r="L20" s="18"/>
    </row>
    <row r="21" spans="1:12" ht="16.5" customHeight="1" x14ac:dyDescent="0.4">
      <c r="A21" s="13"/>
      <c r="B21" s="801"/>
      <c r="C21" s="802"/>
      <c r="D21" s="802"/>
      <c r="E21" s="802"/>
      <c r="F21" s="802"/>
      <c r="G21" s="803"/>
      <c r="H21" s="8" t="s">
        <v>17</v>
      </c>
      <c r="I21" s="8" t="s">
        <v>11</v>
      </c>
      <c r="J21" s="8" t="s">
        <v>18</v>
      </c>
      <c r="K21" s="17"/>
      <c r="L21" s="18"/>
    </row>
    <row r="22" spans="1:12" ht="16.5" customHeight="1" x14ac:dyDescent="0.4">
      <c r="A22" s="13"/>
      <c r="B22" s="830" t="s">
        <v>19</v>
      </c>
      <c r="C22" s="831"/>
      <c r="D22" s="831"/>
      <c r="E22" s="831"/>
      <c r="F22" s="831"/>
      <c r="G22" s="832"/>
      <c r="H22" s="111">
        <v>74.599999999999994</v>
      </c>
      <c r="I22" s="111">
        <v>77.5</v>
      </c>
      <c r="J22" s="167">
        <f>H22-I22</f>
        <v>-2.9000000000000057</v>
      </c>
      <c r="K22" s="17"/>
      <c r="L22" s="18"/>
    </row>
    <row r="23" spans="1:12" ht="16.5" customHeight="1" x14ac:dyDescent="0.4">
      <c r="A23" s="7"/>
      <c r="B23" s="833" t="s">
        <v>20</v>
      </c>
      <c r="C23" s="834"/>
      <c r="D23" s="834"/>
      <c r="E23" s="834"/>
      <c r="F23" s="834"/>
      <c r="G23" s="835"/>
      <c r="H23" s="111">
        <v>4.0999999999999996</v>
      </c>
      <c r="I23" s="111">
        <v>4.0999999999999996</v>
      </c>
      <c r="J23" s="167">
        <f>H23-I23</f>
        <v>0</v>
      </c>
      <c r="K23" s="23"/>
      <c r="L23" s="24"/>
    </row>
    <row r="24" spans="1:12" s="25" customFormat="1" ht="16.5" customHeight="1" x14ac:dyDescent="0.4">
      <c r="A24" s="836" t="s">
        <v>21</v>
      </c>
      <c r="B24" s="838" t="s">
        <v>22</v>
      </c>
      <c r="C24" s="839"/>
      <c r="D24" s="1125" t="s">
        <v>391</v>
      </c>
      <c r="E24" s="1126"/>
      <c r="F24" s="1126"/>
      <c r="G24" s="1126"/>
      <c r="H24" s="1126"/>
      <c r="I24" s="1126"/>
      <c r="J24" s="1126"/>
      <c r="K24" s="1126"/>
      <c r="L24" s="1127"/>
    </row>
    <row r="25" spans="1:12" s="25" customFormat="1" ht="16.5" customHeight="1" x14ac:dyDescent="0.4">
      <c r="A25" s="1002"/>
      <c r="B25" s="26"/>
      <c r="C25" s="27"/>
      <c r="D25" s="1408" t="s">
        <v>24</v>
      </c>
      <c r="E25" s="1409"/>
      <c r="F25" s="1409"/>
      <c r="G25" s="1409"/>
      <c r="H25" s="1409"/>
      <c r="I25" s="1409"/>
      <c r="J25" s="1409"/>
      <c r="K25" s="1409"/>
      <c r="L25" s="1410"/>
    </row>
    <row r="26" spans="1:12" ht="16.5" customHeight="1" x14ac:dyDescent="0.4">
      <c r="A26" s="837"/>
      <c r="B26" s="843" t="s">
        <v>25</v>
      </c>
      <c r="C26" s="844"/>
      <c r="D26" s="1021" t="s">
        <v>392</v>
      </c>
      <c r="E26" s="1022"/>
      <c r="F26" s="1022"/>
      <c r="G26" s="1022"/>
      <c r="H26" s="1022"/>
      <c r="I26" s="1022"/>
      <c r="J26" s="1022"/>
      <c r="K26" s="1022"/>
      <c r="L26" s="1023"/>
    </row>
    <row r="27" spans="1:12" ht="16.5" customHeight="1" x14ac:dyDescent="0.4">
      <c r="A27" s="28" t="s">
        <v>156</v>
      </c>
      <c r="B27" s="804" t="s">
        <v>28</v>
      </c>
      <c r="C27" s="804"/>
      <c r="D27" s="860" t="s">
        <v>393</v>
      </c>
      <c r="E27" s="861"/>
      <c r="F27" s="862"/>
      <c r="G27" s="8" t="s">
        <v>29</v>
      </c>
      <c r="H27" s="29" t="s">
        <v>339</v>
      </c>
      <c r="I27" s="845" t="s">
        <v>30</v>
      </c>
      <c r="J27" s="846"/>
      <c r="K27" s="846"/>
      <c r="L27" s="847"/>
    </row>
    <row r="28" spans="1:12" ht="16.5" customHeight="1" x14ac:dyDescent="0.4">
      <c r="A28" s="30" t="s">
        <v>159</v>
      </c>
      <c r="B28" s="1036" t="s">
        <v>32</v>
      </c>
      <c r="C28" s="1037"/>
      <c r="D28" s="1037"/>
      <c r="E28" s="1037"/>
      <c r="F28" s="1037"/>
      <c r="G28" s="1038"/>
      <c r="H28" s="95" t="s">
        <v>33</v>
      </c>
      <c r="I28" s="1036" t="s">
        <v>34</v>
      </c>
      <c r="J28" s="1037"/>
      <c r="K28" s="1037"/>
      <c r="L28" s="1038"/>
    </row>
    <row r="29" spans="1:12" ht="16.5" customHeight="1" x14ac:dyDescent="0.4">
      <c r="A29" s="13"/>
      <c r="B29" s="31" t="s">
        <v>242</v>
      </c>
      <c r="C29" s="856" t="s">
        <v>135</v>
      </c>
      <c r="D29" s="857"/>
      <c r="E29" s="857"/>
      <c r="F29" s="857"/>
      <c r="G29" s="858"/>
      <c r="H29" s="32"/>
      <c r="I29" s="859"/>
      <c r="J29" s="857"/>
      <c r="K29" s="857"/>
      <c r="L29" s="858"/>
    </row>
    <row r="30" spans="1:12" ht="24" customHeight="1" x14ac:dyDescent="0.4">
      <c r="A30" s="20"/>
      <c r="B30" s="49" t="s">
        <v>84</v>
      </c>
      <c r="C30" s="853" t="s">
        <v>394</v>
      </c>
      <c r="D30" s="1140"/>
      <c r="E30" s="1140"/>
      <c r="F30" s="1140"/>
      <c r="G30" s="884"/>
      <c r="H30" s="32" t="s">
        <v>339</v>
      </c>
      <c r="I30" s="1085" t="s">
        <v>395</v>
      </c>
      <c r="J30" s="853"/>
      <c r="K30" s="853"/>
      <c r="L30" s="1086"/>
    </row>
    <row r="31" spans="1:12" ht="17.45" customHeight="1" x14ac:dyDescent="0.4">
      <c r="A31" s="20"/>
      <c r="B31" s="49"/>
      <c r="C31" s="907" t="s">
        <v>282</v>
      </c>
      <c r="D31" s="907"/>
      <c r="E31" s="907"/>
      <c r="F31" s="907"/>
      <c r="G31" s="908"/>
      <c r="H31" s="32"/>
      <c r="I31" s="1085" t="s">
        <v>396</v>
      </c>
      <c r="J31" s="853"/>
      <c r="K31" s="853"/>
      <c r="L31" s="1086"/>
    </row>
    <row r="32" spans="1:12" ht="14.45" customHeight="1" x14ac:dyDescent="0.4">
      <c r="A32" s="20"/>
      <c r="B32" s="49"/>
      <c r="C32" s="848" t="s">
        <v>397</v>
      </c>
      <c r="D32" s="848"/>
      <c r="E32" s="848"/>
      <c r="F32" s="848"/>
      <c r="G32" s="849"/>
      <c r="H32" s="32"/>
      <c r="I32" s="1085" t="s">
        <v>398</v>
      </c>
      <c r="J32" s="853"/>
      <c r="K32" s="853"/>
      <c r="L32" s="1086"/>
    </row>
    <row r="33" spans="1:12" ht="16.5" customHeight="1" x14ac:dyDescent="0.4">
      <c r="A33" s="20"/>
      <c r="B33" s="49"/>
      <c r="C33" s="848"/>
      <c r="D33" s="848"/>
      <c r="E33" s="848"/>
      <c r="F33" s="848"/>
      <c r="G33" s="849"/>
      <c r="H33" s="32"/>
      <c r="I33" s="1085" t="s">
        <v>399</v>
      </c>
      <c r="J33" s="853"/>
      <c r="K33" s="853"/>
      <c r="L33" s="1086"/>
    </row>
    <row r="34" spans="1:12" ht="16.5" customHeight="1" x14ac:dyDescent="0.4">
      <c r="A34" s="20"/>
      <c r="B34" s="49"/>
      <c r="C34" s="848"/>
      <c r="D34" s="848"/>
      <c r="E34" s="848"/>
      <c r="F34" s="848"/>
      <c r="G34" s="849"/>
      <c r="H34" s="32"/>
      <c r="I34" s="1085" t="s">
        <v>400</v>
      </c>
      <c r="J34" s="853"/>
      <c r="K34" s="853"/>
      <c r="L34" s="108"/>
    </row>
    <row r="35" spans="1:12" ht="16.5" customHeight="1" x14ac:dyDescent="0.4">
      <c r="A35" s="20"/>
      <c r="B35" s="49"/>
      <c r="C35" s="848"/>
      <c r="D35" s="848"/>
      <c r="E35" s="848"/>
      <c r="F35" s="848"/>
      <c r="G35" s="849"/>
      <c r="H35" s="32"/>
      <c r="I35" s="1085" t="s">
        <v>401</v>
      </c>
      <c r="J35" s="853"/>
      <c r="K35" s="853"/>
      <c r="L35" s="1086"/>
    </row>
    <row r="36" spans="1:12" ht="16.5" customHeight="1" x14ac:dyDescent="0.4">
      <c r="A36" s="37"/>
      <c r="B36" s="52"/>
      <c r="C36" s="1098"/>
      <c r="D36" s="1098"/>
      <c r="E36" s="1098"/>
      <c r="F36" s="1098"/>
      <c r="G36" s="1087"/>
      <c r="H36" s="38"/>
      <c r="I36" s="1141"/>
      <c r="J36" s="1098"/>
      <c r="K36" s="1098"/>
      <c r="L36" s="1087"/>
    </row>
  </sheetData>
  <mergeCells count="54">
    <mergeCell ref="C36:G36"/>
    <mergeCell ref="I36:L36"/>
    <mergeCell ref="C33:G33"/>
    <mergeCell ref="I33:L33"/>
    <mergeCell ref="C34:G34"/>
    <mergeCell ref="I34:K34"/>
    <mergeCell ref="C35:G35"/>
    <mergeCell ref="I35:L35"/>
    <mergeCell ref="C30:G30"/>
    <mergeCell ref="I30:L30"/>
    <mergeCell ref="C31:G31"/>
    <mergeCell ref="I31:L31"/>
    <mergeCell ref="C32:G32"/>
    <mergeCell ref="I32:L32"/>
    <mergeCell ref="C29:G29"/>
    <mergeCell ref="I29:L29"/>
    <mergeCell ref="B21:G21"/>
    <mergeCell ref="B22:G22"/>
    <mergeCell ref="B23:G23"/>
    <mergeCell ref="B27:C27"/>
    <mergeCell ref="D27:F27"/>
    <mergeCell ref="I27:L27"/>
    <mergeCell ref="B28:G28"/>
    <mergeCell ref="I28:L28"/>
    <mergeCell ref="A24:A26"/>
    <mergeCell ref="B24:C24"/>
    <mergeCell ref="D24:L24"/>
    <mergeCell ref="D25:L25"/>
    <mergeCell ref="B26:C26"/>
    <mergeCell ref="D26:L26"/>
    <mergeCell ref="B17:D17"/>
    <mergeCell ref="E17:F17"/>
    <mergeCell ref="B18:D18"/>
    <mergeCell ref="E18:F18"/>
    <mergeCell ref="B19:D19"/>
    <mergeCell ref="E19:F19"/>
    <mergeCell ref="B16:D16"/>
    <mergeCell ref="E16:F16"/>
    <mergeCell ref="B8:L8"/>
    <mergeCell ref="B9:L9"/>
    <mergeCell ref="B10:D10"/>
    <mergeCell ref="E10:F10"/>
    <mergeCell ref="B11:D11"/>
    <mergeCell ref="E11:F11"/>
    <mergeCell ref="B15:I15"/>
    <mergeCell ref="B12:D12"/>
    <mergeCell ref="E12:F12"/>
    <mergeCell ref="B13:D13"/>
    <mergeCell ref="E13:F13"/>
    <mergeCell ref="A1:J1"/>
    <mergeCell ref="A3:L3"/>
    <mergeCell ref="B4:L5"/>
    <mergeCell ref="A6:L6"/>
    <mergeCell ref="B7:L7"/>
  </mergeCells>
  <phoneticPr fontId="2"/>
  <pageMargins left="0.59055118110236227" right="0.59055118110236227" top="0.59055118110236227" bottom="0.59055118110236227" header="0.51181102362204722" footer="0.39370078740157483"/>
  <pageSetup paperSize="9" scale="91" fitToHeight="0" orientation="portrait" r:id="rId1"/>
  <headerFooter alignWithMargins="0">
    <oddFooter>&amp;C&amp;"HG丸ｺﾞｼｯｸM-PRO,標準"&amp;10&amp;P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view="pageBreakPreview" zoomScaleNormal="130" zoomScaleSheetLayoutView="100" workbookViewId="0">
      <selection sqref="A1:Q1"/>
    </sheetView>
  </sheetViews>
  <sheetFormatPr defaultColWidth="9" defaultRowHeight="13.5" x14ac:dyDescent="0.4"/>
  <cols>
    <col min="1" max="1" width="18.75" style="1" customWidth="1"/>
    <col min="2" max="5" width="3" style="1" customWidth="1"/>
    <col min="6" max="6" width="6" style="1" customWidth="1"/>
    <col min="7" max="7" width="9.375" style="1" customWidth="1"/>
    <col min="8" max="10" width="9" style="1" customWidth="1"/>
    <col min="11" max="12" width="8.875" style="1" customWidth="1"/>
    <col min="13" max="16384" width="9" style="1"/>
  </cols>
  <sheetData>
    <row r="1" spans="1:12" ht="18" customHeight="1" x14ac:dyDescent="0.4">
      <c r="A1" s="925" t="s">
        <v>140</v>
      </c>
      <c r="B1" s="925"/>
      <c r="C1" s="925"/>
      <c r="D1" s="925"/>
      <c r="E1" s="925"/>
      <c r="F1" s="925"/>
      <c r="G1" s="925"/>
      <c r="H1" s="925"/>
      <c r="I1" s="925"/>
      <c r="J1" s="925"/>
      <c r="K1" s="925"/>
      <c r="L1" s="925"/>
    </row>
    <row r="2" spans="1:12" ht="16.5" customHeight="1" x14ac:dyDescent="0.4"/>
    <row r="3" spans="1:12" ht="16.5" customHeight="1" x14ac:dyDescent="0.4">
      <c r="A3" s="811" t="s">
        <v>141</v>
      </c>
      <c r="B3" s="812"/>
      <c r="C3" s="812"/>
      <c r="D3" s="812"/>
      <c r="E3" s="812"/>
      <c r="F3" s="812"/>
      <c r="G3" s="812"/>
      <c r="H3" s="812"/>
      <c r="I3" s="812"/>
      <c r="J3" s="812"/>
      <c r="K3" s="812"/>
      <c r="L3" s="813"/>
    </row>
    <row r="4" spans="1:12" ht="16.5" customHeight="1" x14ac:dyDescent="0.4">
      <c r="A4" s="63" t="s">
        <v>142</v>
      </c>
      <c r="B4" s="836" t="s">
        <v>143</v>
      </c>
      <c r="C4" s="997"/>
      <c r="D4" s="997"/>
      <c r="E4" s="997"/>
      <c r="F4" s="997"/>
      <c r="G4" s="997"/>
      <c r="H4" s="997"/>
      <c r="I4" s="997"/>
      <c r="J4" s="997"/>
      <c r="K4" s="997"/>
      <c r="L4" s="998"/>
    </row>
    <row r="5" spans="1:12" ht="10.5" customHeight="1" x14ac:dyDescent="0.4">
      <c r="A5" s="64"/>
      <c r="B5" s="837"/>
      <c r="C5" s="999"/>
      <c r="D5" s="999"/>
      <c r="E5" s="999"/>
      <c r="F5" s="999"/>
      <c r="G5" s="999"/>
      <c r="H5" s="999"/>
      <c r="I5" s="999"/>
      <c r="J5" s="999"/>
      <c r="K5" s="999"/>
      <c r="L5" s="1000"/>
    </row>
    <row r="6" spans="1:12" ht="16.5" customHeight="1" x14ac:dyDescent="0.4">
      <c r="A6" s="820" t="s">
        <v>145</v>
      </c>
      <c r="B6" s="821"/>
      <c r="C6" s="821"/>
      <c r="D6" s="821"/>
      <c r="E6" s="821"/>
      <c r="F6" s="821"/>
      <c r="G6" s="821"/>
      <c r="H6" s="821"/>
      <c r="I6" s="821"/>
      <c r="J6" s="821"/>
      <c r="K6" s="821"/>
      <c r="L6" s="822"/>
    </row>
    <row r="7" spans="1:12" ht="52.5" customHeight="1" x14ac:dyDescent="0.4">
      <c r="A7" s="28" t="s">
        <v>146</v>
      </c>
      <c r="B7" s="1001" t="s">
        <v>147</v>
      </c>
      <c r="C7" s="1001"/>
      <c r="D7" s="1001"/>
      <c r="E7" s="1001"/>
      <c r="F7" s="1001"/>
      <c r="G7" s="1001"/>
      <c r="H7" s="1001"/>
      <c r="I7" s="1001"/>
      <c r="J7" s="1001"/>
      <c r="K7" s="1001"/>
      <c r="L7" s="1001"/>
    </row>
    <row r="8" spans="1:12" ht="15" customHeight="1" x14ac:dyDescent="0.4">
      <c r="A8" s="30" t="s">
        <v>148</v>
      </c>
      <c r="B8" s="1024"/>
      <c r="C8" s="1025"/>
      <c r="D8" s="1026"/>
      <c r="E8" s="804" t="s">
        <v>149</v>
      </c>
      <c r="F8" s="804"/>
      <c r="G8" s="8" t="s">
        <v>150</v>
      </c>
      <c r="H8" s="8" t="s">
        <v>12</v>
      </c>
      <c r="I8" s="8" t="s">
        <v>13</v>
      </c>
      <c r="J8" s="83"/>
      <c r="K8" s="17"/>
      <c r="L8" s="18"/>
    </row>
    <row r="9" spans="1:12" ht="16.5" customHeight="1" x14ac:dyDescent="0.4">
      <c r="A9" s="13"/>
      <c r="B9" s="805" t="s">
        <v>14</v>
      </c>
      <c r="C9" s="806"/>
      <c r="D9" s="807"/>
      <c r="E9" s="869">
        <v>39</v>
      </c>
      <c r="F9" s="870"/>
      <c r="G9" s="14">
        <v>47</v>
      </c>
      <c r="H9" s="14">
        <v>39</v>
      </c>
      <c r="I9" s="84"/>
      <c r="J9" s="85"/>
      <c r="K9" s="17"/>
      <c r="L9" s="18"/>
    </row>
    <row r="10" spans="1:12" ht="16.5" customHeight="1" x14ac:dyDescent="0.4">
      <c r="A10" s="13"/>
      <c r="B10" s="805" t="s">
        <v>15</v>
      </c>
      <c r="C10" s="806"/>
      <c r="D10" s="807"/>
      <c r="E10" s="869">
        <v>38</v>
      </c>
      <c r="F10" s="870"/>
      <c r="G10" s="14">
        <v>45</v>
      </c>
      <c r="H10" s="14">
        <v>38</v>
      </c>
      <c r="I10" s="84"/>
      <c r="J10" s="85"/>
      <c r="K10" s="17"/>
      <c r="L10" s="18"/>
    </row>
    <row r="11" spans="1:12" ht="16.5" customHeight="1" x14ac:dyDescent="0.4">
      <c r="A11" s="13"/>
      <c r="B11" s="826" t="s">
        <v>16</v>
      </c>
      <c r="C11" s="827"/>
      <c r="D11" s="828"/>
      <c r="E11" s="1027">
        <v>97.4</v>
      </c>
      <c r="F11" s="1028"/>
      <c r="G11" s="19">
        <v>95.7</v>
      </c>
      <c r="H11" s="19">
        <v>97.4</v>
      </c>
      <c r="I11" s="86"/>
      <c r="J11" s="85"/>
      <c r="K11" s="17"/>
      <c r="L11" s="18"/>
    </row>
    <row r="12" spans="1:12" ht="16.5" customHeight="1" x14ac:dyDescent="0.4">
      <c r="A12" s="13"/>
      <c r="B12" s="68"/>
      <c r="C12" s="17"/>
      <c r="D12" s="17"/>
      <c r="E12" s="17"/>
      <c r="F12" s="17"/>
      <c r="G12" s="17"/>
      <c r="H12" s="17"/>
      <c r="I12" s="17"/>
      <c r="J12" s="17"/>
      <c r="K12" s="17"/>
      <c r="L12" s="18"/>
    </row>
    <row r="13" spans="1:12" s="25" customFormat="1" ht="16.5" customHeight="1" x14ac:dyDescent="0.4">
      <c r="A13" s="836" t="s">
        <v>21</v>
      </c>
      <c r="B13" s="1003" t="s">
        <v>22</v>
      </c>
      <c r="C13" s="1004"/>
      <c r="D13" s="1009" t="s">
        <v>151</v>
      </c>
      <c r="E13" s="1010"/>
      <c r="F13" s="1010"/>
      <c r="G13" s="1010"/>
      <c r="H13" s="1010"/>
      <c r="I13" s="1010"/>
      <c r="J13" s="1010"/>
      <c r="K13" s="1010"/>
      <c r="L13" s="1011"/>
    </row>
    <row r="14" spans="1:12" s="25" customFormat="1" ht="16.5" customHeight="1" x14ac:dyDescent="0.4">
      <c r="A14" s="1002"/>
      <c r="B14" s="1005"/>
      <c r="C14" s="1006"/>
      <c r="D14" s="1012" t="s">
        <v>152</v>
      </c>
      <c r="E14" s="1013"/>
      <c r="F14" s="1013"/>
      <c r="G14" s="1013"/>
      <c r="H14" s="1013"/>
      <c r="I14" s="1013"/>
      <c r="J14" s="1013"/>
      <c r="K14" s="1013"/>
      <c r="L14" s="1014"/>
    </row>
    <row r="15" spans="1:12" s="25" customFormat="1" ht="16.5" customHeight="1" x14ac:dyDescent="0.4">
      <c r="A15" s="1002"/>
      <c r="B15" s="1007"/>
      <c r="C15" s="1008"/>
      <c r="D15" s="1015" t="s">
        <v>153</v>
      </c>
      <c r="E15" s="1016"/>
      <c r="F15" s="1016"/>
      <c r="G15" s="1016"/>
      <c r="H15" s="1016"/>
      <c r="I15" s="1016"/>
      <c r="J15" s="1016"/>
      <c r="K15" s="1016"/>
      <c r="L15" s="1017"/>
    </row>
    <row r="16" spans="1:12" s="25" customFormat="1" ht="16.5" customHeight="1" x14ac:dyDescent="0.4">
      <c r="A16" s="1002"/>
      <c r="B16" s="843" t="s">
        <v>25</v>
      </c>
      <c r="C16" s="844"/>
      <c r="D16" s="1018" t="s">
        <v>154</v>
      </c>
      <c r="E16" s="1019"/>
      <c r="F16" s="1019"/>
      <c r="G16" s="1019"/>
      <c r="H16" s="1019"/>
      <c r="I16" s="1019"/>
      <c r="J16" s="1019"/>
      <c r="K16" s="1019"/>
      <c r="L16" s="1020"/>
    </row>
    <row r="17" spans="1:12" ht="16.5" customHeight="1" x14ac:dyDescent="0.4">
      <c r="A17" s="837"/>
      <c r="B17" s="87"/>
      <c r="C17" s="88"/>
      <c r="D17" s="1021" t="s">
        <v>155</v>
      </c>
      <c r="E17" s="1022"/>
      <c r="F17" s="1022"/>
      <c r="G17" s="1022"/>
      <c r="H17" s="1022"/>
      <c r="I17" s="1022"/>
      <c r="J17" s="1022"/>
      <c r="K17" s="1022"/>
      <c r="L17" s="1023"/>
    </row>
    <row r="18" spans="1:12" ht="16.5" customHeight="1" x14ac:dyDescent="0.4">
      <c r="A18" s="30" t="s">
        <v>156</v>
      </c>
      <c r="B18" s="1029" t="s">
        <v>28</v>
      </c>
      <c r="C18" s="1030"/>
      <c r="D18" s="860">
        <v>5</v>
      </c>
      <c r="E18" s="861"/>
      <c r="F18" s="862"/>
      <c r="G18" s="1033" t="s">
        <v>29</v>
      </c>
      <c r="H18" s="89" t="s">
        <v>1518</v>
      </c>
      <c r="I18" s="863" t="s">
        <v>30</v>
      </c>
      <c r="J18" s="863"/>
      <c r="K18" s="863"/>
      <c r="L18" s="863"/>
    </row>
    <row r="19" spans="1:12" ht="16.5" customHeight="1" x14ac:dyDescent="0.4">
      <c r="A19" s="90"/>
      <c r="B19" s="1031"/>
      <c r="C19" s="1032"/>
      <c r="D19" s="1035" t="s">
        <v>157</v>
      </c>
      <c r="E19" s="1035"/>
      <c r="F19" s="1035"/>
      <c r="G19" s="1034"/>
      <c r="H19" s="91" t="s">
        <v>158</v>
      </c>
      <c r="I19" s="92"/>
      <c r="J19" s="93"/>
      <c r="K19" s="93"/>
      <c r="L19" s="94"/>
    </row>
    <row r="20" spans="1:12" ht="16.5" customHeight="1" x14ac:dyDescent="0.4">
      <c r="A20" s="30" t="s">
        <v>159</v>
      </c>
      <c r="B20" s="1036" t="s">
        <v>32</v>
      </c>
      <c r="C20" s="1037"/>
      <c r="D20" s="1037"/>
      <c r="E20" s="1037"/>
      <c r="F20" s="1037"/>
      <c r="G20" s="1038"/>
      <c r="H20" s="95" t="s">
        <v>33</v>
      </c>
      <c r="I20" s="1036" t="s">
        <v>34</v>
      </c>
      <c r="J20" s="1037"/>
      <c r="K20" s="1037"/>
      <c r="L20" s="1038"/>
    </row>
    <row r="21" spans="1:12" ht="16.5" customHeight="1" x14ac:dyDescent="0.4">
      <c r="A21" s="96"/>
      <c r="B21" s="97" t="s">
        <v>160</v>
      </c>
      <c r="C21" s="898" t="s">
        <v>161</v>
      </c>
      <c r="D21" s="898"/>
      <c r="E21" s="898"/>
      <c r="F21" s="898"/>
      <c r="G21" s="899"/>
      <c r="H21" s="49"/>
      <c r="I21" s="871"/>
      <c r="J21" s="872"/>
      <c r="K21" s="872"/>
      <c r="L21" s="873"/>
    </row>
    <row r="22" spans="1:12" ht="16.5" customHeight="1" x14ac:dyDescent="0.4">
      <c r="A22" s="96"/>
      <c r="B22" s="49" t="s">
        <v>84</v>
      </c>
      <c r="C22" s="907" t="s">
        <v>162</v>
      </c>
      <c r="D22" s="907"/>
      <c r="E22" s="907"/>
      <c r="F22" s="907"/>
      <c r="G22" s="908"/>
      <c r="H22" s="49" t="s">
        <v>163</v>
      </c>
      <c r="I22" s="910" t="s">
        <v>164</v>
      </c>
      <c r="J22" s="911"/>
      <c r="K22" s="911"/>
      <c r="L22" s="912"/>
    </row>
    <row r="23" spans="1:12" ht="16.5" customHeight="1" x14ac:dyDescent="0.4">
      <c r="A23" s="96"/>
      <c r="B23" s="49"/>
      <c r="C23" s="911"/>
      <c r="D23" s="911"/>
      <c r="E23" s="911"/>
      <c r="F23" s="911"/>
      <c r="G23" s="912"/>
      <c r="H23" s="49"/>
      <c r="I23" s="910"/>
      <c r="J23" s="911"/>
      <c r="K23" s="911"/>
      <c r="L23" s="912"/>
    </row>
    <row r="24" spans="1:12" ht="16.5" customHeight="1" x14ac:dyDescent="0.4">
      <c r="A24" s="20"/>
      <c r="B24" s="97" t="s">
        <v>84</v>
      </c>
      <c r="C24" s="898" t="s">
        <v>165</v>
      </c>
      <c r="D24" s="898"/>
      <c r="E24" s="898"/>
      <c r="F24" s="898"/>
      <c r="G24" s="899"/>
      <c r="H24" s="49" t="s">
        <v>166</v>
      </c>
      <c r="I24" s="1039" t="s">
        <v>167</v>
      </c>
      <c r="J24" s="1040"/>
      <c r="K24" s="1040"/>
      <c r="L24" s="1041"/>
    </row>
    <row r="25" spans="1:12" ht="16.5" customHeight="1" x14ac:dyDescent="0.4">
      <c r="A25" s="20"/>
      <c r="B25" s="97"/>
      <c r="C25" s="898" t="s">
        <v>168</v>
      </c>
      <c r="D25" s="898"/>
      <c r="E25" s="898"/>
      <c r="F25" s="898"/>
      <c r="G25" s="899"/>
      <c r="H25" s="49"/>
      <c r="I25" s="1039"/>
      <c r="J25" s="1040"/>
      <c r="K25" s="1040"/>
      <c r="L25" s="1041"/>
    </row>
    <row r="26" spans="1:12" ht="16.5" customHeight="1" x14ac:dyDescent="0.4">
      <c r="A26" s="20"/>
      <c r="B26" s="97"/>
      <c r="C26" s="898" t="s">
        <v>169</v>
      </c>
      <c r="D26" s="898"/>
      <c r="E26" s="898"/>
      <c r="F26" s="898"/>
      <c r="G26" s="899"/>
      <c r="H26" s="49"/>
      <c r="I26" s="1039"/>
      <c r="J26" s="1040"/>
      <c r="K26" s="1040"/>
      <c r="L26" s="1041"/>
    </row>
    <row r="27" spans="1:12" ht="16.5" customHeight="1" x14ac:dyDescent="0.4">
      <c r="A27" s="20"/>
      <c r="B27" s="97"/>
      <c r="C27" s="898"/>
      <c r="D27" s="898"/>
      <c r="E27" s="898"/>
      <c r="F27" s="898"/>
      <c r="G27" s="899"/>
      <c r="H27" s="49"/>
      <c r="I27" s="1039"/>
      <c r="J27" s="1040"/>
      <c r="K27" s="1040"/>
      <c r="L27" s="1041"/>
    </row>
    <row r="28" spans="1:12" ht="16.5" customHeight="1" x14ac:dyDescent="0.4">
      <c r="A28" s="20"/>
      <c r="B28" s="97" t="s">
        <v>84</v>
      </c>
      <c r="C28" s="898" t="s">
        <v>170</v>
      </c>
      <c r="D28" s="898"/>
      <c r="E28" s="898"/>
      <c r="F28" s="898"/>
      <c r="G28" s="899"/>
      <c r="H28" s="49" t="s">
        <v>163</v>
      </c>
      <c r="I28" s="1039" t="s">
        <v>171</v>
      </c>
      <c r="J28" s="1040"/>
      <c r="K28" s="1040"/>
      <c r="L28" s="1041"/>
    </row>
    <row r="29" spans="1:12" ht="17.25" customHeight="1" x14ac:dyDescent="0.4">
      <c r="A29" s="20"/>
      <c r="B29" s="97"/>
      <c r="C29" s="898" t="s">
        <v>172</v>
      </c>
      <c r="D29" s="898"/>
      <c r="E29" s="898"/>
      <c r="F29" s="898"/>
      <c r="G29" s="899"/>
      <c r="H29" s="49"/>
      <c r="I29" s="1039"/>
      <c r="J29" s="1040"/>
      <c r="K29" s="1040"/>
      <c r="L29" s="1041"/>
    </row>
    <row r="30" spans="1:12" ht="16.5" customHeight="1" x14ac:dyDescent="0.4">
      <c r="A30" s="37"/>
      <c r="B30" s="98"/>
      <c r="C30" s="864"/>
      <c r="D30" s="864"/>
      <c r="E30" s="864"/>
      <c r="F30" s="864"/>
      <c r="G30" s="865"/>
      <c r="H30" s="52"/>
      <c r="I30" s="866"/>
      <c r="J30" s="867"/>
      <c r="K30" s="867"/>
      <c r="L30" s="868"/>
    </row>
  </sheetData>
  <mergeCells count="48">
    <mergeCell ref="C30:G30"/>
    <mergeCell ref="I30:L30"/>
    <mergeCell ref="C28:G28"/>
    <mergeCell ref="I28:L28"/>
    <mergeCell ref="C29:G29"/>
    <mergeCell ref="I29:L29"/>
    <mergeCell ref="C26:G26"/>
    <mergeCell ref="I26:L26"/>
    <mergeCell ref="C27:G27"/>
    <mergeCell ref="I27:L27"/>
    <mergeCell ref="C24:G24"/>
    <mergeCell ref="I24:L24"/>
    <mergeCell ref="C25:G25"/>
    <mergeCell ref="I25:L25"/>
    <mergeCell ref="B11:D11"/>
    <mergeCell ref="E11:F11"/>
    <mergeCell ref="C23:G23"/>
    <mergeCell ref="I23:L23"/>
    <mergeCell ref="B18:C19"/>
    <mergeCell ref="D18:F18"/>
    <mergeCell ref="G18:G19"/>
    <mergeCell ref="I18:L18"/>
    <mergeCell ref="D19:F19"/>
    <mergeCell ref="C21:G21"/>
    <mergeCell ref="I21:L21"/>
    <mergeCell ref="C22:G22"/>
    <mergeCell ref="I22:L22"/>
    <mergeCell ref="B20:G20"/>
    <mergeCell ref="I20:L20"/>
    <mergeCell ref="B8:D8"/>
    <mergeCell ref="E8:F8"/>
    <mergeCell ref="B9:D9"/>
    <mergeCell ref="E9:F9"/>
    <mergeCell ref="B10:D10"/>
    <mergeCell ref="E10:F10"/>
    <mergeCell ref="A13:A17"/>
    <mergeCell ref="B13:C15"/>
    <mergeCell ref="D13:L13"/>
    <mergeCell ref="D14:L14"/>
    <mergeCell ref="D15:L15"/>
    <mergeCell ref="B16:C16"/>
    <mergeCell ref="D16:L16"/>
    <mergeCell ref="D17:L17"/>
    <mergeCell ref="A1:L1"/>
    <mergeCell ref="A3:L3"/>
    <mergeCell ref="B4:L5"/>
    <mergeCell ref="A6:L6"/>
    <mergeCell ref="B7:L7"/>
  </mergeCells>
  <phoneticPr fontId="2"/>
  <pageMargins left="0.59055118110236215" right="0.59055118110236215" top="0.59055118110236215" bottom="0.59055118110236215" header="0.51181102362204722" footer="0.39370078740157483"/>
  <pageSetup paperSize="9" scale="91" fitToHeight="0" orientation="portrait" r:id="rId1"/>
  <headerFooter alignWithMargins="0">
    <oddFooter>&amp;C&amp;"HG丸ｺﾞｼｯｸM-PRO,標準"&amp;10&amp;P ／ &amp;N ページ</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view="pageBreakPreview" zoomScaleNormal="130" zoomScaleSheetLayoutView="100" workbookViewId="0">
      <selection sqref="A1:Q1"/>
    </sheetView>
  </sheetViews>
  <sheetFormatPr defaultColWidth="9" defaultRowHeight="13.5" x14ac:dyDescent="0.4"/>
  <cols>
    <col min="1" max="1" width="20.875" style="1" customWidth="1"/>
    <col min="2" max="5" width="3" style="1" customWidth="1"/>
    <col min="6" max="6" width="6" style="1" customWidth="1"/>
    <col min="7" max="10" width="9" style="1"/>
    <col min="11" max="12" width="8" style="1" customWidth="1"/>
    <col min="13" max="16384" width="9" style="1"/>
  </cols>
  <sheetData>
    <row r="1" spans="1:12" ht="18" customHeight="1" x14ac:dyDescent="0.4">
      <c r="A1" s="810" t="s">
        <v>598</v>
      </c>
      <c r="B1" s="810"/>
      <c r="C1" s="810"/>
      <c r="D1" s="810"/>
      <c r="E1" s="810"/>
      <c r="F1" s="810"/>
      <c r="G1" s="810"/>
      <c r="H1" s="810"/>
      <c r="I1" s="810"/>
      <c r="J1" s="810"/>
      <c r="K1" s="2"/>
      <c r="L1" s="3"/>
    </row>
    <row r="2" spans="1:12" ht="16.5" customHeight="1" x14ac:dyDescent="0.4"/>
    <row r="3" spans="1:12" ht="16.5" customHeight="1" x14ac:dyDescent="0.4">
      <c r="A3" s="811" t="s">
        <v>1</v>
      </c>
      <c r="B3" s="812"/>
      <c r="C3" s="812"/>
      <c r="D3" s="812"/>
      <c r="E3" s="812"/>
      <c r="F3" s="812"/>
      <c r="G3" s="812"/>
      <c r="H3" s="812"/>
      <c r="I3" s="812"/>
      <c r="J3" s="812"/>
      <c r="K3" s="812"/>
      <c r="L3" s="813"/>
    </row>
    <row r="4" spans="1:12" ht="16.5" customHeight="1" x14ac:dyDescent="0.4">
      <c r="A4" s="63" t="s">
        <v>2</v>
      </c>
      <c r="B4" s="836" t="s">
        <v>599</v>
      </c>
      <c r="C4" s="1056"/>
      <c r="D4" s="1056"/>
      <c r="E4" s="1056"/>
      <c r="F4" s="1056"/>
      <c r="G4" s="1056"/>
      <c r="H4" s="1056"/>
      <c r="I4" s="1056"/>
      <c r="J4" s="1056"/>
      <c r="K4" s="1056"/>
      <c r="L4" s="1057"/>
    </row>
    <row r="5" spans="1:12" ht="16.149999999999999" customHeight="1" x14ac:dyDescent="0.4">
      <c r="A5" s="64"/>
      <c r="B5" s="837"/>
      <c r="C5" s="1060"/>
      <c r="D5" s="1060"/>
      <c r="E5" s="1060"/>
      <c r="F5" s="1060"/>
      <c r="G5" s="1060"/>
      <c r="H5" s="1060"/>
      <c r="I5" s="1060"/>
      <c r="J5" s="1060"/>
      <c r="K5" s="1060"/>
      <c r="L5" s="1061"/>
    </row>
    <row r="6" spans="1:12" ht="16.5" customHeight="1" x14ac:dyDescent="0.4">
      <c r="A6" s="820" t="s">
        <v>5</v>
      </c>
      <c r="B6" s="821"/>
      <c r="C6" s="821"/>
      <c r="D6" s="821"/>
      <c r="E6" s="821"/>
      <c r="F6" s="821"/>
      <c r="G6" s="821"/>
      <c r="H6" s="821"/>
      <c r="I6" s="821"/>
      <c r="J6" s="821"/>
      <c r="K6" s="821"/>
      <c r="L6" s="822"/>
    </row>
    <row r="7" spans="1:12" ht="15" customHeight="1" x14ac:dyDescent="0.4">
      <c r="A7" s="28" t="s">
        <v>6</v>
      </c>
      <c r="B7" s="1050" t="s">
        <v>600</v>
      </c>
      <c r="C7" s="1051"/>
      <c r="D7" s="1051"/>
      <c r="E7" s="1051"/>
      <c r="F7" s="1051"/>
      <c r="G7" s="1051"/>
      <c r="H7" s="1051"/>
      <c r="I7" s="1051"/>
      <c r="J7" s="1051"/>
      <c r="K7" s="1051"/>
      <c r="L7" s="1052"/>
    </row>
    <row r="8" spans="1:12" ht="16.5" customHeight="1" x14ac:dyDescent="0.4">
      <c r="A8" s="30" t="s">
        <v>9</v>
      </c>
      <c r="B8" s="845" t="s">
        <v>601</v>
      </c>
      <c r="C8" s="846"/>
      <c r="D8" s="846"/>
      <c r="E8" s="846"/>
      <c r="F8" s="846"/>
      <c r="G8" s="846"/>
      <c r="H8" s="846"/>
      <c r="I8" s="846"/>
      <c r="J8" s="846"/>
      <c r="K8" s="846"/>
      <c r="L8" s="847"/>
    </row>
    <row r="9" spans="1:12" s="25" customFormat="1" ht="16.5" customHeight="1" x14ac:dyDescent="0.4">
      <c r="A9" s="836" t="s">
        <v>21</v>
      </c>
      <c r="B9" s="838" t="s">
        <v>22</v>
      </c>
      <c r="C9" s="839"/>
      <c r="D9" s="840" t="s">
        <v>602</v>
      </c>
      <c r="E9" s="841"/>
      <c r="F9" s="841"/>
      <c r="G9" s="841"/>
      <c r="H9" s="841"/>
      <c r="I9" s="841"/>
      <c r="J9" s="841"/>
      <c r="K9" s="841"/>
      <c r="L9" s="842"/>
    </row>
    <row r="10" spans="1:12" s="25" customFormat="1" ht="16.5" customHeight="1" x14ac:dyDescent="0.4">
      <c r="A10" s="1002"/>
      <c r="B10" s="59"/>
      <c r="C10" s="73"/>
      <c r="D10" s="1113" t="s">
        <v>603</v>
      </c>
      <c r="E10" s="1114"/>
      <c r="F10" s="1114"/>
      <c r="G10" s="1114"/>
      <c r="H10" s="1114"/>
      <c r="I10" s="1114"/>
      <c r="J10" s="1114"/>
      <c r="K10" s="1114"/>
      <c r="L10" s="1115"/>
    </row>
    <row r="11" spans="1:12" s="25" customFormat="1" ht="16.5" customHeight="1" x14ac:dyDescent="0.4">
      <c r="A11" s="1002"/>
      <c r="B11" s="26"/>
      <c r="C11" s="27"/>
      <c r="D11" s="1045" t="s">
        <v>539</v>
      </c>
      <c r="E11" s="1046"/>
      <c r="F11" s="1046"/>
      <c r="G11" s="1046"/>
      <c r="H11" s="1046"/>
      <c r="I11" s="1046"/>
      <c r="J11" s="1046"/>
      <c r="K11" s="1046"/>
      <c r="L11" s="1047"/>
    </row>
    <row r="12" spans="1:12" ht="16.5" customHeight="1" x14ac:dyDescent="0.4">
      <c r="A12" s="837"/>
      <c r="B12" s="843" t="s">
        <v>25</v>
      </c>
      <c r="C12" s="844"/>
      <c r="D12" s="845" t="s">
        <v>604</v>
      </c>
      <c r="E12" s="846"/>
      <c r="F12" s="846"/>
      <c r="G12" s="846"/>
      <c r="H12" s="846"/>
      <c r="I12" s="846"/>
      <c r="J12" s="846"/>
      <c r="K12" s="846"/>
      <c r="L12" s="847"/>
    </row>
    <row r="13" spans="1:12" ht="16.5" customHeight="1" x14ac:dyDescent="0.4">
      <c r="A13" s="28" t="s">
        <v>27</v>
      </c>
      <c r="B13" s="804" t="s">
        <v>28</v>
      </c>
      <c r="C13" s="804"/>
      <c r="D13" s="860" t="s">
        <v>605</v>
      </c>
      <c r="E13" s="861"/>
      <c r="F13" s="862"/>
      <c r="G13" s="8" t="s">
        <v>29</v>
      </c>
      <c r="H13" s="29" t="s">
        <v>606</v>
      </c>
      <c r="I13" s="863" t="s">
        <v>30</v>
      </c>
      <c r="J13" s="863"/>
      <c r="K13" s="863"/>
      <c r="L13" s="863"/>
    </row>
    <row r="14" spans="1:12" ht="16.5" customHeight="1" x14ac:dyDescent="0.4">
      <c r="A14" s="30" t="s">
        <v>31</v>
      </c>
      <c r="B14" s="805" t="s">
        <v>32</v>
      </c>
      <c r="C14" s="806"/>
      <c r="D14" s="806"/>
      <c r="E14" s="806"/>
      <c r="F14" s="806"/>
      <c r="G14" s="807"/>
      <c r="H14" s="9" t="s">
        <v>33</v>
      </c>
      <c r="I14" s="805" t="s">
        <v>34</v>
      </c>
      <c r="J14" s="806"/>
      <c r="K14" s="806"/>
      <c r="L14" s="807"/>
    </row>
    <row r="15" spans="1:12" ht="16.5" customHeight="1" x14ac:dyDescent="0.4">
      <c r="A15" s="13"/>
      <c r="B15" s="31" t="s">
        <v>35</v>
      </c>
      <c r="C15" s="856" t="s">
        <v>281</v>
      </c>
      <c r="D15" s="857"/>
      <c r="E15" s="857"/>
      <c r="F15" s="857"/>
      <c r="G15" s="858"/>
      <c r="H15" s="49"/>
      <c r="I15" s="859"/>
      <c r="J15" s="857"/>
      <c r="K15" s="857"/>
      <c r="L15" s="858"/>
    </row>
    <row r="16" spans="1:12" ht="16.5" customHeight="1" x14ac:dyDescent="0.4">
      <c r="A16" s="20"/>
      <c r="B16" s="49"/>
      <c r="C16" s="853" t="s">
        <v>282</v>
      </c>
      <c r="D16" s="1140"/>
      <c r="E16" s="1140"/>
      <c r="F16" s="1140"/>
      <c r="G16" s="884"/>
      <c r="H16" s="49" t="s">
        <v>606</v>
      </c>
      <c r="I16" s="850" t="s">
        <v>607</v>
      </c>
      <c r="J16" s="1255"/>
      <c r="K16" s="1255"/>
      <c r="L16" s="852"/>
    </row>
    <row r="17" spans="1:12" ht="16.5" customHeight="1" x14ac:dyDescent="0.4">
      <c r="A17" s="20"/>
      <c r="B17" s="49"/>
      <c r="C17" s="907" t="s">
        <v>608</v>
      </c>
      <c r="D17" s="907"/>
      <c r="E17" s="907"/>
      <c r="F17" s="907"/>
      <c r="G17" s="908"/>
      <c r="H17" s="49"/>
      <c r="I17" s="850" t="s">
        <v>609</v>
      </c>
      <c r="J17" s="1255"/>
      <c r="K17" s="1255"/>
      <c r="L17" s="852"/>
    </row>
    <row r="18" spans="1:12" ht="14.45" customHeight="1" x14ac:dyDescent="0.4">
      <c r="A18" s="20"/>
      <c r="B18" s="49"/>
      <c r="C18" s="848"/>
      <c r="D18" s="848"/>
      <c r="E18" s="848"/>
      <c r="F18" s="848"/>
      <c r="G18" s="849"/>
      <c r="H18" s="49"/>
      <c r="I18" s="850" t="s">
        <v>610</v>
      </c>
      <c r="J18" s="1255"/>
      <c r="K18" s="1255"/>
      <c r="L18" s="852"/>
    </row>
    <row r="19" spans="1:12" ht="16.5" customHeight="1" x14ac:dyDescent="0.4">
      <c r="A19" s="20"/>
      <c r="B19" s="49"/>
      <c r="C19" s="848"/>
      <c r="D19" s="848"/>
      <c r="E19" s="848"/>
      <c r="F19" s="848"/>
      <c r="G19" s="849"/>
      <c r="H19" s="49"/>
      <c r="I19" s="850" t="s">
        <v>611</v>
      </c>
      <c r="J19" s="1255"/>
      <c r="K19" s="1255"/>
      <c r="L19" s="852"/>
    </row>
    <row r="20" spans="1:12" ht="16.5" customHeight="1" x14ac:dyDescent="0.4">
      <c r="A20" s="20"/>
      <c r="B20" s="49"/>
      <c r="C20" s="848"/>
      <c r="D20" s="848"/>
      <c r="E20" s="848"/>
      <c r="F20" s="848"/>
      <c r="G20" s="849"/>
      <c r="H20" s="49"/>
      <c r="I20" s="850" t="s">
        <v>612</v>
      </c>
      <c r="J20" s="1255"/>
      <c r="K20" s="1255"/>
      <c r="L20" s="852"/>
    </row>
    <row r="21" spans="1:12" ht="16.5" customHeight="1" x14ac:dyDescent="0.4">
      <c r="A21" s="20"/>
      <c r="B21" s="49"/>
      <c r="C21" s="848"/>
      <c r="D21" s="848"/>
      <c r="E21" s="848"/>
      <c r="F21" s="848"/>
      <c r="G21" s="849"/>
      <c r="H21" s="49"/>
      <c r="I21" s="850" t="s">
        <v>613</v>
      </c>
      <c r="J21" s="1255"/>
      <c r="K21" s="1255"/>
      <c r="L21" s="852"/>
    </row>
    <row r="22" spans="1:12" ht="16.5" customHeight="1" x14ac:dyDescent="0.4">
      <c r="A22" s="20"/>
      <c r="B22" s="49"/>
      <c r="C22" s="848"/>
      <c r="D22" s="848"/>
      <c r="E22" s="848"/>
      <c r="F22" s="848"/>
      <c r="G22" s="849"/>
      <c r="H22" s="49"/>
      <c r="I22" s="850" t="s">
        <v>614</v>
      </c>
      <c r="J22" s="1255"/>
      <c r="K22" s="1255"/>
      <c r="L22" s="852"/>
    </row>
    <row r="23" spans="1:12" ht="16.5" customHeight="1" x14ac:dyDescent="0.4">
      <c r="A23" s="20"/>
      <c r="B23" s="49"/>
      <c r="C23" s="848"/>
      <c r="D23" s="848"/>
      <c r="E23" s="848"/>
      <c r="F23" s="848"/>
      <c r="G23" s="849"/>
      <c r="H23" s="49"/>
      <c r="I23" s="850" t="s">
        <v>615</v>
      </c>
      <c r="J23" s="1255"/>
      <c r="K23" s="1255"/>
      <c r="L23" s="852"/>
    </row>
    <row r="24" spans="1:12" ht="16.5" customHeight="1" x14ac:dyDescent="0.4">
      <c r="A24" s="20"/>
      <c r="B24" s="49"/>
      <c r="C24" s="848"/>
      <c r="D24" s="848"/>
      <c r="E24" s="848"/>
      <c r="F24" s="848"/>
      <c r="G24" s="849"/>
      <c r="H24" s="49"/>
      <c r="I24" s="850" t="s">
        <v>1515</v>
      </c>
      <c r="J24" s="1255"/>
      <c r="K24" s="1255"/>
      <c r="L24" s="852"/>
    </row>
    <row r="25" spans="1:12" ht="16.5" customHeight="1" x14ac:dyDescent="0.4">
      <c r="A25" s="37"/>
      <c r="B25" s="52"/>
      <c r="C25" s="1098"/>
      <c r="D25" s="1098"/>
      <c r="E25" s="1098"/>
      <c r="F25" s="1098"/>
      <c r="G25" s="1087"/>
      <c r="H25" s="52"/>
      <c r="I25" s="1141"/>
      <c r="J25" s="1098"/>
      <c r="K25" s="1098"/>
      <c r="L25" s="1087"/>
    </row>
    <row r="26" spans="1:12" ht="16.899999999999999" customHeight="1" x14ac:dyDescent="0.4">
      <c r="A26" s="99"/>
      <c r="B26" s="147"/>
      <c r="C26" s="154"/>
      <c r="D26" s="154"/>
      <c r="E26" s="154"/>
      <c r="F26" s="154"/>
      <c r="G26" s="154"/>
      <c r="H26" s="147"/>
      <c r="I26" s="154"/>
      <c r="J26" s="154"/>
      <c r="K26" s="154"/>
      <c r="L26" s="154"/>
    </row>
  </sheetData>
  <mergeCells count="40">
    <mergeCell ref="C25:G25"/>
    <mergeCell ref="I25:L25"/>
    <mergeCell ref="C22:G22"/>
    <mergeCell ref="I22:L22"/>
    <mergeCell ref="C23:G23"/>
    <mergeCell ref="I23:L23"/>
    <mergeCell ref="C24:G24"/>
    <mergeCell ref="I24:L24"/>
    <mergeCell ref="C19:G19"/>
    <mergeCell ref="I19:L19"/>
    <mergeCell ref="C20:G20"/>
    <mergeCell ref="I20:L20"/>
    <mergeCell ref="C21:G21"/>
    <mergeCell ref="I21:L21"/>
    <mergeCell ref="C16:G16"/>
    <mergeCell ref="I16:L16"/>
    <mergeCell ref="C17:G17"/>
    <mergeCell ref="I17:L17"/>
    <mergeCell ref="C18:G18"/>
    <mergeCell ref="I18:L18"/>
    <mergeCell ref="C15:G15"/>
    <mergeCell ref="I15:L15"/>
    <mergeCell ref="B8:L8"/>
    <mergeCell ref="A9:A12"/>
    <mergeCell ref="B9:C9"/>
    <mergeCell ref="D9:L9"/>
    <mergeCell ref="D10:L10"/>
    <mergeCell ref="D11:L11"/>
    <mergeCell ref="B12:C12"/>
    <mergeCell ref="D12:L12"/>
    <mergeCell ref="B13:C13"/>
    <mergeCell ref="D13:F13"/>
    <mergeCell ref="I13:L13"/>
    <mergeCell ref="B14:G14"/>
    <mergeCell ref="I14:L14"/>
    <mergeCell ref="B7:L7"/>
    <mergeCell ref="A1:J1"/>
    <mergeCell ref="A3:L3"/>
    <mergeCell ref="B4:L5"/>
    <mergeCell ref="A6:L6"/>
  </mergeCells>
  <phoneticPr fontId="2"/>
  <pageMargins left="0.59055118110236227" right="0.59055118110236227" top="0.59055118110236227" bottom="0.59055118110236227" header="0.51181102362204722" footer="0.39370078740157483"/>
  <pageSetup paperSize="9" scale="91" fitToHeight="0" orientation="portrait" r:id="rId1"/>
  <headerFooter alignWithMargins="0">
    <oddFooter>&amp;C&amp;"HG丸ｺﾞｼｯｸM-PRO,標準"&amp;10&amp;P ／ &amp;N ページ</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zoomScaleNormal="130" zoomScaleSheetLayoutView="100" workbookViewId="0">
      <selection sqref="A1:Q1"/>
    </sheetView>
  </sheetViews>
  <sheetFormatPr defaultColWidth="9" defaultRowHeight="13.5" x14ac:dyDescent="0.4"/>
  <cols>
    <col min="1" max="1" width="19.5" style="1" bestFit="1" customWidth="1"/>
    <col min="2" max="5" width="3" style="1" customWidth="1"/>
    <col min="6" max="6" width="6" style="1" customWidth="1"/>
    <col min="7" max="10" width="9" style="1"/>
    <col min="11" max="12" width="9.25" style="1" customWidth="1"/>
    <col min="13" max="16384" width="9" style="1"/>
  </cols>
  <sheetData>
    <row r="1" spans="1:12" ht="18" customHeight="1" x14ac:dyDescent="0.4">
      <c r="A1" s="810" t="s">
        <v>1037</v>
      </c>
      <c r="B1" s="810"/>
      <c r="C1" s="810"/>
      <c r="D1" s="810"/>
      <c r="E1" s="810"/>
      <c r="F1" s="810"/>
      <c r="G1" s="810"/>
      <c r="H1" s="810"/>
      <c r="I1" s="810"/>
      <c r="J1" s="810"/>
      <c r="K1" s="2"/>
      <c r="L1" s="3"/>
    </row>
    <row r="2" spans="1:12" ht="16.5" customHeight="1" x14ac:dyDescent="0.4"/>
    <row r="3" spans="1:12" ht="16.5" customHeight="1" x14ac:dyDescent="0.4">
      <c r="A3" s="811" t="s">
        <v>1</v>
      </c>
      <c r="B3" s="812"/>
      <c r="C3" s="812"/>
      <c r="D3" s="812"/>
      <c r="E3" s="812"/>
      <c r="F3" s="812"/>
      <c r="G3" s="812"/>
      <c r="H3" s="812"/>
      <c r="I3" s="812"/>
      <c r="J3" s="812"/>
      <c r="K3" s="812"/>
      <c r="L3" s="813"/>
    </row>
    <row r="4" spans="1:12" ht="27.75" customHeight="1" x14ac:dyDescent="0.4">
      <c r="A4" s="63" t="s">
        <v>1038</v>
      </c>
      <c r="B4" s="836" t="s">
        <v>1039</v>
      </c>
      <c r="C4" s="1056"/>
      <c r="D4" s="1056"/>
      <c r="E4" s="1056"/>
      <c r="F4" s="1056"/>
      <c r="G4" s="1056"/>
      <c r="H4" s="1056"/>
      <c r="I4" s="1056"/>
      <c r="J4" s="1056"/>
      <c r="K4" s="1056"/>
      <c r="L4" s="1057"/>
    </row>
    <row r="5" spans="1:12" ht="16.5" customHeight="1" x14ac:dyDescent="0.4">
      <c r="A5" s="874" t="s">
        <v>5</v>
      </c>
      <c r="B5" s="875"/>
      <c r="C5" s="875"/>
      <c r="D5" s="875"/>
      <c r="E5" s="875"/>
      <c r="F5" s="875"/>
      <c r="G5" s="875"/>
      <c r="H5" s="875"/>
      <c r="I5" s="875"/>
      <c r="J5" s="875"/>
      <c r="K5" s="875"/>
      <c r="L5" s="876"/>
    </row>
    <row r="6" spans="1:12" ht="30.75" customHeight="1" x14ac:dyDescent="0.4">
      <c r="A6" s="28" t="s">
        <v>1040</v>
      </c>
      <c r="B6" s="1050" t="s">
        <v>1041</v>
      </c>
      <c r="C6" s="1051"/>
      <c r="D6" s="1051"/>
      <c r="E6" s="1051"/>
      <c r="F6" s="1051"/>
      <c r="G6" s="1051"/>
      <c r="H6" s="1051"/>
      <c r="I6" s="1051"/>
      <c r="J6" s="1051"/>
      <c r="K6" s="1051"/>
      <c r="L6" s="1052"/>
    </row>
    <row r="7" spans="1:12" ht="16.5" customHeight="1" x14ac:dyDescent="0.4">
      <c r="A7" s="30" t="s">
        <v>1042</v>
      </c>
      <c r="B7" s="801"/>
      <c r="C7" s="802"/>
      <c r="D7" s="803"/>
      <c r="E7" s="805" t="s">
        <v>10</v>
      </c>
      <c r="F7" s="807"/>
      <c r="G7" s="8" t="s">
        <v>11</v>
      </c>
      <c r="H7" s="8" t="s">
        <v>12</v>
      </c>
      <c r="I7" s="9" t="s">
        <v>13</v>
      </c>
      <c r="J7" s="10"/>
      <c r="K7" s="11"/>
      <c r="L7" s="12"/>
    </row>
    <row r="8" spans="1:12" ht="16.5" customHeight="1" x14ac:dyDescent="0.4">
      <c r="A8" s="13"/>
      <c r="B8" s="805" t="s">
        <v>14</v>
      </c>
      <c r="C8" s="806"/>
      <c r="D8" s="807"/>
      <c r="E8" s="1042">
        <v>492</v>
      </c>
      <c r="F8" s="1043"/>
      <c r="G8" s="196">
        <v>296</v>
      </c>
      <c r="H8" s="196">
        <v>491</v>
      </c>
      <c r="I8" s="258">
        <v>1</v>
      </c>
      <c r="J8" s="16"/>
      <c r="K8" s="17"/>
      <c r="L8" s="104"/>
    </row>
    <row r="9" spans="1:12" ht="16.5" customHeight="1" x14ac:dyDescent="0.4">
      <c r="A9" s="13"/>
      <c r="B9" s="805" t="s">
        <v>15</v>
      </c>
      <c r="C9" s="806"/>
      <c r="D9" s="807"/>
      <c r="E9" s="1042">
        <v>429</v>
      </c>
      <c r="F9" s="1043"/>
      <c r="G9" s="196">
        <v>264</v>
      </c>
      <c r="H9" s="196">
        <v>428</v>
      </c>
      <c r="I9" s="258">
        <v>1</v>
      </c>
      <c r="J9" s="16"/>
      <c r="K9" s="17"/>
      <c r="L9" s="104"/>
    </row>
    <row r="10" spans="1:12" ht="16.5" customHeight="1" x14ac:dyDescent="0.4">
      <c r="A10" s="13"/>
      <c r="B10" s="826" t="s">
        <v>16</v>
      </c>
      <c r="C10" s="827"/>
      <c r="D10" s="828"/>
      <c r="E10" s="1048">
        <f>E9/E8*100</f>
        <v>87.195121951219505</v>
      </c>
      <c r="F10" s="1049"/>
      <c r="G10" s="19">
        <f>G9/G8*100</f>
        <v>89.189189189189193</v>
      </c>
      <c r="H10" s="19">
        <f>H9/H8*100</f>
        <v>87.169042769857427</v>
      </c>
      <c r="I10" s="19">
        <f>I9/I8*100</f>
        <v>100</v>
      </c>
      <c r="J10" s="16"/>
      <c r="K10" s="17"/>
      <c r="L10" s="104"/>
    </row>
    <row r="11" spans="1:12" ht="16.5" customHeight="1" x14ac:dyDescent="0.4">
      <c r="A11" s="13"/>
      <c r="B11" s="20"/>
      <c r="C11" s="17"/>
      <c r="D11" s="17"/>
      <c r="E11" s="17"/>
      <c r="F11" s="17"/>
      <c r="G11" s="17"/>
      <c r="H11" s="17"/>
      <c r="I11" s="17"/>
      <c r="J11" s="17"/>
      <c r="K11" s="17"/>
      <c r="L11" s="104"/>
    </row>
    <row r="12" spans="1:12" ht="16.5" customHeight="1" x14ac:dyDescent="0.4">
      <c r="A12" s="13"/>
      <c r="B12" s="801"/>
      <c r="C12" s="802"/>
      <c r="D12" s="802"/>
      <c r="E12" s="802"/>
      <c r="F12" s="802"/>
      <c r="G12" s="803"/>
      <c r="H12" s="8" t="s">
        <v>17</v>
      </c>
      <c r="I12" s="8" t="s">
        <v>11</v>
      </c>
      <c r="J12" s="8" t="s">
        <v>18</v>
      </c>
      <c r="K12" s="17"/>
      <c r="L12" s="104"/>
    </row>
    <row r="13" spans="1:12" ht="16.5" customHeight="1" x14ac:dyDescent="0.4">
      <c r="A13" s="13"/>
      <c r="B13" s="830" t="s">
        <v>19</v>
      </c>
      <c r="C13" s="831"/>
      <c r="D13" s="831"/>
      <c r="E13" s="831"/>
      <c r="F13" s="831"/>
      <c r="G13" s="832"/>
      <c r="H13" s="70">
        <v>83.6</v>
      </c>
      <c r="I13" s="70">
        <v>85.6</v>
      </c>
      <c r="J13" s="71">
        <f>H13-I13</f>
        <v>-2</v>
      </c>
      <c r="K13" s="17"/>
      <c r="L13" s="104"/>
    </row>
    <row r="14" spans="1:12" ht="16.5" customHeight="1" x14ac:dyDescent="0.4">
      <c r="A14" s="7"/>
      <c r="B14" s="833" t="s">
        <v>20</v>
      </c>
      <c r="C14" s="834"/>
      <c r="D14" s="834"/>
      <c r="E14" s="834"/>
      <c r="F14" s="834"/>
      <c r="G14" s="835"/>
      <c r="H14" s="70">
        <v>4.4000000000000004</v>
      </c>
      <c r="I14" s="70">
        <v>4.5</v>
      </c>
      <c r="J14" s="71">
        <f>H14-I14</f>
        <v>-9.9999999999999645E-2</v>
      </c>
      <c r="K14" s="23"/>
      <c r="L14" s="24"/>
    </row>
    <row r="15" spans="1:12" s="25" customFormat="1" ht="26.25" customHeight="1" x14ac:dyDescent="0.4">
      <c r="A15" s="1260" t="s">
        <v>1043</v>
      </c>
      <c r="B15" s="1003" t="s">
        <v>22</v>
      </c>
      <c r="C15" s="1004"/>
      <c r="D15" s="1125" t="s">
        <v>1044</v>
      </c>
      <c r="E15" s="1126"/>
      <c r="F15" s="1126"/>
      <c r="G15" s="1126"/>
      <c r="H15" s="1126"/>
      <c r="I15" s="1126"/>
      <c r="J15" s="1126"/>
      <c r="K15" s="1126"/>
      <c r="L15" s="1127"/>
    </row>
    <row r="16" spans="1:12" s="25" customFormat="1" ht="16.5" customHeight="1" x14ac:dyDescent="0.4">
      <c r="A16" s="1210"/>
      <c r="B16" s="26"/>
      <c r="C16" s="27"/>
      <c r="D16" s="1128" t="s">
        <v>1045</v>
      </c>
      <c r="E16" s="1129"/>
      <c r="F16" s="1129"/>
      <c r="G16" s="1129"/>
      <c r="H16" s="1129"/>
      <c r="I16" s="1129"/>
      <c r="J16" s="1129"/>
      <c r="K16" s="1129"/>
      <c r="L16" s="1130"/>
    </row>
    <row r="17" spans="1:12" ht="16.5" customHeight="1" x14ac:dyDescent="0.4">
      <c r="A17" s="1210"/>
      <c r="B17" s="893" t="s">
        <v>25</v>
      </c>
      <c r="C17" s="894"/>
      <c r="D17" s="871" t="s">
        <v>1046</v>
      </c>
      <c r="E17" s="857"/>
      <c r="F17" s="857"/>
      <c r="G17" s="857"/>
      <c r="H17" s="857"/>
      <c r="I17" s="857"/>
      <c r="J17" s="857"/>
      <c r="K17" s="857"/>
      <c r="L17" s="858"/>
    </row>
    <row r="18" spans="1:12" ht="16.5" customHeight="1" x14ac:dyDescent="0.4">
      <c r="A18" s="259"/>
      <c r="B18" s="260"/>
      <c r="C18" s="261"/>
      <c r="D18" s="1332" t="s">
        <v>1047</v>
      </c>
      <c r="E18" s="916"/>
      <c r="F18" s="916"/>
      <c r="G18" s="916"/>
      <c r="H18" s="916"/>
      <c r="I18" s="916"/>
      <c r="J18" s="916"/>
      <c r="K18" s="916"/>
      <c r="L18" s="917"/>
    </row>
    <row r="19" spans="1:12" ht="16.5" customHeight="1" x14ac:dyDescent="0.4">
      <c r="A19" s="28" t="s">
        <v>1048</v>
      </c>
      <c r="B19" s="804" t="s">
        <v>28</v>
      </c>
      <c r="C19" s="804"/>
      <c r="D19" s="860" t="s">
        <v>96</v>
      </c>
      <c r="E19" s="861"/>
      <c r="F19" s="862"/>
      <c r="G19" s="8" t="s">
        <v>29</v>
      </c>
      <c r="H19" s="192" t="s">
        <v>1524</v>
      </c>
      <c r="I19" s="863" t="s">
        <v>30</v>
      </c>
      <c r="J19" s="863"/>
      <c r="K19" s="863"/>
      <c r="L19" s="863"/>
    </row>
    <row r="20" spans="1:12" ht="16.5" customHeight="1" x14ac:dyDescent="0.4">
      <c r="A20" s="30" t="s">
        <v>1049</v>
      </c>
      <c r="B20" s="1411" t="s">
        <v>32</v>
      </c>
      <c r="C20" s="1412"/>
      <c r="D20" s="1412"/>
      <c r="E20" s="1412"/>
      <c r="F20" s="1412"/>
      <c r="G20" s="1412"/>
      <c r="H20" s="113" t="s">
        <v>33</v>
      </c>
      <c r="I20" s="1412" t="s">
        <v>34</v>
      </c>
      <c r="J20" s="1412"/>
      <c r="K20" s="1412"/>
      <c r="L20" s="1413"/>
    </row>
    <row r="21" spans="1:12" ht="16.5" customHeight="1" x14ac:dyDescent="0.4">
      <c r="A21" s="20"/>
      <c r="B21" s="31" t="s">
        <v>1050</v>
      </c>
      <c r="C21" s="1414" t="s">
        <v>281</v>
      </c>
      <c r="D21" s="1414"/>
      <c r="E21" s="1414"/>
      <c r="F21" s="1414"/>
      <c r="G21" s="1415"/>
      <c r="H21" s="113"/>
      <c r="I21" s="857"/>
      <c r="J21" s="857"/>
      <c r="K21" s="857"/>
      <c r="L21" s="858"/>
    </row>
    <row r="22" spans="1:12" ht="17.25" customHeight="1" x14ac:dyDescent="0.4">
      <c r="A22" s="20"/>
      <c r="B22" s="49" t="s">
        <v>37</v>
      </c>
      <c r="C22" s="1093" t="s">
        <v>1051</v>
      </c>
      <c r="D22" s="1093"/>
      <c r="E22" s="1093"/>
      <c r="F22" s="1093"/>
      <c r="G22" s="1416"/>
      <c r="H22" s="80" t="s">
        <v>339</v>
      </c>
      <c r="I22" s="911" t="s">
        <v>1052</v>
      </c>
      <c r="J22" s="911"/>
      <c r="K22" s="911"/>
      <c r="L22" s="912"/>
    </row>
    <row r="23" spans="1:12" ht="18.75" customHeight="1" x14ac:dyDescent="0.4">
      <c r="A23" s="20"/>
      <c r="B23" s="49"/>
      <c r="C23" s="1158" t="s">
        <v>1053</v>
      </c>
      <c r="D23" s="1158"/>
      <c r="E23" s="1158"/>
      <c r="F23" s="1158"/>
      <c r="G23" s="1159"/>
      <c r="H23" s="263"/>
      <c r="I23" s="854" t="s">
        <v>1054</v>
      </c>
      <c r="J23" s="854"/>
      <c r="K23" s="854"/>
      <c r="L23" s="855"/>
    </row>
    <row r="24" spans="1:12" ht="18.75" customHeight="1" x14ac:dyDescent="0.4">
      <c r="A24" s="20"/>
      <c r="B24" s="49"/>
      <c r="C24" s="1158" t="s">
        <v>412</v>
      </c>
      <c r="D24" s="1158"/>
      <c r="E24" s="1158"/>
      <c r="F24" s="1158"/>
      <c r="G24" s="1159"/>
      <c r="H24" s="263"/>
      <c r="I24" s="850" t="s">
        <v>1055</v>
      </c>
      <c r="J24" s="854"/>
      <c r="K24" s="854"/>
      <c r="L24" s="855"/>
    </row>
    <row r="25" spans="1:12" ht="18.75" customHeight="1" x14ac:dyDescent="0.4">
      <c r="A25" s="20"/>
      <c r="B25" s="49"/>
      <c r="C25" s="1158" t="s">
        <v>1056</v>
      </c>
      <c r="D25" s="1158"/>
      <c r="E25" s="1158"/>
      <c r="F25" s="1158"/>
      <c r="G25" s="1159"/>
      <c r="H25" s="263"/>
      <c r="I25" s="850" t="s">
        <v>1057</v>
      </c>
      <c r="J25" s="854"/>
      <c r="K25" s="854"/>
      <c r="L25" s="855"/>
    </row>
    <row r="26" spans="1:12" ht="18.75" customHeight="1" x14ac:dyDescent="0.4">
      <c r="A26" s="20"/>
      <c r="B26" s="49"/>
      <c r="C26" s="1417"/>
      <c r="D26" s="1417"/>
      <c r="E26" s="1417"/>
      <c r="F26" s="1417"/>
      <c r="G26" s="1418"/>
      <c r="H26" s="263"/>
      <c r="I26" s="850" t="s">
        <v>1058</v>
      </c>
      <c r="J26" s="854"/>
      <c r="K26" s="854"/>
      <c r="L26" s="855"/>
    </row>
    <row r="27" spans="1:12" ht="18.75" customHeight="1" x14ac:dyDescent="0.4">
      <c r="A27" s="20"/>
      <c r="B27" s="49"/>
      <c r="C27" s="1417"/>
      <c r="D27" s="1417"/>
      <c r="E27" s="1417"/>
      <c r="F27" s="1417"/>
      <c r="G27" s="1418"/>
      <c r="H27" s="263"/>
      <c r="I27" s="850" t="s">
        <v>1059</v>
      </c>
      <c r="J27" s="854"/>
      <c r="K27" s="854"/>
      <c r="L27" s="855"/>
    </row>
    <row r="28" spans="1:12" ht="18.75" customHeight="1" x14ac:dyDescent="0.4">
      <c r="A28" s="20"/>
      <c r="B28" s="49"/>
      <c r="C28" s="1417"/>
      <c r="D28" s="1417"/>
      <c r="E28" s="1417"/>
      <c r="F28" s="1417"/>
      <c r="G28" s="1418"/>
      <c r="H28" s="263"/>
      <c r="I28" s="850" t="s">
        <v>1060</v>
      </c>
      <c r="J28" s="854"/>
      <c r="K28" s="854"/>
      <c r="L28" s="855"/>
    </row>
    <row r="29" spans="1:12" ht="18.75" customHeight="1" x14ac:dyDescent="0.4">
      <c r="A29" s="20"/>
      <c r="B29" s="49"/>
      <c r="C29" s="1417"/>
      <c r="D29" s="1417"/>
      <c r="E29" s="1417"/>
      <c r="F29" s="1417"/>
      <c r="G29" s="1418"/>
      <c r="H29" s="263"/>
      <c r="I29" s="850" t="s">
        <v>1061</v>
      </c>
      <c r="J29" s="854"/>
      <c r="K29" s="854"/>
      <c r="L29" s="855"/>
    </row>
    <row r="30" spans="1:12" ht="18.75" customHeight="1" x14ac:dyDescent="0.4">
      <c r="A30" s="20"/>
      <c r="B30" s="49"/>
      <c r="C30" s="1417"/>
      <c r="D30" s="1417"/>
      <c r="E30" s="1417"/>
      <c r="F30" s="1417"/>
      <c r="G30" s="1418"/>
      <c r="H30" s="263"/>
      <c r="I30" s="850" t="s">
        <v>1062</v>
      </c>
      <c r="J30" s="854"/>
      <c r="K30" s="854"/>
      <c r="L30" s="855"/>
    </row>
    <row r="31" spans="1:12" ht="18.75" customHeight="1" x14ac:dyDescent="0.4">
      <c r="A31" s="20"/>
      <c r="B31" s="49"/>
      <c r="C31" s="1417"/>
      <c r="D31" s="1417"/>
      <c r="E31" s="1417"/>
      <c r="F31" s="1417"/>
      <c r="G31" s="1418"/>
      <c r="H31" s="263"/>
      <c r="I31" s="850" t="s">
        <v>1063</v>
      </c>
      <c r="J31" s="854"/>
      <c r="K31" s="854"/>
      <c r="L31" s="855"/>
    </row>
    <row r="32" spans="1:12" ht="18.75" customHeight="1" x14ac:dyDescent="0.4">
      <c r="A32" s="20"/>
      <c r="B32" s="49"/>
      <c r="C32" s="1417"/>
      <c r="D32" s="1417"/>
      <c r="E32" s="1417"/>
      <c r="F32" s="1417"/>
      <c r="G32" s="1418"/>
      <c r="H32" s="263"/>
      <c r="I32" s="850" t="s">
        <v>1064</v>
      </c>
      <c r="J32" s="854"/>
      <c r="K32" s="854"/>
      <c r="L32" s="855"/>
    </row>
    <row r="33" spans="1:12" ht="18.75" customHeight="1" x14ac:dyDescent="0.4">
      <c r="A33" s="20"/>
      <c r="B33" s="49"/>
      <c r="C33" s="1417"/>
      <c r="D33" s="1417"/>
      <c r="E33" s="1417"/>
      <c r="F33" s="1417"/>
      <c r="G33" s="1418"/>
      <c r="H33" s="263"/>
      <c r="I33" s="850" t="s">
        <v>1065</v>
      </c>
      <c r="J33" s="854"/>
      <c r="K33" s="854"/>
      <c r="L33" s="855"/>
    </row>
    <row r="34" spans="1:12" x14ac:dyDescent="0.4">
      <c r="A34" s="37"/>
      <c r="B34" s="52"/>
      <c r="C34" s="915" t="s">
        <v>1066</v>
      </c>
      <c r="D34" s="1098"/>
      <c r="E34" s="1098"/>
      <c r="F34" s="1098"/>
      <c r="G34" s="1098"/>
      <c r="H34" s="53"/>
      <c r="I34" s="915"/>
      <c r="J34" s="1098"/>
      <c r="K34" s="1098"/>
      <c r="L34" s="1087"/>
    </row>
  </sheetData>
  <mergeCells count="56">
    <mergeCell ref="C33:G33"/>
    <mergeCell ref="I33:L33"/>
    <mergeCell ref="C34:G34"/>
    <mergeCell ref="I34:L34"/>
    <mergeCell ref="C30:G30"/>
    <mergeCell ref="I30:L30"/>
    <mergeCell ref="C31:G31"/>
    <mergeCell ref="I31:L31"/>
    <mergeCell ref="C32:G32"/>
    <mergeCell ref="I32:L32"/>
    <mergeCell ref="C27:G27"/>
    <mergeCell ref="I27:L27"/>
    <mergeCell ref="C28:G28"/>
    <mergeCell ref="I28:L28"/>
    <mergeCell ref="C29:G29"/>
    <mergeCell ref="I29:L29"/>
    <mergeCell ref="C24:G24"/>
    <mergeCell ref="I24:L24"/>
    <mergeCell ref="C25:G25"/>
    <mergeCell ref="I25:L25"/>
    <mergeCell ref="C26:G26"/>
    <mergeCell ref="I26:L26"/>
    <mergeCell ref="C21:G21"/>
    <mergeCell ref="I21:L21"/>
    <mergeCell ref="C22:G22"/>
    <mergeCell ref="I22:L22"/>
    <mergeCell ref="C23:G23"/>
    <mergeCell ref="I23:L23"/>
    <mergeCell ref="D18:L18"/>
    <mergeCell ref="B19:C19"/>
    <mergeCell ref="D19:F19"/>
    <mergeCell ref="I19:L19"/>
    <mergeCell ref="B20:G20"/>
    <mergeCell ref="I20:L20"/>
    <mergeCell ref="B10:D10"/>
    <mergeCell ref="E10:F10"/>
    <mergeCell ref="B12:G12"/>
    <mergeCell ref="B13:G13"/>
    <mergeCell ref="B14:G14"/>
    <mergeCell ref="A1:J1"/>
    <mergeCell ref="A3:L3"/>
    <mergeCell ref="B4:L4"/>
    <mergeCell ref="A5:L5"/>
    <mergeCell ref="B6:L6"/>
    <mergeCell ref="A15:A17"/>
    <mergeCell ref="B15:C15"/>
    <mergeCell ref="D15:L15"/>
    <mergeCell ref="D16:L16"/>
    <mergeCell ref="B17:C17"/>
    <mergeCell ref="D17:L17"/>
    <mergeCell ref="B7:D7"/>
    <mergeCell ref="E7:F7"/>
    <mergeCell ref="B8:D8"/>
    <mergeCell ref="E8:F8"/>
    <mergeCell ref="B9:D9"/>
    <mergeCell ref="E9:F9"/>
  </mergeCells>
  <phoneticPr fontId="2"/>
  <pageMargins left="0.59055118110236227" right="0.59055118110236227" top="0.59055118110236227" bottom="0.59055118110236227" header="0.51181102362204722" footer="0.39370078740157483"/>
  <pageSetup paperSize="9" scale="90" fitToHeight="0" orientation="portrait" r:id="rId1"/>
  <headerFooter alignWithMargins="0">
    <oddFooter>&amp;C&amp;"HG丸ｺﾞｼｯｸM-PRO,標準"&amp;10&amp;P ／ &amp;N ページ</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view="pageBreakPreview" zoomScale="85" zoomScaleNormal="130" zoomScaleSheetLayoutView="85" workbookViewId="0">
      <selection activeCell="I18" sqref="I18:L18"/>
    </sheetView>
  </sheetViews>
  <sheetFormatPr defaultColWidth="9" defaultRowHeight="13.5" x14ac:dyDescent="0.4"/>
  <cols>
    <col min="1" max="1" width="18" style="1" customWidth="1"/>
    <col min="2" max="4" width="3" style="1" customWidth="1"/>
    <col min="5" max="5" width="3.125" style="1" customWidth="1"/>
    <col min="6" max="6" width="7.125" style="1" customWidth="1"/>
    <col min="7" max="7" width="9.625" style="1" customWidth="1"/>
    <col min="8" max="8" width="10.375" style="1" customWidth="1"/>
    <col min="9" max="10" width="9" style="1"/>
    <col min="11" max="11" width="8" style="1" customWidth="1"/>
    <col min="12" max="12" width="9.25" style="1" customWidth="1"/>
    <col min="13" max="16384" width="9" style="1"/>
  </cols>
  <sheetData>
    <row r="1" spans="1:12" ht="18" customHeight="1" x14ac:dyDescent="0.4">
      <c r="A1" s="925" t="s">
        <v>823</v>
      </c>
      <c r="B1" s="925"/>
      <c r="C1" s="925"/>
      <c r="D1" s="925"/>
      <c r="E1" s="925"/>
      <c r="F1" s="925"/>
      <c r="G1" s="925"/>
      <c r="H1" s="925"/>
      <c r="I1" s="925"/>
      <c r="J1" s="925"/>
      <c r="K1" s="2"/>
      <c r="L1" s="3"/>
    </row>
    <row r="2" spans="1:12" ht="16.5" customHeight="1" x14ac:dyDescent="0.4"/>
    <row r="3" spans="1:12" ht="16.5" customHeight="1" x14ac:dyDescent="0.4">
      <c r="A3" s="811" t="s">
        <v>1</v>
      </c>
      <c r="B3" s="812"/>
      <c r="C3" s="812"/>
      <c r="D3" s="812"/>
      <c r="E3" s="812"/>
      <c r="F3" s="812"/>
      <c r="G3" s="812"/>
      <c r="H3" s="812"/>
      <c r="I3" s="812"/>
      <c r="J3" s="812"/>
      <c r="K3" s="812"/>
      <c r="L3" s="813"/>
    </row>
    <row r="4" spans="1:12" ht="16.5" customHeight="1" x14ac:dyDescent="0.4">
      <c r="A4" s="63" t="s">
        <v>2</v>
      </c>
      <c r="B4" s="836" t="s">
        <v>824</v>
      </c>
      <c r="C4" s="997"/>
      <c r="D4" s="997"/>
      <c r="E4" s="997"/>
      <c r="F4" s="997"/>
      <c r="G4" s="997"/>
      <c r="H4" s="997"/>
      <c r="I4" s="997"/>
      <c r="J4" s="997"/>
      <c r="K4" s="997"/>
      <c r="L4" s="998"/>
    </row>
    <row r="5" spans="1:12" ht="16.5" customHeight="1" x14ac:dyDescent="0.4">
      <c r="A5" s="1104" t="s">
        <v>5</v>
      </c>
      <c r="B5" s="1104"/>
      <c r="C5" s="1104"/>
      <c r="D5" s="1104"/>
      <c r="E5" s="1104"/>
      <c r="F5" s="1104"/>
      <c r="G5" s="1104"/>
      <c r="H5" s="1104"/>
      <c r="I5" s="1104"/>
      <c r="J5" s="1104"/>
      <c r="K5" s="1104"/>
      <c r="L5" s="1104"/>
    </row>
    <row r="6" spans="1:12" ht="18.75" customHeight="1" x14ac:dyDescent="0.4">
      <c r="A6" s="28" t="s">
        <v>6</v>
      </c>
      <c r="B6" s="1001" t="s">
        <v>825</v>
      </c>
      <c r="C6" s="1001"/>
      <c r="D6" s="1001"/>
      <c r="E6" s="1001"/>
      <c r="F6" s="1001"/>
      <c r="G6" s="1001"/>
      <c r="H6" s="1001"/>
      <c r="I6" s="1001"/>
      <c r="J6" s="1001"/>
      <c r="K6" s="1001"/>
      <c r="L6" s="1001"/>
    </row>
    <row r="7" spans="1:12" ht="16.5" customHeight="1" x14ac:dyDescent="0.4">
      <c r="A7" s="30" t="s">
        <v>9</v>
      </c>
      <c r="B7" s="1419"/>
      <c r="C7" s="1420"/>
      <c r="D7" s="1421"/>
      <c r="E7" s="1422" t="s">
        <v>10</v>
      </c>
      <c r="F7" s="1422"/>
      <c r="G7" s="53" t="s">
        <v>11</v>
      </c>
      <c r="H7" s="317" t="s">
        <v>826</v>
      </c>
      <c r="I7" s="318"/>
      <c r="J7" s="318"/>
      <c r="K7" s="17"/>
      <c r="L7" s="18"/>
    </row>
    <row r="8" spans="1:12" ht="16.5" customHeight="1" x14ac:dyDescent="0.4">
      <c r="A8" s="13"/>
      <c r="B8" s="805" t="s">
        <v>14</v>
      </c>
      <c r="C8" s="806"/>
      <c r="D8" s="807"/>
      <c r="E8" s="1079">
        <v>268</v>
      </c>
      <c r="F8" s="1079"/>
      <c r="G8" s="14">
        <v>163</v>
      </c>
      <c r="H8" s="316">
        <v>2</v>
      </c>
      <c r="I8" s="57"/>
      <c r="J8" s="85"/>
      <c r="K8" s="17"/>
      <c r="L8" s="18"/>
    </row>
    <row r="9" spans="1:12" ht="16.5" customHeight="1" x14ac:dyDescent="0.4">
      <c r="A9" s="13"/>
      <c r="B9" s="826" t="s">
        <v>90</v>
      </c>
      <c r="C9" s="827"/>
      <c r="D9" s="828"/>
      <c r="E9" s="1079">
        <v>268</v>
      </c>
      <c r="F9" s="1079"/>
      <c r="G9" s="14">
        <v>163</v>
      </c>
      <c r="H9" s="316">
        <v>2</v>
      </c>
      <c r="I9" s="57"/>
      <c r="J9" s="85"/>
      <c r="K9" s="17"/>
      <c r="L9" s="18"/>
    </row>
    <row r="10" spans="1:12" ht="16.5" customHeight="1" x14ac:dyDescent="0.4">
      <c r="A10" s="13"/>
      <c r="B10" s="20"/>
      <c r="C10" s="17"/>
      <c r="D10" s="17"/>
      <c r="E10" s="17"/>
      <c r="F10" s="17"/>
      <c r="G10" s="17"/>
      <c r="H10" s="17"/>
      <c r="I10" s="17"/>
      <c r="J10" s="17"/>
      <c r="K10" s="17"/>
      <c r="L10" s="18"/>
    </row>
    <row r="11" spans="1:12" ht="16.5" customHeight="1" x14ac:dyDescent="0.4">
      <c r="A11" s="13"/>
      <c r="B11" s="801"/>
      <c r="C11" s="802"/>
      <c r="D11" s="802"/>
      <c r="E11" s="802"/>
      <c r="F11" s="802"/>
      <c r="G11" s="803"/>
      <c r="H11" s="8" t="s">
        <v>17</v>
      </c>
      <c r="I11" s="8" t="s">
        <v>11</v>
      </c>
      <c r="J11" s="8" t="s">
        <v>18</v>
      </c>
      <c r="K11" s="17"/>
      <c r="L11" s="18"/>
    </row>
    <row r="12" spans="1:12" ht="16.5" customHeight="1" x14ac:dyDescent="0.4">
      <c r="A12" s="13"/>
      <c r="B12" s="830" t="s">
        <v>19</v>
      </c>
      <c r="C12" s="831"/>
      <c r="D12" s="831"/>
      <c r="E12" s="831"/>
      <c r="F12" s="831"/>
      <c r="G12" s="832"/>
      <c r="H12" s="70">
        <v>87.3</v>
      </c>
      <c r="I12" s="70">
        <v>89.9</v>
      </c>
      <c r="J12" s="71">
        <f>H12-I12</f>
        <v>-2.6000000000000085</v>
      </c>
      <c r="K12" s="17"/>
      <c r="L12" s="18"/>
    </row>
    <row r="13" spans="1:12" ht="16.5" customHeight="1" x14ac:dyDescent="0.4">
      <c r="A13" s="7"/>
      <c r="B13" s="833" t="s">
        <v>20</v>
      </c>
      <c r="C13" s="834"/>
      <c r="D13" s="834"/>
      <c r="E13" s="834"/>
      <c r="F13" s="834"/>
      <c r="G13" s="835"/>
      <c r="H13" s="70">
        <v>4.7</v>
      </c>
      <c r="I13" s="70">
        <v>4.7</v>
      </c>
      <c r="J13" s="71">
        <f>H13-I13</f>
        <v>0</v>
      </c>
      <c r="K13" s="23"/>
      <c r="L13" s="24"/>
    </row>
    <row r="14" spans="1:12" s="25" customFormat="1" ht="16.5" customHeight="1" x14ac:dyDescent="0.4">
      <c r="A14" s="836" t="s">
        <v>21</v>
      </c>
      <c r="B14" s="1003" t="s">
        <v>22</v>
      </c>
      <c r="C14" s="1004"/>
      <c r="D14" s="1009" t="s">
        <v>827</v>
      </c>
      <c r="E14" s="1010"/>
      <c r="F14" s="1010"/>
      <c r="G14" s="1010"/>
      <c r="H14" s="1010"/>
      <c r="I14" s="1010"/>
      <c r="J14" s="1010"/>
      <c r="K14" s="1010"/>
      <c r="L14" s="1011"/>
    </row>
    <row r="15" spans="1:12" s="25" customFormat="1" ht="16.5" customHeight="1" x14ac:dyDescent="0.4">
      <c r="A15" s="1002"/>
      <c r="B15" s="1003" t="s">
        <v>25</v>
      </c>
      <c r="C15" s="1004"/>
      <c r="D15" s="836" t="s">
        <v>828</v>
      </c>
      <c r="E15" s="997"/>
      <c r="F15" s="997"/>
      <c r="G15" s="997"/>
      <c r="H15" s="997"/>
      <c r="I15" s="997"/>
      <c r="J15" s="997"/>
      <c r="K15" s="997"/>
      <c r="L15" s="998"/>
    </row>
    <row r="16" spans="1:12" s="25" customFormat="1" ht="16.5" customHeight="1" x14ac:dyDescent="0.4">
      <c r="A16" s="837"/>
      <c r="B16" s="1007"/>
      <c r="C16" s="1008"/>
      <c r="D16" s="1423" t="s">
        <v>829</v>
      </c>
      <c r="E16" s="1424"/>
      <c r="F16" s="1424"/>
      <c r="G16" s="1424"/>
      <c r="H16" s="1424"/>
      <c r="I16" s="1424"/>
      <c r="J16" s="1424"/>
      <c r="K16" s="1424"/>
      <c r="L16" s="1425"/>
    </row>
    <row r="17" spans="1:12" ht="16.5" customHeight="1" x14ac:dyDescent="0.4">
      <c r="A17" s="28" t="s">
        <v>27</v>
      </c>
      <c r="B17" s="804" t="s">
        <v>28</v>
      </c>
      <c r="C17" s="804"/>
      <c r="D17" s="860">
        <v>3</v>
      </c>
      <c r="E17" s="861"/>
      <c r="F17" s="862"/>
      <c r="G17" s="8" t="s">
        <v>29</v>
      </c>
      <c r="H17" s="29" t="s">
        <v>1517</v>
      </c>
      <c r="I17" s="863" t="s">
        <v>30</v>
      </c>
      <c r="J17" s="863"/>
      <c r="K17" s="863"/>
      <c r="L17" s="863"/>
    </row>
    <row r="18" spans="1:12" ht="16.5" customHeight="1" x14ac:dyDescent="0.4">
      <c r="A18" s="30" t="s">
        <v>31</v>
      </c>
      <c r="B18" s="805" t="s">
        <v>32</v>
      </c>
      <c r="C18" s="806"/>
      <c r="D18" s="806"/>
      <c r="E18" s="806"/>
      <c r="F18" s="806"/>
      <c r="G18" s="807"/>
      <c r="H18" s="9" t="s">
        <v>33</v>
      </c>
      <c r="I18" s="805" t="s">
        <v>34</v>
      </c>
      <c r="J18" s="806"/>
      <c r="K18" s="806"/>
      <c r="L18" s="807"/>
    </row>
    <row r="19" spans="1:12" ht="16.5" customHeight="1" x14ac:dyDescent="0.4">
      <c r="A19" s="13"/>
      <c r="B19" s="31" t="s">
        <v>35</v>
      </c>
      <c r="C19" s="872" t="s">
        <v>40</v>
      </c>
      <c r="D19" s="872"/>
      <c r="E19" s="872"/>
      <c r="F19" s="872"/>
      <c r="G19" s="873"/>
      <c r="H19" s="219"/>
      <c r="I19" s="1155"/>
      <c r="J19" s="1156"/>
      <c r="K19" s="1156"/>
      <c r="L19" s="1157"/>
    </row>
    <row r="20" spans="1:12" x14ac:dyDescent="0.4">
      <c r="A20" s="20"/>
      <c r="B20" s="49" t="s">
        <v>37</v>
      </c>
      <c r="C20" s="898" t="s">
        <v>830</v>
      </c>
      <c r="D20" s="898"/>
      <c r="E20" s="898"/>
      <c r="F20" s="898"/>
      <c r="G20" s="899"/>
      <c r="H20" s="219" t="s">
        <v>831</v>
      </c>
      <c r="I20" s="1426" t="s">
        <v>832</v>
      </c>
      <c r="J20" s="1427"/>
      <c r="K20" s="1427"/>
      <c r="L20" s="1428"/>
    </row>
    <row r="21" spans="1:12" x14ac:dyDescent="0.4">
      <c r="A21" s="20"/>
      <c r="B21" s="49"/>
      <c r="C21" s="911" t="s">
        <v>412</v>
      </c>
      <c r="D21" s="911"/>
      <c r="E21" s="911"/>
      <c r="F21" s="911"/>
      <c r="G21" s="912"/>
      <c r="H21" s="219"/>
      <c r="I21" s="1426" t="s">
        <v>833</v>
      </c>
      <c r="J21" s="1427"/>
      <c r="K21" s="1427"/>
      <c r="L21" s="1428"/>
    </row>
    <row r="22" spans="1:12" x14ac:dyDescent="0.4">
      <c r="A22" s="20"/>
      <c r="B22" s="49"/>
      <c r="C22" s="911" t="s">
        <v>834</v>
      </c>
      <c r="D22" s="911"/>
      <c r="E22" s="911"/>
      <c r="F22" s="911"/>
      <c r="G22" s="912"/>
      <c r="H22" s="219"/>
      <c r="I22" s="1426" t="s">
        <v>835</v>
      </c>
      <c r="J22" s="1427"/>
      <c r="K22" s="1427"/>
      <c r="L22" s="1428"/>
    </row>
    <row r="23" spans="1:12" x14ac:dyDescent="0.4">
      <c r="A23" s="20"/>
      <c r="B23" s="49"/>
      <c r="C23" s="911"/>
      <c r="D23" s="911"/>
      <c r="E23" s="911"/>
      <c r="F23" s="911"/>
      <c r="G23" s="912"/>
      <c r="H23" s="219"/>
      <c r="I23" s="1426" t="s">
        <v>836</v>
      </c>
      <c r="J23" s="1427"/>
      <c r="K23" s="1427"/>
      <c r="L23" s="1428"/>
    </row>
    <row r="24" spans="1:12" x14ac:dyDescent="0.4">
      <c r="A24" s="20"/>
      <c r="B24" s="49"/>
      <c r="C24" s="911"/>
      <c r="D24" s="911"/>
      <c r="E24" s="911"/>
      <c r="F24" s="911"/>
      <c r="G24" s="912"/>
      <c r="H24" s="219"/>
      <c r="I24" s="1426" t="s">
        <v>837</v>
      </c>
      <c r="J24" s="1427"/>
      <c r="K24" s="1427"/>
      <c r="L24" s="1428"/>
    </row>
    <row r="25" spans="1:12" x14ac:dyDescent="0.4">
      <c r="A25" s="20"/>
      <c r="B25" s="49"/>
      <c r="C25" s="911"/>
      <c r="D25" s="911"/>
      <c r="E25" s="911"/>
      <c r="F25" s="911"/>
      <c r="G25" s="912"/>
      <c r="H25" s="219"/>
      <c r="I25" s="1426" t="s">
        <v>838</v>
      </c>
      <c r="J25" s="1427"/>
      <c r="K25" s="1427"/>
      <c r="L25" s="1428"/>
    </row>
    <row r="26" spans="1:12" s="33" customFormat="1" x14ac:dyDescent="0.4">
      <c r="A26" s="20"/>
      <c r="B26" s="49"/>
      <c r="C26" s="911"/>
      <c r="D26" s="911"/>
      <c r="E26" s="911"/>
      <c r="F26" s="911"/>
      <c r="G26" s="912"/>
      <c r="H26" s="219"/>
      <c r="I26" s="1426" t="s">
        <v>839</v>
      </c>
      <c r="J26" s="1427"/>
      <c r="K26" s="1427"/>
      <c r="L26" s="1428"/>
    </row>
    <row r="27" spans="1:12" s="33" customFormat="1" x14ac:dyDescent="0.4">
      <c r="A27" s="20"/>
      <c r="B27" s="49"/>
      <c r="C27" s="911"/>
      <c r="D27" s="911"/>
      <c r="E27" s="911"/>
      <c r="F27" s="911"/>
      <c r="G27" s="912"/>
      <c r="H27" s="219"/>
      <c r="I27" s="1426"/>
      <c r="J27" s="1427"/>
      <c r="K27" s="1427"/>
      <c r="L27" s="1428"/>
    </row>
    <row r="28" spans="1:12" s="33" customFormat="1" x14ac:dyDescent="0.4">
      <c r="A28" s="13"/>
      <c r="B28" s="49" t="s">
        <v>35</v>
      </c>
      <c r="C28" s="911" t="s">
        <v>40</v>
      </c>
      <c r="D28" s="911"/>
      <c r="E28" s="911"/>
      <c r="F28" s="911"/>
      <c r="G28" s="912"/>
      <c r="H28" s="219"/>
      <c r="I28" s="1429"/>
      <c r="J28" s="1430"/>
      <c r="K28" s="1430"/>
      <c r="L28" s="1431"/>
    </row>
    <row r="29" spans="1:12" s="33" customFormat="1" x14ac:dyDescent="0.4">
      <c r="A29" s="20"/>
      <c r="B29" s="49" t="s">
        <v>37</v>
      </c>
      <c r="C29" s="898" t="s">
        <v>840</v>
      </c>
      <c r="D29" s="898"/>
      <c r="E29" s="898"/>
      <c r="F29" s="898"/>
      <c r="G29" s="899"/>
      <c r="H29" s="219" t="s">
        <v>841</v>
      </c>
      <c r="I29" s="1426" t="s">
        <v>842</v>
      </c>
      <c r="J29" s="1427"/>
      <c r="K29" s="1427"/>
      <c r="L29" s="1428"/>
    </row>
    <row r="30" spans="1:12" x14ac:dyDescent="0.4">
      <c r="A30" s="20"/>
      <c r="B30" s="49"/>
      <c r="C30" s="911" t="s">
        <v>412</v>
      </c>
      <c r="D30" s="911"/>
      <c r="E30" s="911"/>
      <c r="F30" s="911"/>
      <c r="G30" s="912"/>
      <c r="H30" s="219"/>
      <c r="I30" s="850" t="s">
        <v>843</v>
      </c>
      <c r="J30" s="909"/>
      <c r="K30" s="909"/>
      <c r="L30" s="901"/>
    </row>
    <row r="31" spans="1:12" x14ac:dyDescent="0.4">
      <c r="A31" s="20"/>
      <c r="B31" s="49"/>
      <c r="C31" s="911" t="s">
        <v>844</v>
      </c>
      <c r="D31" s="911"/>
      <c r="E31" s="911"/>
      <c r="F31" s="911"/>
      <c r="G31" s="912"/>
      <c r="H31" s="219"/>
      <c r="I31" s="850" t="s">
        <v>845</v>
      </c>
      <c r="J31" s="909"/>
      <c r="K31" s="909"/>
      <c r="L31" s="901"/>
    </row>
    <row r="32" spans="1:12" x14ac:dyDescent="0.4">
      <c r="A32" s="20"/>
      <c r="B32" s="49"/>
      <c r="C32" s="911"/>
      <c r="D32" s="911"/>
      <c r="E32" s="911"/>
      <c r="F32" s="911"/>
      <c r="G32" s="912"/>
      <c r="H32" s="219"/>
      <c r="I32" s="850" t="s">
        <v>846</v>
      </c>
      <c r="J32" s="909"/>
      <c r="K32" s="909"/>
      <c r="L32" s="901"/>
    </row>
    <row r="33" spans="1:12" x14ac:dyDescent="0.4">
      <c r="A33" s="20"/>
      <c r="B33" s="49"/>
      <c r="C33" s="911"/>
      <c r="D33" s="911"/>
      <c r="E33" s="911"/>
      <c r="F33" s="911"/>
      <c r="G33" s="912"/>
      <c r="H33" s="219"/>
      <c r="I33" s="850" t="s">
        <v>847</v>
      </c>
      <c r="J33" s="909"/>
      <c r="K33" s="909"/>
      <c r="L33" s="901"/>
    </row>
    <row r="34" spans="1:12" x14ac:dyDescent="0.4">
      <c r="A34" s="20"/>
      <c r="B34" s="49"/>
      <c r="C34" s="911"/>
      <c r="D34" s="911"/>
      <c r="E34" s="911"/>
      <c r="F34" s="911"/>
      <c r="G34" s="912"/>
      <c r="H34" s="219"/>
      <c r="I34" s="850" t="s">
        <v>848</v>
      </c>
      <c r="J34" s="909"/>
      <c r="K34" s="909"/>
      <c r="L34" s="901"/>
    </row>
    <row r="35" spans="1:12" x14ac:dyDescent="0.4">
      <c r="A35" s="20"/>
      <c r="B35" s="49"/>
      <c r="C35" s="911"/>
      <c r="D35" s="911"/>
      <c r="E35" s="911"/>
      <c r="F35" s="911"/>
      <c r="G35" s="912"/>
      <c r="H35" s="219"/>
      <c r="I35" s="1002"/>
      <c r="J35" s="1102"/>
      <c r="K35" s="1102"/>
      <c r="L35" s="1432"/>
    </row>
    <row r="36" spans="1:12" x14ac:dyDescent="0.4">
      <c r="A36" s="20"/>
      <c r="B36" s="49" t="s">
        <v>35</v>
      </c>
      <c r="C36" s="911" t="s">
        <v>849</v>
      </c>
      <c r="D36" s="911"/>
      <c r="E36" s="911"/>
      <c r="F36" s="911"/>
      <c r="G36" s="912"/>
      <c r="H36" s="219"/>
      <c r="I36" s="850"/>
      <c r="J36" s="909"/>
      <c r="K36" s="909"/>
      <c r="L36" s="901"/>
    </row>
    <row r="37" spans="1:12" x14ac:dyDescent="0.4">
      <c r="A37" s="20"/>
      <c r="B37" s="49" t="s">
        <v>37</v>
      </c>
      <c r="C37" s="911" t="s">
        <v>850</v>
      </c>
      <c r="D37" s="911"/>
      <c r="E37" s="911"/>
      <c r="F37" s="911"/>
      <c r="G37" s="912"/>
      <c r="H37" s="219" t="s">
        <v>851</v>
      </c>
      <c r="I37" s="1002"/>
      <c r="J37" s="1102"/>
      <c r="K37" s="1102"/>
      <c r="L37" s="1432"/>
    </row>
    <row r="38" spans="1:12" x14ac:dyDescent="0.4">
      <c r="A38" s="20"/>
      <c r="B38" s="49" t="s">
        <v>37</v>
      </c>
      <c r="C38" s="911" t="s">
        <v>852</v>
      </c>
      <c r="D38" s="911"/>
      <c r="E38" s="911"/>
      <c r="F38" s="911"/>
      <c r="G38" s="912"/>
      <c r="H38" s="219" t="s">
        <v>851</v>
      </c>
      <c r="I38" s="850"/>
      <c r="J38" s="909"/>
      <c r="K38" s="909"/>
      <c r="L38" s="901"/>
    </row>
    <row r="39" spans="1:12" x14ac:dyDescent="0.4">
      <c r="A39" s="20"/>
      <c r="B39" s="49"/>
      <c r="C39" s="911"/>
      <c r="D39" s="911"/>
      <c r="E39" s="911"/>
      <c r="F39" s="911"/>
      <c r="G39" s="912"/>
      <c r="H39" s="219"/>
      <c r="I39" s="850"/>
      <c r="J39" s="909"/>
      <c r="K39" s="909"/>
      <c r="L39" s="901"/>
    </row>
    <row r="40" spans="1:12" x14ac:dyDescent="0.4">
      <c r="A40" s="20"/>
      <c r="B40" s="49" t="s">
        <v>35</v>
      </c>
      <c r="C40" s="911" t="s">
        <v>40</v>
      </c>
      <c r="D40" s="911"/>
      <c r="E40" s="911"/>
      <c r="F40" s="911"/>
      <c r="G40" s="912"/>
      <c r="H40" s="219"/>
      <c r="I40" s="850"/>
      <c r="J40" s="909"/>
      <c r="K40" s="909"/>
      <c r="L40" s="901"/>
    </row>
    <row r="41" spans="1:12" x14ac:dyDescent="0.4">
      <c r="A41" s="20"/>
      <c r="B41" s="49" t="s">
        <v>37</v>
      </c>
      <c r="C41" s="911" t="s">
        <v>853</v>
      </c>
      <c r="D41" s="911"/>
      <c r="E41" s="911"/>
      <c r="F41" s="911"/>
      <c r="G41" s="912"/>
      <c r="H41" s="219" t="s">
        <v>854</v>
      </c>
      <c r="I41" s="850" t="s">
        <v>855</v>
      </c>
      <c r="J41" s="909"/>
      <c r="K41" s="909"/>
      <c r="L41" s="901"/>
    </row>
    <row r="42" spans="1:12" x14ac:dyDescent="0.4">
      <c r="A42" s="20"/>
      <c r="B42" s="49"/>
      <c r="C42" s="911" t="s">
        <v>412</v>
      </c>
      <c r="D42" s="911"/>
      <c r="E42" s="911"/>
      <c r="F42" s="911"/>
      <c r="G42" s="912"/>
      <c r="H42" s="219"/>
      <c r="I42" s="850" t="s">
        <v>856</v>
      </c>
      <c r="J42" s="909"/>
      <c r="K42" s="909"/>
      <c r="L42" s="901"/>
    </row>
    <row r="43" spans="1:12" x14ac:dyDescent="0.4">
      <c r="A43" s="20"/>
      <c r="B43" s="49"/>
      <c r="C43" s="911" t="s">
        <v>857</v>
      </c>
      <c r="D43" s="911"/>
      <c r="E43" s="911"/>
      <c r="F43" s="911"/>
      <c r="G43" s="912"/>
      <c r="H43" s="219"/>
      <c r="I43" s="850" t="s">
        <v>858</v>
      </c>
      <c r="J43" s="909"/>
      <c r="K43" s="909"/>
      <c r="L43" s="901"/>
    </row>
    <row r="44" spans="1:12" x14ac:dyDescent="0.4">
      <c r="A44" s="20"/>
      <c r="B44" s="49"/>
      <c r="C44" s="911"/>
      <c r="D44" s="911"/>
      <c r="E44" s="911"/>
      <c r="F44" s="911"/>
      <c r="G44" s="912"/>
      <c r="H44" s="219"/>
      <c r="I44" s="850" t="s">
        <v>859</v>
      </c>
      <c r="J44" s="909"/>
      <c r="K44" s="909"/>
      <c r="L44" s="901"/>
    </row>
    <row r="45" spans="1:12" x14ac:dyDescent="0.4">
      <c r="A45" s="20"/>
      <c r="B45" s="49"/>
      <c r="C45" s="911"/>
      <c r="D45" s="911"/>
      <c r="E45" s="911"/>
      <c r="F45" s="911"/>
      <c r="G45" s="912"/>
      <c r="H45" s="219"/>
      <c r="I45" s="850" t="s">
        <v>860</v>
      </c>
      <c r="J45" s="909"/>
      <c r="K45" s="909"/>
      <c r="L45" s="901"/>
    </row>
    <row r="46" spans="1:12" x14ac:dyDescent="0.4">
      <c r="A46" s="20"/>
      <c r="B46" s="49"/>
      <c r="C46" s="911"/>
      <c r="D46" s="911"/>
      <c r="E46" s="911"/>
      <c r="F46" s="911"/>
      <c r="G46" s="912"/>
      <c r="H46" s="219"/>
      <c r="I46" s="850" t="s">
        <v>861</v>
      </c>
      <c r="J46" s="909"/>
      <c r="K46" s="909"/>
      <c r="L46" s="901"/>
    </row>
    <row r="47" spans="1:12" x14ac:dyDescent="0.4">
      <c r="A47" s="20"/>
      <c r="B47" s="49"/>
      <c r="C47" s="911"/>
      <c r="D47" s="911"/>
      <c r="E47" s="911"/>
      <c r="F47" s="911"/>
      <c r="G47" s="912"/>
      <c r="H47" s="219"/>
      <c r="I47" s="850" t="s">
        <v>862</v>
      </c>
      <c r="J47" s="909"/>
      <c r="K47" s="909"/>
      <c r="L47" s="901"/>
    </row>
    <row r="48" spans="1:12" x14ac:dyDescent="0.4">
      <c r="A48" s="20"/>
      <c r="B48" s="49"/>
      <c r="C48" s="911"/>
      <c r="D48" s="911"/>
      <c r="E48" s="911"/>
      <c r="F48" s="911"/>
      <c r="G48" s="912"/>
      <c r="H48" s="219"/>
      <c r="I48" s="850" t="s">
        <v>863</v>
      </c>
      <c r="J48" s="909"/>
      <c r="K48" s="909"/>
      <c r="L48" s="901"/>
    </row>
    <row r="49" spans="1:12" x14ac:dyDescent="0.4">
      <c r="A49" s="20"/>
      <c r="B49" s="49"/>
      <c r="C49" s="911"/>
      <c r="D49" s="911"/>
      <c r="E49" s="911"/>
      <c r="F49" s="911"/>
      <c r="G49" s="912"/>
      <c r="H49" s="219"/>
      <c r="I49" s="850" t="s">
        <v>864</v>
      </c>
      <c r="J49" s="909"/>
      <c r="K49" s="909"/>
      <c r="L49" s="901"/>
    </row>
    <row r="50" spans="1:12" x14ac:dyDescent="0.4">
      <c r="A50" s="20"/>
      <c r="B50" s="49"/>
      <c r="C50" s="911"/>
      <c r="D50" s="911"/>
      <c r="E50" s="911"/>
      <c r="F50" s="911"/>
      <c r="G50" s="912"/>
      <c r="H50" s="219"/>
      <c r="I50" s="850" t="s">
        <v>865</v>
      </c>
      <c r="J50" s="909"/>
      <c r="K50" s="909"/>
      <c r="L50" s="901"/>
    </row>
    <row r="51" spans="1:12" x14ac:dyDescent="0.4">
      <c r="A51" s="20"/>
      <c r="B51" s="49"/>
      <c r="C51" s="911"/>
      <c r="D51" s="911"/>
      <c r="E51" s="911"/>
      <c r="F51" s="911"/>
      <c r="G51" s="912"/>
      <c r="H51" s="219"/>
      <c r="I51" s="850" t="s">
        <v>866</v>
      </c>
      <c r="J51" s="909"/>
      <c r="K51" s="909"/>
      <c r="L51" s="901"/>
    </row>
    <row r="52" spans="1:12" x14ac:dyDescent="0.4">
      <c r="A52" s="37"/>
      <c r="B52" s="52"/>
      <c r="C52" s="916"/>
      <c r="D52" s="916"/>
      <c r="E52" s="916"/>
      <c r="F52" s="916"/>
      <c r="G52" s="917"/>
      <c r="H52" s="220"/>
      <c r="I52" s="1192" t="s">
        <v>144</v>
      </c>
      <c r="J52" s="916"/>
      <c r="K52" s="916"/>
      <c r="L52" s="917"/>
    </row>
  </sheetData>
  <mergeCells count="93">
    <mergeCell ref="C50:G50"/>
    <mergeCell ref="I50:L50"/>
    <mergeCell ref="C51:G51"/>
    <mergeCell ref="I51:L51"/>
    <mergeCell ref="C52:G52"/>
    <mergeCell ref="I52:L52"/>
    <mergeCell ref="C47:G47"/>
    <mergeCell ref="I47:L47"/>
    <mergeCell ref="C48:G48"/>
    <mergeCell ref="I48:L48"/>
    <mergeCell ref="C49:G49"/>
    <mergeCell ref="I49:L49"/>
    <mergeCell ref="C44:G44"/>
    <mergeCell ref="I44:L44"/>
    <mergeCell ref="C45:G45"/>
    <mergeCell ref="I45:L45"/>
    <mergeCell ref="C46:G46"/>
    <mergeCell ref="I46:L46"/>
    <mergeCell ref="C41:G41"/>
    <mergeCell ref="I41:L41"/>
    <mergeCell ref="C42:G42"/>
    <mergeCell ref="I42:L42"/>
    <mergeCell ref="C43:G43"/>
    <mergeCell ref="I43:L43"/>
    <mergeCell ref="C38:G38"/>
    <mergeCell ref="I38:L38"/>
    <mergeCell ref="C39:G39"/>
    <mergeCell ref="I39:L39"/>
    <mergeCell ref="C40:G40"/>
    <mergeCell ref="I40:L40"/>
    <mergeCell ref="C35:G35"/>
    <mergeCell ref="I35:L35"/>
    <mergeCell ref="C36:G36"/>
    <mergeCell ref="I36:L36"/>
    <mergeCell ref="C37:G37"/>
    <mergeCell ref="I37:L37"/>
    <mergeCell ref="C32:G32"/>
    <mergeCell ref="I32:L32"/>
    <mergeCell ref="C33:G33"/>
    <mergeCell ref="I33:L33"/>
    <mergeCell ref="C34:G34"/>
    <mergeCell ref="I34:L34"/>
    <mergeCell ref="C29:G29"/>
    <mergeCell ref="I29:L29"/>
    <mergeCell ref="C30:G30"/>
    <mergeCell ref="I30:L30"/>
    <mergeCell ref="C31:G31"/>
    <mergeCell ref="I31:L31"/>
    <mergeCell ref="C26:G26"/>
    <mergeCell ref="I26:L26"/>
    <mergeCell ref="C27:G27"/>
    <mergeCell ref="I27:L27"/>
    <mergeCell ref="C28:G28"/>
    <mergeCell ref="I28:L28"/>
    <mergeCell ref="C23:G23"/>
    <mergeCell ref="I23:L23"/>
    <mergeCell ref="C24:G24"/>
    <mergeCell ref="I24:L24"/>
    <mergeCell ref="C25:G25"/>
    <mergeCell ref="I25:L25"/>
    <mergeCell ref="C20:G20"/>
    <mergeCell ref="I20:L20"/>
    <mergeCell ref="C21:G21"/>
    <mergeCell ref="I21:L21"/>
    <mergeCell ref="C22:G22"/>
    <mergeCell ref="I22:L22"/>
    <mergeCell ref="C19:G19"/>
    <mergeCell ref="I19:L19"/>
    <mergeCell ref="B11:G11"/>
    <mergeCell ref="B12:G12"/>
    <mergeCell ref="B13:G13"/>
    <mergeCell ref="B17:C17"/>
    <mergeCell ref="D17:F17"/>
    <mergeCell ref="I17:L17"/>
    <mergeCell ref="B18:G18"/>
    <mergeCell ref="I18:L18"/>
    <mergeCell ref="A14:A16"/>
    <mergeCell ref="B14:C14"/>
    <mergeCell ref="D14:L14"/>
    <mergeCell ref="B15:C16"/>
    <mergeCell ref="D15:L15"/>
    <mergeCell ref="D16:L16"/>
    <mergeCell ref="B7:D7"/>
    <mergeCell ref="E7:F7"/>
    <mergeCell ref="B8:D8"/>
    <mergeCell ref="E8:F8"/>
    <mergeCell ref="B9:D9"/>
    <mergeCell ref="E9:F9"/>
    <mergeCell ref="B6:L6"/>
    <mergeCell ref="A1:J1"/>
    <mergeCell ref="A3:L3"/>
    <mergeCell ref="B4:L4"/>
    <mergeCell ref="A5:L5"/>
  </mergeCells>
  <phoneticPr fontId="2"/>
  <printOptions horizontalCentered="1"/>
  <pageMargins left="0.59055118110236215" right="0.59055118110236215" top="0.59055118110236215" bottom="0.59055118110236215" header="0.51181102362204722" footer="0.39370078740157483"/>
  <pageSetup paperSize="9" scale="88" fitToHeight="0" orientation="portrait" r:id="rId1"/>
  <headerFooter alignWithMargins="0">
    <oddFooter>&amp;C&amp;"HG丸ｺﾞｼｯｸM-PRO,標準"&amp;10&amp;P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zoomScaleNormal="130" zoomScaleSheetLayoutView="100" workbookViewId="0">
      <selection sqref="A1:Q1"/>
    </sheetView>
  </sheetViews>
  <sheetFormatPr defaultColWidth="9" defaultRowHeight="13.5" x14ac:dyDescent="0.4"/>
  <cols>
    <col min="1" max="1" width="20.875" style="1" customWidth="1"/>
    <col min="2" max="5" width="3" style="1" customWidth="1"/>
    <col min="6" max="6" width="6" style="1" customWidth="1"/>
    <col min="7" max="10" width="9" style="1"/>
    <col min="11" max="12" width="8" style="1" customWidth="1"/>
    <col min="13" max="16384" width="9" style="1"/>
  </cols>
  <sheetData>
    <row r="1" spans="1:12" ht="18" customHeight="1" x14ac:dyDescent="0.4">
      <c r="A1" s="810" t="s">
        <v>1426</v>
      </c>
      <c r="B1" s="810"/>
      <c r="C1" s="810"/>
      <c r="D1" s="810"/>
      <c r="E1" s="810"/>
      <c r="F1" s="810"/>
      <c r="G1" s="810"/>
      <c r="H1" s="810"/>
      <c r="I1" s="810"/>
      <c r="J1" s="810"/>
      <c r="K1" s="2"/>
      <c r="L1" s="3"/>
    </row>
    <row r="2" spans="1:12" ht="16.5" customHeight="1" x14ac:dyDescent="0.4"/>
    <row r="3" spans="1:12" ht="16.5" customHeight="1" x14ac:dyDescent="0.4">
      <c r="A3" s="811" t="s">
        <v>1</v>
      </c>
      <c r="B3" s="812"/>
      <c r="C3" s="812"/>
      <c r="D3" s="812"/>
      <c r="E3" s="812"/>
      <c r="F3" s="812"/>
      <c r="G3" s="812"/>
      <c r="H3" s="812"/>
      <c r="I3" s="812"/>
      <c r="J3" s="812"/>
      <c r="K3" s="812"/>
      <c r="L3" s="813"/>
    </row>
    <row r="4" spans="1:12" ht="16.5" customHeight="1" x14ac:dyDescent="0.4">
      <c r="A4" s="63" t="s">
        <v>2</v>
      </c>
      <c r="B4" s="814" t="s">
        <v>1427</v>
      </c>
      <c r="C4" s="815"/>
      <c r="D4" s="815"/>
      <c r="E4" s="815"/>
      <c r="F4" s="815"/>
      <c r="G4" s="815"/>
      <c r="H4" s="815"/>
      <c r="I4" s="815"/>
      <c r="J4" s="815"/>
      <c r="K4" s="815"/>
      <c r="L4" s="816"/>
    </row>
    <row r="5" spans="1:12" ht="13.5" customHeight="1" x14ac:dyDescent="0.4">
      <c r="A5" s="64"/>
      <c r="B5" s="817"/>
      <c r="C5" s="818"/>
      <c r="D5" s="818"/>
      <c r="E5" s="818"/>
      <c r="F5" s="818"/>
      <c r="G5" s="818"/>
      <c r="H5" s="818"/>
      <c r="I5" s="818"/>
      <c r="J5" s="818"/>
      <c r="K5" s="818"/>
      <c r="L5" s="819"/>
    </row>
    <row r="6" spans="1:12" ht="16.5" customHeight="1" x14ac:dyDescent="0.4">
      <c r="A6" s="820" t="s">
        <v>5</v>
      </c>
      <c r="B6" s="821"/>
      <c r="C6" s="821"/>
      <c r="D6" s="821"/>
      <c r="E6" s="821"/>
      <c r="F6" s="821"/>
      <c r="G6" s="821"/>
      <c r="H6" s="821"/>
      <c r="I6" s="821"/>
      <c r="J6" s="821"/>
      <c r="K6" s="821"/>
      <c r="L6" s="822"/>
    </row>
    <row r="7" spans="1:12" ht="29.25" customHeight="1" x14ac:dyDescent="0.4">
      <c r="A7" s="28" t="s">
        <v>6</v>
      </c>
      <c r="B7" s="823" t="s">
        <v>1428</v>
      </c>
      <c r="C7" s="824"/>
      <c r="D7" s="824"/>
      <c r="E7" s="824"/>
      <c r="F7" s="824"/>
      <c r="G7" s="824"/>
      <c r="H7" s="824"/>
      <c r="I7" s="824"/>
      <c r="J7" s="824"/>
      <c r="K7" s="824"/>
      <c r="L7" s="825"/>
    </row>
    <row r="8" spans="1:12" ht="16.5" customHeight="1" x14ac:dyDescent="0.4">
      <c r="A8" s="30" t="s">
        <v>9</v>
      </c>
      <c r="B8" s="801"/>
      <c r="C8" s="802"/>
      <c r="D8" s="803"/>
      <c r="E8" s="804" t="s">
        <v>149</v>
      </c>
      <c r="F8" s="804"/>
      <c r="G8" s="8" t="s">
        <v>150</v>
      </c>
      <c r="H8" s="8" t="s">
        <v>12</v>
      </c>
      <c r="I8" s="8" t="s">
        <v>13</v>
      </c>
      <c r="K8" s="99"/>
      <c r="L8" s="12"/>
    </row>
    <row r="9" spans="1:12" ht="16.5" customHeight="1" x14ac:dyDescent="0.4">
      <c r="A9" s="13"/>
      <c r="B9" s="805" t="s">
        <v>14</v>
      </c>
      <c r="C9" s="806"/>
      <c r="D9" s="807"/>
      <c r="E9" s="1042">
        <v>360</v>
      </c>
      <c r="F9" s="1043"/>
      <c r="G9" s="196">
        <v>465</v>
      </c>
      <c r="H9" s="196">
        <v>343</v>
      </c>
      <c r="I9" s="196">
        <v>17</v>
      </c>
      <c r="K9" s="17"/>
      <c r="L9" s="18"/>
    </row>
    <row r="10" spans="1:12" ht="16.5" customHeight="1" x14ac:dyDescent="0.4">
      <c r="A10" s="13"/>
      <c r="B10" s="805" t="s">
        <v>15</v>
      </c>
      <c r="C10" s="806"/>
      <c r="D10" s="807"/>
      <c r="E10" s="1042">
        <v>334</v>
      </c>
      <c r="F10" s="1043"/>
      <c r="G10" s="196">
        <v>437</v>
      </c>
      <c r="H10" s="196">
        <v>318</v>
      </c>
      <c r="I10" s="196">
        <v>16</v>
      </c>
      <c r="K10" s="17"/>
      <c r="L10" s="18"/>
    </row>
    <row r="11" spans="1:12" ht="16.5" customHeight="1" x14ac:dyDescent="0.4">
      <c r="A11" s="13"/>
      <c r="B11" s="826" t="s">
        <v>16</v>
      </c>
      <c r="C11" s="827"/>
      <c r="D11" s="828"/>
      <c r="E11" s="1044">
        <f>E10/E9*100</f>
        <v>92.777777777777786</v>
      </c>
      <c r="F11" s="1044"/>
      <c r="G11" s="171">
        <f>G10/G9*100</f>
        <v>93.978494623655919</v>
      </c>
      <c r="H11" s="171">
        <f>H10/H9*100</f>
        <v>92.711370262390673</v>
      </c>
      <c r="I11" s="171">
        <f>I10/I9*100</f>
        <v>94.117647058823522</v>
      </c>
      <c r="K11" s="17"/>
      <c r="L11" s="18"/>
    </row>
    <row r="12" spans="1:12" ht="16.5" customHeight="1" x14ac:dyDescent="0.4">
      <c r="A12" s="13"/>
      <c r="B12" s="20"/>
      <c r="C12" s="17"/>
      <c r="D12" s="17"/>
      <c r="E12" s="17"/>
      <c r="F12" s="17"/>
      <c r="G12" s="17"/>
      <c r="H12" s="17"/>
      <c r="I12" s="17"/>
      <c r="J12" s="17"/>
      <c r="K12" s="17"/>
      <c r="L12" s="18"/>
    </row>
    <row r="13" spans="1:12" ht="16.5" customHeight="1" x14ac:dyDescent="0.4">
      <c r="A13" s="13"/>
      <c r="B13" s="801"/>
      <c r="C13" s="802"/>
      <c r="D13" s="802"/>
      <c r="E13" s="802"/>
      <c r="F13" s="802"/>
      <c r="G13" s="803"/>
      <c r="H13" s="8" t="s">
        <v>17</v>
      </c>
      <c r="I13" s="8" t="s">
        <v>11</v>
      </c>
      <c r="J13" s="8" t="s">
        <v>18</v>
      </c>
      <c r="K13" s="17"/>
      <c r="L13" s="18"/>
    </row>
    <row r="14" spans="1:12" ht="16.5" customHeight="1" x14ac:dyDescent="0.4">
      <c r="A14" s="13"/>
      <c r="B14" s="830" t="s">
        <v>19</v>
      </c>
      <c r="C14" s="831"/>
      <c r="D14" s="831"/>
      <c r="E14" s="831"/>
      <c r="F14" s="831"/>
      <c r="G14" s="832"/>
      <c r="H14" s="14">
        <v>86.9</v>
      </c>
      <c r="I14" s="14">
        <v>84.2</v>
      </c>
      <c r="J14" s="252">
        <f>H14-I14</f>
        <v>2.7000000000000028</v>
      </c>
      <c r="K14" s="17"/>
      <c r="L14" s="18"/>
    </row>
    <row r="15" spans="1:12" ht="16.5" customHeight="1" x14ac:dyDescent="0.4">
      <c r="A15" s="7"/>
      <c r="B15" s="833" t="s">
        <v>20</v>
      </c>
      <c r="C15" s="834"/>
      <c r="D15" s="834"/>
      <c r="E15" s="834"/>
      <c r="F15" s="834"/>
      <c r="G15" s="835"/>
      <c r="H15" s="14">
        <v>4.3</v>
      </c>
      <c r="I15" s="14">
        <v>4.2</v>
      </c>
      <c r="J15" s="252">
        <f>H15-I15</f>
        <v>9.9999999999999645E-2</v>
      </c>
      <c r="K15" s="23"/>
      <c r="L15" s="24"/>
    </row>
    <row r="16" spans="1:12" s="25" customFormat="1" ht="16.5" customHeight="1" x14ac:dyDescent="0.4">
      <c r="A16" s="836" t="s">
        <v>21</v>
      </c>
      <c r="B16" s="838" t="s">
        <v>22</v>
      </c>
      <c r="C16" s="839"/>
      <c r="D16" s="840" t="s">
        <v>1429</v>
      </c>
      <c r="E16" s="841"/>
      <c r="F16" s="841"/>
      <c r="G16" s="841"/>
      <c r="H16" s="841"/>
      <c r="I16" s="841"/>
      <c r="J16" s="841"/>
      <c r="K16" s="841"/>
      <c r="L16" s="842"/>
    </row>
    <row r="17" spans="1:12" s="25" customFormat="1" ht="16.5" customHeight="1" x14ac:dyDescent="0.4">
      <c r="A17" s="1002"/>
      <c r="B17" s="26"/>
      <c r="C17" s="27"/>
      <c r="D17" s="1045" t="s">
        <v>1430</v>
      </c>
      <c r="E17" s="1046"/>
      <c r="F17" s="1046"/>
      <c r="G17" s="1046"/>
      <c r="H17" s="1046"/>
      <c r="I17" s="1046"/>
      <c r="J17" s="1046"/>
      <c r="K17" s="1046"/>
      <c r="L17" s="1047"/>
    </row>
    <row r="18" spans="1:12" ht="16.5" customHeight="1" x14ac:dyDescent="0.4">
      <c r="A18" s="837"/>
      <c r="B18" s="843" t="s">
        <v>25</v>
      </c>
      <c r="C18" s="844"/>
      <c r="D18" s="845" t="s">
        <v>1145</v>
      </c>
      <c r="E18" s="846"/>
      <c r="F18" s="846"/>
      <c r="G18" s="846"/>
      <c r="H18" s="846"/>
      <c r="I18" s="846"/>
      <c r="J18" s="846"/>
      <c r="K18" s="846"/>
      <c r="L18" s="847"/>
    </row>
    <row r="19" spans="1:12" ht="16.5" customHeight="1" x14ac:dyDescent="0.4">
      <c r="A19" s="28" t="s">
        <v>27</v>
      </c>
      <c r="B19" s="804" t="s">
        <v>28</v>
      </c>
      <c r="C19" s="804"/>
      <c r="D19" s="860">
        <v>1</v>
      </c>
      <c r="E19" s="861"/>
      <c r="F19" s="862"/>
      <c r="G19" s="8" t="s">
        <v>29</v>
      </c>
      <c r="H19" s="89" t="s">
        <v>1072</v>
      </c>
      <c r="I19" s="863" t="s">
        <v>30</v>
      </c>
      <c r="J19" s="863"/>
      <c r="K19" s="863"/>
      <c r="L19" s="863"/>
    </row>
    <row r="20" spans="1:12" ht="16.5" customHeight="1" x14ac:dyDescent="0.4">
      <c r="A20" s="30" t="s">
        <v>31</v>
      </c>
      <c r="B20" s="805" t="s">
        <v>32</v>
      </c>
      <c r="C20" s="806"/>
      <c r="D20" s="806"/>
      <c r="E20" s="806"/>
      <c r="F20" s="806"/>
      <c r="G20" s="807"/>
      <c r="H20" s="9" t="s">
        <v>33</v>
      </c>
      <c r="I20" s="805" t="s">
        <v>34</v>
      </c>
      <c r="J20" s="806"/>
      <c r="K20" s="806"/>
      <c r="L20" s="807"/>
    </row>
    <row r="21" spans="1:12" ht="16.5" customHeight="1" x14ac:dyDescent="0.4">
      <c r="A21" s="13"/>
      <c r="B21" s="31" t="s">
        <v>35</v>
      </c>
      <c r="C21" s="856" t="s">
        <v>40</v>
      </c>
      <c r="D21" s="857"/>
      <c r="E21" s="857"/>
      <c r="F21" s="857"/>
      <c r="G21" s="858"/>
      <c r="H21" s="49"/>
      <c r="I21" s="859"/>
      <c r="J21" s="857"/>
      <c r="K21" s="857"/>
      <c r="L21" s="858"/>
    </row>
    <row r="22" spans="1:12" ht="16.5" customHeight="1" x14ac:dyDescent="0.4">
      <c r="A22" s="20"/>
      <c r="B22" s="270" t="s">
        <v>84</v>
      </c>
      <c r="C22" s="848" t="s">
        <v>99</v>
      </c>
      <c r="D22" s="848"/>
      <c r="E22" s="848"/>
      <c r="F22" s="848"/>
      <c r="G22" s="849"/>
      <c r="H22" s="32" t="s">
        <v>1114</v>
      </c>
      <c r="I22" s="850"/>
      <c r="J22" s="851"/>
      <c r="K22" s="851"/>
      <c r="L22" s="852"/>
    </row>
    <row r="23" spans="1:12" ht="16.5" customHeight="1" x14ac:dyDescent="0.4">
      <c r="A23" s="20"/>
      <c r="B23" s="97" t="s">
        <v>84</v>
      </c>
      <c r="C23" s="853" t="s">
        <v>1431</v>
      </c>
      <c r="D23" s="848"/>
      <c r="E23" s="848"/>
      <c r="F23" s="848"/>
      <c r="G23" s="849"/>
      <c r="H23" s="32" t="s">
        <v>1432</v>
      </c>
      <c r="I23" s="850" t="s">
        <v>1433</v>
      </c>
      <c r="J23" s="851"/>
      <c r="K23" s="851"/>
      <c r="L23" s="852"/>
    </row>
    <row r="24" spans="1:12" ht="16.5" customHeight="1" x14ac:dyDescent="0.4">
      <c r="A24" s="20"/>
      <c r="B24" s="49"/>
      <c r="C24" s="853" t="s">
        <v>1434</v>
      </c>
      <c r="D24" s="848"/>
      <c r="E24" s="848"/>
      <c r="F24" s="848"/>
      <c r="G24" s="849"/>
      <c r="H24" s="49"/>
      <c r="I24" s="850" t="s">
        <v>1435</v>
      </c>
      <c r="J24" s="851"/>
      <c r="K24" s="851"/>
      <c r="L24" s="852"/>
    </row>
    <row r="25" spans="1:12" ht="14.45" customHeight="1" x14ac:dyDescent="0.4">
      <c r="A25" s="20"/>
      <c r="B25" s="49"/>
      <c r="C25" s="853" t="s">
        <v>1436</v>
      </c>
      <c r="D25" s="848"/>
      <c r="E25" s="848"/>
      <c r="F25" s="848"/>
      <c r="G25" s="849"/>
      <c r="H25" s="49"/>
      <c r="I25" s="850" t="s">
        <v>1437</v>
      </c>
      <c r="J25" s="851"/>
      <c r="K25" s="851"/>
      <c r="L25" s="852"/>
    </row>
    <row r="26" spans="1:12" ht="16.5" customHeight="1" x14ac:dyDescent="0.4">
      <c r="A26" s="20"/>
      <c r="B26" s="49"/>
      <c r="C26" s="853" t="s">
        <v>412</v>
      </c>
      <c r="D26" s="848"/>
      <c r="E26" s="848"/>
      <c r="F26" s="848"/>
      <c r="G26" s="849"/>
      <c r="H26" s="49"/>
      <c r="I26" s="850" t="s">
        <v>1438</v>
      </c>
      <c r="J26" s="851"/>
      <c r="K26" s="851"/>
      <c r="L26" s="852"/>
    </row>
    <row r="27" spans="1:12" ht="16.5" customHeight="1" x14ac:dyDescent="0.4">
      <c r="A27" s="20"/>
      <c r="B27" s="49"/>
      <c r="C27" s="853" t="s">
        <v>1439</v>
      </c>
      <c r="D27" s="848"/>
      <c r="E27" s="848"/>
      <c r="F27" s="848"/>
      <c r="G27" s="849"/>
      <c r="H27" s="49"/>
      <c r="I27" s="850" t="s">
        <v>1440</v>
      </c>
      <c r="J27" s="851"/>
      <c r="K27" s="851"/>
      <c r="L27" s="852"/>
    </row>
    <row r="28" spans="1:12" ht="16.5" customHeight="1" x14ac:dyDescent="0.4">
      <c r="A28" s="20"/>
      <c r="B28" s="49"/>
      <c r="C28" s="848"/>
      <c r="D28" s="848"/>
      <c r="E28" s="848"/>
      <c r="F28" s="848"/>
      <c r="G28" s="849"/>
      <c r="H28" s="49"/>
      <c r="I28" s="850" t="s">
        <v>1441</v>
      </c>
      <c r="J28" s="851"/>
      <c r="K28" s="851"/>
      <c r="L28" s="852"/>
    </row>
    <row r="29" spans="1:12" ht="16.5" customHeight="1" x14ac:dyDescent="0.4">
      <c r="A29" s="20"/>
      <c r="B29" s="49"/>
      <c r="C29" s="848"/>
      <c r="D29" s="848"/>
      <c r="E29" s="848"/>
      <c r="F29" s="848"/>
      <c r="G29" s="849"/>
      <c r="H29" s="49"/>
      <c r="I29" s="850" t="s">
        <v>1442</v>
      </c>
      <c r="J29" s="851"/>
      <c r="K29" s="851"/>
      <c r="L29" s="852"/>
    </row>
    <row r="30" spans="1:12" ht="16.5" customHeight="1" x14ac:dyDescent="0.4">
      <c r="A30" s="20"/>
      <c r="B30" s="49"/>
      <c r="C30" s="848"/>
      <c r="D30" s="848"/>
      <c r="E30" s="848"/>
      <c r="F30" s="848"/>
      <c r="G30" s="849"/>
      <c r="H30" s="49"/>
      <c r="I30" s="850" t="s">
        <v>1443</v>
      </c>
      <c r="J30" s="851"/>
      <c r="K30" s="851"/>
      <c r="L30" s="852"/>
    </row>
    <row r="31" spans="1:12" ht="16.5" customHeight="1" x14ac:dyDescent="0.4">
      <c r="A31" s="20"/>
      <c r="B31" s="49"/>
      <c r="C31" s="848"/>
      <c r="D31" s="848"/>
      <c r="E31" s="848"/>
      <c r="F31" s="848"/>
      <c r="G31" s="849"/>
      <c r="H31" s="49"/>
      <c r="I31" s="850"/>
      <c r="J31" s="851"/>
      <c r="K31" s="851"/>
      <c r="L31" s="852"/>
    </row>
    <row r="32" spans="1:12" ht="16.5" customHeight="1" x14ac:dyDescent="0.4">
      <c r="A32" s="20"/>
      <c r="B32" s="49" t="s">
        <v>160</v>
      </c>
      <c r="C32" s="848" t="s">
        <v>40</v>
      </c>
      <c r="D32" s="848"/>
      <c r="E32" s="848"/>
      <c r="F32" s="848"/>
      <c r="G32" s="849"/>
      <c r="H32" s="49"/>
      <c r="I32" s="850"/>
      <c r="J32" s="851"/>
      <c r="K32" s="851"/>
      <c r="L32" s="852"/>
    </row>
    <row r="33" spans="1:12" ht="16.5" customHeight="1" x14ac:dyDescent="0.4">
      <c r="A33" s="20"/>
      <c r="B33" s="49" t="s">
        <v>84</v>
      </c>
      <c r="C33" s="848" t="s">
        <v>1444</v>
      </c>
      <c r="D33" s="848"/>
      <c r="E33" s="848"/>
      <c r="F33" s="848"/>
      <c r="G33" s="849"/>
      <c r="H33" s="49" t="s">
        <v>1445</v>
      </c>
      <c r="I33" s="850" t="s">
        <v>1446</v>
      </c>
      <c r="J33" s="851"/>
      <c r="K33" s="851"/>
      <c r="L33" s="852"/>
    </row>
    <row r="34" spans="1:12" ht="16.5" customHeight="1" x14ac:dyDescent="0.4">
      <c r="A34" s="20"/>
      <c r="B34" s="49"/>
      <c r="C34" s="848" t="s">
        <v>1447</v>
      </c>
      <c r="D34" s="848"/>
      <c r="E34" s="848"/>
      <c r="F34" s="848"/>
      <c r="G34" s="849"/>
      <c r="H34" s="49"/>
      <c r="I34" s="850" t="s">
        <v>1448</v>
      </c>
      <c r="J34" s="851"/>
      <c r="K34" s="851"/>
      <c r="L34" s="852"/>
    </row>
    <row r="35" spans="1:12" ht="16.5" customHeight="1" x14ac:dyDescent="0.4">
      <c r="A35" s="20"/>
      <c r="B35" s="49"/>
      <c r="C35" s="848" t="s">
        <v>1449</v>
      </c>
      <c r="D35" s="848"/>
      <c r="E35" s="848"/>
      <c r="F35" s="848"/>
      <c r="G35" s="849"/>
      <c r="H35" s="49"/>
      <c r="I35" s="850"/>
      <c r="J35" s="851"/>
      <c r="K35" s="851"/>
      <c r="L35" s="852"/>
    </row>
    <row r="36" spans="1:12" ht="16.5" customHeight="1" x14ac:dyDescent="0.4">
      <c r="A36" s="20"/>
      <c r="B36" s="49"/>
      <c r="C36" s="848" t="s">
        <v>521</v>
      </c>
      <c r="D36" s="848"/>
      <c r="E36" s="848"/>
      <c r="F36" s="848"/>
      <c r="G36" s="849"/>
      <c r="H36" s="49"/>
      <c r="I36" s="850"/>
      <c r="J36" s="851"/>
      <c r="K36" s="851"/>
      <c r="L36" s="852"/>
    </row>
    <row r="37" spans="1:12" ht="16.5" customHeight="1" x14ac:dyDescent="0.4">
      <c r="A37" s="20"/>
      <c r="B37" s="49"/>
      <c r="C37" s="848"/>
      <c r="D37" s="848"/>
      <c r="E37" s="848"/>
      <c r="F37" s="848"/>
      <c r="G37" s="849"/>
      <c r="H37" s="49"/>
      <c r="I37" s="850"/>
      <c r="J37" s="851"/>
      <c r="K37" s="851"/>
      <c r="L37" s="852"/>
    </row>
    <row r="38" spans="1:12" ht="16.5" customHeight="1" x14ac:dyDescent="0.4">
      <c r="A38" s="20"/>
      <c r="B38" s="97" t="s">
        <v>1450</v>
      </c>
      <c r="C38" s="898" t="s">
        <v>1451</v>
      </c>
      <c r="D38" s="898"/>
      <c r="E38" s="898"/>
      <c r="F38" s="898"/>
      <c r="G38" s="899"/>
      <c r="H38" s="49"/>
      <c r="I38" s="1039"/>
      <c r="J38" s="1040"/>
      <c r="K38" s="1040"/>
      <c r="L38" s="1041"/>
    </row>
    <row r="39" spans="1:12" ht="16.5" customHeight="1" x14ac:dyDescent="0.4">
      <c r="A39" s="20"/>
      <c r="B39" s="97" t="s">
        <v>84</v>
      </c>
      <c r="C39" s="898" t="s">
        <v>1452</v>
      </c>
      <c r="D39" s="898"/>
      <c r="E39" s="898"/>
      <c r="F39" s="898"/>
      <c r="G39" s="899"/>
      <c r="H39" s="49" t="s">
        <v>1453</v>
      </c>
      <c r="I39" s="1039" t="s">
        <v>1454</v>
      </c>
      <c r="J39" s="1040"/>
      <c r="K39" s="1040"/>
      <c r="L39" s="1041"/>
    </row>
    <row r="40" spans="1:12" ht="16.5" customHeight="1" x14ac:dyDescent="0.4">
      <c r="A40" s="20"/>
      <c r="B40" s="97"/>
      <c r="C40" s="898" t="s">
        <v>1455</v>
      </c>
      <c r="D40" s="898"/>
      <c r="E40" s="898"/>
      <c r="F40" s="898"/>
      <c r="G40" s="899"/>
      <c r="H40" s="49"/>
      <c r="I40" s="1039"/>
      <c r="J40" s="1040"/>
      <c r="K40" s="1040"/>
      <c r="L40" s="1041"/>
    </row>
    <row r="41" spans="1:12" ht="16.5" customHeight="1" x14ac:dyDescent="0.4">
      <c r="A41" s="20"/>
      <c r="B41" s="97"/>
      <c r="C41" s="898"/>
      <c r="D41" s="898"/>
      <c r="E41" s="898"/>
      <c r="F41" s="898"/>
      <c r="G41" s="899"/>
      <c r="H41" s="49"/>
      <c r="I41" s="1039"/>
      <c r="J41" s="1040"/>
      <c r="K41" s="1040"/>
      <c r="L41" s="1041"/>
    </row>
    <row r="42" spans="1:12" ht="16.5" customHeight="1" x14ac:dyDescent="0.4">
      <c r="A42" s="20"/>
      <c r="B42" s="97" t="s">
        <v>84</v>
      </c>
      <c r="C42" s="898" t="s">
        <v>1456</v>
      </c>
      <c r="D42" s="898"/>
      <c r="E42" s="898"/>
      <c r="F42" s="898"/>
      <c r="G42" s="899"/>
      <c r="H42" s="49" t="s">
        <v>1453</v>
      </c>
      <c r="I42" s="1039" t="s">
        <v>1457</v>
      </c>
      <c r="J42" s="1040"/>
      <c r="K42" s="1040"/>
      <c r="L42" s="1041"/>
    </row>
    <row r="43" spans="1:12" ht="16.5" customHeight="1" x14ac:dyDescent="0.4">
      <c r="A43" s="20"/>
      <c r="B43" s="97"/>
      <c r="C43" s="898" t="s">
        <v>1458</v>
      </c>
      <c r="D43" s="898"/>
      <c r="E43" s="898"/>
      <c r="F43" s="898"/>
      <c r="G43" s="899"/>
      <c r="H43" s="49"/>
      <c r="I43" s="1039"/>
      <c r="J43" s="1040"/>
      <c r="K43" s="1040"/>
      <c r="L43" s="1041"/>
    </row>
    <row r="44" spans="1:12" ht="16.5" customHeight="1" x14ac:dyDescent="0.4">
      <c r="A44" s="37"/>
      <c r="B44" s="98"/>
      <c r="C44" s="864"/>
      <c r="D44" s="864"/>
      <c r="E44" s="864"/>
      <c r="F44" s="864"/>
      <c r="G44" s="865"/>
      <c r="H44" s="52"/>
      <c r="I44" s="866"/>
      <c r="J44" s="867"/>
      <c r="K44" s="867"/>
      <c r="L44" s="868"/>
    </row>
    <row r="45" spans="1:12" ht="16.899999999999999" customHeight="1" x14ac:dyDescent="0.4">
      <c r="A45" s="99"/>
      <c r="B45" s="147"/>
      <c r="C45" s="154"/>
      <c r="D45" s="154"/>
      <c r="E45" s="154"/>
      <c r="F45" s="154"/>
      <c r="G45" s="154"/>
      <c r="H45" s="147"/>
      <c r="I45" s="154"/>
      <c r="J45" s="154"/>
      <c r="K45" s="154"/>
      <c r="L45" s="154"/>
    </row>
  </sheetData>
  <mergeCells count="75">
    <mergeCell ref="C44:G44"/>
    <mergeCell ref="I44:L44"/>
    <mergeCell ref="C41:G41"/>
    <mergeCell ref="I41:L41"/>
    <mergeCell ref="C42:G42"/>
    <mergeCell ref="I42:L42"/>
    <mergeCell ref="C43:G43"/>
    <mergeCell ref="I43:L43"/>
    <mergeCell ref="C39:G39"/>
    <mergeCell ref="I39:L39"/>
    <mergeCell ref="C40:G40"/>
    <mergeCell ref="I40:L40"/>
    <mergeCell ref="C36:G36"/>
    <mergeCell ref="I36:L36"/>
    <mergeCell ref="C37:G37"/>
    <mergeCell ref="I37:L37"/>
    <mergeCell ref="C38:G38"/>
    <mergeCell ref="I38:L38"/>
    <mergeCell ref="C30:G30"/>
    <mergeCell ref="I30:L30"/>
    <mergeCell ref="C31:G31"/>
    <mergeCell ref="I31:L31"/>
    <mergeCell ref="C32:G32"/>
    <mergeCell ref="I32:L32"/>
    <mergeCell ref="C33:G33"/>
    <mergeCell ref="I33:L33"/>
    <mergeCell ref="C34:G34"/>
    <mergeCell ref="I34:L34"/>
    <mergeCell ref="C35:G35"/>
    <mergeCell ref="I35:L35"/>
    <mergeCell ref="C24:G24"/>
    <mergeCell ref="I24:L24"/>
    <mergeCell ref="C25:G25"/>
    <mergeCell ref="I25:L25"/>
    <mergeCell ref="C26:G26"/>
    <mergeCell ref="I26:L26"/>
    <mergeCell ref="C27:G27"/>
    <mergeCell ref="I27:L27"/>
    <mergeCell ref="C28:G28"/>
    <mergeCell ref="I28:L28"/>
    <mergeCell ref="C29:G29"/>
    <mergeCell ref="I29:L29"/>
    <mergeCell ref="B19:C19"/>
    <mergeCell ref="D19:F19"/>
    <mergeCell ref="I19:L19"/>
    <mergeCell ref="B20:G20"/>
    <mergeCell ref="I20:L20"/>
    <mergeCell ref="C21:G21"/>
    <mergeCell ref="I21:L21"/>
    <mergeCell ref="C22:G22"/>
    <mergeCell ref="I22:L22"/>
    <mergeCell ref="C23:G23"/>
    <mergeCell ref="I23:L23"/>
    <mergeCell ref="A16:A18"/>
    <mergeCell ref="B16:C16"/>
    <mergeCell ref="D16:L16"/>
    <mergeCell ref="D17:L17"/>
    <mergeCell ref="B18:C18"/>
    <mergeCell ref="D18:L18"/>
    <mergeCell ref="B11:D11"/>
    <mergeCell ref="E11:F11"/>
    <mergeCell ref="B13:G13"/>
    <mergeCell ref="B14:G14"/>
    <mergeCell ref="B15:G15"/>
    <mergeCell ref="A1:J1"/>
    <mergeCell ref="A3:L3"/>
    <mergeCell ref="B4:L5"/>
    <mergeCell ref="A6:L6"/>
    <mergeCell ref="B7:L7"/>
    <mergeCell ref="B8:D8"/>
    <mergeCell ref="E8:F8"/>
    <mergeCell ref="B9:D9"/>
    <mergeCell ref="E9:F9"/>
    <mergeCell ref="B10:D10"/>
    <mergeCell ref="E10:F10"/>
  </mergeCells>
  <phoneticPr fontId="2"/>
  <pageMargins left="0.59055118110236227" right="0.59055118110236227" top="0.59055118110236227" bottom="0.59055118110236227" header="0.51181102362204722" footer="0.39370078740157483"/>
  <pageSetup paperSize="9" scale="91" fitToHeight="0" orientation="portrait" r:id="rId1"/>
  <headerFooter alignWithMargins="0">
    <oddFooter>&amp;C&amp;"HG丸ｺﾞｼｯｸM-PRO,標準"&amp;10&amp;P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topLeftCell="A13" zoomScaleNormal="130" zoomScaleSheetLayoutView="100" workbookViewId="0">
      <selection activeCell="B29" sqref="B29"/>
    </sheetView>
  </sheetViews>
  <sheetFormatPr defaultColWidth="9" defaultRowHeight="13.5" x14ac:dyDescent="0.4"/>
  <cols>
    <col min="1" max="1" width="18" style="1" customWidth="1"/>
    <col min="2" max="5" width="3.5" style="1" customWidth="1"/>
    <col min="6" max="6" width="6.25" style="1" customWidth="1"/>
    <col min="7" max="10" width="9.125" style="1" customWidth="1"/>
    <col min="11" max="12" width="8.625" style="1" customWidth="1"/>
    <col min="13" max="16384" width="9" style="1"/>
  </cols>
  <sheetData>
    <row r="1" spans="1:12" ht="18" customHeight="1" x14ac:dyDescent="0.4">
      <c r="A1" s="810" t="s">
        <v>186</v>
      </c>
      <c r="B1" s="810"/>
      <c r="C1" s="810"/>
      <c r="D1" s="810"/>
      <c r="E1" s="810"/>
      <c r="F1" s="810"/>
      <c r="G1" s="810"/>
      <c r="H1" s="810"/>
      <c r="I1" s="810"/>
      <c r="J1" s="810"/>
      <c r="K1" s="2"/>
      <c r="L1" s="3"/>
    </row>
    <row r="2" spans="1:12" ht="15" customHeight="1" x14ac:dyDescent="0.4"/>
    <row r="3" spans="1:12" ht="16.5" customHeight="1" x14ac:dyDescent="0.4">
      <c r="A3" s="811" t="s">
        <v>1</v>
      </c>
      <c r="B3" s="812"/>
      <c r="C3" s="812"/>
      <c r="D3" s="812"/>
      <c r="E3" s="812"/>
      <c r="F3" s="812"/>
      <c r="G3" s="812"/>
      <c r="H3" s="812"/>
      <c r="I3" s="812"/>
      <c r="J3" s="812"/>
      <c r="K3" s="812"/>
      <c r="L3" s="813"/>
    </row>
    <row r="4" spans="1:12" ht="16.5" customHeight="1" x14ac:dyDescent="0.4">
      <c r="A4" s="110" t="s">
        <v>2</v>
      </c>
      <c r="B4" s="1050" t="s">
        <v>187</v>
      </c>
      <c r="C4" s="1051"/>
      <c r="D4" s="1051"/>
      <c r="E4" s="1051"/>
      <c r="F4" s="1051"/>
      <c r="G4" s="1051"/>
      <c r="H4" s="1051"/>
      <c r="I4" s="1051"/>
      <c r="J4" s="1051"/>
      <c r="K4" s="1051"/>
      <c r="L4" s="1052"/>
    </row>
    <row r="5" spans="1:12" ht="16.5" customHeight="1" x14ac:dyDescent="0.4">
      <c r="A5" s="874" t="s">
        <v>5</v>
      </c>
      <c r="B5" s="875"/>
      <c r="C5" s="875"/>
      <c r="D5" s="875"/>
      <c r="E5" s="875"/>
      <c r="F5" s="875"/>
      <c r="G5" s="875"/>
      <c r="H5" s="875"/>
      <c r="I5" s="875"/>
      <c r="J5" s="875"/>
      <c r="K5" s="875"/>
      <c r="L5" s="876"/>
    </row>
    <row r="6" spans="1:12" ht="27" customHeight="1" x14ac:dyDescent="0.4">
      <c r="A6" s="1053" t="s">
        <v>6</v>
      </c>
      <c r="B6" s="1054" t="s">
        <v>188</v>
      </c>
      <c r="C6" s="1055"/>
      <c r="D6" s="1056" t="s">
        <v>1677</v>
      </c>
      <c r="E6" s="1056"/>
      <c r="F6" s="1056"/>
      <c r="G6" s="1056"/>
      <c r="H6" s="1056"/>
      <c r="I6" s="1056"/>
      <c r="J6" s="1056"/>
      <c r="K6" s="1056"/>
      <c r="L6" s="1057"/>
    </row>
    <row r="7" spans="1:12" ht="16.5" customHeight="1" x14ac:dyDescent="0.4">
      <c r="A7" s="1053"/>
      <c r="B7" s="1058" t="s">
        <v>190</v>
      </c>
      <c r="C7" s="1059"/>
      <c r="D7" s="1060" t="s">
        <v>191</v>
      </c>
      <c r="E7" s="1060"/>
      <c r="F7" s="1060"/>
      <c r="G7" s="1060"/>
      <c r="H7" s="1060"/>
      <c r="I7" s="1060"/>
      <c r="J7" s="1060"/>
      <c r="K7" s="1060"/>
      <c r="L7" s="1061"/>
    </row>
    <row r="8" spans="1:12" ht="15" customHeight="1" x14ac:dyDescent="0.4">
      <c r="A8" s="1076" t="s">
        <v>9</v>
      </c>
      <c r="B8" s="801"/>
      <c r="C8" s="802"/>
      <c r="D8" s="803"/>
      <c r="E8" s="805" t="s">
        <v>10</v>
      </c>
      <c r="F8" s="807"/>
      <c r="G8" s="8" t="s">
        <v>11</v>
      </c>
      <c r="H8" s="8" t="s">
        <v>12</v>
      </c>
      <c r="I8" s="9" t="s">
        <v>13</v>
      </c>
      <c r="J8" s="10"/>
      <c r="K8" s="11"/>
      <c r="L8" s="12"/>
    </row>
    <row r="9" spans="1:12" ht="15" customHeight="1" x14ac:dyDescent="0.4">
      <c r="A9" s="1077"/>
      <c r="B9" s="805" t="s">
        <v>14</v>
      </c>
      <c r="C9" s="806"/>
      <c r="D9" s="807"/>
      <c r="E9" s="1079">
        <v>482</v>
      </c>
      <c r="F9" s="1079"/>
      <c r="G9" s="14">
        <v>400</v>
      </c>
      <c r="H9" s="14">
        <v>444</v>
      </c>
      <c r="I9" s="15">
        <v>38</v>
      </c>
      <c r="J9" s="16"/>
      <c r="K9" s="17"/>
      <c r="L9" s="18"/>
    </row>
    <row r="10" spans="1:12" ht="15" customHeight="1" x14ac:dyDescent="0.4">
      <c r="A10" s="1077"/>
      <c r="B10" s="805" t="s">
        <v>15</v>
      </c>
      <c r="C10" s="806"/>
      <c r="D10" s="807"/>
      <c r="E10" s="1079">
        <v>458</v>
      </c>
      <c r="F10" s="1079"/>
      <c r="G10" s="14">
        <v>350</v>
      </c>
      <c r="H10" s="14">
        <v>423</v>
      </c>
      <c r="I10" s="15">
        <v>35</v>
      </c>
      <c r="J10" s="16"/>
      <c r="K10" s="17"/>
      <c r="L10" s="18"/>
    </row>
    <row r="11" spans="1:12" ht="15" customHeight="1" x14ac:dyDescent="0.4">
      <c r="A11" s="1077"/>
      <c r="B11" s="826" t="s">
        <v>16</v>
      </c>
      <c r="C11" s="827"/>
      <c r="D11" s="828"/>
      <c r="E11" s="1048">
        <v>95</v>
      </c>
      <c r="F11" s="1049"/>
      <c r="G11" s="19">
        <f>G10/G9*100</f>
        <v>87.5</v>
      </c>
      <c r="H11" s="19">
        <v>95.3</v>
      </c>
      <c r="I11" s="19">
        <v>92.1</v>
      </c>
      <c r="J11" s="16"/>
      <c r="K11" s="17"/>
      <c r="L11" s="18"/>
    </row>
    <row r="12" spans="1:12" ht="15" customHeight="1" x14ac:dyDescent="0.4">
      <c r="A12" s="1077"/>
      <c r="B12" s="20"/>
      <c r="C12" s="17"/>
      <c r="D12" s="17"/>
      <c r="E12" s="17"/>
      <c r="F12" s="17"/>
      <c r="G12" s="17"/>
      <c r="H12" s="17"/>
      <c r="I12" s="17"/>
      <c r="J12" s="17"/>
      <c r="K12" s="17"/>
      <c r="L12" s="18"/>
    </row>
    <row r="13" spans="1:12" ht="15" customHeight="1" x14ac:dyDescent="0.4">
      <c r="A13" s="1077"/>
      <c r="B13" s="801"/>
      <c r="C13" s="802"/>
      <c r="D13" s="802"/>
      <c r="E13" s="802"/>
      <c r="F13" s="802"/>
      <c r="G13" s="803"/>
      <c r="H13" s="8" t="s">
        <v>17</v>
      </c>
      <c r="I13" s="8" t="s">
        <v>11</v>
      </c>
      <c r="J13" s="8" t="s">
        <v>18</v>
      </c>
      <c r="K13" s="17"/>
      <c r="L13" s="18"/>
    </row>
    <row r="14" spans="1:12" ht="15" customHeight="1" x14ac:dyDescent="0.4">
      <c r="A14" s="1077"/>
      <c r="B14" s="1062" t="s">
        <v>19</v>
      </c>
      <c r="C14" s="1063"/>
      <c r="D14" s="1063"/>
      <c r="E14" s="1063"/>
      <c r="F14" s="1063"/>
      <c r="G14" s="1064"/>
      <c r="H14" s="111">
        <v>78.3</v>
      </c>
      <c r="I14" s="111">
        <v>77.099999999999994</v>
      </c>
      <c r="J14" s="112">
        <f>H14-I14</f>
        <v>1.2000000000000028</v>
      </c>
      <c r="K14" s="17"/>
      <c r="L14" s="18"/>
    </row>
    <row r="15" spans="1:12" ht="15" customHeight="1" x14ac:dyDescent="0.4">
      <c r="A15" s="1078"/>
      <c r="B15" s="1065" t="s">
        <v>20</v>
      </c>
      <c r="C15" s="1066"/>
      <c r="D15" s="1066"/>
      <c r="E15" s="1066"/>
      <c r="F15" s="1066"/>
      <c r="G15" s="1067"/>
      <c r="H15" s="111">
        <v>4</v>
      </c>
      <c r="I15" s="111">
        <v>3.9</v>
      </c>
      <c r="J15" s="112">
        <f>H15-I15</f>
        <v>0.10000000000000009</v>
      </c>
      <c r="K15" s="23"/>
      <c r="L15" s="24"/>
    </row>
    <row r="16" spans="1:12" s="25" customFormat="1" ht="15" customHeight="1" x14ac:dyDescent="0.4">
      <c r="A16" s="836" t="s">
        <v>21</v>
      </c>
      <c r="B16" s="893" t="s">
        <v>22</v>
      </c>
      <c r="C16" s="894"/>
      <c r="D16" s="1068" t="s">
        <v>192</v>
      </c>
      <c r="E16" s="1068"/>
      <c r="F16" s="1068"/>
      <c r="G16" s="1068"/>
      <c r="H16" s="1068"/>
      <c r="I16" s="1068"/>
      <c r="J16" s="1068"/>
      <c r="K16" s="1068"/>
      <c r="L16" s="1069"/>
    </row>
    <row r="17" spans="1:12" s="25" customFormat="1" ht="15" customHeight="1" x14ac:dyDescent="0.4">
      <c r="A17" s="1002"/>
      <c r="B17" s="26"/>
      <c r="C17" s="27"/>
      <c r="D17" s="1070" t="s">
        <v>193</v>
      </c>
      <c r="E17" s="1071"/>
      <c r="F17" s="1071"/>
      <c r="G17" s="1071"/>
      <c r="H17" s="1071"/>
      <c r="I17" s="1071"/>
      <c r="J17" s="1071"/>
      <c r="K17" s="1071"/>
      <c r="L17" s="1072"/>
    </row>
    <row r="18" spans="1:12" ht="15" customHeight="1" x14ac:dyDescent="0.4">
      <c r="A18" s="837"/>
      <c r="B18" s="888" t="s">
        <v>25</v>
      </c>
      <c r="C18" s="889"/>
      <c r="D18" s="1073" t="s">
        <v>194</v>
      </c>
      <c r="E18" s="1074"/>
      <c r="F18" s="1074"/>
      <c r="G18" s="1074"/>
      <c r="H18" s="1074"/>
      <c r="I18" s="1074"/>
      <c r="J18" s="1074"/>
      <c r="K18" s="1074"/>
      <c r="L18" s="1075"/>
    </row>
    <row r="19" spans="1:12" ht="15" customHeight="1" x14ac:dyDescent="0.4">
      <c r="A19" s="28" t="s">
        <v>27</v>
      </c>
      <c r="B19" s="804" t="s">
        <v>28</v>
      </c>
      <c r="C19" s="804"/>
      <c r="D19" s="860">
        <v>1</v>
      </c>
      <c r="E19" s="861"/>
      <c r="F19" s="862"/>
      <c r="G19" s="8" t="s">
        <v>29</v>
      </c>
      <c r="H19" s="29" t="s">
        <v>1519</v>
      </c>
      <c r="I19" s="863" t="s">
        <v>30</v>
      </c>
      <c r="J19" s="863"/>
      <c r="K19" s="863"/>
      <c r="L19" s="863"/>
    </row>
    <row r="20" spans="1:12" ht="15" customHeight="1" x14ac:dyDescent="0.4">
      <c r="A20" s="30" t="s">
        <v>31</v>
      </c>
      <c r="B20" s="805" t="s">
        <v>32</v>
      </c>
      <c r="C20" s="806"/>
      <c r="D20" s="806"/>
      <c r="E20" s="806"/>
      <c r="F20" s="806"/>
      <c r="G20" s="807"/>
      <c r="H20" s="9" t="s">
        <v>33</v>
      </c>
      <c r="I20" s="805" t="s">
        <v>34</v>
      </c>
      <c r="J20" s="806"/>
      <c r="K20" s="806"/>
      <c r="L20" s="807"/>
    </row>
    <row r="21" spans="1:12" ht="14.25" customHeight="1" x14ac:dyDescent="0.4">
      <c r="A21" s="13"/>
      <c r="B21" s="311" t="s">
        <v>160</v>
      </c>
      <c r="C21" s="858" t="s">
        <v>102</v>
      </c>
      <c r="D21" s="1082"/>
      <c r="E21" s="1082"/>
      <c r="F21" s="1082"/>
      <c r="G21" s="1082"/>
      <c r="H21" s="114"/>
      <c r="I21" s="1082"/>
      <c r="J21" s="1082"/>
      <c r="K21" s="1082"/>
      <c r="L21" s="1082"/>
    </row>
    <row r="22" spans="1:12" ht="14.25" customHeight="1" x14ac:dyDescent="0.4">
      <c r="A22" s="20"/>
      <c r="B22" s="49" t="s">
        <v>84</v>
      </c>
      <c r="C22" s="908" t="s">
        <v>195</v>
      </c>
      <c r="D22" s="1083"/>
      <c r="E22" s="1083"/>
      <c r="F22" s="1083"/>
      <c r="G22" s="1083"/>
      <c r="H22" s="50" t="s">
        <v>196</v>
      </c>
      <c r="I22" s="1081" t="s">
        <v>197</v>
      </c>
      <c r="J22" s="1081"/>
      <c r="K22" s="1081"/>
      <c r="L22" s="1081"/>
    </row>
    <row r="23" spans="1:12" ht="14.25" customHeight="1" x14ac:dyDescent="0.4">
      <c r="A23" s="20"/>
      <c r="B23" s="49"/>
      <c r="C23" s="849" t="s">
        <v>198</v>
      </c>
      <c r="D23" s="1080"/>
      <c r="E23" s="1080"/>
      <c r="F23" s="1080"/>
      <c r="G23" s="1080"/>
      <c r="H23" s="50"/>
      <c r="I23" s="1081" t="s">
        <v>199</v>
      </c>
      <c r="J23" s="1081"/>
      <c r="K23" s="1081"/>
      <c r="L23" s="1081"/>
    </row>
    <row r="24" spans="1:12" ht="14.25" customHeight="1" x14ac:dyDescent="0.4">
      <c r="A24" s="20"/>
      <c r="B24" s="49"/>
      <c r="C24" s="849"/>
      <c r="D24" s="1080"/>
      <c r="E24" s="1080"/>
      <c r="F24" s="1080"/>
      <c r="G24" s="1080"/>
      <c r="H24" s="50"/>
      <c r="I24" s="1081" t="s">
        <v>200</v>
      </c>
      <c r="J24" s="1081"/>
      <c r="K24" s="1081"/>
      <c r="L24" s="1081"/>
    </row>
    <row r="25" spans="1:12" ht="12" customHeight="1" x14ac:dyDescent="0.4">
      <c r="A25" s="20"/>
      <c r="B25" s="49"/>
      <c r="C25" s="849"/>
      <c r="D25" s="1080"/>
      <c r="E25" s="1080"/>
      <c r="F25" s="1080"/>
      <c r="G25" s="1080"/>
      <c r="H25" s="50"/>
      <c r="I25" s="1081"/>
      <c r="J25" s="1081"/>
      <c r="K25" s="1081"/>
      <c r="L25" s="1081"/>
    </row>
    <row r="26" spans="1:12" ht="14.25" customHeight="1" x14ac:dyDescent="0.4">
      <c r="A26" s="20"/>
      <c r="B26" s="49" t="s">
        <v>84</v>
      </c>
      <c r="C26" s="849" t="s">
        <v>201</v>
      </c>
      <c r="D26" s="1080"/>
      <c r="E26" s="1080"/>
      <c r="F26" s="1080"/>
      <c r="G26" s="1080"/>
      <c r="H26" s="50" t="s">
        <v>202</v>
      </c>
      <c r="I26" s="1081" t="s">
        <v>203</v>
      </c>
      <c r="J26" s="1081"/>
      <c r="K26" s="1081"/>
      <c r="L26" s="1081"/>
    </row>
    <row r="27" spans="1:12" ht="14.25" customHeight="1" x14ac:dyDescent="0.4">
      <c r="A27" s="20"/>
      <c r="B27" s="49"/>
      <c r="C27" s="849" t="s">
        <v>1490</v>
      </c>
      <c r="D27" s="1080"/>
      <c r="E27" s="1080"/>
      <c r="F27" s="1080"/>
      <c r="G27" s="1080"/>
      <c r="H27" s="50"/>
      <c r="I27" s="1081" t="s">
        <v>204</v>
      </c>
      <c r="J27" s="1084"/>
      <c r="K27" s="1084"/>
      <c r="L27" s="1084"/>
    </row>
    <row r="28" spans="1:12" ht="14.25" customHeight="1" x14ac:dyDescent="0.4">
      <c r="A28" s="20"/>
      <c r="B28" s="49"/>
      <c r="C28" s="849"/>
      <c r="D28" s="1080"/>
      <c r="E28" s="1080"/>
      <c r="F28" s="1080"/>
      <c r="G28" s="1080"/>
      <c r="H28" s="50"/>
      <c r="I28" s="1081"/>
      <c r="J28" s="1084"/>
      <c r="K28" s="1084"/>
      <c r="L28" s="1084"/>
    </row>
    <row r="29" spans="1:12" ht="14.25" customHeight="1" x14ac:dyDescent="0.4">
      <c r="A29" s="20"/>
      <c r="B29" s="49" t="s">
        <v>84</v>
      </c>
      <c r="C29" s="908" t="s">
        <v>205</v>
      </c>
      <c r="D29" s="1083"/>
      <c r="E29" s="1083"/>
      <c r="F29" s="1083"/>
      <c r="G29" s="1083"/>
      <c r="H29" s="50" t="s">
        <v>196</v>
      </c>
      <c r="I29" s="1081" t="s">
        <v>206</v>
      </c>
      <c r="J29" s="1081"/>
      <c r="K29" s="1081"/>
      <c r="L29" s="1081"/>
    </row>
    <row r="30" spans="1:12" ht="14.25" customHeight="1" x14ac:dyDescent="0.4">
      <c r="A30" s="20"/>
      <c r="B30" s="49"/>
      <c r="C30" s="908" t="s">
        <v>1491</v>
      </c>
      <c r="D30" s="1083"/>
      <c r="E30" s="1083"/>
      <c r="F30" s="1083"/>
      <c r="G30" s="1083"/>
      <c r="H30" s="50"/>
      <c r="I30" s="1081" t="s">
        <v>1535</v>
      </c>
      <c r="J30" s="1081"/>
      <c r="K30" s="1081"/>
      <c r="L30" s="1081"/>
    </row>
    <row r="31" spans="1:12" ht="12" customHeight="1" x14ac:dyDescent="0.4">
      <c r="A31" s="20"/>
      <c r="B31" s="49"/>
      <c r="C31" s="908"/>
      <c r="D31" s="1083"/>
      <c r="E31" s="1083"/>
      <c r="F31" s="1083"/>
      <c r="G31" s="1083"/>
      <c r="H31" s="50"/>
      <c r="I31" s="109"/>
      <c r="J31" s="115"/>
      <c r="K31" s="115"/>
      <c r="L31" s="116"/>
    </row>
    <row r="32" spans="1:12" ht="14.25" customHeight="1" x14ac:dyDescent="0.4">
      <c r="A32" s="20"/>
      <c r="B32" s="49" t="s">
        <v>84</v>
      </c>
      <c r="C32" s="849" t="s">
        <v>207</v>
      </c>
      <c r="D32" s="1080"/>
      <c r="E32" s="1080"/>
      <c r="F32" s="1080"/>
      <c r="G32" s="1080"/>
      <c r="H32" s="50" t="s">
        <v>208</v>
      </c>
      <c r="I32" s="1085" t="s">
        <v>209</v>
      </c>
      <c r="J32" s="853"/>
      <c r="K32" s="853"/>
      <c r="L32" s="1086"/>
    </row>
    <row r="33" spans="1:12" ht="14.25" customHeight="1" x14ac:dyDescent="0.4">
      <c r="A33" s="13"/>
      <c r="B33" s="49"/>
      <c r="C33" s="908" t="s">
        <v>210</v>
      </c>
      <c r="D33" s="1083"/>
      <c r="E33" s="1083"/>
      <c r="F33" s="1083"/>
      <c r="G33" s="1083"/>
      <c r="H33" s="50"/>
      <c r="I33" s="1085" t="s">
        <v>211</v>
      </c>
      <c r="J33" s="853"/>
      <c r="K33" s="853"/>
      <c r="L33" s="1086"/>
    </row>
    <row r="34" spans="1:12" ht="14.25" customHeight="1" x14ac:dyDescent="0.4">
      <c r="A34" s="20"/>
      <c r="B34" s="49"/>
      <c r="C34" s="849" t="s">
        <v>1492</v>
      </c>
      <c r="D34" s="1080"/>
      <c r="E34" s="1080"/>
      <c r="F34" s="1080"/>
      <c r="G34" s="1080"/>
      <c r="H34" s="50"/>
      <c r="I34" s="1085" t="s">
        <v>212</v>
      </c>
      <c r="J34" s="853"/>
      <c r="K34" s="853"/>
      <c r="L34" s="1086"/>
    </row>
    <row r="35" spans="1:12" ht="14.25" customHeight="1" x14ac:dyDescent="0.4">
      <c r="A35" s="20"/>
      <c r="B35" s="49"/>
      <c r="C35" s="849"/>
      <c r="D35" s="1080"/>
      <c r="E35" s="1080"/>
      <c r="F35" s="1080"/>
      <c r="G35" s="1080"/>
      <c r="H35" s="50"/>
      <c r="I35" s="1085" t="s">
        <v>213</v>
      </c>
      <c r="J35" s="853"/>
      <c r="K35" s="853"/>
      <c r="L35" s="1086"/>
    </row>
    <row r="36" spans="1:12" ht="14.25" customHeight="1" x14ac:dyDescent="0.4">
      <c r="A36" s="20"/>
      <c r="B36" s="49"/>
      <c r="C36" s="849"/>
      <c r="D36" s="1080"/>
      <c r="E36" s="1080"/>
      <c r="F36" s="1080"/>
      <c r="G36" s="1080"/>
      <c r="H36" s="50"/>
      <c r="I36" s="1081" t="s">
        <v>214</v>
      </c>
      <c r="J36" s="1081"/>
      <c r="K36" s="1081"/>
      <c r="L36" s="1081"/>
    </row>
    <row r="37" spans="1:12" ht="12" customHeight="1" x14ac:dyDescent="0.4">
      <c r="A37" s="13"/>
      <c r="B37" s="49"/>
      <c r="C37" s="908"/>
      <c r="D37" s="1083"/>
      <c r="E37" s="1083"/>
      <c r="F37" s="1083"/>
      <c r="G37" s="1083"/>
      <c r="H37" s="50"/>
      <c r="I37" s="1081"/>
      <c r="J37" s="1081"/>
      <c r="K37" s="1081"/>
      <c r="L37" s="1081"/>
    </row>
    <row r="38" spans="1:12" ht="14.25" customHeight="1" x14ac:dyDescent="0.4">
      <c r="A38" s="20"/>
      <c r="B38" s="49" t="s">
        <v>84</v>
      </c>
      <c r="C38" s="849" t="s">
        <v>215</v>
      </c>
      <c r="D38" s="1080"/>
      <c r="E38" s="1080"/>
      <c r="F38" s="1080"/>
      <c r="G38" s="1080"/>
      <c r="H38" s="50" t="s">
        <v>179</v>
      </c>
      <c r="I38" s="1085" t="s">
        <v>1538</v>
      </c>
      <c r="J38" s="853"/>
      <c r="K38" s="853"/>
      <c r="L38" s="1086"/>
    </row>
    <row r="39" spans="1:12" ht="14.25" customHeight="1" x14ac:dyDescent="0.4">
      <c r="A39" s="20"/>
      <c r="B39" s="49"/>
      <c r="C39" s="849" t="s">
        <v>1493</v>
      </c>
      <c r="D39" s="1080"/>
      <c r="E39" s="1080"/>
      <c r="F39" s="1080"/>
      <c r="G39" s="1080"/>
      <c r="H39" s="50"/>
      <c r="I39" s="1085" t="s">
        <v>216</v>
      </c>
      <c r="J39" s="853"/>
      <c r="K39" s="853"/>
      <c r="L39" s="1086"/>
    </row>
    <row r="40" spans="1:12" ht="14.25" customHeight="1" x14ac:dyDescent="0.4">
      <c r="A40" s="20"/>
      <c r="B40" s="49"/>
      <c r="C40" s="849"/>
      <c r="D40" s="1080"/>
      <c r="E40" s="1080"/>
      <c r="F40" s="1080"/>
      <c r="G40" s="1080"/>
      <c r="H40" s="50"/>
      <c r="I40" s="1085" t="s">
        <v>217</v>
      </c>
      <c r="J40" s="853"/>
      <c r="K40" s="853"/>
      <c r="L40" s="1086"/>
    </row>
    <row r="41" spans="1:12" ht="14.25" customHeight="1" x14ac:dyDescent="0.4">
      <c r="A41" s="20"/>
      <c r="B41" s="49"/>
      <c r="C41" s="849"/>
      <c r="D41" s="1080"/>
      <c r="E41" s="1080"/>
      <c r="F41" s="1080"/>
      <c r="G41" s="1080"/>
      <c r="H41" s="50"/>
      <c r="I41" s="1085" t="s">
        <v>1537</v>
      </c>
      <c r="J41" s="853"/>
      <c r="K41" s="853"/>
      <c r="L41" s="1086"/>
    </row>
    <row r="42" spans="1:12" ht="14.25" customHeight="1" x14ac:dyDescent="0.4">
      <c r="A42" s="20"/>
      <c r="B42" s="49"/>
      <c r="C42" s="849"/>
      <c r="D42" s="1080"/>
      <c r="E42" s="1080"/>
      <c r="F42" s="1080"/>
      <c r="G42" s="1080"/>
      <c r="H42" s="50"/>
      <c r="I42" s="1081"/>
      <c r="J42" s="1081"/>
      <c r="K42" s="1081"/>
      <c r="L42" s="1081"/>
    </row>
    <row r="43" spans="1:12" ht="14.25" customHeight="1" x14ac:dyDescent="0.4">
      <c r="A43" s="20"/>
      <c r="B43" s="49" t="s">
        <v>84</v>
      </c>
      <c r="C43" s="849" t="s">
        <v>218</v>
      </c>
      <c r="D43" s="1080"/>
      <c r="E43" s="1080"/>
      <c r="F43" s="1080"/>
      <c r="G43" s="1080"/>
      <c r="H43" s="50" t="s">
        <v>219</v>
      </c>
      <c r="I43" s="1085" t="s">
        <v>220</v>
      </c>
      <c r="J43" s="853"/>
      <c r="K43" s="853"/>
      <c r="L43" s="1086"/>
    </row>
    <row r="44" spans="1:12" ht="14.25" customHeight="1" x14ac:dyDescent="0.4">
      <c r="A44" s="20"/>
      <c r="B44" s="49"/>
      <c r="C44" s="849" t="s">
        <v>221</v>
      </c>
      <c r="D44" s="1080"/>
      <c r="E44" s="1080"/>
      <c r="F44" s="1080"/>
      <c r="G44" s="1080"/>
      <c r="H44" s="50"/>
      <c r="I44" s="1085" t="s">
        <v>222</v>
      </c>
      <c r="J44" s="853"/>
      <c r="K44" s="853"/>
      <c r="L44" s="1086"/>
    </row>
    <row r="45" spans="1:12" ht="14.25" customHeight="1" x14ac:dyDescent="0.4">
      <c r="A45" s="20"/>
      <c r="B45" s="49"/>
      <c r="C45" s="848" t="s">
        <v>223</v>
      </c>
      <c r="D45" s="848"/>
      <c r="E45" s="848"/>
      <c r="F45" s="848"/>
      <c r="G45" s="849"/>
      <c r="H45" s="50"/>
      <c r="I45" s="1085" t="s">
        <v>224</v>
      </c>
      <c r="J45" s="853"/>
      <c r="K45" s="853"/>
      <c r="L45" s="1086"/>
    </row>
    <row r="46" spans="1:12" ht="14.25" customHeight="1" x14ac:dyDescent="0.4">
      <c r="A46" s="20"/>
      <c r="B46" s="49"/>
      <c r="C46" s="319"/>
      <c r="D46" s="319"/>
      <c r="E46" s="319"/>
      <c r="F46" s="319"/>
      <c r="G46" s="320"/>
      <c r="H46" s="50"/>
      <c r="I46" s="1085" t="s">
        <v>1536</v>
      </c>
      <c r="J46" s="853"/>
      <c r="K46" s="853"/>
      <c r="L46" s="1086"/>
    </row>
    <row r="47" spans="1:12" ht="14.25" customHeight="1" x14ac:dyDescent="0.4">
      <c r="A47" s="7"/>
      <c r="B47" s="310"/>
      <c r="C47" s="1087"/>
      <c r="D47" s="1088"/>
      <c r="E47" s="1088"/>
      <c r="F47" s="1088"/>
      <c r="G47" s="1088"/>
      <c r="H47" s="218"/>
      <c r="I47" s="1088"/>
      <c r="J47" s="1088"/>
      <c r="K47" s="1088"/>
      <c r="L47" s="1088"/>
    </row>
  </sheetData>
  <mergeCells count="84">
    <mergeCell ref="C45:G45"/>
    <mergeCell ref="I45:L45"/>
    <mergeCell ref="C47:G47"/>
    <mergeCell ref="I47:L47"/>
    <mergeCell ref="C42:G42"/>
    <mergeCell ref="I42:L42"/>
    <mergeCell ref="C43:G43"/>
    <mergeCell ref="I43:L43"/>
    <mergeCell ref="I46:L46"/>
    <mergeCell ref="C37:G37"/>
    <mergeCell ref="I37:L37"/>
    <mergeCell ref="C38:G38"/>
    <mergeCell ref="I38:L38"/>
    <mergeCell ref="C44:G44"/>
    <mergeCell ref="I44:L44"/>
    <mergeCell ref="C39:G39"/>
    <mergeCell ref="I39:L39"/>
    <mergeCell ref="C40:G40"/>
    <mergeCell ref="I40:L40"/>
    <mergeCell ref="C41:G41"/>
    <mergeCell ref="I41:L41"/>
    <mergeCell ref="C36:G36"/>
    <mergeCell ref="I36:L36"/>
    <mergeCell ref="C33:G33"/>
    <mergeCell ref="I33:L33"/>
    <mergeCell ref="C34:G34"/>
    <mergeCell ref="I34:L34"/>
    <mergeCell ref="C35:G35"/>
    <mergeCell ref="I35:L35"/>
    <mergeCell ref="C31:G31"/>
    <mergeCell ref="C32:G32"/>
    <mergeCell ref="I32:L32"/>
    <mergeCell ref="C29:G29"/>
    <mergeCell ref="I29:L29"/>
    <mergeCell ref="C30:G30"/>
    <mergeCell ref="I30:L30"/>
    <mergeCell ref="C28:G28"/>
    <mergeCell ref="I28:L28"/>
    <mergeCell ref="C25:G25"/>
    <mergeCell ref="I25:L25"/>
    <mergeCell ref="C26:G26"/>
    <mergeCell ref="I26:L26"/>
    <mergeCell ref="C27:G27"/>
    <mergeCell ref="I27:L27"/>
    <mergeCell ref="C24:G24"/>
    <mergeCell ref="I24:L24"/>
    <mergeCell ref="B19:C19"/>
    <mergeCell ref="D19:F19"/>
    <mergeCell ref="I19:L19"/>
    <mergeCell ref="B20:G20"/>
    <mergeCell ref="I20:L20"/>
    <mergeCell ref="C21:G21"/>
    <mergeCell ref="I21:L21"/>
    <mergeCell ref="C22:G22"/>
    <mergeCell ref="I22:L22"/>
    <mergeCell ref="C23:G23"/>
    <mergeCell ref="I23:L23"/>
    <mergeCell ref="B14:G14"/>
    <mergeCell ref="B15:G15"/>
    <mergeCell ref="A16:A18"/>
    <mergeCell ref="B16:C16"/>
    <mergeCell ref="D16:L16"/>
    <mergeCell ref="D17:L17"/>
    <mergeCell ref="B18:C18"/>
    <mergeCell ref="D18:L18"/>
    <mergeCell ref="A8:A15"/>
    <mergeCell ref="B8:D8"/>
    <mergeCell ref="E8:F8"/>
    <mergeCell ref="B9:D9"/>
    <mergeCell ref="E9:F9"/>
    <mergeCell ref="B10:D10"/>
    <mergeCell ref="E10:F10"/>
    <mergeCell ref="B11:D11"/>
    <mergeCell ref="E11:F11"/>
    <mergeCell ref="B13:G13"/>
    <mergeCell ref="A1:J1"/>
    <mergeCell ref="A3:L3"/>
    <mergeCell ref="B4:L4"/>
    <mergeCell ref="A5:L5"/>
    <mergeCell ref="A6:A7"/>
    <mergeCell ref="B6:C6"/>
    <mergeCell ref="D6:L6"/>
    <mergeCell ref="B7:C7"/>
    <mergeCell ref="D7:L7"/>
  </mergeCells>
  <phoneticPr fontId="2"/>
  <pageMargins left="0.59055118110236227" right="0.59055118110236227" top="0.59055118110236227" bottom="0.59055118110236227" header="0.51181102362204722" footer="0.39370078740157483"/>
  <pageSetup paperSize="9" scale="90" fitToWidth="0" orientation="portrait" r:id="rId1"/>
  <headerFooter alignWithMargins="0">
    <oddFooter>&amp;C&amp;"HG丸ｺﾞｼｯｸM-PRO,標準"&amp;10&amp;P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view="pageBreakPreview" zoomScaleNormal="130" zoomScaleSheetLayoutView="100" workbookViewId="0">
      <selection sqref="A1:Q1"/>
    </sheetView>
  </sheetViews>
  <sheetFormatPr defaultColWidth="9" defaultRowHeight="13.5" x14ac:dyDescent="0.4"/>
  <cols>
    <col min="1" max="1" width="17.625" style="1" customWidth="1"/>
    <col min="2" max="5" width="3.375" style="1" customWidth="1"/>
    <col min="6" max="6" width="6.375" style="1" customWidth="1"/>
    <col min="7" max="12" width="9.125" style="1" customWidth="1"/>
    <col min="13" max="16384" width="9" style="1"/>
  </cols>
  <sheetData>
    <row r="1" spans="1:12" ht="18" customHeight="1" x14ac:dyDescent="0.4">
      <c r="A1" s="810" t="s">
        <v>402</v>
      </c>
      <c r="B1" s="810"/>
      <c r="C1" s="810"/>
      <c r="D1" s="810"/>
      <c r="E1" s="810"/>
      <c r="F1" s="810"/>
      <c r="G1" s="810"/>
      <c r="H1" s="810"/>
      <c r="I1" s="810"/>
      <c r="J1" s="810"/>
      <c r="K1" s="2"/>
      <c r="L1" s="3"/>
    </row>
    <row r="2" spans="1:12" ht="15" customHeight="1" x14ac:dyDescent="0.4"/>
    <row r="3" spans="1:12" ht="16.5" customHeight="1" x14ac:dyDescent="0.4">
      <c r="A3" s="811" t="s">
        <v>1</v>
      </c>
      <c r="B3" s="812"/>
      <c r="C3" s="812"/>
      <c r="D3" s="812"/>
      <c r="E3" s="812"/>
      <c r="F3" s="812"/>
      <c r="G3" s="812"/>
      <c r="H3" s="812"/>
      <c r="I3" s="812"/>
      <c r="J3" s="812"/>
      <c r="K3" s="812"/>
      <c r="L3" s="813"/>
    </row>
    <row r="4" spans="1:12" ht="27.6" customHeight="1" x14ac:dyDescent="0.4">
      <c r="A4" s="110" t="s">
        <v>2</v>
      </c>
      <c r="B4" s="1050" t="s">
        <v>403</v>
      </c>
      <c r="C4" s="1051"/>
      <c r="D4" s="1051"/>
      <c r="E4" s="1051"/>
      <c r="F4" s="1051"/>
      <c r="G4" s="1051"/>
      <c r="H4" s="1051"/>
      <c r="I4" s="1051"/>
      <c r="J4" s="1051"/>
      <c r="K4" s="1051"/>
      <c r="L4" s="1052"/>
    </row>
    <row r="5" spans="1:12" ht="16.5" customHeight="1" x14ac:dyDescent="0.4">
      <c r="A5" s="874" t="s">
        <v>5</v>
      </c>
      <c r="B5" s="875"/>
      <c r="C5" s="875"/>
      <c r="D5" s="875"/>
      <c r="E5" s="875"/>
      <c r="F5" s="875"/>
      <c r="G5" s="875"/>
      <c r="H5" s="875"/>
      <c r="I5" s="875"/>
      <c r="J5" s="875"/>
      <c r="K5" s="875"/>
      <c r="L5" s="876"/>
    </row>
    <row r="6" spans="1:12" ht="27" customHeight="1" x14ac:dyDescent="0.4">
      <c r="A6" s="1053" t="s">
        <v>6</v>
      </c>
      <c r="B6" s="1054" t="s">
        <v>188</v>
      </c>
      <c r="C6" s="1055"/>
      <c r="D6" s="1056" t="s">
        <v>189</v>
      </c>
      <c r="E6" s="1056"/>
      <c r="F6" s="1056"/>
      <c r="G6" s="1056"/>
      <c r="H6" s="1056"/>
      <c r="I6" s="1056"/>
      <c r="J6" s="1056"/>
      <c r="K6" s="1056"/>
      <c r="L6" s="1057"/>
    </row>
    <row r="7" spans="1:12" ht="28.15" customHeight="1" x14ac:dyDescent="0.4">
      <c r="A7" s="1053"/>
      <c r="B7" s="1058" t="s">
        <v>190</v>
      </c>
      <c r="C7" s="1059"/>
      <c r="D7" s="1060" t="s">
        <v>404</v>
      </c>
      <c r="E7" s="1060"/>
      <c r="F7" s="1060"/>
      <c r="G7" s="1060"/>
      <c r="H7" s="1060"/>
      <c r="I7" s="1060"/>
      <c r="J7" s="1060"/>
      <c r="K7" s="1060"/>
      <c r="L7" s="1061"/>
    </row>
    <row r="8" spans="1:12" ht="15" customHeight="1" x14ac:dyDescent="0.4">
      <c r="A8" s="1076" t="s">
        <v>9</v>
      </c>
      <c r="B8" s="801"/>
      <c r="C8" s="802"/>
      <c r="D8" s="803"/>
      <c r="E8" s="805" t="s">
        <v>10</v>
      </c>
      <c r="F8" s="807"/>
      <c r="G8" s="8" t="s">
        <v>11</v>
      </c>
      <c r="H8" s="8" t="s">
        <v>12</v>
      </c>
      <c r="I8" s="9" t="s">
        <v>13</v>
      </c>
      <c r="J8" s="10"/>
      <c r="K8" s="11"/>
      <c r="L8" s="12"/>
    </row>
    <row r="9" spans="1:12" ht="15" customHeight="1" x14ac:dyDescent="0.4">
      <c r="A9" s="1077"/>
      <c r="B9" s="805" t="s">
        <v>14</v>
      </c>
      <c r="C9" s="806"/>
      <c r="D9" s="807"/>
      <c r="E9" s="1079">
        <v>316</v>
      </c>
      <c r="F9" s="1079"/>
      <c r="G9" s="14">
        <v>235</v>
      </c>
      <c r="H9" s="14">
        <v>310</v>
      </c>
      <c r="I9" s="15">
        <v>6</v>
      </c>
      <c r="J9" s="16"/>
      <c r="K9" s="17"/>
      <c r="L9" s="18"/>
    </row>
    <row r="10" spans="1:12" ht="15" customHeight="1" x14ac:dyDescent="0.4">
      <c r="A10" s="1077"/>
      <c r="B10" s="805" t="s">
        <v>15</v>
      </c>
      <c r="C10" s="806"/>
      <c r="D10" s="807"/>
      <c r="E10" s="1079">
        <v>295</v>
      </c>
      <c r="F10" s="1079"/>
      <c r="G10" s="14">
        <v>217</v>
      </c>
      <c r="H10" s="14">
        <v>289</v>
      </c>
      <c r="I10" s="15">
        <v>6</v>
      </c>
      <c r="J10" s="16"/>
      <c r="K10" s="17"/>
      <c r="L10" s="18"/>
    </row>
    <row r="11" spans="1:12" ht="15" customHeight="1" x14ac:dyDescent="0.4">
      <c r="A11" s="1077"/>
      <c r="B11" s="826" t="s">
        <v>16</v>
      </c>
      <c r="C11" s="827"/>
      <c r="D11" s="828"/>
      <c r="E11" s="1048">
        <f>E10/E9*100</f>
        <v>93.35443037974683</v>
      </c>
      <c r="F11" s="1049"/>
      <c r="G11" s="19">
        <v>92.340425531914889</v>
      </c>
      <c r="H11" s="19">
        <f>H10/H9*100</f>
        <v>93.225806451612897</v>
      </c>
      <c r="I11" s="19">
        <f>I10/I9*100</f>
        <v>100</v>
      </c>
      <c r="J11" s="16"/>
      <c r="K11" s="17"/>
      <c r="L11" s="18"/>
    </row>
    <row r="12" spans="1:12" ht="15" customHeight="1" x14ac:dyDescent="0.4">
      <c r="A12" s="1077"/>
      <c r="B12" s="20"/>
      <c r="C12" s="17"/>
      <c r="D12" s="17"/>
      <c r="E12" s="17"/>
      <c r="F12" s="17"/>
      <c r="G12" s="17"/>
      <c r="H12" s="17"/>
      <c r="I12" s="17"/>
      <c r="J12" s="17"/>
      <c r="K12" s="17"/>
      <c r="L12" s="18"/>
    </row>
    <row r="13" spans="1:12" ht="15" customHeight="1" x14ac:dyDescent="0.4">
      <c r="A13" s="1077"/>
      <c r="B13" s="801"/>
      <c r="C13" s="802"/>
      <c r="D13" s="802"/>
      <c r="E13" s="802"/>
      <c r="F13" s="802"/>
      <c r="G13" s="803"/>
      <c r="H13" s="8" t="s">
        <v>17</v>
      </c>
      <c r="I13" s="8" t="s">
        <v>11</v>
      </c>
      <c r="J13" s="8" t="s">
        <v>18</v>
      </c>
      <c r="K13" s="17"/>
      <c r="L13" s="18"/>
    </row>
    <row r="14" spans="1:12" ht="15" customHeight="1" x14ac:dyDescent="0.4">
      <c r="A14" s="1077"/>
      <c r="B14" s="1062" t="s">
        <v>19</v>
      </c>
      <c r="C14" s="1063"/>
      <c r="D14" s="1063"/>
      <c r="E14" s="1063"/>
      <c r="F14" s="1063"/>
      <c r="G14" s="1064"/>
      <c r="H14" s="111">
        <v>81.5</v>
      </c>
      <c r="I14" s="111">
        <v>82.1</v>
      </c>
      <c r="J14" s="112">
        <f>H14-I14</f>
        <v>-0.59999999999999432</v>
      </c>
      <c r="K14" s="17"/>
      <c r="L14" s="18"/>
    </row>
    <row r="15" spans="1:12" ht="15" customHeight="1" x14ac:dyDescent="0.4">
      <c r="A15" s="1078"/>
      <c r="B15" s="1065" t="s">
        <v>20</v>
      </c>
      <c r="C15" s="1066"/>
      <c r="D15" s="1066"/>
      <c r="E15" s="1066"/>
      <c r="F15" s="1066"/>
      <c r="G15" s="1067"/>
      <c r="H15" s="111">
        <v>4.0999999999999996</v>
      </c>
      <c r="I15" s="111">
        <v>4.0999999999999996</v>
      </c>
      <c r="J15" s="112">
        <f>H15-I15</f>
        <v>0</v>
      </c>
      <c r="K15" s="23"/>
      <c r="L15" s="24"/>
    </row>
    <row r="16" spans="1:12" s="25" customFormat="1" ht="15" customHeight="1" x14ac:dyDescent="0.4">
      <c r="A16" s="836" t="s">
        <v>21</v>
      </c>
      <c r="B16" s="893" t="s">
        <v>22</v>
      </c>
      <c r="C16" s="894"/>
      <c r="D16" s="1068" t="s">
        <v>405</v>
      </c>
      <c r="E16" s="1068"/>
      <c r="F16" s="1068"/>
      <c r="G16" s="1068"/>
      <c r="H16" s="1068"/>
      <c r="I16" s="1068"/>
      <c r="J16" s="1068"/>
      <c r="K16" s="1068"/>
      <c r="L16" s="1069"/>
    </row>
    <row r="17" spans="1:12" s="25" customFormat="1" ht="15" customHeight="1" x14ac:dyDescent="0.4">
      <c r="A17" s="1002"/>
      <c r="B17" s="26"/>
      <c r="C17" s="27"/>
      <c r="D17" s="1089" t="s">
        <v>406</v>
      </c>
      <c r="E17" s="1089"/>
      <c r="F17" s="1089"/>
      <c r="G17" s="1089"/>
      <c r="H17" s="1089"/>
      <c r="I17" s="1089"/>
      <c r="J17" s="1089"/>
      <c r="K17" s="1089"/>
      <c r="L17" s="1090"/>
    </row>
    <row r="18" spans="1:12" s="25" customFormat="1" ht="15" customHeight="1" x14ac:dyDescent="0.4">
      <c r="A18" s="1002"/>
      <c r="B18" s="26"/>
      <c r="C18" s="27"/>
      <c r="D18" s="1089" t="s">
        <v>407</v>
      </c>
      <c r="E18" s="1089"/>
      <c r="F18" s="1089"/>
      <c r="G18" s="1089"/>
      <c r="H18" s="1089"/>
      <c r="I18" s="1089"/>
      <c r="J18" s="1089"/>
      <c r="K18" s="1089"/>
      <c r="L18" s="1090"/>
    </row>
    <row r="19" spans="1:12" s="25" customFormat="1" ht="15" customHeight="1" x14ac:dyDescent="0.4">
      <c r="A19" s="1002"/>
      <c r="B19" s="26"/>
      <c r="C19" s="27"/>
      <c r="D19" s="1089" t="s">
        <v>408</v>
      </c>
      <c r="E19" s="1089"/>
      <c r="F19" s="1089"/>
      <c r="G19" s="1089"/>
      <c r="H19" s="1089"/>
      <c r="I19" s="1089"/>
      <c r="J19" s="1089"/>
      <c r="K19" s="1089"/>
      <c r="L19" s="1090"/>
    </row>
    <row r="20" spans="1:12" s="25" customFormat="1" ht="15" customHeight="1" x14ac:dyDescent="0.4">
      <c r="A20" s="1002"/>
      <c r="B20" s="26"/>
      <c r="C20" s="27"/>
      <c r="D20" s="1089" t="s">
        <v>409</v>
      </c>
      <c r="E20" s="1089"/>
      <c r="F20" s="1089"/>
      <c r="G20" s="1089"/>
      <c r="H20" s="1089"/>
      <c r="I20" s="1089"/>
      <c r="J20" s="1089"/>
      <c r="K20" s="1089"/>
      <c r="L20" s="1090"/>
    </row>
    <row r="21" spans="1:12" s="25" customFormat="1" ht="15" customHeight="1" x14ac:dyDescent="0.4">
      <c r="A21" s="1002"/>
      <c r="B21" s="26"/>
      <c r="C21" s="27"/>
      <c r="D21" s="1070" t="s">
        <v>193</v>
      </c>
      <c r="E21" s="1071"/>
      <c r="F21" s="1071"/>
      <c r="G21" s="1071"/>
      <c r="H21" s="1071"/>
      <c r="I21" s="1071"/>
      <c r="J21" s="1071"/>
      <c r="K21" s="1071"/>
      <c r="L21" s="1072"/>
    </row>
    <row r="22" spans="1:12" ht="15" customHeight="1" x14ac:dyDescent="0.4">
      <c r="A22" s="837"/>
      <c r="B22" s="888" t="s">
        <v>25</v>
      </c>
      <c r="C22" s="889"/>
      <c r="D22" s="1073" t="s">
        <v>410</v>
      </c>
      <c r="E22" s="1074"/>
      <c r="F22" s="1074"/>
      <c r="G22" s="1074"/>
      <c r="H22" s="1074"/>
      <c r="I22" s="1074"/>
      <c r="J22" s="1074"/>
      <c r="K22" s="1074"/>
      <c r="L22" s="1075"/>
    </row>
    <row r="23" spans="1:12" ht="15" customHeight="1" x14ac:dyDescent="0.4">
      <c r="A23" s="28" t="s">
        <v>27</v>
      </c>
      <c r="B23" s="804" t="s">
        <v>28</v>
      </c>
      <c r="C23" s="804"/>
      <c r="D23" s="860">
        <v>2</v>
      </c>
      <c r="E23" s="861"/>
      <c r="F23" s="862"/>
      <c r="G23" s="8" t="s">
        <v>29</v>
      </c>
      <c r="H23" s="29" t="s">
        <v>411</v>
      </c>
      <c r="I23" s="863" t="s">
        <v>30</v>
      </c>
      <c r="J23" s="863"/>
      <c r="K23" s="863"/>
      <c r="L23" s="863"/>
    </row>
    <row r="24" spans="1:12" ht="15" customHeight="1" x14ac:dyDescent="0.4">
      <c r="A24" s="30" t="s">
        <v>31</v>
      </c>
      <c r="B24" s="805" t="s">
        <v>32</v>
      </c>
      <c r="C24" s="806"/>
      <c r="D24" s="806"/>
      <c r="E24" s="806"/>
      <c r="F24" s="806"/>
      <c r="G24" s="807"/>
      <c r="H24" s="9" t="s">
        <v>33</v>
      </c>
      <c r="I24" s="805" t="s">
        <v>34</v>
      </c>
      <c r="J24" s="806"/>
      <c r="K24" s="806"/>
      <c r="L24" s="807"/>
    </row>
    <row r="25" spans="1:12" ht="15" customHeight="1" x14ac:dyDescent="0.4">
      <c r="A25" s="13"/>
      <c r="B25" s="31" t="s">
        <v>35</v>
      </c>
      <c r="C25" s="913" t="s">
        <v>40</v>
      </c>
      <c r="D25" s="913"/>
      <c r="E25" s="913"/>
      <c r="F25" s="913"/>
      <c r="G25" s="914"/>
      <c r="H25" s="49"/>
      <c r="I25" s="1082"/>
      <c r="J25" s="1082"/>
      <c r="K25" s="1082"/>
      <c r="L25" s="1082"/>
    </row>
    <row r="26" spans="1:12" ht="15" customHeight="1" x14ac:dyDescent="0.4">
      <c r="A26" s="20"/>
      <c r="B26" s="49"/>
      <c r="C26" s="898" t="s">
        <v>412</v>
      </c>
      <c r="D26" s="898"/>
      <c r="E26" s="898"/>
      <c r="F26" s="898"/>
      <c r="G26" s="899"/>
      <c r="H26" s="49" t="s">
        <v>411</v>
      </c>
      <c r="I26" s="1091" t="s">
        <v>413</v>
      </c>
      <c r="J26" s="848"/>
      <c r="K26" s="848"/>
      <c r="L26" s="849"/>
    </row>
    <row r="27" spans="1:12" ht="15" customHeight="1" x14ac:dyDescent="0.4">
      <c r="A27" s="20"/>
      <c r="B27" s="49"/>
      <c r="C27" s="898" t="s">
        <v>414</v>
      </c>
      <c r="D27" s="898"/>
      <c r="E27" s="898"/>
      <c r="F27" s="898"/>
      <c r="G27" s="899"/>
      <c r="H27" s="49"/>
      <c r="I27" s="1092" t="s">
        <v>415</v>
      </c>
      <c r="J27" s="1093"/>
      <c r="K27" s="1093"/>
      <c r="L27" s="1094"/>
    </row>
    <row r="28" spans="1:12" ht="15" customHeight="1" x14ac:dyDescent="0.4">
      <c r="A28" s="20"/>
      <c r="B28" s="49"/>
      <c r="C28" s="898"/>
      <c r="D28" s="898"/>
      <c r="E28" s="898"/>
      <c r="F28" s="898"/>
      <c r="G28" s="899"/>
      <c r="H28" s="49"/>
      <c r="I28" s="68" t="s">
        <v>416</v>
      </c>
      <c r="J28" s="17"/>
      <c r="K28" s="17"/>
      <c r="L28" s="18"/>
    </row>
    <row r="29" spans="1:12" ht="15" customHeight="1" x14ac:dyDescent="0.4">
      <c r="A29" s="20"/>
      <c r="B29" s="49"/>
      <c r="C29" s="898"/>
      <c r="D29" s="898"/>
      <c r="E29" s="898"/>
      <c r="F29" s="898"/>
      <c r="G29" s="899"/>
      <c r="H29" s="49"/>
      <c r="I29" s="1095" t="s">
        <v>417</v>
      </c>
      <c r="J29" s="1096"/>
      <c r="K29" s="1096"/>
      <c r="L29" s="1097"/>
    </row>
    <row r="30" spans="1:12" ht="15" customHeight="1" x14ac:dyDescent="0.4">
      <c r="A30" s="20"/>
      <c r="B30" s="49"/>
      <c r="C30" s="848"/>
      <c r="D30" s="848"/>
      <c r="E30" s="848"/>
      <c r="F30" s="848"/>
      <c r="G30" s="849"/>
      <c r="H30" s="49"/>
      <c r="I30" s="1095" t="s">
        <v>418</v>
      </c>
      <c r="J30" s="1096"/>
      <c r="K30" s="1096"/>
      <c r="L30" s="1097"/>
    </row>
    <row r="31" spans="1:12" ht="15" customHeight="1" x14ac:dyDescent="0.4">
      <c r="A31" s="20"/>
      <c r="B31" s="49"/>
      <c r="C31" s="848"/>
      <c r="D31" s="848"/>
      <c r="E31" s="848"/>
      <c r="F31" s="848"/>
      <c r="G31" s="849"/>
      <c r="H31" s="49"/>
      <c r="I31" s="1095" t="s">
        <v>419</v>
      </c>
      <c r="J31" s="1096"/>
      <c r="K31" s="1096"/>
      <c r="L31" s="1097"/>
    </row>
    <row r="32" spans="1:12" ht="15" customHeight="1" x14ac:dyDescent="0.4">
      <c r="A32" s="20"/>
      <c r="B32" s="49"/>
      <c r="C32" s="848"/>
      <c r="D32" s="848"/>
      <c r="E32" s="848"/>
      <c r="F32" s="848"/>
      <c r="G32" s="849"/>
      <c r="H32" s="49"/>
      <c r="I32" s="1039" t="s">
        <v>420</v>
      </c>
      <c r="J32" s="1040"/>
      <c r="K32" s="1040"/>
      <c r="L32" s="1041"/>
    </row>
    <row r="33" spans="1:12" ht="15" customHeight="1" x14ac:dyDescent="0.4">
      <c r="A33" s="20"/>
      <c r="B33" s="49"/>
      <c r="C33" s="848"/>
      <c r="D33" s="848"/>
      <c r="E33" s="848"/>
      <c r="F33" s="848"/>
      <c r="G33" s="849"/>
      <c r="H33" s="49"/>
      <c r="I33" s="1095" t="s">
        <v>421</v>
      </c>
      <c r="J33" s="1100"/>
      <c r="K33" s="1100"/>
      <c r="L33" s="1101"/>
    </row>
    <row r="34" spans="1:12" ht="15" customHeight="1" x14ac:dyDescent="0.4">
      <c r="A34" s="20"/>
      <c r="B34" s="49"/>
      <c r="C34" s="848"/>
      <c r="D34" s="848"/>
      <c r="E34" s="848"/>
      <c r="F34" s="848"/>
      <c r="G34" s="849"/>
      <c r="H34" s="49"/>
      <c r="I34" s="1039" t="s">
        <v>422</v>
      </c>
      <c r="J34" s="898"/>
      <c r="K34" s="898"/>
      <c r="L34" s="899"/>
    </row>
    <row r="35" spans="1:12" ht="15" customHeight="1" x14ac:dyDescent="0.4">
      <c r="A35" s="20"/>
      <c r="B35" s="49"/>
      <c r="C35" s="152"/>
      <c r="D35" s="152"/>
      <c r="E35" s="152"/>
      <c r="F35" s="152"/>
      <c r="G35" s="153"/>
      <c r="H35" s="49"/>
      <c r="I35" s="181"/>
      <c r="J35" s="34"/>
      <c r="K35" s="34"/>
      <c r="L35" s="35"/>
    </row>
    <row r="36" spans="1:12" ht="15" customHeight="1" x14ac:dyDescent="0.4">
      <c r="A36" s="20"/>
      <c r="B36" s="49"/>
      <c r="C36" s="848"/>
      <c r="D36" s="848"/>
      <c r="E36" s="848"/>
      <c r="F36" s="848"/>
      <c r="G36" s="849"/>
      <c r="H36" s="49"/>
      <c r="I36" s="1039" t="s">
        <v>423</v>
      </c>
      <c r="J36" s="898"/>
      <c r="K36" s="898"/>
      <c r="L36" s="899"/>
    </row>
    <row r="37" spans="1:12" ht="15" customHeight="1" x14ac:dyDescent="0.4">
      <c r="A37" s="20"/>
      <c r="B37" s="49"/>
      <c r="C37" s="848"/>
      <c r="D37" s="848"/>
      <c r="E37" s="848"/>
      <c r="F37" s="848"/>
      <c r="G37" s="849"/>
      <c r="H37" s="49"/>
      <c r="I37" s="1039" t="s">
        <v>424</v>
      </c>
      <c r="J37" s="898"/>
      <c r="K37" s="898"/>
      <c r="L37" s="899"/>
    </row>
    <row r="38" spans="1:12" ht="15" customHeight="1" x14ac:dyDescent="0.4">
      <c r="A38" s="20"/>
      <c r="B38" s="49"/>
      <c r="C38" s="848"/>
      <c r="D38" s="848"/>
      <c r="E38" s="848"/>
      <c r="F38" s="848"/>
      <c r="G38" s="849"/>
      <c r="H38" s="49"/>
      <c r="I38" s="1039" t="s">
        <v>425</v>
      </c>
      <c r="J38" s="898"/>
      <c r="K38" s="898"/>
      <c r="L38" s="899"/>
    </row>
    <row r="39" spans="1:12" ht="15" customHeight="1" x14ac:dyDescent="0.4">
      <c r="A39" s="37"/>
      <c r="B39" s="52"/>
      <c r="C39" s="1098"/>
      <c r="D39" s="1098"/>
      <c r="E39" s="1098"/>
      <c r="F39" s="1098"/>
      <c r="G39" s="1087"/>
      <c r="H39" s="52"/>
      <c r="I39" s="1099"/>
      <c r="J39" s="1099"/>
      <c r="K39" s="1099"/>
      <c r="L39" s="1099"/>
    </row>
  </sheetData>
  <mergeCells count="63">
    <mergeCell ref="C32:G32"/>
    <mergeCell ref="I32:L32"/>
    <mergeCell ref="C33:G33"/>
    <mergeCell ref="I33:L33"/>
    <mergeCell ref="C34:G34"/>
    <mergeCell ref="I34:L34"/>
    <mergeCell ref="C39:G39"/>
    <mergeCell ref="I39:L39"/>
    <mergeCell ref="C36:G36"/>
    <mergeCell ref="I36:L36"/>
    <mergeCell ref="C37:G37"/>
    <mergeCell ref="I37:L37"/>
    <mergeCell ref="C38:G38"/>
    <mergeCell ref="I38:L38"/>
    <mergeCell ref="C29:G29"/>
    <mergeCell ref="I29:L29"/>
    <mergeCell ref="C30:G30"/>
    <mergeCell ref="I30:L30"/>
    <mergeCell ref="C31:G31"/>
    <mergeCell ref="I31:L31"/>
    <mergeCell ref="C26:G26"/>
    <mergeCell ref="I26:L26"/>
    <mergeCell ref="C27:G27"/>
    <mergeCell ref="I27:L27"/>
    <mergeCell ref="C28:G28"/>
    <mergeCell ref="C25:G25"/>
    <mergeCell ref="B22:C22"/>
    <mergeCell ref="D22:L22"/>
    <mergeCell ref="B23:C23"/>
    <mergeCell ref="D23:F23"/>
    <mergeCell ref="I23:L23"/>
    <mergeCell ref="B24:G24"/>
    <mergeCell ref="I24:L24"/>
    <mergeCell ref="I25:L25"/>
    <mergeCell ref="A16:A22"/>
    <mergeCell ref="B16:C16"/>
    <mergeCell ref="D16:L16"/>
    <mergeCell ref="D17:L17"/>
    <mergeCell ref="D18:L18"/>
    <mergeCell ref="D19:L19"/>
    <mergeCell ref="D20:L20"/>
    <mergeCell ref="D21:L21"/>
    <mergeCell ref="A8:A15"/>
    <mergeCell ref="B8:D8"/>
    <mergeCell ref="E8:F8"/>
    <mergeCell ref="B9:D9"/>
    <mergeCell ref="E9:F9"/>
    <mergeCell ref="B10:D10"/>
    <mergeCell ref="E10:F10"/>
    <mergeCell ref="B11:D11"/>
    <mergeCell ref="E11:F11"/>
    <mergeCell ref="B13:G13"/>
    <mergeCell ref="B14:G14"/>
    <mergeCell ref="B15:G15"/>
    <mergeCell ref="A1:J1"/>
    <mergeCell ref="A3:L3"/>
    <mergeCell ref="B4:L4"/>
    <mergeCell ref="A5:L5"/>
    <mergeCell ref="A6:A7"/>
    <mergeCell ref="B6:C6"/>
    <mergeCell ref="D6:L6"/>
    <mergeCell ref="B7:C7"/>
    <mergeCell ref="D7:L7"/>
  </mergeCells>
  <phoneticPr fontId="2"/>
  <pageMargins left="0.59055118110236227" right="0.59055118110236227" top="0.59055118110236227" bottom="0.59055118110236227" header="0.51181102362204722" footer="0.39370078740157483"/>
  <pageSetup paperSize="9" scale="90" fitToHeight="0" orientation="portrait" r:id="rId1"/>
  <headerFooter alignWithMargins="0">
    <oddFooter>&amp;C&amp;"HG丸ｺﾞｼｯｸM-PRO,標準"&amp;10&amp;P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30" zoomScaleSheetLayoutView="100" workbookViewId="0">
      <selection sqref="A1:Q1"/>
    </sheetView>
  </sheetViews>
  <sheetFormatPr defaultColWidth="9" defaultRowHeight="13.5" x14ac:dyDescent="0.4"/>
  <cols>
    <col min="1" max="1" width="20.5" style="1" customWidth="1"/>
    <col min="2" max="5" width="3" style="1" customWidth="1"/>
    <col min="6" max="6" width="6" style="1" customWidth="1"/>
    <col min="7" max="7" width="8.875" style="1" customWidth="1"/>
    <col min="8" max="10" width="9" style="1"/>
    <col min="11" max="12" width="10.375" style="1" customWidth="1"/>
    <col min="13" max="16384" width="9" style="1"/>
  </cols>
  <sheetData>
    <row r="1" spans="1:12" ht="18" customHeight="1" x14ac:dyDescent="0.4">
      <c r="A1" s="810" t="s">
        <v>906</v>
      </c>
      <c r="B1" s="810"/>
      <c r="C1" s="810"/>
      <c r="D1" s="810"/>
      <c r="E1" s="810"/>
      <c r="F1" s="810"/>
      <c r="G1" s="810"/>
      <c r="H1" s="810"/>
      <c r="I1" s="810"/>
      <c r="J1" s="810"/>
      <c r="K1" s="2"/>
      <c r="L1" s="3"/>
    </row>
    <row r="2" spans="1:12" ht="12" customHeight="1" x14ac:dyDescent="0.4"/>
    <row r="3" spans="1:12" ht="16.5" customHeight="1" x14ac:dyDescent="0.4">
      <c r="A3" s="811" t="s">
        <v>1</v>
      </c>
      <c r="B3" s="812"/>
      <c r="C3" s="812"/>
      <c r="D3" s="812"/>
      <c r="E3" s="812"/>
      <c r="F3" s="812"/>
      <c r="G3" s="812"/>
      <c r="H3" s="812"/>
      <c r="I3" s="812"/>
      <c r="J3" s="812"/>
      <c r="K3" s="812"/>
      <c r="L3" s="813"/>
    </row>
    <row r="4" spans="1:12" ht="16.5" customHeight="1" x14ac:dyDescent="0.4">
      <c r="A4" s="4" t="s">
        <v>2</v>
      </c>
      <c r="B4" s="836" t="s">
        <v>907</v>
      </c>
      <c r="C4" s="1056"/>
      <c r="D4" s="1056"/>
      <c r="E4" s="1056"/>
      <c r="F4" s="1056"/>
      <c r="G4" s="1056"/>
      <c r="H4" s="1056"/>
      <c r="I4" s="1056"/>
      <c r="J4" s="1056"/>
      <c r="K4" s="1056"/>
      <c r="L4" s="1057"/>
    </row>
    <row r="5" spans="1:12" ht="16.5" customHeight="1" x14ac:dyDescent="0.4">
      <c r="A5" s="161"/>
      <c r="B5" s="1002"/>
      <c r="C5" s="1102"/>
      <c r="D5" s="1102"/>
      <c r="E5" s="1102"/>
      <c r="F5" s="1102"/>
      <c r="G5" s="1102"/>
      <c r="H5" s="1102"/>
      <c r="I5" s="1102"/>
      <c r="J5" s="1102"/>
      <c r="K5" s="1102"/>
      <c r="L5" s="1103"/>
    </row>
    <row r="6" spans="1:12" ht="16.5" customHeight="1" x14ac:dyDescent="0.4">
      <c r="A6" s="1104" t="s">
        <v>5</v>
      </c>
      <c r="B6" s="1104"/>
      <c r="C6" s="1104"/>
      <c r="D6" s="1104"/>
      <c r="E6" s="1104"/>
      <c r="F6" s="1104"/>
      <c r="G6" s="1104"/>
      <c r="H6" s="1104"/>
      <c r="I6" s="1104"/>
      <c r="J6" s="1104"/>
      <c r="K6" s="1104"/>
      <c r="L6" s="1104"/>
    </row>
    <row r="7" spans="1:12" ht="15.75" customHeight="1" x14ac:dyDescent="0.4">
      <c r="A7" s="177" t="s">
        <v>6</v>
      </c>
      <c r="B7" s="877" t="s">
        <v>908</v>
      </c>
      <c r="C7" s="878"/>
      <c r="D7" s="878"/>
      <c r="E7" s="878"/>
      <c r="F7" s="878"/>
      <c r="G7" s="878"/>
      <c r="H7" s="878"/>
      <c r="I7" s="878"/>
      <c r="J7" s="878"/>
      <c r="K7" s="878"/>
      <c r="L7" s="879"/>
    </row>
    <row r="8" spans="1:12" ht="15.75" customHeight="1" x14ac:dyDescent="0.4">
      <c r="A8" s="6" t="s">
        <v>9</v>
      </c>
      <c r="B8" s="801"/>
      <c r="C8" s="802"/>
      <c r="D8" s="803"/>
      <c r="E8" s="804" t="s">
        <v>149</v>
      </c>
      <c r="F8" s="804"/>
      <c r="G8" s="8" t="s">
        <v>150</v>
      </c>
      <c r="H8" s="8" t="s">
        <v>909</v>
      </c>
      <c r="I8" s="8" t="s">
        <v>910</v>
      </c>
      <c r="J8" s="8" t="s">
        <v>911</v>
      </c>
      <c r="K8" s="99"/>
      <c r="L8" s="12"/>
    </row>
    <row r="9" spans="1:12" ht="15.75" customHeight="1" x14ac:dyDescent="0.4">
      <c r="A9" s="13"/>
      <c r="B9" s="805" t="s">
        <v>14</v>
      </c>
      <c r="C9" s="806"/>
      <c r="D9" s="807"/>
      <c r="E9" s="808">
        <f>H9+I9+J9</f>
        <v>242</v>
      </c>
      <c r="F9" s="808"/>
      <c r="G9" s="196">
        <v>233</v>
      </c>
      <c r="H9" s="196">
        <v>139</v>
      </c>
      <c r="I9" s="196">
        <v>103</v>
      </c>
      <c r="J9" s="196">
        <v>0</v>
      </c>
      <c r="K9" s="17"/>
      <c r="L9" s="18"/>
    </row>
    <row r="10" spans="1:12" ht="15.75" customHeight="1" x14ac:dyDescent="0.4">
      <c r="A10" s="13"/>
      <c r="B10" s="805" t="s">
        <v>15</v>
      </c>
      <c r="C10" s="806"/>
      <c r="D10" s="807"/>
      <c r="E10" s="808">
        <f>H10+I10+J10</f>
        <v>238</v>
      </c>
      <c r="F10" s="808"/>
      <c r="G10" s="196">
        <v>221</v>
      </c>
      <c r="H10" s="196">
        <v>144</v>
      </c>
      <c r="I10" s="196">
        <v>94</v>
      </c>
      <c r="J10" s="196">
        <v>0</v>
      </c>
      <c r="K10" s="17"/>
      <c r="L10" s="18"/>
    </row>
    <row r="11" spans="1:12" ht="15.75" customHeight="1" x14ac:dyDescent="0.4">
      <c r="A11" s="13"/>
      <c r="B11" s="826" t="s">
        <v>16</v>
      </c>
      <c r="C11" s="827"/>
      <c r="D11" s="828"/>
      <c r="E11" s="1044">
        <f>E10/E9*100</f>
        <v>98.347107438016536</v>
      </c>
      <c r="F11" s="1044"/>
      <c r="G11" s="171">
        <f>G10/G9*100</f>
        <v>94.849785407725321</v>
      </c>
      <c r="H11" s="249" t="s">
        <v>433</v>
      </c>
      <c r="I11" s="249" t="s">
        <v>433</v>
      </c>
      <c r="J11" s="249" t="s">
        <v>433</v>
      </c>
      <c r="K11" s="17"/>
      <c r="L11" s="18"/>
    </row>
    <row r="12" spans="1:12" ht="15.75" customHeight="1" x14ac:dyDescent="0.4">
      <c r="A12" s="13"/>
      <c r="B12" s="20"/>
      <c r="C12" s="17"/>
      <c r="D12" s="17"/>
      <c r="E12" s="17"/>
      <c r="F12" s="17"/>
      <c r="G12" s="17"/>
      <c r="H12" s="17"/>
      <c r="I12" s="17"/>
      <c r="J12" s="17"/>
      <c r="K12" s="17"/>
      <c r="L12" s="18"/>
    </row>
    <row r="13" spans="1:12" ht="15.75" customHeight="1" x14ac:dyDescent="0.4">
      <c r="A13" s="13"/>
      <c r="B13" s="801"/>
      <c r="C13" s="802"/>
      <c r="D13" s="802"/>
      <c r="E13" s="802"/>
      <c r="F13" s="802"/>
      <c r="G13" s="803"/>
      <c r="H13" s="8" t="s">
        <v>17</v>
      </c>
      <c r="I13" s="8" t="s">
        <v>11</v>
      </c>
      <c r="J13" s="8" t="s">
        <v>18</v>
      </c>
      <c r="K13" s="17"/>
      <c r="L13" s="18"/>
    </row>
    <row r="14" spans="1:12" ht="15.75" customHeight="1" x14ac:dyDescent="0.4">
      <c r="A14" s="13"/>
      <c r="B14" s="830" t="s">
        <v>19</v>
      </c>
      <c r="C14" s="831"/>
      <c r="D14" s="831"/>
      <c r="E14" s="831"/>
      <c r="F14" s="831"/>
      <c r="G14" s="832"/>
      <c r="H14" s="250">
        <v>87.4</v>
      </c>
      <c r="I14" s="251">
        <v>87.2</v>
      </c>
      <c r="J14" s="252">
        <f>H14-I14</f>
        <v>0.20000000000000284</v>
      </c>
      <c r="K14" s="17"/>
      <c r="L14" s="18"/>
    </row>
    <row r="15" spans="1:12" ht="15.75" customHeight="1" x14ac:dyDescent="0.4">
      <c r="A15" s="7"/>
      <c r="B15" s="833" t="s">
        <v>20</v>
      </c>
      <c r="C15" s="834"/>
      <c r="D15" s="834"/>
      <c r="E15" s="834"/>
      <c r="F15" s="834"/>
      <c r="G15" s="835"/>
      <c r="H15" s="14">
        <v>4.5999999999999996</v>
      </c>
      <c r="I15" s="70">
        <v>4.5</v>
      </c>
      <c r="J15" s="252">
        <f>H15-I15</f>
        <v>9.9999999999999645E-2</v>
      </c>
      <c r="K15" s="23"/>
      <c r="L15" s="24"/>
    </row>
    <row r="16" spans="1:12" s="25" customFormat="1" ht="15.75" customHeight="1" x14ac:dyDescent="0.4">
      <c r="A16" s="253" t="s">
        <v>21</v>
      </c>
      <c r="B16" s="1105" t="s">
        <v>22</v>
      </c>
      <c r="C16" s="1106"/>
      <c r="D16" s="840" t="s">
        <v>1531</v>
      </c>
      <c r="E16" s="841"/>
      <c r="F16" s="841"/>
      <c r="G16" s="841"/>
      <c r="H16" s="841"/>
      <c r="I16" s="841"/>
      <c r="J16" s="841"/>
      <c r="K16" s="841"/>
      <c r="L16" s="842"/>
    </row>
    <row r="17" spans="1:12" s="25" customFormat="1" ht="16.5" customHeight="1" x14ac:dyDescent="0.4">
      <c r="A17" s="254"/>
      <c r="B17" s="59"/>
      <c r="C17" s="73"/>
      <c r="D17" s="1107" t="s">
        <v>912</v>
      </c>
      <c r="E17" s="1108"/>
      <c r="F17" s="1108"/>
      <c r="G17" s="1108"/>
      <c r="H17" s="1108"/>
      <c r="I17" s="1108"/>
      <c r="J17" s="1108"/>
      <c r="K17" s="1108"/>
      <c r="L17" s="1109"/>
    </row>
    <row r="18" spans="1:12" s="25" customFormat="1" ht="16.5" customHeight="1" x14ac:dyDescent="0.4">
      <c r="A18" s="254"/>
      <c r="B18" s="59"/>
      <c r="C18" s="73"/>
      <c r="D18" s="1107"/>
      <c r="E18" s="1108"/>
      <c r="F18" s="1108"/>
      <c r="G18" s="1108"/>
      <c r="H18" s="1108"/>
      <c r="I18" s="1108"/>
      <c r="J18" s="1108"/>
      <c r="K18" s="1108"/>
      <c r="L18" s="1109"/>
    </row>
    <row r="19" spans="1:12" s="25" customFormat="1" ht="16.5" customHeight="1" x14ac:dyDescent="0.4">
      <c r="A19" s="254"/>
      <c r="B19" s="59"/>
      <c r="C19" s="73"/>
      <c r="D19" s="1107"/>
      <c r="E19" s="1108"/>
      <c r="F19" s="1108"/>
      <c r="G19" s="1108"/>
      <c r="H19" s="1108"/>
      <c r="I19" s="1108"/>
      <c r="J19" s="1108"/>
      <c r="K19" s="1108"/>
      <c r="L19" s="1109"/>
    </row>
    <row r="20" spans="1:12" s="25" customFormat="1" ht="16.5" customHeight="1" x14ac:dyDescent="0.4">
      <c r="A20" s="254"/>
      <c r="B20" s="59"/>
      <c r="C20" s="73"/>
      <c r="D20" s="1107"/>
      <c r="E20" s="1108"/>
      <c r="F20" s="1108"/>
      <c r="G20" s="1108"/>
      <c r="H20" s="1108"/>
      <c r="I20" s="1108"/>
      <c r="J20" s="1108"/>
      <c r="K20" s="1108"/>
      <c r="L20" s="1109"/>
    </row>
    <row r="21" spans="1:12" s="25" customFormat="1" ht="16.5" customHeight="1" x14ac:dyDescent="0.4">
      <c r="A21" s="254"/>
      <c r="B21" s="59"/>
      <c r="C21" s="73"/>
      <c r="D21" s="1107"/>
      <c r="E21" s="1108"/>
      <c r="F21" s="1108"/>
      <c r="G21" s="1108"/>
      <c r="H21" s="1108"/>
      <c r="I21" s="1108"/>
      <c r="J21" s="1108"/>
      <c r="K21" s="1108"/>
      <c r="L21" s="1109"/>
    </row>
    <row r="22" spans="1:12" s="25" customFormat="1" ht="16.5" customHeight="1" x14ac:dyDescent="0.4">
      <c r="A22" s="254"/>
      <c r="B22" s="59"/>
      <c r="C22" s="73"/>
      <c r="D22" s="1107"/>
      <c r="E22" s="1108"/>
      <c r="F22" s="1108"/>
      <c r="G22" s="1108"/>
      <c r="H22" s="1108"/>
      <c r="I22" s="1108"/>
      <c r="J22" s="1108"/>
      <c r="K22" s="1108"/>
      <c r="L22" s="1109"/>
    </row>
    <row r="23" spans="1:12" s="25" customFormat="1" ht="15.75" customHeight="1" x14ac:dyDescent="0.4">
      <c r="A23" s="254"/>
      <c r="B23" s="59"/>
      <c r="C23" s="73"/>
      <c r="D23" s="1110" t="s">
        <v>913</v>
      </c>
      <c r="E23" s="1111"/>
      <c r="F23" s="1111"/>
      <c r="G23" s="1111"/>
      <c r="H23" s="1111"/>
      <c r="I23" s="1111"/>
      <c r="J23" s="1111"/>
      <c r="K23" s="1111"/>
      <c r="L23" s="1112"/>
    </row>
    <row r="24" spans="1:12" s="25" customFormat="1" ht="15.75" customHeight="1" x14ac:dyDescent="0.4">
      <c r="A24" s="254"/>
      <c r="B24" s="59"/>
      <c r="C24" s="73"/>
      <c r="D24" s="840" t="s">
        <v>1532</v>
      </c>
      <c r="E24" s="841"/>
      <c r="F24" s="841"/>
      <c r="G24" s="841"/>
      <c r="H24" s="841"/>
      <c r="I24" s="841"/>
      <c r="J24" s="841"/>
      <c r="K24" s="841"/>
      <c r="L24" s="842"/>
    </row>
    <row r="25" spans="1:12" s="25" customFormat="1" ht="16.5" customHeight="1" x14ac:dyDescent="0.4">
      <c r="A25" s="254"/>
      <c r="B25" s="59"/>
      <c r="C25" s="73"/>
      <c r="D25" s="1113" t="s">
        <v>914</v>
      </c>
      <c r="E25" s="1114"/>
      <c r="F25" s="1114"/>
      <c r="G25" s="1114"/>
      <c r="H25" s="1114"/>
      <c r="I25" s="1114"/>
      <c r="J25" s="1114"/>
      <c r="K25" s="1114"/>
      <c r="L25" s="1115"/>
    </row>
    <row r="26" spans="1:12" s="25" customFormat="1" ht="16.5" customHeight="1" x14ac:dyDescent="0.4">
      <c r="A26" s="254"/>
      <c r="B26" s="59"/>
      <c r="C26" s="73"/>
      <c r="D26" s="1113"/>
      <c r="E26" s="1114"/>
      <c r="F26" s="1114"/>
      <c r="G26" s="1114"/>
      <c r="H26" s="1114"/>
      <c r="I26" s="1114"/>
      <c r="J26" s="1114"/>
      <c r="K26" s="1114"/>
      <c r="L26" s="1115"/>
    </row>
    <row r="27" spans="1:12" s="25" customFormat="1" ht="16.5" customHeight="1" x14ac:dyDescent="0.4">
      <c r="A27" s="254"/>
      <c r="B27" s="59"/>
      <c r="C27" s="73"/>
      <c r="D27" s="1113"/>
      <c r="E27" s="1114"/>
      <c r="F27" s="1114"/>
      <c r="G27" s="1114"/>
      <c r="H27" s="1114"/>
      <c r="I27" s="1114"/>
      <c r="J27" s="1114"/>
      <c r="K27" s="1114"/>
      <c r="L27" s="1115"/>
    </row>
    <row r="28" spans="1:12" s="25" customFormat="1" ht="16.5" customHeight="1" x14ac:dyDescent="0.4">
      <c r="A28" s="254"/>
      <c r="B28" s="59"/>
      <c r="C28" s="73"/>
      <c r="D28" s="1110" t="s">
        <v>915</v>
      </c>
      <c r="E28" s="1111"/>
      <c r="F28" s="1111"/>
      <c r="G28" s="1111"/>
      <c r="H28" s="1111"/>
      <c r="I28" s="1111"/>
      <c r="J28" s="1111"/>
      <c r="K28" s="1111"/>
      <c r="L28" s="1112"/>
    </row>
    <row r="29" spans="1:12" ht="15.75" customHeight="1" x14ac:dyDescent="0.4">
      <c r="A29" s="255"/>
      <c r="B29" s="888" t="s">
        <v>25</v>
      </c>
      <c r="C29" s="889"/>
      <c r="D29" s="845" t="s">
        <v>916</v>
      </c>
      <c r="E29" s="846"/>
      <c r="F29" s="846"/>
      <c r="G29" s="846"/>
      <c r="H29" s="846"/>
      <c r="I29" s="846"/>
      <c r="J29" s="846"/>
      <c r="K29" s="846"/>
      <c r="L29" s="847"/>
    </row>
    <row r="30" spans="1:12" ht="15.75" customHeight="1" x14ac:dyDescent="0.4">
      <c r="A30" s="6" t="s">
        <v>27</v>
      </c>
      <c r="B30" s="1121" t="s">
        <v>1533</v>
      </c>
      <c r="C30" s="1122"/>
      <c r="D30" s="1122"/>
      <c r="E30" s="1122"/>
      <c r="F30" s="1122"/>
      <c r="G30" s="1122"/>
      <c r="H30" s="1122"/>
      <c r="I30" s="1122"/>
      <c r="J30" s="1122"/>
      <c r="K30" s="1122"/>
      <c r="L30" s="1123"/>
    </row>
    <row r="31" spans="1:12" ht="15.75" customHeight="1" x14ac:dyDescent="0.4">
      <c r="A31" s="96"/>
      <c r="B31" s="804" t="s">
        <v>28</v>
      </c>
      <c r="C31" s="804"/>
      <c r="D31" s="1116">
        <v>1</v>
      </c>
      <c r="E31" s="1116"/>
      <c r="F31" s="1116"/>
      <c r="G31" s="8" t="s">
        <v>29</v>
      </c>
      <c r="H31" s="89">
        <v>6.5</v>
      </c>
      <c r="I31" s="863" t="s">
        <v>30</v>
      </c>
      <c r="J31" s="863"/>
      <c r="K31" s="863"/>
      <c r="L31" s="863"/>
    </row>
    <row r="32" spans="1:12" ht="15.75" customHeight="1" x14ac:dyDescent="0.4">
      <c r="A32" s="96"/>
      <c r="B32" s="1121" t="s">
        <v>1532</v>
      </c>
      <c r="C32" s="1122"/>
      <c r="D32" s="1122"/>
      <c r="E32" s="1122"/>
      <c r="F32" s="1122"/>
      <c r="G32" s="1122"/>
      <c r="H32" s="1122"/>
      <c r="I32" s="1122"/>
      <c r="J32" s="1122"/>
      <c r="K32" s="1122"/>
      <c r="L32" s="1123"/>
    </row>
    <row r="33" spans="1:12" ht="15.75" customHeight="1" x14ac:dyDescent="0.4">
      <c r="A33" s="90"/>
      <c r="B33" s="804" t="s">
        <v>28</v>
      </c>
      <c r="C33" s="804"/>
      <c r="D33" s="1116">
        <v>1</v>
      </c>
      <c r="E33" s="1116"/>
      <c r="F33" s="1116"/>
      <c r="G33" s="8" t="s">
        <v>29</v>
      </c>
      <c r="H33" s="89">
        <v>6.5</v>
      </c>
      <c r="I33" s="863" t="s">
        <v>30</v>
      </c>
      <c r="J33" s="863"/>
      <c r="K33" s="863"/>
      <c r="L33" s="863"/>
    </row>
    <row r="34" spans="1:12" ht="15.75" customHeight="1" x14ac:dyDescent="0.4">
      <c r="A34" s="30" t="s">
        <v>31</v>
      </c>
      <c r="B34" s="805" t="s">
        <v>32</v>
      </c>
      <c r="C34" s="806"/>
      <c r="D34" s="806"/>
      <c r="E34" s="806"/>
      <c r="F34" s="806"/>
      <c r="G34" s="807"/>
      <c r="H34" s="9" t="s">
        <v>33</v>
      </c>
      <c r="I34" s="805" t="s">
        <v>34</v>
      </c>
      <c r="J34" s="806"/>
      <c r="K34" s="806"/>
      <c r="L34" s="807"/>
    </row>
    <row r="35" spans="1:12" ht="15.75" customHeight="1" x14ac:dyDescent="0.4">
      <c r="A35" s="13"/>
      <c r="B35" s="31" t="s">
        <v>35</v>
      </c>
      <c r="C35" s="856" t="s">
        <v>40</v>
      </c>
      <c r="D35" s="857"/>
      <c r="E35" s="857"/>
      <c r="F35" s="857"/>
      <c r="G35" s="858"/>
      <c r="H35" s="49"/>
      <c r="I35" s="859"/>
      <c r="J35" s="857"/>
      <c r="K35" s="857"/>
      <c r="L35" s="858"/>
    </row>
    <row r="36" spans="1:12" ht="15.75" customHeight="1" x14ac:dyDescent="0.4">
      <c r="A36" s="20"/>
      <c r="B36" s="49"/>
      <c r="C36" s="853" t="s">
        <v>1494</v>
      </c>
      <c r="D36" s="1119"/>
      <c r="E36" s="1119"/>
      <c r="F36" s="1119"/>
      <c r="G36" s="1120"/>
      <c r="H36" s="49" t="s">
        <v>917</v>
      </c>
      <c r="I36" s="850" t="s">
        <v>918</v>
      </c>
      <c r="J36" s="1117"/>
      <c r="K36" s="1117"/>
      <c r="L36" s="1118"/>
    </row>
    <row r="37" spans="1:12" ht="15.75" customHeight="1" x14ac:dyDescent="0.4">
      <c r="A37" s="20"/>
      <c r="B37" s="49"/>
      <c r="C37" s="907"/>
      <c r="D37" s="907"/>
      <c r="E37" s="907"/>
      <c r="F37" s="907"/>
      <c r="G37" s="908"/>
      <c r="H37" s="49"/>
      <c r="I37" s="850" t="s">
        <v>919</v>
      </c>
      <c r="J37" s="1117"/>
      <c r="K37" s="1117"/>
      <c r="L37" s="1118"/>
    </row>
    <row r="38" spans="1:12" ht="15.75" customHeight="1" x14ac:dyDescent="0.4">
      <c r="A38" s="20"/>
      <c r="B38" s="49"/>
      <c r="C38" s="848"/>
      <c r="D38" s="848"/>
      <c r="E38" s="848"/>
      <c r="F38" s="848"/>
      <c r="G38" s="849"/>
      <c r="H38" s="49"/>
      <c r="I38" s="850" t="s">
        <v>920</v>
      </c>
      <c r="J38" s="1117"/>
      <c r="K38" s="1117"/>
      <c r="L38" s="1118"/>
    </row>
    <row r="39" spans="1:12" ht="15.75" customHeight="1" x14ac:dyDescent="0.4">
      <c r="A39" s="20"/>
      <c r="B39" s="49"/>
      <c r="C39" s="848"/>
      <c r="D39" s="848"/>
      <c r="E39" s="848"/>
      <c r="F39" s="848"/>
      <c r="G39" s="849"/>
      <c r="H39" s="49"/>
      <c r="I39" s="850" t="s">
        <v>921</v>
      </c>
      <c r="J39" s="1117"/>
      <c r="K39" s="1117"/>
      <c r="L39" s="1118"/>
    </row>
    <row r="40" spans="1:12" ht="15.75" customHeight="1" x14ac:dyDescent="0.4">
      <c r="A40" s="20"/>
      <c r="B40" s="49"/>
      <c r="C40" s="848"/>
      <c r="D40" s="848"/>
      <c r="E40" s="848"/>
      <c r="F40" s="848"/>
      <c r="G40" s="849"/>
      <c r="H40" s="49"/>
      <c r="I40" s="850" t="s">
        <v>922</v>
      </c>
      <c r="J40" s="1117"/>
      <c r="K40" s="1117"/>
      <c r="L40" s="1118"/>
    </row>
    <row r="41" spans="1:12" ht="15.75" customHeight="1" x14ac:dyDescent="0.4">
      <c r="A41" s="20"/>
      <c r="B41" s="49" t="s">
        <v>160</v>
      </c>
      <c r="C41" s="911" t="s">
        <v>281</v>
      </c>
      <c r="D41" s="911"/>
      <c r="E41" s="911"/>
      <c r="F41" s="911"/>
      <c r="G41" s="912"/>
      <c r="H41" s="49"/>
      <c r="I41" s="850"/>
      <c r="J41" s="1117"/>
      <c r="K41" s="1117"/>
      <c r="L41" s="1118"/>
    </row>
    <row r="42" spans="1:12" ht="15.75" customHeight="1" x14ac:dyDescent="0.4">
      <c r="A42" s="20"/>
      <c r="B42" s="49"/>
      <c r="C42" s="78" t="s">
        <v>1495</v>
      </c>
      <c r="D42" s="78"/>
      <c r="E42" s="78"/>
      <c r="F42" s="78"/>
      <c r="G42" s="79"/>
      <c r="H42" s="49" t="s">
        <v>917</v>
      </c>
      <c r="I42" s="850" t="s">
        <v>923</v>
      </c>
      <c r="J42" s="1117"/>
      <c r="K42" s="1117"/>
      <c r="L42" s="1118"/>
    </row>
    <row r="43" spans="1:12" ht="15.75" customHeight="1" x14ac:dyDescent="0.4">
      <c r="A43" s="20"/>
      <c r="B43" s="49"/>
      <c r="C43" s="848"/>
      <c r="D43" s="848"/>
      <c r="E43" s="848"/>
      <c r="F43" s="848"/>
      <c r="G43" s="849"/>
      <c r="H43" s="49"/>
      <c r="I43" s="850" t="s">
        <v>924</v>
      </c>
      <c r="J43" s="1117"/>
      <c r="K43" s="1117"/>
      <c r="L43" s="1118"/>
    </row>
    <row r="44" spans="1:12" ht="15.75" customHeight="1" x14ac:dyDescent="0.4">
      <c r="A44" s="20"/>
      <c r="B44" s="49"/>
      <c r="C44" s="848"/>
      <c r="D44" s="848"/>
      <c r="E44" s="848"/>
      <c r="F44" s="848"/>
      <c r="G44" s="849"/>
      <c r="H44" s="49"/>
      <c r="I44" s="850" t="s">
        <v>925</v>
      </c>
      <c r="J44" s="1117"/>
      <c r="K44" s="1117"/>
      <c r="L44" s="1118"/>
    </row>
    <row r="45" spans="1:12" ht="15.75" customHeight="1" x14ac:dyDescent="0.4">
      <c r="A45" s="20"/>
      <c r="B45" s="49"/>
      <c r="C45" s="848"/>
      <c r="D45" s="848"/>
      <c r="E45" s="848"/>
      <c r="F45" s="848"/>
      <c r="G45" s="849"/>
      <c r="H45" s="49"/>
      <c r="I45" s="850" t="s">
        <v>922</v>
      </c>
      <c r="J45" s="1117"/>
      <c r="K45" s="1117"/>
      <c r="L45" s="1118"/>
    </row>
    <row r="46" spans="1:12" x14ac:dyDescent="0.4">
      <c r="A46" s="176"/>
      <c r="B46" s="176"/>
      <c r="C46" s="81"/>
      <c r="D46" s="81"/>
      <c r="E46" s="81"/>
      <c r="F46" s="81"/>
      <c r="G46" s="82"/>
      <c r="H46" s="81"/>
      <c r="I46" s="176"/>
      <c r="J46" s="81"/>
      <c r="K46" s="81"/>
      <c r="L46" s="82"/>
    </row>
  </sheetData>
  <mergeCells count="56">
    <mergeCell ref="B30:L30"/>
    <mergeCell ref="B32:L32"/>
    <mergeCell ref="C44:G44"/>
    <mergeCell ref="I44:L44"/>
    <mergeCell ref="C45:G45"/>
    <mergeCell ref="I45:L45"/>
    <mergeCell ref="C40:G40"/>
    <mergeCell ref="I40:L40"/>
    <mergeCell ref="C41:G41"/>
    <mergeCell ref="I41:L41"/>
    <mergeCell ref="I42:L42"/>
    <mergeCell ref="C43:G43"/>
    <mergeCell ref="I43:L43"/>
    <mergeCell ref="C37:G37"/>
    <mergeCell ref="I37:L37"/>
    <mergeCell ref="C38:G38"/>
    <mergeCell ref="I38:L38"/>
    <mergeCell ref="C39:G39"/>
    <mergeCell ref="I39:L39"/>
    <mergeCell ref="B34:G34"/>
    <mergeCell ref="I34:L34"/>
    <mergeCell ref="C35:G35"/>
    <mergeCell ref="I35:L35"/>
    <mergeCell ref="C36:G36"/>
    <mergeCell ref="I36:L36"/>
    <mergeCell ref="B31:C31"/>
    <mergeCell ref="D31:F31"/>
    <mergeCell ref="I31:L31"/>
    <mergeCell ref="B33:C33"/>
    <mergeCell ref="D33:F33"/>
    <mergeCell ref="I33:L33"/>
    <mergeCell ref="B29:C29"/>
    <mergeCell ref="D29:L29"/>
    <mergeCell ref="B11:D11"/>
    <mergeCell ref="E11:F11"/>
    <mergeCell ref="B13:G13"/>
    <mergeCell ref="B14:G14"/>
    <mergeCell ref="B15:G15"/>
    <mergeCell ref="B16:C16"/>
    <mergeCell ref="D16:L16"/>
    <mergeCell ref="D17:L22"/>
    <mergeCell ref="D23:L23"/>
    <mergeCell ref="D24:L24"/>
    <mergeCell ref="D25:L27"/>
    <mergeCell ref="D28:L28"/>
    <mergeCell ref="B8:D8"/>
    <mergeCell ref="E8:F8"/>
    <mergeCell ref="B9:D9"/>
    <mergeCell ref="E9:F9"/>
    <mergeCell ref="B10:D10"/>
    <mergeCell ref="E10:F10"/>
    <mergeCell ref="B7:L7"/>
    <mergeCell ref="A1:J1"/>
    <mergeCell ref="A3:L3"/>
    <mergeCell ref="B4:L5"/>
    <mergeCell ref="A6:L6"/>
  </mergeCells>
  <phoneticPr fontId="2"/>
  <printOptions horizontalCentered="1"/>
  <pageMargins left="0.59055118110236215" right="0.59055118110236215" top="0.59055118110236215" bottom="0.59055118110236215" header="0.51181102362204722" footer="0.39370078740157483"/>
  <pageSetup paperSize="9" scale="85" fitToWidth="0" fitToHeight="0" orientation="portrait" r:id="rId1"/>
  <headerFooter alignWithMargins="0">
    <oddFooter>&amp;C&amp;"HG丸ｺﾞｼｯｸM-PRO,標準"&amp;10&amp;P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52</vt:i4>
      </vt:variant>
      <vt:variant>
        <vt:lpstr>名前付き一覧</vt:lpstr>
      </vt:variant>
      <vt:variant>
        <vt:i4>51</vt:i4>
      </vt:variant>
    </vt:vector>
  </HeadingPairs>
  <TitlesOfParts>
    <vt:vector size="103" baseType="lpstr">
      <vt:lpstr>総括表及び内訳</vt:lpstr>
      <vt:lpstr>1 新採採用前</vt:lpstr>
      <vt:lpstr>2 新採採用時</vt:lpstr>
      <vt:lpstr>3 新採特別</vt:lpstr>
      <vt:lpstr>4 主事技師Ⅱ公民</vt:lpstr>
      <vt:lpstr>5 主事技師Ⅱ全体</vt:lpstr>
      <vt:lpstr>6 主事技師Ⅲ全体</vt:lpstr>
      <vt:lpstr>7 主事技師Ⅲ政策</vt:lpstr>
      <vt:lpstr>8 主事技師Ⅲ福祉体験</vt:lpstr>
      <vt:lpstr>9 新任副主査</vt:lpstr>
      <vt:lpstr>10 新任主査</vt:lpstr>
      <vt:lpstr>11 新任課長補佐</vt:lpstr>
      <vt:lpstr>12 人権問題</vt:lpstr>
      <vt:lpstr>13 新任課長</vt:lpstr>
      <vt:lpstr>14 管理職</vt:lpstr>
      <vt:lpstr>15 評価制度</vt:lpstr>
      <vt:lpstr>16 評価事例</vt:lpstr>
      <vt:lpstr>17 評価面談</vt:lpstr>
      <vt:lpstr>18 評価傾向診断</vt:lpstr>
      <vt:lpstr>19 評価開示面談</vt:lpstr>
      <vt:lpstr>20 再任用</vt:lpstr>
      <vt:lpstr>21 キャリア1</vt:lpstr>
      <vt:lpstr>22 キャリア4</vt:lpstr>
      <vt:lpstr>23 キャリア10</vt:lpstr>
      <vt:lpstr>24 女性活躍</vt:lpstr>
      <vt:lpstr>25 キャリアデザイン</vt:lpstr>
      <vt:lpstr>26 民法</vt:lpstr>
      <vt:lpstr>27 行政法</vt:lpstr>
      <vt:lpstr>28 地方自治法</vt:lpstr>
      <vt:lpstr>29 自治体法務</vt:lpstr>
      <vt:lpstr>30 CS接遇</vt:lpstr>
      <vt:lpstr>31 プレゼン</vt:lpstr>
      <vt:lpstr>32 簿記</vt:lpstr>
      <vt:lpstr>33 視覚障がい者理解</vt:lpstr>
      <vt:lpstr>34 聴覚障がい者理解</vt:lpstr>
      <vt:lpstr>35 効果の上がる会議</vt:lpstr>
      <vt:lpstr>36 主査級必須 戦略</vt:lpstr>
      <vt:lpstr>37 主査級必須 リスク</vt:lpstr>
      <vt:lpstr>38 主査級必須 コーチング</vt:lpstr>
      <vt:lpstr>39 主査級必須 折衝交渉</vt:lpstr>
      <vt:lpstr>40 主査級必須 簿記財務</vt:lpstr>
      <vt:lpstr>41 戦略上級</vt:lpstr>
      <vt:lpstr>42 リスク上級</vt:lpstr>
      <vt:lpstr>43 コーチング応用</vt:lpstr>
      <vt:lpstr>44 部下職員指導</vt:lpstr>
      <vt:lpstr>45 仕事力・コンプラⅠ・Ⅱ</vt:lpstr>
      <vt:lpstr>46 コミュ・折衝調整・CSⅠ・Ⅱ</vt:lpstr>
      <vt:lpstr>47 チームワークⅠ・Ⅱ</vt:lpstr>
      <vt:lpstr>48 業務改善改革力Ⅰ・Ⅱ</vt:lpstr>
      <vt:lpstr>49 個別能力</vt:lpstr>
      <vt:lpstr>50 ジョブトレーナー</vt:lpstr>
      <vt:lpstr>51 新採職種別</vt:lpstr>
      <vt:lpstr>'1 新採採用前'!Print_Area</vt:lpstr>
      <vt:lpstr>'10 新任主査'!Print_Area</vt:lpstr>
      <vt:lpstr>'11 新任課長補佐'!Print_Area</vt:lpstr>
      <vt:lpstr>'12 人権問題'!Print_Area</vt:lpstr>
      <vt:lpstr>'13 新任課長'!Print_Area</vt:lpstr>
      <vt:lpstr>'14 管理職'!Print_Area</vt:lpstr>
      <vt:lpstr>'15 評価制度'!Print_Area</vt:lpstr>
      <vt:lpstr>'16 評価事例'!Print_Area</vt:lpstr>
      <vt:lpstr>'17 評価面談'!Print_Area</vt:lpstr>
      <vt:lpstr>'18 評価傾向診断'!Print_Area</vt:lpstr>
      <vt:lpstr>'19 評価開示面談'!Print_Area</vt:lpstr>
      <vt:lpstr>'2 新採採用時'!Print_Area</vt:lpstr>
      <vt:lpstr>'20 再任用'!Print_Area</vt:lpstr>
      <vt:lpstr>'21 キャリア1'!Print_Area</vt:lpstr>
      <vt:lpstr>'22 キャリア4'!Print_Area</vt:lpstr>
      <vt:lpstr>'23 キャリア10'!Print_Area</vt:lpstr>
      <vt:lpstr>'24 女性活躍'!Print_Area</vt:lpstr>
      <vt:lpstr>'25 キャリアデザイン'!Print_Area</vt:lpstr>
      <vt:lpstr>'26 民法'!Print_Area</vt:lpstr>
      <vt:lpstr>'27 行政法'!Print_Area</vt:lpstr>
      <vt:lpstr>'28 地方自治法'!Print_Area</vt:lpstr>
      <vt:lpstr>'29 自治体法務'!Print_Area</vt:lpstr>
      <vt:lpstr>'3 新採特別'!Print_Area</vt:lpstr>
      <vt:lpstr>'30 CS接遇'!Print_Area</vt:lpstr>
      <vt:lpstr>'31 プレゼン'!Print_Area</vt:lpstr>
      <vt:lpstr>'32 簿記'!Print_Area</vt:lpstr>
      <vt:lpstr>'33 視覚障がい者理解'!Print_Area</vt:lpstr>
      <vt:lpstr>'34 聴覚障がい者理解'!Print_Area</vt:lpstr>
      <vt:lpstr>'35 効果の上がる会議'!Print_Area</vt:lpstr>
      <vt:lpstr>'36 主査級必須 戦略'!Print_Area</vt:lpstr>
      <vt:lpstr>'38 主査級必須 コーチング'!Print_Area</vt:lpstr>
      <vt:lpstr>'39 主査級必須 折衝交渉'!Print_Area</vt:lpstr>
      <vt:lpstr>'4 主事技師Ⅱ公民'!Print_Area</vt:lpstr>
      <vt:lpstr>'40 主査級必須 簿記財務'!Print_Area</vt:lpstr>
      <vt:lpstr>'41 戦略上級'!Print_Area</vt:lpstr>
      <vt:lpstr>'42 リスク上級'!Print_Area</vt:lpstr>
      <vt:lpstr>'43 コーチング応用'!Print_Area</vt:lpstr>
      <vt:lpstr>'44 部下職員指導'!Print_Area</vt:lpstr>
      <vt:lpstr>'45 仕事力・コンプラⅠ・Ⅱ'!Print_Area</vt:lpstr>
      <vt:lpstr>'46 コミュ・折衝調整・CSⅠ・Ⅱ'!Print_Area</vt:lpstr>
      <vt:lpstr>'47 チームワークⅠ・Ⅱ'!Print_Area</vt:lpstr>
      <vt:lpstr>'48 業務改善改革力Ⅰ・Ⅱ'!Print_Area</vt:lpstr>
      <vt:lpstr>'49 個別能力'!Print_Area</vt:lpstr>
      <vt:lpstr>'5 主事技師Ⅱ全体'!Print_Area</vt:lpstr>
      <vt:lpstr>'50 ジョブトレーナー'!Print_Area</vt:lpstr>
      <vt:lpstr>'51 新採職種別'!Print_Area</vt:lpstr>
      <vt:lpstr>'6 主事技師Ⅲ全体'!Print_Area</vt:lpstr>
      <vt:lpstr>'7 主事技師Ⅲ政策'!Print_Area</vt:lpstr>
      <vt:lpstr>'8 主事技師Ⅲ福祉体験'!Print_Area</vt:lpstr>
      <vt:lpstr>'9 新任副主査'!Print_Area</vt:lpstr>
      <vt:lpstr>総括表及び内訳!Print_Area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2020-08-25T11:58:20Z</dcterms:created>
  <dcterms:modified xsi:type="dcterms:W3CDTF">2020-08-31T07:36:58Z</dcterms:modified>
</cp:coreProperties>
</file>