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F87A4A0D-E8BC-4ED2-AF9A-017D1639DBAB}" xr6:coauthVersionLast="47" xr6:coauthVersionMax="47" xr10:uidLastSave="{00000000-0000-0000-0000-000000000000}"/>
  <bookViews>
    <workbookView xWindow="-108" yWindow="-108" windowWidth="23256" windowHeight="13896" xr2:uid="{F95A76D9-F055-4F91-A330-FBE33CAC7E0D}"/>
  </bookViews>
  <sheets>
    <sheet name="★報道資料１（保育所等利用児童数・待機児童数）" sheetId="1" r:id="rId1"/>
    <sheet name="★報道資料２（保育所等利用待機児童数の増減）" sheetId="2" r:id="rId2"/>
  </sheets>
  <externalReferences>
    <externalReference r:id="rId3"/>
    <externalReference r:id="rId4"/>
  </externalReferences>
  <definedNames>
    <definedName name="_xlnm._FilterDatabase" localSheetId="1" hidden="1">'★報道資料２（保育所等利用待機児童数の増減）'!$A$4:$D$51</definedName>
    <definedName name="ken" localSheetId="0">[1]行マスター!#REF!</definedName>
    <definedName name="ken" localSheetId="1">[1]行マスター!#REF!</definedName>
    <definedName name="_xlnm.Print_Area" localSheetId="0">'★報道資料１（保育所等利用児童数・待機児童数）'!$A$1:$L$63</definedName>
    <definedName name="_xlnm.Print_Area" localSheetId="1">'★報道資料２（保育所等利用待機児童数の増減）'!$A$1:$D$51</definedName>
    <definedName name="y" localSheetId="0">[1]行マスター!#REF!</definedName>
    <definedName name="y" localSheetId="1">[1]行マスター!#REF!</definedName>
    <definedName name="データ範囲" localSheetId="0">#REF!</definedName>
    <definedName name="データ範囲" localSheetId="1">#REF!</definedName>
    <definedName name="市町村数" localSheetId="0">#REF!</definedName>
    <definedName name="市町村数" localSheetId="1">#REF!</definedName>
    <definedName name="指定都市" localSheetId="0">#REF!</definedName>
    <definedName name="指定都市" localSheetId="1">#REF!</definedName>
    <definedName name="全国" localSheetId="0">[1]行マスター!#REF!</definedName>
    <definedName name="全国" localSheetId="1">[1]行マスター!#REF!</definedName>
    <definedName name="全国数" localSheetId="0">#REF!</definedName>
    <definedName name="全国数" localSheetId="1">#REF!</definedName>
    <definedName name="中核市" localSheetId="0">#REF!</definedName>
    <definedName name="中核市" localSheetId="1">#REF!</definedName>
    <definedName name="中核市数" localSheetId="0">#REF!</definedName>
    <definedName name="中核市数" localSheetId="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48" i="2" l="1"/>
  <c r="D48" i="2" s="1"/>
  <c r="B48" i="2"/>
  <c r="C47" i="2"/>
  <c r="B47" i="2"/>
  <c r="C46" i="2"/>
  <c r="B46" i="2"/>
  <c r="C45" i="2"/>
  <c r="D45" i="2" s="1"/>
  <c r="B45" i="2"/>
  <c r="C44" i="2"/>
  <c r="B44" i="2"/>
  <c r="C43" i="2"/>
  <c r="B43" i="2"/>
  <c r="C42" i="2"/>
  <c r="B42" i="2"/>
  <c r="D42" i="2" s="1"/>
  <c r="C41" i="2"/>
  <c r="D41" i="2" s="1"/>
  <c r="B41" i="2"/>
  <c r="C40" i="2"/>
  <c r="B40" i="2"/>
  <c r="C38" i="2"/>
  <c r="B38" i="2"/>
  <c r="C37" i="2"/>
  <c r="D37" i="2" s="1"/>
  <c r="B37" i="2"/>
  <c r="C36" i="2"/>
  <c r="B36" i="2"/>
  <c r="C35" i="2"/>
  <c r="B35" i="2"/>
  <c r="C34" i="2"/>
  <c r="B34" i="2"/>
  <c r="D34" i="2" s="1"/>
  <c r="C33" i="2"/>
  <c r="B33" i="2"/>
  <c r="D33" i="2" s="1"/>
  <c r="C32" i="2"/>
  <c r="B32" i="2"/>
  <c r="C31" i="2"/>
  <c r="B31" i="2"/>
  <c r="C30" i="2"/>
  <c r="B30" i="2"/>
  <c r="D30" i="2" s="1"/>
  <c r="C29" i="2"/>
  <c r="D29" i="2" s="1"/>
  <c r="B29" i="2"/>
  <c r="C28" i="2"/>
  <c r="B28" i="2"/>
  <c r="C27" i="2"/>
  <c r="B27" i="2"/>
  <c r="D27" i="2" s="1"/>
  <c r="C26" i="2"/>
  <c r="B26" i="2"/>
  <c r="D26" i="2" s="1"/>
  <c r="C25" i="2"/>
  <c r="D25" i="2" s="1"/>
  <c r="B25" i="2"/>
  <c r="C24" i="2"/>
  <c r="D24" i="2" s="1"/>
  <c r="B24" i="2"/>
  <c r="C23" i="2"/>
  <c r="B23" i="2"/>
  <c r="C22" i="2"/>
  <c r="B22" i="2"/>
  <c r="C21" i="2"/>
  <c r="D21" i="2" s="1"/>
  <c r="B21" i="2"/>
  <c r="C20" i="2"/>
  <c r="B20" i="2"/>
  <c r="C19" i="2"/>
  <c r="B19" i="2"/>
  <c r="C18" i="2"/>
  <c r="B18" i="2"/>
  <c r="C17" i="2"/>
  <c r="B17" i="2"/>
  <c r="C16" i="2"/>
  <c r="B16" i="2"/>
  <c r="C15" i="2"/>
  <c r="B15" i="2"/>
  <c r="C14" i="2"/>
  <c r="D14" i="2" s="1"/>
  <c r="B14" i="2"/>
  <c r="C13" i="2"/>
  <c r="D13" i="2" s="1"/>
  <c r="B13" i="2"/>
  <c r="C12" i="2"/>
  <c r="B12" i="2"/>
  <c r="C11" i="2"/>
  <c r="B11" i="2"/>
  <c r="C10" i="2"/>
  <c r="B10" i="2"/>
  <c r="D10" i="2" s="1"/>
  <c r="C9" i="2"/>
  <c r="B9" i="2"/>
  <c r="C8" i="2"/>
  <c r="B8" i="2"/>
  <c r="C7" i="2"/>
  <c r="B7" i="2"/>
  <c r="B39" i="2" s="1"/>
  <c r="C6" i="2"/>
  <c r="B6" i="2"/>
  <c r="C5" i="2"/>
  <c r="D5" i="2" s="1"/>
  <c r="B5" i="2"/>
  <c r="K50" i="1"/>
  <c r="J50" i="1"/>
  <c r="I50" i="1"/>
  <c r="H50" i="1"/>
  <c r="E50" i="1"/>
  <c r="D50" i="1"/>
  <c r="C50" i="1"/>
  <c r="B50" i="1"/>
  <c r="K49" i="1"/>
  <c r="J49" i="1"/>
  <c r="I49" i="1"/>
  <c r="H49" i="1"/>
  <c r="E49" i="1"/>
  <c r="D49" i="1"/>
  <c r="C49" i="1"/>
  <c r="B49" i="1"/>
  <c r="K48" i="1"/>
  <c r="J48" i="1"/>
  <c r="I48" i="1"/>
  <c r="H48" i="1"/>
  <c r="E48" i="1"/>
  <c r="D48" i="1"/>
  <c r="C48" i="1"/>
  <c r="B48" i="1"/>
  <c r="K47" i="1"/>
  <c r="J47" i="1"/>
  <c r="I47" i="1"/>
  <c r="H47" i="1"/>
  <c r="E47" i="1"/>
  <c r="D47" i="1"/>
  <c r="C47" i="1"/>
  <c r="B47" i="1"/>
  <c r="K46" i="1"/>
  <c r="J46" i="1"/>
  <c r="I46" i="1"/>
  <c r="H46" i="1"/>
  <c r="E46" i="1"/>
  <c r="D46" i="1"/>
  <c r="C46" i="1"/>
  <c r="B46" i="1"/>
  <c r="K45" i="1"/>
  <c r="J45" i="1"/>
  <c r="I45" i="1"/>
  <c r="H45" i="1"/>
  <c r="E45" i="1"/>
  <c r="D45" i="1"/>
  <c r="C45" i="1"/>
  <c r="B45" i="1"/>
  <c r="K44" i="1"/>
  <c r="J44" i="1"/>
  <c r="I44" i="1"/>
  <c r="H44" i="1"/>
  <c r="E44" i="1"/>
  <c r="D44" i="1"/>
  <c r="C44" i="1"/>
  <c r="B44" i="1"/>
  <c r="K43" i="1"/>
  <c r="J43" i="1"/>
  <c r="I43" i="1"/>
  <c r="H43" i="1"/>
  <c r="E43" i="1"/>
  <c r="D43" i="1"/>
  <c r="C43" i="1"/>
  <c r="B43" i="1"/>
  <c r="K42" i="1"/>
  <c r="J42" i="1"/>
  <c r="I42" i="1"/>
  <c r="H42" i="1"/>
  <c r="E42" i="1"/>
  <c r="D42" i="1"/>
  <c r="C42" i="1"/>
  <c r="C51" i="1" s="1"/>
  <c r="B42" i="1"/>
  <c r="K40" i="1"/>
  <c r="J40" i="1"/>
  <c r="I40" i="1"/>
  <c r="H40" i="1"/>
  <c r="E40" i="1"/>
  <c r="D40" i="1"/>
  <c r="C40" i="1"/>
  <c r="B40" i="1"/>
  <c r="K39" i="1"/>
  <c r="J39" i="1"/>
  <c r="I39" i="1"/>
  <c r="H39" i="1"/>
  <c r="E39" i="1"/>
  <c r="D39" i="1"/>
  <c r="C39" i="1"/>
  <c r="B39" i="1"/>
  <c r="K38" i="1"/>
  <c r="J38" i="1"/>
  <c r="I38" i="1"/>
  <c r="H38" i="1"/>
  <c r="E38" i="1"/>
  <c r="D38" i="1"/>
  <c r="C38" i="1"/>
  <c r="B38" i="1"/>
  <c r="K37" i="1"/>
  <c r="J37" i="1"/>
  <c r="I37" i="1"/>
  <c r="H37" i="1"/>
  <c r="E37" i="1"/>
  <c r="D37" i="1"/>
  <c r="C37" i="1"/>
  <c r="B37" i="1"/>
  <c r="K36" i="1"/>
  <c r="J36" i="1"/>
  <c r="I36" i="1"/>
  <c r="H36" i="1"/>
  <c r="E36" i="1"/>
  <c r="D36" i="1"/>
  <c r="C36" i="1"/>
  <c r="B36" i="1"/>
  <c r="K35" i="1"/>
  <c r="J35" i="1"/>
  <c r="I35" i="1"/>
  <c r="H35" i="1"/>
  <c r="E35" i="1"/>
  <c r="D35" i="1"/>
  <c r="C35" i="1"/>
  <c r="B35" i="1"/>
  <c r="K34" i="1"/>
  <c r="J34" i="1"/>
  <c r="I34" i="1"/>
  <c r="H34" i="1"/>
  <c r="E34" i="1"/>
  <c r="D34" i="1"/>
  <c r="C34" i="1"/>
  <c r="B34" i="1"/>
  <c r="K33" i="1"/>
  <c r="J33" i="1"/>
  <c r="I33" i="1"/>
  <c r="H33" i="1"/>
  <c r="E33" i="1"/>
  <c r="D33" i="1"/>
  <c r="C33" i="1"/>
  <c r="B33" i="1"/>
  <c r="K32" i="1"/>
  <c r="J32" i="1"/>
  <c r="I32" i="1"/>
  <c r="H32" i="1"/>
  <c r="E32" i="1"/>
  <c r="D32" i="1"/>
  <c r="C32" i="1"/>
  <c r="B32" i="1"/>
  <c r="K31" i="1"/>
  <c r="J31" i="1"/>
  <c r="I31" i="1"/>
  <c r="H31" i="1"/>
  <c r="E31" i="1"/>
  <c r="D31" i="1"/>
  <c r="C31" i="1"/>
  <c r="B31" i="1"/>
  <c r="K30" i="1"/>
  <c r="J30" i="1"/>
  <c r="I30" i="1"/>
  <c r="H30" i="1"/>
  <c r="E30" i="1"/>
  <c r="D30" i="1"/>
  <c r="C30" i="1"/>
  <c r="B30" i="1"/>
  <c r="K29" i="1"/>
  <c r="J29" i="1"/>
  <c r="I29" i="1"/>
  <c r="H29" i="1"/>
  <c r="E29" i="1"/>
  <c r="D29" i="1"/>
  <c r="C29" i="1"/>
  <c r="B29" i="1"/>
  <c r="K28" i="1"/>
  <c r="J28" i="1"/>
  <c r="I28" i="1"/>
  <c r="H28" i="1"/>
  <c r="E28" i="1"/>
  <c r="D28" i="1"/>
  <c r="C28" i="1"/>
  <c r="B28" i="1"/>
  <c r="K27" i="1"/>
  <c r="J27" i="1"/>
  <c r="I27" i="1"/>
  <c r="H27" i="1"/>
  <c r="E27" i="1"/>
  <c r="D27" i="1"/>
  <c r="C27" i="1"/>
  <c r="B27" i="1"/>
  <c r="K26" i="1"/>
  <c r="J26" i="1"/>
  <c r="I26" i="1"/>
  <c r="H26" i="1"/>
  <c r="E26" i="1"/>
  <c r="D26" i="1"/>
  <c r="C26" i="1"/>
  <c r="B26" i="1"/>
  <c r="K25" i="1"/>
  <c r="J25" i="1"/>
  <c r="I25" i="1"/>
  <c r="H25" i="1"/>
  <c r="E25" i="1"/>
  <c r="D25" i="1"/>
  <c r="C25" i="1"/>
  <c r="B25" i="1"/>
  <c r="K24" i="1"/>
  <c r="J24" i="1"/>
  <c r="I24" i="1"/>
  <c r="H24" i="1"/>
  <c r="E24" i="1"/>
  <c r="D24" i="1"/>
  <c r="C24" i="1"/>
  <c r="B24" i="1"/>
  <c r="K23" i="1"/>
  <c r="J23" i="1"/>
  <c r="I23" i="1"/>
  <c r="H23" i="1"/>
  <c r="E23" i="1"/>
  <c r="D23" i="1"/>
  <c r="C23" i="1"/>
  <c r="B23" i="1"/>
  <c r="K22" i="1"/>
  <c r="L22" i="1" s="1"/>
  <c r="J22" i="1"/>
  <c r="I22" i="1"/>
  <c r="H22" i="1"/>
  <c r="E22" i="1"/>
  <c r="D22" i="1"/>
  <c r="C22" i="1"/>
  <c r="B22" i="1"/>
  <c r="K21" i="1"/>
  <c r="J21" i="1"/>
  <c r="I21" i="1"/>
  <c r="H21" i="1"/>
  <c r="E21" i="1"/>
  <c r="D21" i="1"/>
  <c r="C21" i="1"/>
  <c r="B21" i="1"/>
  <c r="K20" i="1"/>
  <c r="J20" i="1"/>
  <c r="I20" i="1"/>
  <c r="H20" i="1"/>
  <c r="E20" i="1"/>
  <c r="D20" i="1"/>
  <c r="C20" i="1"/>
  <c r="B20" i="1"/>
  <c r="K19" i="1"/>
  <c r="J19" i="1"/>
  <c r="I19" i="1"/>
  <c r="H19" i="1"/>
  <c r="E19" i="1"/>
  <c r="D19" i="1"/>
  <c r="C19" i="1"/>
  <c r="B19" i="1"/>
  <c r="K18" i="1"/>
  <c r="J18" i="1"/>
  <c r="I18" i="1"/>
  <c r="H18" i="1"/>
  <c r="E18" i="1"/>
  <c r="D18" i="1"/>
  <c r="C18" i="1"/>
  <c r="B18" i="1"/>
  <c r="K17" i="1"/>
  <c r="J17" i="1"/>
  <c r="I17" i="1"/>
  <c r="H17" i="1"/>
  <c r="E17" i="1"/>
  <c r="D17" i="1"/>
  <c r="C17" i="1"/>
  <c r="B17" i="1"/>
  <c r="K16" i="1"/>
  <c r="J16" i="1"/>
  <c r="I16" i="1"/>
  <c r="H16" i="1"/>
  <c r="E16" i="1"/>
  <c r="D16" i="1"/>
  <c r="C16" i="1"/>
  <c r="B16" i="1"/>
  <c r="K15" i="1"/>
  <c r="J15" i="1"/>
  <c r="I15" i="1"/>
  <c r="H15" i="1"/>
  <c r="E15" i="1"/>
  <c r="D15" i="1"/>
  <c r="C15" i="1"/>
  <c r="B15" i="1"/>
  <c r="K14" i="1"/>
  <c r="J14" i="1"/>
  <c r="I14" i="1"/>
  <c r="H14" i="1"/>
  <c r="E14" i="1"/>
  <c r="D14" i="1"/>
  <c r="C14" i="1"/>
  <c r="B14" i="1"/>
  <c r="K13" i="1"/>
  <c r="J13" i="1"/>
  <c r="I13" i="1"/>
  <c r="H13" i="1"/>
  <c r="E13" i="1"/>
  <c r="D13" i="1"/>
  <c r="C13" i="1"/>
  <c r="B13" i="1"/>
  <c r="K12" i="1"/>
  <c r="J12" i="1"/>
  <c r="I12" i="1"/>
  <c r="H12" i="1"/>
  <c r="E12" i="1"/>
  <c r="D12" i="1"/>
  <c r="F12" i="1" s="1"/>
  <c r="C12" i="1"/>
  <c r="B12" i="1"/>
  <c r="K11" i="1"/>
  <c r="J11" i="1"/>
  <c r="I11" i="1"/>
  <c r="H11" i="1"/>
  <c r="E11" i="1"/>
  <c r="D11" i="1"/>
  <c r="F11" i="1" s="1"/>
  <c r="C11" i="1"/>
  <c r="B11" i="1"/>
  <c r="K10" i="1"/>
  <c r="J10" i="1"/>
  <c r="I10" i="1"/>
  <c r="H10" i="1"/>
  <c r="L10" i="1" s="1"/>
  <c r="E10" i="1"/>
  <c r="D10" i="1"/>
  <c r="C10" i="1"/>
  <c r="B10" i="1"/>
  <c r="K9" i="1"/>
  <c r="J9" i="1"/>
  <c r="I9" i="1"/>
  <c r="H9" i="1"/>
  <c r="E9" i="1"/>
  <c r="D9" i="1"/>
  <c r="C9" i="1"/>
  <c r="B9" i="1"/>
  <c r="K8" i="1"/>
  <c r="J8" i="1"/>
  <c r="I8" i="1"/>
  <c r="H8" i="1"/>
  <c r="E8" i="1"/>
  <c r="D8" i="1"/>
  <c r="F8" i="1" s="1"/>
  <c r="C8" i="1"/>
  <c r="B8" i="1"/>
  <c r="K7" i="1"/>
  <c r="J7" i="1"/>
  <c r="I7" i="1"/>
  <c r="H7" i="1"/>
  <c r="E7" i="1"/>
  <c r="D7" i="1"/>
  <c r="C7" i="1"/>
  <c r="C41" i="1" s="1"/>
  <c r="B7" i="1"/>
  <c r="F15" i="1" l="1"/>
  <c r="F50" i="1"/>
  <c r="F22" i="1"/>
  <c r="F29" i="1"/>
  <c r="F35" i="1"/>
  <c r="F42" i="1"/>
  <c r="L18" i="1"/>
  <c r="L20" i="1"/>
  <c r="F33" i="1"/>
  <c r="F36" i="1"/>
  <c r="F44" i="1"/>
  <c r="L35" i="1"/>
  <c r="L42" i="1"/>
  <c r="L43" i="1"/>
  <c r="L32" i="1"/>
  <c r="F20" i="1"/>
  <c r="L34" i="1"/>
  <c r="F25" i="1"/>
  <c r="D15" i="2"/>
  <c r="F21" i="1"/>
  <c r="D12" i="2"/>
  <c r="D46" i="2"/>
  <c r="F26" i="1"/>
  <c r="D43" i="2"/>
  <c r="F32" i="1"/>
  <c r="D35" i="2"/>
  <c r="F10" i="1"/>
  <c r="L19" i="1"/>
  <c r="K51" i="1"/>
  <c r="K52" i="1" s="1"/>
  <c r="K54" i="1" s="1"/>
  <c r="D17" i="2"/>
  <c r="D28" i="2"/>
  <c r="D40" i="2"/>
  <c r="F28" i="1"/>
  <c r="I51" i="1"/>
  <c r="L47" i="1"/>
  <c r="D11" i="2"/>
  <c r="D22" i="2"/>
  <c r="D19" i="2"/>
  <c r="F34" i="1"/>
  <c r="L39" i="1"/>
  <c r="F47" i="1"/>
  <c r="D8" i="2"/>
  <c r="F16" i="1"/>
  <c r="F19" i="1"/>
  <c r="D16" i="2"/>
  <c r="D38" i="2"/>
  <c r="F17" i="1"/>
  <c r="F39" i="1"/>
  <c r="D9" i="2"/>
  <c r="D31" i="2"/>
  <c r="F18" i="1"/>
  <c r="B51" i="1"/>
  <c r="E51" i="1"/>
  <c r="F49" i="1"/>
  <c r="D18" i="2"/>
  <c r="D32" i="2"/>
  <c r="L14" i="1"/>
  <c r="L24" i="1"/>
  <c r="D51" i="1"/>
  <c r="F43" i="1"/>
  <c r="F24" i="1"/>
  <c r="F37" i="1"/>
  <c r="F45" i="1"/>
  <c r="L30" i="1"/>
  <c r="D41" i="1"/>
  <c r="L8" i="1"/>
  <c r="F13" i="1"/>
  <c r="L13" i="1"/>
  <c r="L23" i="1"/>
  <c r="L26" i="1"/>
  <c r="L36" i="1"/>
  <c r="B41" i="1"/>
  <c r="B52" i="1" s="1"/>
  <c r="B54" i="1" s="1"/>
  <c r="L50" i="1"/>
  <c r="E41" i="1"/>
  <c r="E52" i="1" s="1"/>
  <c r="E54" i="1" s="1"/>
  <c r="L9" i="1"/>
  <c r="L21" i="1"/>
  <c r="L38" i="1"/>
  <c r="H41" i="1"/>
  <c r="L7" i="1"/>
  <c r="L12" i="1"/>
  <c r="F14" i="1"/>
  <c r="L16" i="1"/>
  <c r="F9" i="1"/>
  <c r="L17" i="1"/>
  <c r="F27" i="1"/>
  <c r="B49" i="2"/>
  <c r="B50" i="2" s="1"/>
  <c r="D44" i="2"/>
  <c r="L40" i="1"/>
  <c r="F30" i="1"/>
  <c r="L33" i="1"/>
  <c r="H51" i="1"/>
  <c r="L28" i="1"/>
  <c r="L31" i="1"/>
  <c r="F40" i="1"/>
  <c r="J51" i="1"/>
  <c r="J52" i="1" s="1"/>
  <c r="J54" i="1" s="1"/>
  <c r="L46" i="1"/>
  <c r="F48" i="1"/>
  <c r="D36" i="2"/>
  <c r="D47" i="2"/>
  <c r="I41" i="1"/>
  <c r="I52" i="1" s="1"/>
  <c r="I54" i="1" s="1"/>
  <c r="J41" i="1"/>
  <c r="D23" i="2"/>
  <c r="L11" i="1"/>
  <c r="L15" i="1"/>
  <c r="L25" i="1"/>
  <c r="L45" i="1"/>
  <c r="C39" i="2"/>
  <c r="C49" i="2"/>
  <c r="C52" i="1"/>
  <c r="C54" i="1" s="1"/>
  <c r="L44" i="1"/>
  <c r="D7" i="2"/>
  <c r="K41" i="1"/>
  <c r="L48" i="1"/>
  <c r="D20" i="2"/>
  <c r="F23" i="1"/>
  <c r="L29" i="1"/>
  <c r="L37" i="1"/>
  <c r="F7" i="1"/>
  <c r="L27" i="1"/>
  <c r="F31" i="1"/>
  <c r="F38" i="1"/>
  <c r="F46" i="1"/>
  <c r="L49" i="1"/>
  <c r="D6" i="2"/>
  <c r="F51" i="1" l="1"/>
  <c r="L41" i="1"/>
  <c r="L51" i="1"/>
  <c r="L52" i="1" s="1"/>
  <c r="L54" i="1" s="1"/>
  <c r="H52" i="1"/>
  <c r="H54" i="1" s="1"/>
  <c r="D52" i="1"/>
  <c r="D54" i="1" s="1"/>
  <c r="F41" i="1"/>
  <c r="F52" i="1" s="1"/>
  <c r="F54" i="1" s="1"/>
  <c r="C50" i="2"/>
  <c r="D50" i="2" s="1"/>
  <c r="D39" i="2"/>
  <c r="D49" i="2"/>
</calcChain>
</file>

<file path=xl/sharedStrings.xml><?xml version="1.0" encoding="utf-8"?>
<sst xmlns="http://schemas.openxmlformats.org/spreadsheetml/2006/main" count="133" uniqueCount="87">
  <si>
    <t>（資料１）</t>
    <phoneticPr fontId="5"/>
  </si>
  <si>
    <t>保育所等利用児童数・待機児童数</t>
    <rPh sb="0" eb="2">
      <t>ホイク</t>
    </rPh>
    <rPh sb="2" eb="3">
      <t>ショ</t>
    </rPh>
    <rPh sb="3" eb="4">
      <t>トウ</t>
    </rPh>
    <rPh sb="4" eb="6">
      <t>リヨウ</t>
    </rPh>
    <rPh sb="6" eb="8">
      <t>ジドウ</t>
    </rPh>
    <rPh sb="8" eb="9">
      <t>スウ</t>
    </rPh>
    <rPh sb="10" eb="12">
      <t>タイキ</t>
    </rPh>
    <rPh sb="12" eb="14">
      <t>ジドウ</t>
    </rPh>
    <rPh sb="14" eb="15">
      <t>スウ</t>
    </rPh>
    <phoneticPr fontId="5"/>
  </si>
  <si>
    <t>（令和8年4月1日時点）</t>
    <rPh sb="1" eb="3">
      <t>レイワ</t>
    </rPh>
    <rPh sb="4" eb="5">
      <t>ネン</t>
    </rPh>
    <rPh sb="9" eb="11">
      <t>ジテン</t>
    </rPh>
    <phoneticPr fontId="5"/>
  </si>
  <si>
    <t>市町村名</t>
    <rPh sb="0" eb="3">
      <t>シチョウソン</t>
    </rPh>
    <rPh sb="3" eb="4">
      <t>ナ</t>
    </rPh>
    <phoneticPr fontId="5"/>
  </si>
  <si>
    <t>施設・事業所数</t>
    <rPh sb="0" eb="2">
      <t>シセツ</t>
    </rPh>
    <rPh sb="3" eb="6">
      <t>ジギョウショ</t>
    </rPh>
    <rPh sb="6" eb="7">
      <t>スウ</t>
    </rPh>
    <phoneticPr fontId="5"/>
  </si>
  <si>
    <t>定員</t>
    <rPh sb="0" eb="2">
      <t>テイイン</t>
    </rPh>
    <phoneticPr fontId="5"/>
  </si>
  <si>
    <t>申込児童数</t>
    <rPh sb="0" eb="2">
      <t>モウシコミ</t>
    </rPh>
    <rPh sb="2" eb="4">
      <t>ジドウ</t>
    </rPh>
    <rPh sb="4" eb="5">
      <t>スウ</t>
    </rPh>
    <phoneticPr fontId="5"/>
  </si>
  <si>
    <t>利用児童数</t>
    <rPh sb="0" eb="2">
      <t>リヨウ</t>
    </rPh>
    <rPh sb="2" eb="4">
      <t>ジドウ</t>
    </rPh>
    <rPh sb="4" eb="5">
      <t>スウ</t>
    </rPh>
    <phoneticPr fontId="5"/>
  </si>
  <si>
    <t xml:space="preserve">
待機児童数
C-D-(G+H+I)</t>
    <rPh sb="2" eb="4">
      <t>タイキ</t>
    </rPh>
    <rPh sb="4" eb="6">
      <t>ジドウ</t>
    </rPh>
    <rPh sb="6" eb="7">
      <t>スウ</t>
    </rPh>
    <phoneticPr fontId="5"/>
  </si>
  <si>
    <t>待機児童に含めない理由</t>
    <rPh sb="0" eb="2">
      <t>タイキ</t>
    </rPh>
    <rPh sb="2" eb="4">
      <t>ジドウ</t>
    </rPh>
    <rPh sb="5" eb="6">
      <t>フク</t>
    </rPh>
    <rPh sb="9" eb="11">
      <t>リユウ</t>
    </rPh>
    <phoneticPr fontId="5"/>
  </si>
  <si>
    <r>
      <t>地方単独保育施策利用児童数
(</t>
    </r>
    <r>
      <rPr>
        <u/>
        <sz val="11"/>
        <rFont val="ＭＳ ゴシック"/>
        <family val="3"/>
        <charset val="128"/>
      </rPr>
      <t>Dの内数)</t>
    </r>
    <rPh sb="17" eb="18">
      <t>ウチ</t>
    </rPh>
    <rPh sb="18" eb="19">
      <t>スウ</t>
    </rPh>
    <phoneticPr fontId="5"/>
  </si>
  <si>
    <t>求職活動中のうち、求職活動を休止している者</t>
    <phoneticPr fontId="5"/>
  </si>
  <si>
    <t>特定の保育所等を希望している者</t>
    <rPh sb="5" eb="6">
      <t>ショ</t>
    </rPh>
    <phoneticPr fontId="5"/>
  </si>
  <si>
    <t>育児休業中の者</t>
    <rPh sb="0" eb="2">
      <t>イクジ</t>
    </rPh>
    <rPh sb="2" eb="4">
      <t>キュウギョウ</t>
    </rPh>
    <rPh sb="4" eb="5">
      <t>チュウ</t>
    </rPh>
    <rPh sb="6" eb="7">
      <t>モノ</t>
    </rPh>
    <phoneticPr fontId="5"/>
  </si>
  <si>
    <t>合計
(F+G+H+I)</t>
    <rPh sb="0" eb="2">
      <t>ゴウケイ</t>
    </rPh>
    <phoneticPr fontId="5"/>
  </si>
  <si>
    <t>A(※１)</t>
    <phoneticPr fontId="5"/>
  </si>
  <si>
    <t>B(※２)</t>
    <phoneticPr fontId="5"/>
  </si>
  <si>
    <t>C</t>
    <phoneticPr fontId="5"/>
  </si>
  <si>
    <t>D(※３)</t>
    <phoneticPr fontId="5"/>
  </si>
  <si>
    <t>E</t>
    <phoneticPr fontId="5"/>
  </si>
  <si>
    <t>F(※３)</t>
    <phoneticPr fontId="5"/>
  </si>
  <si>
    <t>G</t>
    <phoneticPr fontId="5"/>
  </si>
  <si>
    <t>H(※４)</t>
    <phoneticPr fontId="5"/>
  </si>
  <si>
    <t>I(※５)</t>
    <phoneticPr fontId="5"/>
  </si>
  <si>
    <t>J</t>
    <phoneticPr fontId="5"/>
  </si>
  <si>
    <t>岸和田市</t>
  </si>
  <si>
    <t>池田市</t>
  </si>
  <si>
    <t>泉大津市</t>
  </si>
  <si>
    <t>貝塚市</t>
  </si>
  <si>
    <t>守口市</t>
  </si>
  <si>
    <t>茨木市</t>
  </si>
  <si>
    <t>泉佐野市</t>
  </si>
  <si>
    <t>富田林市</t>
  </si>
  <si>
    <t>河内長野市</t>
  </si>
  <si>
    <t>松原市</t>
  </si>
  <si>
    <t>大東市</t>
  </si>
  <si>
    <t>和泉市</t>
  </si>
  <si>
    <t>箕面市</t>
  </si>
  <si>
    <t>柏原市</t>
  </si>
  <si>
    <t>羽曳野市</t>
  </si>
  <si>
    <t>門真市</t>
  </si>
  <si>
    <t>摂津市</t>
  </si>
  <si>
    <t>高石市</t>
  </si>
  <si>
    <t>藤井寺市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</si>
  <si>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</si>
  <si>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</si>
  <si>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</si>
  <si>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</si>
  <si>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</si>
  <si>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</si>
  <si>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</si>
  <si>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</si>
  <si>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</si>
  <si>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</si>
  <si>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</si>
  <si>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</si>
  <si>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</si>
  <si>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</si>
  <si>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</si>
  <si>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小計（34市町村）</t>
    <rPh sb="0" eb="2">
      <t>ショウケイ</t>
    </rPh>
    <rPh sb="5" eb="8">
      <t>シチョウソン</t>
    </rPh>
    <phoneticPr fontId="5"/>
  </si>
  <si>
    <t>大阪市</t>
    <rPh sb="0" eb="3">
      <t>オオサカシ</t>
    </rPh>
    <phoneticPr fontId="5"/>
  </si>
  <si>
    <t>堺市</t>
    <rPh sb="0" eb="2">
      <t>サカイシ</t>
    </rPh>
    <phoneticPr fontId="5"/>
  </si>
  <si>
    <t>高槻市</t>
    <rPh sb="0" eb="3">
      <t>タカツキシ</t>
    </rPh>
    <phoneticPr fontId="5"/>
  </si>
  <si>
    <t>東大阪市</t>
    <rPh sb="0" eb="4">
      <t>ヒガシオオサカシ</t>
    </rPh>
    <phoneticPr fontId="5"/>
  </si>
  <si>
    <t>豊中市</t>
    <rPh sb="0" eb="3">
      <t>トヨナカシ</t>
    </rPh>
    <phoneticPr fontId="5"/>
  </si>
  <si>
    <t>枚方市</t>
  </si>
  <si>
    <t>八尾市</t>
  </si>
  <si>
    <t>寝屋川市</t>
  </si>
  <si>
    <t>吹田市</t>
  </si>
  <si>
    <t>小計（政令・中核市）</t>
    <rPh sb="0" eb="2">
      <t>ショウケイ</t>
    </rPh>
    <rPh sb="3" eb="5">
      <t>セイレイ</t>
    </rPh>
    <rPh sb="6" eb="8">
      <t>チュウカク</t>
    </rPh>
    <rPh sb="8" eb="9">
      <t>シ</t>
    </rPh>
    <phoneticPr fontId="5"/>
  </si>
  <si>
    <t>計</t>
    <rPh sb="0" eb="1">
      <t>ケイ</t>
    </rPh>
    <phoneticPr fontId="5"/>
  </si>
  <si>
    <t>R7年4月時点</t>
    <rPh sb="2" eb="3">
      <t>ネン</t>
    </rPh>
    <rPh sb="4" eb="5">
      <t>ツキ</t>
    </rPh>
    <rPh sb="5" eb="7">
      <t>ジテン</t>
    </rPh>
    <phoneticPr fontId="5"/>
  </si>
  <si>
    <t>R7年4月からの増減</t>
    <rPh sb="2" eb="3">
      <t>ネン</t>
    </rPh>
    <rPh sb="4" eb="5">
      <t>ツキ</t>
    </rPh>
    <rPh sb="8" eb="10">
      <t>ゾウゲン</t>
    </rPh>
    <phoneticPr fontId="5"/>
  </si>
  <si>
    <t>※裏面に注記</t>
    <rPh sb="1" eb="3">
      <t>リメン</t>
    </rPh>
    <rPh sb="4" eb="6">
      <t>チュウキ</t>
    </rPh>
    <phoneticPr fontId="5"/>
  </si>
  <si>
    <t>＜注記＞</t>
    <rPh sb="1" eb="3">
      <t>チュウキ</t>
    </rPh>
    <phoneticPr fontId="5"/>
  </si>
  <si>
    <t xml:space="preserve">※１　以下①～⑦までの施設・事業所数を計上。
　　　　①特定教育・保育施設
                 （保育所、保育所型認定こども園、幼保連携型認定こども園、幼稚園型認定こども園、地方裁量型認定こども園）
　　　　②特定地域型保育事業（小規模保育事業、家庭的保育事業、事業所内保育事業、居宅訪問型保育事業）
　　　　③特例保育
　　　　④国庫補助事業（認可化移行運営費支援事業、幼稚園における長時間預かり保育運営費支援事業、
         　     幼稚園における一時預かり事業（幼稚園型Ⅱ））
　　　　⑤企業主導型保育事業
　　　　⑥地方単独保育施策
　　　　⑦その他の保育の受け皿             </t>
    <rPh sb="3" eb="5">
      <t>イカ</t>
    </rPh>
    <rPh sb="11" eb="13">
      <t>シセツ</t>
    </rPh>
    <rPh sb="14" eb="17">
      <t>ジギョウショ</t>
    </rPh>
    <rPh sb="17" eb="18">
      <t>スウ</t>
    </rPh>
    <rPh sb="19" eb="21">
      <t>ケイジョウ</t>
    </rPh>
    <rPh sb="28" eb="30">
      <t>トクテイ</t>
    </rPh>
    <rPh sb="30" eb="32">
      <t>キョウイク</t>
    </rPh>
    <rPh sb="33" eb="35">
      <t>ホイク</t>
    </rPh>
    <rPh sb="35" eb="37">
      <t>シセツ</t>
    </rPh>
    <rPh sb="56" eb="58">
      <t>ホイク</t>
    </rPh>
    <rPh sb="58" eb="59">
      <t>ショ</t>
    </rPh>
    <rPh sb="60" eb="62">
      <t>ホイク</t>
    </rPh>
    <rPh sb="62" eb="63">
      <t>ショ</t>
    </rPh>
    <rPh sb="63" eb="64">
      <t>カタ</t>
    </rPh>
    <rPh sb="64" eb="66">
      <t>ニンテイ</t>
    </rPh>
    <rPh sb="69" eb="70">
      <t>エン</t>
    </rPh>
    <rPh sb="71" eb="73">
      <t>ヨウホ</t>
    </rPh>
    <rPh sb="73" eb="75">
      <t>レンケイ</t>
    </rPh>
    <rPh sb="75" eb="76">
      <t>カタ</t>
    </rPh>
    <rPh sb="76" eb="78">
      <t>ニンテイ</t>
    </rPh>
    <rPh sb="81" eb="82">
      <t>エン</t>
    </rPh>
    <rPh sb="83" eb="86">
      <t>ヨウチエン</t>
    </rPh>
    <rPh sb="86" eb="87">
      <t>カタ</t>
    </rPh>
    <rPh sb="87" eb="89">
      <t>ニンテイ</t>
    </rPh>
    <rPh sb="92" eb="93">
      <t>エン</t>
    </rPh>
    <rPh sb="94" eb="96">
      <t>チホウ</t>
    </rPh>
    <rPh sb="96" eb="98">
      <t>サイリョウ</t>
    </rPh>
    <rPh sb="98" eb="99">
      <t>カタ</t>
    </rPh>
    <rPh sb="99" eb="101">
      <t>ニンテイ</t>
    </rPh>
    <rPh sb="104" eb="105">
      <t>エン</t>
    </rPh>
    <rPh sb="112" eb="114">
      <t>トクテイ</t>
    </rPh>
    <rPh sb="114" eb="116">
      <t>チイキ</t>
    </rPh>
    <rPh sb="116" eb="117">
      <t>カタ</t>
    </rPh>
    <rPh sb="117" eb="119">
      <t>ホイク</t>
    </rPh>
    <rPh sb="119" eb="121">
      <t>ジギョウ</t>
    </rPh>
    <rPh sb="122" eb="125">
      <t>ショウキボ</t>
    </rPh>
    <rPh sb="125" eb="127">
      <t>ホイク</t>
    </rPh>
    <rPh sb="127" eb="129">
      <t>ジギョウ</t>
    </rPh>
    <rPh sb="138" eb="141">
      <t>ジギョウショ</t>
    </rPh>
    <rPh sb="141" eb="142">
      <t>ナイ</t>
    </rPh>
    <rPh sb="142" eb="144">
      <t>ホイク</t>
    </rPh>
    <rPh sb="144" eb="146">
      <t>ジギョウ</t>
    </rPh>
    <rPh sb="147" eb="149">
      <t>キョタク</t>
    </rPh>
    <rPh sb="149" eb="151">
      <t>ホウモン</t>
    </rPh>
    <rPh sb="151" eb="152">
      <t>ガタ</t>
    </rPh>
    <rPh sb="152" eb="154">
      <t>ホイク</t>
    </rPh>
    <rPh sb="154" eb="156">
      <t>ジギョウ</t>
    </rPh>
    <rPh sb="163" eb="165">
      <t>トクレイ</t>
    </rPh>
    <rPh sb="165" eb="167">
      <t>ホイク</t>
    </rPh>
    <rPh sb="173" eb="175">
      <t>コッコ</t>
    </rPh>
    <rPh sb="175" eb="177">
      <t>ホジョ</t>
    </rPh>
    <rPh sb="177" eb="179">
      <t>ジギョウ</t>
    </rPh>
    <rPh sb="180" eb="182">
      <t>ニンカ</t>
    </rPh>
    <rPh sb="182" eb="183">
      <t>カ</t>
    </rPh>
    <rPh sb="183" eb="185">
      <t>イコウ</t>
    </rPh>
    <rPh sb="185" eb="187">
      <t>ウンエイ</t>
    </rPh>
    <rPh sb="187" eb="188">
      <t>ヒ</t>
    </rPh>
    <rPh sb="188" eb="190">
      <t>シエン</t>
    </rPh>
    <rPh sb="190" eb="192">
      <t>ジギョウ</t>
    </rPh>
    <rPh sb="193" eb="196">
      <t>ヨウチエン</t>
    </rPh>
    <rPh sb="200" eb="203">
      <t>チョウジカン</t>
    </rPh>
    <rPh sb="203" eb="204">
      <t>アズ</t>
    </rPh>
    <rPh sb="206" eb="208">
      <t>ホイク</t>
    </rPh>
    <rPh sb="208" eb="210">
      <t>ウンエイ</t>
    </rPh>
    <rPh sb="210" eb="211">
      <t>ヒ</t>
    </rPh>
    <rPh sb="211" eb="213">
      <t>シエン</t>
    </rPh>
    <rPh sb="213" eb="215">
      <t>ジギョウ</t>
    </rPh>
    <rPh sb="232" eb="235">
      <t>ヨウチエン</t>
    </rPh>
    <rPh sb="239" eb="241">
      <t>イチジ</t>
    </rPh>
    <rPh sb="241" eb="242">
      <t>アズ</t>
    </rPh>
    <rPh sb="244" eb="246">
      <t>ジギョウ</t>
    </rPh>
    <rPh sb="247" eb="250">
      <t>ヨウチエン</t>
    </rPh>
    <rPh sb="250" eb="251">
      <t>カタ</t>
    </rPh>
    <rPh sb="260" eb="262">
      <t>キギョウ</t>
    </rPh>
    <rPh sb="262" eb="264">
      <t>シュドウ</t>
    </rPh>
    <rPh sb="264" eb="265">
      <t>カタ</t>
    </rPh>
    <rPh sb="265" eb="267">
      <t>ホイク</t>
    </rPh>
    <rPh sb="267" eb="269">
      <t>ジギョウ</t>
    </rPh>
    <rPh sb="275" eb="277">
      <t>チホウ</t>
    </rPh>
    <rPh sb="277" eb="279">
      <t>タンドク</t>
    </rPh>
    <rPh sb="279" eb="281">
      <t>ホイク</t>
    </rPh>
    <rPh sb="281" eb="283">
      <t>シサク</t>
    </rPh>
    <phoneticPr fontId="5"/>
  </si>
  <si>
    <t>※２　特定教育・保育施設、特定地域型保育事業、特例保育、国庫補助事業、企業主導型保育事業、地方単独保育施策及び
　　　その他の保育の受け皿の利用定員を計上。</t>
    <rPh sb="53" eb="54">
      <t>オヨ</t>
    </rPh>
    <rPh sb="61" eb="62">
      <t>タ</t>
    </rPh>
    <rPh sb="63" eb="65">
      <t>ホイク</t>
    </rPh>
    <rPh sb="66" eb="67">
      <t>ウ</t>
    </rPh>
    <rPh sb="68" eb="69">
      <t>ザラ</t>
    </rPh>
    <rPh sb="75" eb="77">
      <t>ケイジョウ</t>
    </rPh>
    <phoneticPr fontId="5"/>
  </si>
  <si>
    <t>※３　以下の(1)から(4)までに掲げる事業又は施設において保育されている児童を含む。
　　(1)　国庫補助事業による認可化移行運営費支援事業及び幼稚園における長時間預かり保育運営費支援事業
　　(2)　地方公共団体が一定の施設等の基準に基づき運営費支援等を行っている単独保育施策
            （保育所、小規模保育事業、家庭的保育事業、事業所内保育事業、居宅訪問型保育事業に類するもの）
　　(3)　特定教育・保育施設として確認を受けた幼稚園又は確認を受けていないが私学助成若しくは
             就園奨励費補助の対象となる幼稚園であって、一時預かり事業（幼稚園型Ⅰ・Ⅱ）又は預かり保育の補助を受けている幼稚園
　　(4)　企業主導型保育事業</t>
    <rPh sb="40" eb="41">
      <t>フク</t>
    </rPh>
    <phoneticPr fontId="5"/>
  </si>
  <si>
    <t>※４　他に利用可能な保育所等の情報の提供を行ったにも関わらず、特定の保育所等を希望し、待機している場合</t>
    <phoneticPr fontId="5"/>
  </si>
  <si>
    <t>※５　育児休業中の保護者については、復職に関する確認ができない場合</t>
    <phoneticPr fontId="5"/>
  </si>
  <si>
    <t>（資料２）</t>
    <phoneticPr fontId="5"/>
  </si>
  <si>
    <t>保育所等利用待機児童数の増減</t>
    <rPh sb="0" eb="2">
      <t>ホイク</t>
    </rPh>
    <rPh sb="2" eb="3">
      <t>ショ</t>
    </rPh>
    <rPh sb="3" eb="4">
      <t>ナド</t>
    </rPh>
    <rPh sb="4" eb="6">
      <t>リヨウ</t>
    </rPh>
    <rPh sb="6" eb="8">
      <t>タイキ</t>
    </rPh>
    <rPh sb="8" eb="10">
      <t>ジドウ</t>
    </rPh>
    <rPh sb="10" eb="11">
      <t>スウ</t>
    </rPh>
    <rPh sb="12" eb="14">
      <t>ゾウゲン</t>
    </rPh>
    <phoneticPr fontId="5"/>
  </si>
  <si>
    <t>令和７年４月１日時点</t>
    <rPh sb="0" eb="2">
      <t>レイワ</t>
    </rPh>
    <rPh sb="3" eb="4">
      <t>ネン</t>
    </rPh>
    <rPh sb="4" eb="5">
      <t>ヘイネン</t>
    </rPh>
    <rPh sb="5" eb="6">
      <t>ガツ</t>
    </rPh>
    <rPh sb="7" eb="8">
      <t>ニチ</t>
    </rPh>
    <rPh sb="8" eb="10">
      <t>ジテン</t>
    </rPh>
    <phoneticPr fontId="5"/>
  </si>
  <si>
    <t>令和８年４月１日時点</t>
    <rPh sb="0" eb="2">
      <t>レイワ</t>
    </rPh>
    <rPh sb="3" eb="4">
      <t>ネン</t>
    </rPh>
    <rPh sb="4" eb="5">
      <t>ヘイネン</t>
    </rPh>
    <rPh sb="5" eb="6">
      <t>ガツ</t>
    </rPh>
    <rPh sb="7" eb="8">
      <t>ニチ</t>
    </rPh>
    <rPh sb="8" eb="10">
      <t>ジテン</t>
    </rPh>
    <phoneticPr fontId="5"/>
  </si>
  <si>
    <t>増減数</t>
    <rPh sb="0" eb="2">
      <t>ゾウゲン</t>
    </rPh>
    <rPh sb="2" eb="3">
      <t>スウ</t>
    </rPh>
    <phoneticPr fontId="5"/>
  </si>
  <si>
    <t>枚方市</t>
    <rPh sb="0" eb="3">
      <t>ヒラカタシ</t>
    </rPh>
    <phoneticPr fontId="5"/>
  </si>
  <si>
    <t>※待機児童が発生している市町村（令和8年4月1日時点）11</t>
    <rPh sb="16" eb="18">
      <t>レイワ</t>
    </rPh>
    <rPh sb="19" eb="20">
      <t>ネン</t>
    </rPh>
    <rPh sb="20" eb="21">
      <t>ヘイネン</t>
    </rPh>
    <rPh sb="21" eb="22">
      <t>ガツ</t>
    </rPh>
    <rPh sb="23" eb="24">
      <t>ニチ</t>
    </rPh>
    <rPh sb="24" eb="26">
      <t>ジテン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</si>
</sst>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numFmt numFmtId="177" formatCode="#,##0_ "/>
    <numFmt numFmtId="178" formatCode="0_ "/>
    <numFmt numFmtId="179" formatCode="#,##0;&quot;▲ &quot;#,##0"/>
    <numFmt numFmtId="180" formatCode="0;&quot;▲ &quot;0"/>
  </numFmts>
  <fonts count="22" x14ac:knownFonts="1">
    <font>
      <sz val="11"/>
      <color indexed="8"/>
      <name val="ＭＳ Ｐゴシック"/>
      <family val="3"/>
      <charset val="128"/>
      <scheme val="minor"/>
    </font>
    <font>
      <sz val="11"/>
      <name val="ＭＳ Ｐゴシック"/>
      <family val="3"/>
      <charset val="128"/>
    </font>
    <font>
      <sz val="12"/>
      <name val="ＭＳ ゴシック"/>
      <family val="3"/>
      <charset val="128"/>
    </font>
    <font>
      <sz val="6"/>
      <name val="ＭＳ Ｐゴシック"/>
      <family val="2"/>
      <charset val="128"/>
      <scheme val="minor"/>
    </font>
    <font>
      <sz val="11"/>
      <name val="ＭＳ ゴシック"/>
      <family val="3"/>
      <charset val="128"/>
    </font>
    <font>
      <sz val="6"/>
      <name val="ＭＳ Ｐゴシック"/>
      <family val="3"/>
      <charset val="128"/>
    </font>
    <font>
      <sz val="16"/>
      <name val="ＭＳ ゴシック"/>
      <family val="3"/>
      <charset val="128"/>
    </font>
    <font>
      <sz val="16"/>
      <name val="ＭＳ Ｐゴシック"/>
      <family val="3"/>
      <charset val="128"/>
    </font>
    <font>
      <sz val="10"/>
      <name val="ＭＳ ゴシック"/>
      <family val="3"/>
      <charset val="128"/>
    </font>
    <font>
      <sz val="10"/>
      <name val="ＭＳ Ｐゴシック"/>
      <family val="3"/>
      <charset val="128"/>
    </font>
    <font>
      <sz val="6"/>
      <name val="ＭＳ Ｐゴシック"/>
      <family val="3"/>
      <charset val="128"/>
      <scheme val="minor"/>
    </font>
    <font>
      <sz val="11"/>
      <color theme="1"/>
      <name val="ＭＳ ゴシック"/>
      <family val="3"/>
      <charset val="128"/>
    </font>
    <font>
      <u/>
      <sz val="11"/>
      <name val="ＭＳ ゴシック"/>
      <family val="3"/>
      <charset val="128"/>
    </font>
    <font>
      <sz val="11"/>
      <color indexed="8"/>
      <name val="ＭＳ Ｐゴシック"/>
      <family val="3"/>
      <charset val="128"/>
      <scheme val="minor"/>
    </font>
    <font>
      <sz val="11"/>
      <color indexed="8"/>
      <name val="ＭＳ Ｐゴシック"/>
      <family val="3"/>
      <charset val="128"/>
    </font>
    <font>
      <sz val="14"/>
      <name val="ＭＳ Ｐゴシック"/>
      <family val="3"/>
      <charset val="128"/>
    </font>
    <font>
      <sz val="9"/>
      <name val="ＭＳ ゴシック"/>
      <family val="3"/>
      <charset val="128"/>
    </font>
    <font>
      <b/>
      <sz val="14"/>
      <name val="ＭＳ ゴシック"/>
      <family val="3"/>
      <charset val="128"/>
    </font>
    <font>
      <sz val="14"/>
      <name val="ＭＳ ゴシック"/>
      <family val="3"/>
      <charset val="128"/>
    </font>
    <font>
      <sz val="11"/>
      <name val="ＭＳ Ｐゴシック"/>
      <family val="3"/>
      <charset val="128"/>
      <scheme val="minor"/>
    </font>
    <font>
      <sz val="12"/>
      <name val="ＭＳ Ｐゴシック"/>
      <family val="3"/>
      <charset val="128"/>
      <scheme val="minor"/>
    </font>
    <font>
      <sz val="12"/>
      <color indexed="8"/>
      <name val="HGPｺﾞｼｯｸM"/>
      <family val="3"/>
      <charset val="128"/>
    </font>
  </fonts>
  <fills count="4">
    <fill>
      <patternFill patternType="none"/>
    </fill>
    <fill>
      <patternFill patternType="gray125"/>
    </fill>
    <fill>
      <patternFill patternType="solid">
        <fgColor rgb="FFFABF8F"/>
        <bgColor indexed="64"/>
      </patternFill>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double">
        <color indexed="64"/>
      </bottom>
      <diagonal/>
    </border>
    <border>
      <left/>
      <right/>
      <top style="thin">
        <color indexed="64"/>
      </top>
      <bottom/>
      <diagonal/>
    </border>
  </borders>
  <cellStyleXfs count="3">
    <xf numFmtId="0" fontId="0" fillId="0" borderId="0">
      <alignment vertical="center"/>
    </xf>
    <xf numFmtId="38" fontId="13" fillId="0" borderId="0" applyFill="0" applyBorder="0" applyAlignment="0" applyProtection="0">
      <alignment vertical="center"/>
    </xf>
    <xf numFmtId="0" fontId="1" fillId="0" borderId="0">
      <alignment vertical="center"/>
    </xf>
  </cellStyleXfs>
  <cellXfs count="83">
    <xf numFmtId="0" fontId="0" fillId="0" borderId="0" xfId="0">
      <alignment vertical="center"/>
    </xf>
    <xf numFmtId="0" fontId="2" fillId="0" borderId="0" xfId="2" applyFont="1" applyAlignment="1">
      <alignment horizontal="left" vertical="center"/>
    </xf>
    <xf numFmtId="0" fontId="4" fillId="0" borderId="0" xfId="2" applyFont="1" applyAlignment="1">
      <alignment horizontal="center" vertical="center"/>
    </xf>
    <xf numFmtId="0" fontId="4" fillId="0" borderId="0" xfId="2" applyFont="1">
      <alignment vertical="center"/>
    </xf>
    <xf numFmtId="0" fontId="1" fillId="0" borderId="0" xfId="2">
      <alignment vertical="center"/>
    </xf>
    <xf numFmtId="0" fontId="7" fillId="0" borderId="0" xfId="2" applyFont="1">
      <alignment vertical="center"/>
    </xf>
    <xf numFmtId="0" fontId="8" fillId="0" borderId="0" xfId="2" applyFont="1" applyAlignment="1">
      <alignment horizontal="right" vertical="center"/>
    </xf>
    <xf numFmtId="0" fontId="4" fillId="2" borderId="3" xfId="2" applyFont="1" applyFill="1" applyBorder="1" applyAlignment="1">
      <alignment horizontal="center" vertical="center" wrapText="1"/>
    </xf>
    <xf numFmtId="0" fontId="4" fillId="0" borderId="0" xfId="2" applyFont="1" applyAlignment="1">
      <alignment horizontal="right" vertical="center"/>
    </xf>
    <xf numFmtId="0" fontId="4" fillId="0" borderId="0" xfId="2" applyFont="1" applyAlignment="1">
      <alignment horizontal="center" vertical="center" wrapText="1"/>
    </xf>
    <xf numFmtId="176" fontId="4" fillId="2" borderId="7" xfId="2" applyNumberFormat="1" applyFont="1" applyFill="1" applyBorder="1" applyAlignment="1">
      <alignment horizontal="center" vertical="center" wrapText="1"/>
    </xf>
    <xf numFmtId="0" fontId="4" fillId="2" borderId="8" xfId="2" applyFont="1" applyFill="1" applyBorder="1" applyAlignment="1">
      <alignment horizontal="center" vertical="center"/>
    </xf>
    <xf numFmtId="0" fontId="8" fillId="2" borderId="8" xfId="2" applyFont="1" applyFill="1" applyBorder="1" applyAlignment="1">
      <alignment horizontal="center" vertical="center"/>
    </xf>
    <xf numFmtId="0" fontId="9" fillId="2" borderId="8" xfId="2" applyFont="1" applyFill="1" applyBorder="1" applyAlignment="1">
      <alignment horizontal="center" vertical="center" wrapText="1"/>
    </xf>
    <xf numFmtId="0" fontId="9" fillId="0" borderId="9" xfId="2" applyFont="1" applyBorder="1" applyAlignment="1">
      <alignment horizontal="center" vertical="center" wrapText="1"/>
    </xf>
    <xf numFmtId="0" fontId="8" fillId="2" borderId="8" xfId="2" applyFont="1" applyFill="1" applyBorder="1" applyAlignment="1">
      <alignment horizontal="center" vertical="center" wrapText="1"/>
    </xf>
    <xf numFmtId="0" fontId="4" fillId="0" borderId="2" xfId="2" applyFont="1" applyBorder="1" applyAlignment="1">
      <alignment horizontal="distributed" vertical="center"/>
    </xf>
    <xf numFmtId="177" fontId="1" fillId="0" borderId="2" xfId="2" applyNumberFormat="1" applyBorder="1">
      <alignment vertical="center"/>
    </xf>
    <xf numFmtId="178" fontId="14" fillId="0" borderId="2" xfId="0" applyNumberFormat="1" applyFont="1" applyBorder="1">
      <alignment vertical="center"/>
    </xf>
    <xf numFmtId="177" fontId="1" fillId="0" borderId="9" xfId="2" applyNumberFormat="1" applyBorder="1">
      <alignment vertical="center"/>
    </xf>
    <xf numFmtId="177" fontId="1" fillId="3" borderId="2" xfId="2" applyNumberFormat="1" applyFill="1" applyBorder="1">
      <alignment vertical="center"/>
    </xf>
    <xf numFmtId="38" fontId="13" fillId="3" borderId="2" xfId="1" applyFill="1" applyBorder="1" applyAlignment="1">
      <alignment vertical="center"/>
    </xf>
    <xf numFmtId="0" fontId="4" fillId="0" borderId="10" xfId="2" applyFont="1" applyBorder="1" applyAlignment="1">
      <alignment horizontal="distributed" vertical="center"/>
    </xf>
    <xf numFmtId="177" fontId="1" fillId="0" borderId="10" xfId="2" applyNumberFormat="1" applyBorder="1">
      <alignment vertical="center"/>
    </xf>
    <xf numFmtId="177" fontId="1" fillId="0" borderId="3" xfId="2" applyNumberFormat="1" applyBorder="1">
      <alignment vertical="center"/>
    </xf>
    <xf numFmtId="178" fontId="14" fillId="0" borderId="10" xfId="0" applyNumberFormat="1" applyFont="1" applyBorder="1">
      <alignment vertical="center"/>
    </xf>
    <xf numFmtId="0" fontId="4" fillId="0" borderId="11" xfId="2" applyFont="1" applyBorder="1" applyAlignment="1">
      <alignment horizontal="center" vertical="center" shrinkToFit="1"/>
    </xf>
    <xf numFmtId="177" fontId="1" fillId="0" borderId="12" xfId="2" applyNumberFormat="1" applyBorder="1">
      <alignment vertical="center"/>
    </xf>
    <xf numFmtId="177" fontId="1" fillId="0" borderId="11" xfId="2" applyNumberFormat="1" applyBorder="1">
      <alignment vertical="center"/>
    </xf>
    <xf numFmtId="0" fontId="15" fillId="0" borderId="0" xfId="2" applyFont="1">
      <alignment vertical="center"/>
    </xf>
    <xf numFmtId="0" fontId="4" fillId="0" borderId="8" xfId="2" applyFont="1" applyBorder="1" applyAlignment="1">
      <alignment horizontal="distributed" vertical="center"/>
    </xf>
    <xf numFmtId="177" fontId="1" fillId="0" borderId="8" xfId="2" applyNumberFormat="1" applyBorder="1">
      <alignment vertical="center"/>
    </xf>
    <xf numFmtId="177" fontId="1" fillId="3" borderId="8" xfId="2" applyNumberFormat="1" applyFill="1" applyBorder="1">
      <alignment vertical="center"/>
    </xf>
    <xf numFmtId="0" fontId="4" fillId="0" borderId="3" xfId="2" applyFont="1" applyBorder="1" applyAlignment="1">
      <alignment horizontal="distributed" vertical="center"/>
    </xf>
    <xf numFmtId="0" fontId="4" fillId="0" borderId="11" xfId="2" applyFont="1" applyBorder="1" applyAlignment="1">
      <alignment horizontal="distributed" vertical="center"/>
    </xf>
    <xf numFmtId="0" fontId="4" fillId="0" borderId="8" xfId="2" applyFont="1" applyBorder="1" applyAlignment="1">
      <alignment horizontal="center" vertical="center" shrinkToFit="1"/>
    </xf>
    <xf numFmtId="177" fontId="1" fillId="3" borderId="9" xfId="2" applyNumberFormat="1" applyFill="1" applyBorder="1">
      <alignment vertical="center"/>
    </xf>
    <xf numFmtId="177" fontId="1" fillId="3" borderId="8" xfId="2" applyNumberFormat="1" applyFill="1" applyBorder="1" applyAlignment="1">
      <alignment horizontal="right" vertical="center"/>
    </xf>
    <xf numFmtId="0" fontId="16" fillId="0" borderId="8" xfId="2" applyFont="1" applyBorder="1" applyAlignment="1">
      <alignment horizontal="center" vertical="center" shrinkToFit="1"/>
    </xf>
    <xf numFmtId="179" fontId="1" fillId="3" borderId="2" xfId="2" applyNumberFormat="1" applyFill="1" applyBorder="1">
      <alignment vertical="center"/>
    </xf>
    <xf numFmtId="179" fontId="14" fillId="3" borderId="2" xfId="0" applyNumberFormat="1" applyFont="1" applyFill="1" applyBorder="1">
      <alignment vertical="center"/>
    </xf>
    <xf numFmtId="180" fontId="1" fillId="3" borderId="2" xfId="2" applyNumberFormat="1" applyFill="1" applyBorder="1">
      <alignment vertical="center"/>
    </xf>
    <xf numFmtId="0" fontId="16" fillId="0" borderId="13" xfId="2" applyFont="1" applyBorder="1" applyAlignment="1">
      <alignment horizontal="center" vertical="center" shrinkToFit="1"/>
    </xf>
    <xf numFmtId="177" fontId="1" fillId="0" borderId="13" xfId="2" applyNumberFormat="1" applyBorder="1">
      <alignment vertical="center"/>
    </xf>
    <xf numFmtId="177" fontId="1" fillId="0" borderId="0" xfId="2" applyNumberFormat="1">
      <alignment vertical="center"/>
    </xf>
    <xf numFmtId="179" fontId="0" fillId="0" borderId="0" xfId="0" applyNumberFormat="1">
      <alignment vertical="center"/>
    </xf>
    <xf numFmtId="179" fontId="1" fillId="0" borderId="0" xfId="2" applyNumberFormat="1">
      <alignment vertical="center"/>
    </xf>
    <xf numFmtId="177" fontId="1" fillId="0" borderId="0" xfId="2" applyNumberFormat="1" applyAlignment="1">
      <alignment horizontal="right" vertical="center"/>
    </xf>
    <xf numFmtId="179" fontId="1" fillId="0" borderId="0" xfId="2" applyNumberFormat="1" applyAlignment="1">
      <alignment horizontal="right" vertical="center"/>
    </xf>
    <xf numFmtId="179" fontId="19" fillId="0" borderId="0" xfId="2" applyNumberFormat="1" applyFont="1">
      <alignment vertical="center"/>
    </xf>
    <xf numFmtId="0" fontId="16" fillId="0" borderId="0" xfId="2" applyFont="1" applyAlignment="1">
      <alignment horizontal="center" vertical="center" shrinkToFit="1"/>
    </xf>
    <xf numFmtId="0" fontId="1" fillId="0" borderId="0" xfId="2" applyAlignment="1">
      <alignment horizontal="center" vertical="center"/>
    </xf>
    <xf numFmtId="0" fontId="18" fillId="0" borderId="0" xfId="2" applyFont="1" applyAlignment="1">
      <alignment horizontal="center" vertical="center" shrinkToFit="1"/>
    </xf>
    <xf numFmtId="0" fontId="2" fillId="0" borderId="0" xfId="2" applyFont="1" applyAlignment="1">
      <alignment horizontal="center" vertical="center"/>
    </xf>
    <xf numFmtId="0" fontId="4" fillId="0" borderId="2" xfId="2" applyFont="1" applyBorder="1" applyAlignment="1">
      <alignment horizontal="center" vertical="center"/>
    </xf>
    <xf numFmtId="0" fontId="4" fillId="0" borderId="2" xfId="2" applyFont="1" applyBorder="1" applyAlignment="1">
      <alignment horizontal="center" vertical="center" shrinkToFit="1"/>
    </xf>
    <xf numFmtId="0" fontId="11" fillId="0" borderId="2" xfId="2" applyFont="1" applyBorder="1" applyAlignment="1">
      <alignment horizontal="center" vertical="center" shrinkToFit="1"/>
    </xf>
    <xf numFmtId="179" fontId="4" fillId="0" borderId="2" xfId="2" applyNumberFormat="1" applyFont="1" applyBorder="1">
      <alignment vertical="center"/>
    </xf>
    <xf numFmtId="0" fontId="21" fillId="0" borderId="0" xfId="0" applyFont="1">
      <alignment vertical="center"/>
    </xf>
    <xf numFmtId="179" fontId="4" fillId="0" borderId="11" xfId="2" applyNumberFormat="1" applyFont="1" applyBorder="1">
      <alignment vertical="center"/>
    </xf>
    <xf numFmtId="179" fontId="4" fillId="0" borderId="8" xfId="2" applyNumberFormat="1" applyFont="1" applyBorder="1">
      <alignment vertical="center"/>
    </xf>
    <xf numFmtId="179" fontId="4" fillId="0" borderId="3" xfId="2" applyNumberFormat="1" applyFont="1" applyBorder="1">
      <alignment vertical="center"/>
    </xf>
    <xf numFmtId="0" fontId="8" fillId="0" borderId="0" xfId="2" applyFont="1" applyAlignment="1">
      <alignment horizontal="left" vertical="center"/>
    </xf>
    <xf numFmtId="179" fontId="4" fillId="0" borderId="0" xfId="2" applyNumberFormat="1" applyFont="1">
      <alignment vertical="center"/>
    </xf>
    <xf numFmtId="0" fontId="20" fillId="0" borderId="0" xfId="2" applyFont="1" applyAlignment="1">
      <alignment horizontal="left" vertical="center" wrapText="1"/>
    </xf>
    <xf numFmtId="0" fontId="20" fillId="0" borderId="0" xfId="0" applyFont="1" applyAlignment="1">
      <alignment horizontal="left" vertical="center" wrapText="1"/>
    </xf>
    <xf numFmtId="0" fontId="20" fillId="0" borderId="0" xfId="0" applyFont="1" applyAlignment="1">
      <alignment horizontal="left" vertical="center"/>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176" fontId="4" fillId="2" borderId="4" xfId="2" applyNumberFormat="1" applyFont="1" applyFill="1" applyBorder="1" applyAlignment="1">
      <alignment horizontal="center" vertical="center"/>
    </xf>
    <xf numFmtId="176" fontId="4" fillId="2" borderId="5" xfId="2" applyNumberFormat="1" applyFont="1" applyFill="1" applyBorder="1" applyAlignment="1">
      <alignment horizontal="center" vertical="center"/>
    </xf>
    <xf numFmtId="176" fontId="4" fillId="2" borderId="6" xfId="2" applyNumberFormat="1" applyFont="1" applyFill="1" applyBorder="1" applyAlignment="1">
      <alignment horizontal="center" vertical="center"/>
    </xf>
    <xf numFmtId="0" fontId="17" fillId="0" borderId="0" xfId="2" applyFont="1" applyAlignment="1">
      <alignment horizontal="left" vertical="center" shrinkToFit="1"/>
    </xf>
    <xf numFmtId="0" fontId="18" fillId="0" borderId="0" xfId="2" applyFont="1" applyAlignment="1">
      <alignment horizontal="left" vertical="center" shrinkToFit="1"/>
    </xf>
    <xf numFmtId="0" fontId="20" fillId="0" borderId="0" xfId="2" applyFont="1" applyAlignment="1">
      <alignment horizontal="left" vertical="center"/>
    </xf>
    <xf numFmtId="0" fontId="2" fillId="0" borderId="0" xfId="2" applyFont="1" applyAlignment="1">
      <alignment horizontal="right" vertical="center" shrinkToFit="1"/>
    </xf>
    <xf numFmtId="0" fontId="6" fillId="0" borderId="0" xfId="2" applyFont="1" applyAlignment="1">
      <alignment horizontal="center" vertical="center"/>
    </xf>
    <xf numFmtId="0" fontId="8" fillId="0" borderId="1" xfId="2" applyFont="1" applyBorder="1" applyAlignment="1">
      <alignment horizontal="right" vertical="center"/>
    </xf>
    <xf numFmtId="0" fontId="4" fillId="2" borderId="2"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7" xfId="2" applyFont="1" applyFill="1" applyBorder="1" applyAlignment="1">
      <alignment horizontal="center" vertical="center" wrapText="1"/>
    </xf>
    <xf numFmtId="0" fontId="11" fillId="2" borderId="2" xfId="2" applyFont="1" applyFill="1" applyBorder="1" applyAlignment="1">
      <alignment horizontal="center" vertical="center" wrapText="1"/>
    </xf>
    <xf numFmtId="0" fontId="2" fillId="0" borderId="0" xfId="2" applyFont="1" applyAlignment="1">
      <alignment horizontal="center" vertical="center"/>
    </xf>
  </cellXfs>
  <cellStyles count="3">
    <cellStyle name="桁区切り" xfId="1" builtinId="6"/>
    <cellStyle name="標準" xfId="0" builtinId="0"/>
    <cellStyle name="標準 4" xfId="2" xr:uid="{EDB0CD16-9A95-43DE-B689-197D4C4C80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12244</xdr:colOff>
      <xdr:row>3</xdr:row>
      <xdr:rowOff>32660</xdr:rowOff>
    </xdr:from>
    <xdr:to>
      <xdr:col>6</xdr:col>
      <xdr:colOff>25513</xdr:colOff>
      <xdr:row>54</xdr:row>
      <xdr:rowOff>25515</xdr:rowOff>
    </xdr:to>
    <xdr:sp macro="" textlink="">
      <xdr:nvSpPr>
        <xdr:cNvPr id="2" name="正方形/長方形 1">
          <a:extLst>
            <a:ext uri="{FF2B5EF4-FFF2-40B4-BE49-F238E27FC236}">
              <a16:creationId xmlns:a16="http://schemas.microsoft.com/office/drawing/2014/main" id="{74A576FF-F9A9-4159-9BE3-36E6639151F9}"/>
            </a:ext>
          </a:extLst>
        </xdr:cNvPr>
        <xdr:cNvSpPr/>
      </xdr:nvSpPr>
      <xdr:spPr>
        <a:xfrm>
          <a:off x="4050844" y="627020"/>
          <a:ext cx="881949" cy="15309055"/>
        </a:xfrm>
        <a:prstGeom prst="rect">
          <a:avLst/>
        </a:prstGeom>
        <a:noFill/>
        <a:ln w="349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1272ws0001\00_&#23376;&#12393;&#12418;&#23460;&#20849;&#26377;&#65288;&#26032;&#65289;\FJ&#38598;&#35336;&#12471;&#12473;&#12486;&#12512;&#65288;&#26412;&#30465;&#65289;\&#12471;&#12473;&#12486;&#12512;\&#12510;&#12473;&#12479;&#12540;\&#24453;&#27231;&#20816;&#31461;&#65288;&#27096;&#24335;&#65297;&#65289;_&#34892;&#12510;&#12473;&#12479;&#12540;_20061208.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01%20&#20196;&#21644;8&#24180;4&#26376;1&#26085;&#26178;&#28857;&#35519;&#26619;/&#9733;&#22238;&#31572;&#12414;&#12392;&#12417;(&#22269;&#12398;&#27096;&#24335;&#12364;&#22793;&#12431;&#12387;&#12383;&#12371;&#12392;&#12363;&#12425;&#20462;&#27491;&#12364;&#24517;&#35201;)/&#9733;&#65308;R8.4&#26376;&#12288;&#22823;&#38442;&#24220;&#12392;&#12426;&#12414;&#12392;&#12417;&#12289;&#12481;&#12455;&#12483;&#12463;&#29992;&#65310;&#24453;&#27231;&#20816;&#31461;&#35519;&#26619;,&#20445;&#32946;&#25552;&#20379;&#20307;&#21046;&#12398;&#30906;&#20445;&#12398;&#12383;&#12417;&#12398;&#23455;&#26045;&#35336;&#30011;%20.xlsx" TargetMode="External"/><Relationship Id="rId2" Type="http://schemas.openxmlformats.org/officeDocument/2006/relationships/externalLinkPath" Target="file:///\\G0000SV1NS701\d11754$\doc\300%20&#35469;&#23450;&#20445;&#32946;&#65319;\04-17_&#24453;&#27231;&#20816;&#31461;&#35519;&#26619;\R8&#24453;&#27231;&#20816;&#31461;&#25968;&#35519;&#26619;\01%20&#20196;&#21644;8&#24180;4&#26376;1&#26085;&#26178;&#28857;&#35519;&#26619;\&#9733;&#22238;&#31572;&#12414;&#12392;&#12417;(&#22269;&#12398;&#27096;&#24335;&#12364;&#22793;&#12431;&#12387;&#12383;&#12371;&#12392;&#12363;&#12425;&#20462;&#27491;&#12364;&#24517;&#35201;)\&#9733;&#65308;R8.4&#26376;&#12288;&#22823;&#38442;&#24220;&#12392;&#12426;&#12414;&#12392;&#12417;&#12289;&#12481;&#12455;&#12483;&#12463;&#29992;&#65310;&#24453;&#27231;&#20816;&#31461;&#35519;&#26619;,&#20445;&#32946;&#25552;&#20379;&#20307;&#21046;&#12398;&#30906;&#20445;&#12398;&#12383;&#12417;&#12398;&#23455;&#26045;&#35336;&#30011;%20.xlsx" TargetMode="External"/><Relationship Id="rId1" Type="http://schemas.openxmlformats.org/officeDocument/2006/relationships/externalLinkPath" Target="/doc/300%20&#35469;&#23450;&#20445;&#32946;&#65319;/04-17_&#24453;&#27231;&#20816;&#31461;&#35519;&#26619;/R8&#24453;&#27231;&#20816;&#31461;&#25968;&#35519;&#26619;/01%20&#20196;&#21644;8&#24180;4&#26376;1&#26085;&#26178;&#28857;&#35519;&#26619;/&#9733;&#22238;&#31572;&#12414;&#12392;&#12417;(&#22269;&#12398;&#27096;&#24335;&#12364;&#22793;&#12431;&#12387;&#12383;&#12371;&#12392;&#12363;&#12425;&#20462;&#27491;&#12364;&#24517;&#35201;)/&#9733;&#65308;R8.4&#26376;&#12288;&#22823;&#38442;&#24220;&#12392;&#12426;&#12414;&#12392;&#12417;&#12289;&#12481;&#12455;&#12483;&#12463;&#29992;&#65310;&#24453;&#27231;&#20816;&#31461;&#35519;&#26619;,&#20445;&#32946;&#25552;&#20379;&#20307;&#21046;&#12398;&#30906;&#20445;&#12398;&#12383;&#12417;&#12398;&#23455;&#26045;&#35336;&#30011;%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行マスター"/>
      <sheetName val="MasterInfo"/>
      <sheetName val="MasterInfo.old"/>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チェック用"/>
      <sheetName val="（府集計用）施設・事業所数"/>
      <sheetName val="（府集計用）利用定員数"/>
      <sheetName val="（府集計用）申込児童数・利用児童数"/>
      <sheetName val="※保育提供体制の確保のための実施計画"/>
      <sheetName val="待機児童数増減率"/>
      <sheetName val="★報道資料１（保育所等利用児童数・待機児童数）"/>
      <sheetName val="★報道資料２（保育所等利用待機児童数の増減）"/>
      <sheetName val="HP①集約表"/>
      <sheetName val="HP②利用児童数R8-R7"/>
      <sheetName val="HP③待機児童数R8-R7"/>
      <sheetName val="HP④推移"/>
      <sheetName val="参考 申込児童数R8-R7"/>
      <sheetName val="参考 申込児童数R7-R6"/>
      <sheetName val="参考 申込児童数R6-R5"/>
      <sheetName val="参考 申込児童数R5-R4"/>
      <sheetName val="参考 申込児童数R4-R3"/>
      <sheetName val="参考 申込児童数R3-R2"/>
      <sheetName val="参考 申込児童数R2-R1"/>
      <sheetName val="参考 申込児童数R1-H30"/>
      <sheetName val="参考 申込児童数H30-H29"/>
    </sheetNames>
    <sheetDataSet>
      <sheetData sheetId="0"/>
      <sheetData sheetId="1">
        <row r="5">
          <cell r="R5">
            <v>1092</v>
          </cell>
        </row>
        <row r="6">
          <cell r="R6">
            <v>270</v>
          </cell>
        </row>
        <row r="7">
          <cell r="R7">
            <v>133</v>
          </cell>
        </row>
        <row r="8">
          <cell r="R8">
            <v>207</v>
          </cell>
        </row>
        <row r="9">
          <cell r="R9">
            <v>156</v>
          </cell>
        </row>
        <row r="10">
          <cell r="R10">
            <v>109</v>
          </cell>
        </row>
        <row r="11">
          <cell r="R11">
            <v>72</v>
          </cell>
        </row>
        <row r="12">
          <cell r="R12">
            <v>55</v>
          </cell>
        </row>
        <row r="13">
          <cell r="R13">
            <v>169</v>
          </cell>
        </row>
        <row r="15">
          <cell r="R15">
            <v>47</v>
          </cell>
        </row>
        <row r="16">
          <cell r="R16">
            <v>34</v>
          </cell>
        </row>
        <row r="17">
          <cell r="R17">
            <v>20</v>
          </cell>
        </row>
        <row r="18">
          <cell r="R18">
            <v>20</v>
          </cell>
        </row>
        <row r="19">
          <cell r="R19">
            <v>61</v>
          </cell>
        </row>
        <row r="20">
          <cell r="R20">
            <v>102</v>
          </cell>
        </row>
        <row r="21">
          <cell r="R21">
            <v>20</v>
          </cell>
        </row>
        <row r="22">
          <cell r="R22">
            <v>27</v>
          </cell>
        </row>
        <row r="23">
          <cell r="R23">
            <v>24</v>
          </cell>
        </row>
        <row r="24">
          <cell r="R24">
            <v>23</v>
          </cell>
        </row>
        <row r="25">
          <cell r="R25">
            <v>34</v>
          </cell>
        </row>
        <row r="26">
          <cell r="R26">
            <v>42</v>
          </cell>
        </row>
        <row r="27">
          <cell r="R27">
            <v>49</v>
          </cell>
        </row>
        <row r="28">
          <cell r="R28">
            <v>16</v>
          </cell>
        </row>
        <row r="29">
          <cell r="R29">
            <v>20</v>
          </cell>
        </row>
        <row r="30">
          <cell r="R30">
            <v>38</v>
          </cell>
        </row>
        <row r="31">
          <cell r="R31">
            <v>30</v>
          </cell>
        </row>
        <row r="32">
          <cell r="R32">
            <v>11</v>
          </cell>
        </row>
        <row r="33">
          <cell r="R33">
            <v>20</v>
          </cell>
        </row>
        <row r="34">
          <cell r="R34">
            <v>10</v>
          </cell>
        </row>
        <row r="35">
          <cell r="R35">
            <v>18</v>
          </cell>
        </row>
        <row r="36">
          <cell r="R36">
            <v>30</v>
          </cell>
        </row>
        <row r="37">
          <cell r="R37">
            <v>12</v>
          </cell>
        </row>
        <row r="38">
          <cell r="R38">
            <v>9</v>
          </cell>
        </row>
        <row r="39">
          <cell r="R39">
            <v>13</v>
          </cell>
        </row>
        <row r="40">
          <cell r="R40">
            <v>2</v>
          </cell>
        </row>
        <row r="41">
          <cell r="R41">
            <v>2</v>
          </cell>
        </row>
        <row r="42">
          <cell r="R42">
            <v>4</v>
          </cell>
        </row>
        <row r="43">
          <cell r="R43">
            <v>9</v>
          </cell>
        </row>
        <row r="44">
          <cell r="R44">
            <v>1</v>
          </cell>
        </row>
        <row r="45">
          <cell r="R45">
            <v>3</v>
          </cell>
        </row>
        <row r="46">
          <cell r="R46">
            <v>3</v>
          </cell>
        </row>
        <row r="47">
          <cell r="R47">
            <v>2</v>
          </cell>
        </row>
        <row r="48">
          <cell r="R48">
            <v>1</v>
          </cell>
        </row>
      </sheetData>
      <sheetData sheetId="2">
        <row r="5">
          <cell r="BN5">
            <v>67586</v>
          </cell>
        </row>
        <row r="6">
          <cell r="BN6">
            <v>20773</v>
          </cell>
        </row>
        <row r="7">
          <cell r="BN7">
            <v>7508</v>
          </cell>
        </row>
        <row r="8">
          <cell r="BN8">
            <v>9362</v>
          </cell>
        </row>
        <row r="9">
          <cell r="BN9">
            <v>10110</v>
          </cell>
        </row>
        <row r="10">
          <cell r="BN10">
            <v>8292</v>
          </cell>
        </row>
        <row r="11">
          <cell r="BN11">
            <v>6977</v>
          </cell>
        </row>
        <row r="12">
          <cell r="BN12">
            <v>4867</v>
          </cell>
        </row>
        <row r="13">
          <cell r="BN13">
            <v>10039</v>
          </cell>
        </row>
        <row r="15">
          <cell r="BN15">
            <v>4676</v>
          </cell>
        </row>
        <row r="16">
          <cell r="BN16">
            <v>2363</v>
          </cell>
        </row>
        <row r="17">
          <cell r="BN17">
            <v>1873</v>
          </cell>
        </row>
        <row r="18">
          <cell r="BN18">
            <v>2151</v>
          </cell>
        </row>
        <row r="19">
          <cell r="BN19">
            <v>4208</v>
          </cell>
        </row>
        <row r="20">
          <cell r="BN20">
            <v>7401</v>
          </cell>
        </row>
        <row r="21">
          <cell r="BN21">
            <v>2405</v>
          </cell>
        </row>
        <row r="22">
          <cell r="BN22">
            <v>2386</v>
          </cell>
        </row>
        <row r="23">
          <cell r="BN23">
            <v>2019</v>
          </cell>
        </row>
        <row r="24">
          <cell r="BN24">
            <v>2321</v>
          </cell>
        </row>
        <row r="25">
          <cell r="BN25">
            <v>2686</v>
          </cell>
        </row>
        <row r="26">
          <cell r="BN26">
            <v>4356</v>
          </cell>
        </row>
        <row r="27">
          <cell r="BN27">
            <v>3158</v>
          </cell>
        </row>
        <row r="28">
          <cell r="BN28">
            <v>1464</v>
          </cell>
        </row>
        <row r="29">
          <cell r="BN29">
            <v>2007</v>
          </cell>
        </row>
        <row r="30">
          <cell r="BN30">
            <v>2495</v>
          </cell>
        </row>
        <row r="31">
          <cell r="BN31">
            <v>2453</v>
          </cell>
        </row>
        <row r="32">
          <cell r="BN32">
            <v>1323</v>
          </cell>
        </row>
        <row r="33">
          <cell r="BN33">
            <v>1407</v>
          </cell>
        </row>
        <row r="34">
          <cell r="BN34">
            <v>1039</v>
          </cell>
        </row>
        <row r="35">
          <cell r="BN35">
            <v>1250</v>
          </cell>
        </row>
        <row r="36">
          <cell r="BN36">
            <v>1965</v>
          </cell>
        </row>
        <row r="37">
          <cell r="BN37">
            <v>1346</v>
          </cell>
        </row>
        <row r="38">
          <cell r="BN38">
            <v>850</v>
          </cell>
        </row>
        <row r="39">
          <cell r="BN39">
            <v>1142</v>
          </cell>
        </row>
        <row r="40">
          <cell r="BN40">
            <v>160</v>
          </cell>
        </row>
        <row r="41">
          <cell r="BN41">
            <v>249</v>
          </cell>
        </row>
        <row r="42">
          <cell r="BN42">
            <v>494</v>
          </cell>
        </row>
        <row r="43">
          <cell r="BN43">
            <v>1327</v>
          </cell>
        </row>
        <row r="44">
          <cell r="BN44">
            <v>220</v>
          </cell>
        </row>
        <row r="45">
          <cell r="BN45">
            <v>226</v>
          </cell>
        </row>
        <row r="46">
          <cell r="BN46">
            <v>280</v>
          </cell>
        </row>
        <row r="47">
          <cell r="BN47">
            <v>270</v>
          </cell>
        </row>
        <row r="48">
          <cell r="BN48">
            <v>70</v>
          </cell>
        </row>
      </sheetData>
      <sheetData sheetId="3">
        <row r="5">
          <cell r="DR5">
            <v>58852</v>
          </cell>
          <cell r="EG5">
            <v>0</v>
          </cell>
          <cell r="EH5">
            <v>206</v>
          </cell>
          <cell r="EI5">
            <v>1233</v>
          </cell>
          <cell r="EJ5">
            <v>816</v>
          </cell>
          <cell r="FE5">
            <v>56597</v>
          </cell>
        </row>
        <row r="6">
          <cell r="DR6">
            <v>20196</v>
          </cell>
          <cell r="EG6">
            <v>0</v>
          </cell>
          <cell r="EH6">
            <v>121</v>
          </cell>
          <cell r="EI6">
            <v>370</v>
          </cell>
          <cell r="EJ6">
            <v>72</v>
          </cell>
          <cell r="FE6">
            <v>19633</v>
          </cell>
        </row>
        <row r="7">
          <cell r="DR7">
            <v>7952</v>
          </cell>
          <cell r="EG7">
            <v>63</v>
          </cell>
          <cell r="EH7">
            <v>0</v>
          </cell>
          <cell r="EI7">
            <v>294</v>
          </cell>
          <cell r="EJ7">
            <v>107</v>
          </cell>
          <cell r="FE7">
            <v>7551</v>
          </cell>
        </row>
        <row r="8">
          <cell r="DR8">
            <v>9721</v>
          </cell>
          <cell r="EG8">
            <v>53</v>
          </cell>
          <cell r="EH8">
            <v>174</v>
          </cell>
          <cell r="EI8">
            <v>128</v>
          </cell>
          <cell r="EJ8">
            <v>272</v>
          </cell>
          <cell r="FE8">
            <v>9141</v>
          </cell>
        </row>
        <row r="9">
          <cell r="DR9">
            <v>9996</v>
          </cell>
          <cell r="EG9">
            <v>67</v>
          </cell>
          <cell r="EH9">
            <v>23</v>
          </cell>
          <cell r="EI9">
            <v>140</v>
          </cell>
          <cell r="EJ9">
            <v>290</v>
          </cell>
          <cell r="FE9">
            <v>9533</v>
          </cell>
        </row>
        <row r="10">
          <cell r="DR10">
            <v>8247</v>
          </cell>
          <cell r="EG10">
            <v>65</v>
          </cell>
          <cell r="EH10">
            <v>0</v>
          </cell>
          <cell r="EI10">
            <v>179</v>
          </cell>
          <cell r="EJ10">
            <v>23</v>
          </cell>
          <cell r="FE10">
            <v>8045</v>
          </cell>
        </row>
        <row r="11">
          <cell r="DR11">
            <v>6810</v>
          </cell>
          <cell r="EG11">
            <v>7</v>
          </cell>
          <cell r="EH11">
            <v>0</v>
          </cell>
          <cell r="EI11">
            <v>249</v>
          </cell>
          <cell r="EJ11">
            <v>0</v>
          </cell>
          <cell r="FE11">
            <v>6561</v>
          </cell>
        </row>
        <row r="12">
          <cell r="DR12">
            <v>4897</v>
          </cell>
          <cell r="EG12">
            <v>0</v>
          </cell>
          <cell r="EH12">
            <v>12</v>
          </cell>
          <cell r="EI12">
            <v>171</v>
          </cell>
          <cell r="EJ12">
            <v>218</v>
          </cell>
          <cell r="FE12">
            <v>4496</v>
          </cell>
        </row>
        <row r="13">
          <cell r="DR13">
            <v>9177</v>
          </cell>
          <cell r="EG13">
            <v>0</v>
          </cell>
          <cell r="EH13">
            <v>12</v>
          </cell>
          <cell r="EI13">
            <v>308</v>
          </cell>
          <cell r="EJ13">
            <v>537</v>
          </cell>
          <cell r="FE13">
            <v>8303</v>
          </cell>
        </row>
        <row r="15">
          <cell r="DR15">
            <v>4518</v>
          </cell>
          <cell r="EG15">
            <v>0</v>
          </cell>
          <cell r="EH15">
            <v>0</v>
          </cell>
          <cell r="EI15">
            <v>201</v>
          </cell>
          <cell r="EJ15">
            <v>0</v>
          </cell>
          <cell r="FE15">
            <v>4316</v>
          </cell>
        </row>
        <row r="16">
          <cell r="DR16">
            <v>2348</v>
          </cell>
          <cell r="EG16">
            <v>52</v>
          </cell>
          <cell r="EH16">
            <v>0</v>
          </cell>
          <cell r="EI16">
            <v>26</v>
          </cell>
          <cell r="EJ16">
            <v>39</v>
          </cell>
          <cell r="FE16">
            <v>2283</v>
          </cell>
        </row>
        <row r="17">
          <cell r="DR17">
            <v>1678</v>
          </cell>
          <cell r="EG17">
            <v>0</v>
          </cell>
          <cell r="EH17">
            <v>34</v>
          </cell>
          <cell r="EI17">
            <v>92</v>
          </cell>
          <cell r="EJ17">
            <v>0</v>
          </cell>
          <cell r="FE17">
            <v>1552</v>
          </cell>
        </row>
        <row r="18">
          <cell r="DR18">
            <v>1633</v>
          </cell>
          <cell r="EG18">
            <v>0</v>
          </cell>
          <cell r="EH18">
            <v>0</v>
          </cell>
          <cell r="EI18">
            <v>3</v>
          </cell>
          <cell r="EJ18">
            <v>17</v>
          </cell>
          <cell r="FE18">
            <v>1613</v>
          </cell>
        </row>
        <row r="19">
          <cell r="DR19">
            <v>4319</v>
          </cell>
          <cell r="EG19">
            <v>0</v>
          </cell>
          <cell r="EH19">
            <v>25</v>
          </cell>
          <cell r="EI19">
            <v>157</v>
          </cell>
          <cell r="EJ19">
            <v>16</v>
          </cell>
          <cell r="FE19">
            <v>4121</v>
          </cell>
        </row>
        <row r="20">
          <cell r="DR20">
            <v>7397</v>
          </cell>
          <cell r="EG20">
            <v>44</v>
          </cell>
          <cell r="EH20">
            <v>31</v>
          </cell>
          <cell r="EI20">
            <v>206</v>
          </cell>
          <cell r="EJ20">
            <v>66</v>
          </cell>
          <cell r="FE20">
            <v>7081</v>
          </cell>
        </row>
        <row r="21">
          <cell r="DR21">
            <v>2535</v>
          </cell>
          <cell r="EG21">
            <v>0</v>
          </cell>
          <cell r="EH21">
            <v>17</v>
          </cell>
          <cell r="EI21">
            <v>124</v>
          </cell>
          <cell r="EJ21">
            <v>29</v>
          </cell>
          <cell r="FE21">
            <v>2365</v>
          </cell>
        </row>
        <row r="22">
          <cell r="DR22">
            <v>2230</v>
          </cell>
          <cell r="EG22">
            <v>0</v>
          </cell>
          <cell r="EH22">
            <v>0</v>
          </cell>
          <cell r="EI22">
            <v>37</v>
          </cell>
          <cell r="EJ22">
            <v>27</v>
          </cell>
          <cell r="FE22">
            <v>2166</v>
          </cell>
        </row>
        <row r="23">
          <cell r="DR23">
            <v>1827</v>
          </cell>
          <cell r="EG23">
            <v>0</v>
          </cell>
          <cell r="EH23">
            <v>0</v>
          </cell>
          <cell r="EI23">
            <v>7</v>
          </cell>
          <cell r="EJ23">
            <v>2</v>
          </cell>
          <cell r="FE23">
            <v>1818</v>
          </cell>
        </row>
        <row r="24">
          <cell r="DR24">
            <v>2639</v>
          </cell>
          <cell r="EG24">
            <v>0</v>
          </cell>
          <cell r="EH24">
            <v>0</v>
          </cell>
          <cell r="EI24">
            <v>148</v>
          </cell>
          <cell r="EJ24">
            <v>56</v>
          </cell>
          <cell r="FE24">
            <v>2435</v>
          </cell>
        </row>
        <row r="25">
          <cell r="DR25">
            <v>2524</v>
          </cell>
          <cell r="EG25">
            <v>0</v>
          </cell>
          <cell r="EH25">
            <v>0</v>
          </cell>
          <cell r="EI25">
            <v>35</v>
          </cell>
          <cell r="EJ25">
            <v>0</v>
          </cell>
          <cell r="FE25">
            <v>2489</v>
          </cell>
        </row>
        <row r="26">
          <cell r="DR26">
            <v>4688</v>
          </cell>
          <cell r="EG26">
            <v>0</v>
          </cell>
          <cell r="EH26">
            <v>6</v>
          </cell>
          <cell r="EI26">
            <v>345</v>
          </cell>
          <cell r="EJ26">
            <v>10</v>
          </cell>
          <cell r="FE26">
            <v>4317</v>
          </cell>
        </row>
        <row r="27">
          <cell r="DR27">
            <v>3212</v>
          </cell>
          <cell r="EG27">
            <v>0</v>
          </cell>
          <cell r="EH27">
            <v>6</v>
          </cell>
          <cell r="EI27">
            <v>108</v>
          </cell>
          <cell r="EJ27">
            <v>46</v>
          </cell>
          <cell r="FE27">
            <v>3015</v>
          </cell>
        </row>
        <row r="28">
          <cell r="DR28">
            <v>1545</v>
          </cell>
          <cell r="EG28">
            <v>0</v>
          </cell>
          <cell r="EH28">
            <v>0</v>
          </cell>
          <cell r="EI28">
            <v>67</v>
          </cell>
          <cell r="EJ28">
            <v>8</v>
          </cell>
          <cell r="FE28">
            <v>1470</v>
          </cell>
        </row>
        <row r="29">
          <cell r="DR29">
            <v>2272</v>
          </cell>
          <cell r="EG29">
            <v>0</v>
          </cell>
          <cell r="EH29">
            <v>44</v>
          </cell>
          <cell r="EI29">
            <v>82</v>
          </cell>
          <cell r="EJ29">
            <v>26</v>
          </cell>
          <cell r="FE29">
            <v>2120</v>
          </cell>
        </row>
        <row r="30">
          <cell r="DR30">
            <v>2096</v>
          </cell>
          <cell r="EG30">
            <v>0</v>
          </cell>
          <cell r="EH30">
            <v>0</v>
          </cell>
          <cell r="EI30">
            <v>24</v>
          </cell>
          <cell r="EJ30">
            <v>14</v>
          </cell>
          <cell r="FE30">
            <v>2058</v>
          </cell>
        </row>
        <row r="31">
          <cell r="DR31">
            <v>2528</v>
          </cell>
          <cell r="EG31">
            <v>0</v>
          </cell>
          <cell r="EH31">
            <v>0</v>
          </cell>
          <cell r="EI31">
            <v>91</v>
          </cell>
          <cell r="EJ31">
            <v>32</v>
          </cell>
          <cell r="FE31">
            <v>2384</v>
          </cell>
        </row>
        <row r="32">
          <cell r="DR32">
            <v>1398</v>
          </cell>
          <cell r="EG32">
            <v>0</v>
          </cell>
          <cell r="EH32">
            <v>4</v>
          </cell>
          <cell r="EI32">
            <v>15</v>
          </cell>
          <cell r="EJ32">
            <v>13</v>
          </cell>
          <cell r="FE32">
            <v>1366</v>
          </cell>
        </row>
        <row r="33">
          <cell r="DR33">
            <v>1358</v>
          </cell>
          <cell r="EG33">
            <v>0</v>
          </cell>
          <cell r="EH33">
            <v>3</v>
          </cell>
          <cell r="EI33">
            <v>16</v>
          </cell>
          <cell r="EJ33">
            <v>9</v>
          </cell>
          <cell r="FE33">
            <v>1330</v>
          </cell>
        </row>
        <row r="34">
          <cell r="DR34">
            <v>937</v>
          </cell>
          <cell r="EG34">
            <v>0</v>
          </cell>
          <cell r="EH34">
            <v>0</v>
          </cell>
          <cell r="EI34">
            <v>38</v>
          </cell>
          <cell r="EJ34">
            <v>0</v>
          </cell>
          <cell r="FE34">
            <v>899</v>
          </cell>
        </row>
        <row r="35">
          <cell r="DR35">
            <v>1325</v>
          </cell>
          <cell r="EG35">
            <v>0</v>
          </cell>
          <cell r="EH35">
            <v>0</v>
          </cell>
          <cell r="EI35">
            <v>76</v>
          </cell>
          <cell r="EJ35">
            <v>0</v>
          </cell>
          <cell r="FE35">
            <v>1246</v>
          </cell>
        </row>
        <row r="36">
          <cell r="DR36">
            <v>2097</v>
          </cell>
          <cell r="EG36">
            <v>0</v>
          </cell>
          <cell r="EH36">
            <v>4</v>
          </cell>
          <cell r="EI36">
            <v>95</v>
          </cell>
          <cell r="EJ36">
            <v>0</v>
          </cell>
          <cell r="FE36">
            <v>1997</v>
          </cell>
        </row>
        <row r="37">
          <cell r="DR37">
            <v>1543</v>
          </cell>
          <cell r="EG37">
            <v>0</v>
          </cell>
          <cell r="EH37">
            <v>0</v>
          </cell>
          <cell r="EI37">
            <v>9</v>
          </cell>
          <cell r="EJ37">
            <v>13</v>
          </cell>
          <cell r="FE37">
            <v>1507</v>
          </cell>
        </row>
        <row r="38">
          <cell r="DR38">
            <v>696</v>
          </cell>
          <cell r="EG38">
            <v>0</v>
          </cell>
          <cell r="EH38">
            <v>0</v>
          </cell>
          <cell r="EI38">
            <v>16</v>
          </cell>
          <cell r="EJ38">
            <v>0</v>
          </cell>
          <cell r="FE38">
            <v>680</v>
          </cell>
        </row>
        <row r="39">
          <cell r="DR39">
            <v>1197</v>
          </cell>
          <cell r="EG39">
            <v>0</v>
          </cell>
          <cell r="EH39">
            <v>0</v>
          </cell>
          <cell r="EI39">
            <v>44</v>
          </cell>
          <cell r="EJ39">
            <v>0</v>
          </cell>
          <cell r="FE39">
            <v>1153</v>
          </cell>
        </row>
        <row r="40">
          <cell r="DR40">
            <v>134</v>
          </cell>
          <cell r="EG40">
            <v>0</v>
          </cell>
          <cell r="EH40">
            <v>0</v>
          </cell>
          <cell r="EI40">
            <v>0</v>
          </cell>
          <cell r="EJ40">
            <v>0</v>
          </cell>
          <cell r="FE40">
            <v>134</v>
          </cell>
        </row>
        <row r="41">
          <cell r="DR41">
            <v>101</v>
          </cell>
          <cell r="EG41">
            <v>0</v>
          </cell>
          <cell r="EH41">
            <v>0</v>
          </cell>
          <cell r="EI41">
            <v>0</v>
          </cell>
          <cell r="EJ41">
            <v>0</v>
          </cell>
          <cell r="FE41">
            <v>101</v>
          </cell>
        </row>
        <row r="42">
          <cell r="DR42">
            <v>400</v>
          </cell>
          <cell r="EG42">
            <v>0</v>
          </cell>
          <cell r="EH42">
            <v>0</v>
          </cell>
          <cell r="EI42">
            <v>0</v>
          </cell>
          <cell r="EJ42">
            <v>0</v>
          </cell>
          <cell r="FE42">
            <v>400</v>
          </cell>
        </row>
        <row r="43">
          <cell r="DR43">
            <v>1160</v>
          </cell>
          <cell r="EG43">
            <v>0</v>
          </cell>
          <cell r="EH43">
            <v>0</v>
          </cell>
          <cell r="EI43">
            <v>8</v>
          </cell>
          <cell r="EJ43">
            <v>0</v>
          </cell>
          <cell r="FE43">
            <v>1152</v>
          </cell>
        </row>
        <row r="44">
          <cell r="DR44">
            <v>187</v>
          </cell>
          <cell r="EG44">
            <v>0</v>
          </cell>
          <cell r="EH44">
            <v>0</v>
          </cell>
          <cell r="EI44">
            <v>0</v>
          </cell>
          <cell r="EJ44">
            <v>0</v>
          </cell>
          <cell r="FE44">
            <v>187</v>
          </cell>
        </row>
        <row r="45">
          <cell r="DR45">
            <v>196</v>
          </cell>
          <cell r="EG45">
            <v>0</v>
          </cell>
          <cell r="EH45">
            <v>0</v>
          </cell>
          <cell r="EI45">
            <v>0</v>
          </cell>
          <cell r="EJ45">
            <v>0</v>
          </cell>
          <cell r="FE45">
            <v>196</v>
          </cell>
        </row>
        <row r="46">
          <cell r="DR46">
            <v>263</v>
          </cell>
          <cell r="EG46">
            <v>0</v>
          </cell>
          <cell r="EH46">
            <v>0</v>
          </cell>
          <cell r="EI46">
            <v>0</v>
          </cell>
          <cell r="EJ46">
            <v>0</v>
          </cell>
          <cell r="FE46">
            <v>263</v>
          </cell>
        </row>
        <row r="47">
          <cell r="DR47">
            <v>259</v>
          </cell>
          <cell r="EG47">
            <v>0</v>
          </cell>
          <cell r="EH47">
            <v>0</v>
          </cell>
          <cell r="EI47">
            <v>0</v>
          </cell>
          <cell r="EJ47">
            <v>0</v>
          </cell>
          <cell r="FE47">
            <v>259</v>
          </cell>
        </row>
        <row r="48">
          <cell r="DR48">
            <v>56</v>
          </cell>
          <cell r="EG48">
            <v>0</v>
          </cell>
          <cell r="EH48">
            <v>0</v>
          </cell>
          <cell r="EI48">
            <v>0</v>
          </cell>
          <cell r="EJ48">
            <v>0</v>
          </cell>
          <cell r="FE48">
            <v>56</v>
          </cell>
        </row>
      </sheetData>
      <sheetData sheetId="4"/>
      <sheetData sheetId="5">
        <row r="5">
          <cell r="H5">
            <v>0</v>
          </cell>
          <cell r="I5">
            <v>0</v>
          </cell>
        </row>
        <row r="6">
          <cell r="H6">
            <v>0</v>
          </cell>
          <cell r="I6">
            <v>0</v>
          </cell>
        </row>
        <row r="7">
          <cell r="H7">
            <v>0</v>
          </cell>
          <cell r="I7">
            <v>0</v>
          </cell>
        </row>
        <row r="8">
          <cell r="H8">
            <v>8</v>
          </cell>
          <cell r="I8">
            <v>6</v>
          </cell>
        </row>
        <row r="9">
          <cell r="H9">
            <v>19</v>
          </cell>
          <cell r="I9">
            <v>10</v>
          </cell>
        </row>
        <row r="10">
          <cell r="H10">
            <v>0</v>
          </cell>
          <cell r="I10">
            <v>0</v>
          </cell>
        </row>
        <row r="11">
          <cell r="H11">
            <v>0</v>
          </cell>
          <cell r="I11">
            <v>0</v>
          </cell>
        </row>
        <row r="12">
          <cell r="H12">
            <v>0</v>
          </cell>
          <cell r="I12">
            <v>0</v>
          </cell>
        </row>
        <row r="13">
          <cell r="H13">
            <v>4</v>
          </cell>
          <cell r="I13">
            <v>17</v>
          </cell>
        </row>
        <row r="15">
          <cell r="H15">
            <v>2</v>
          </cell>
          <cell r="I15">
            <v>1</v>
          </cell>
        </row>
        <row r="16">
          <cell r="H16">
            <v>0</v>
          </cell>
          <cell r="I16">
            <v>0</v>
          </cell>
        </row>
        <row r="17">
          <cell r="H17">
            <v>4</v>
          </cell>
          <cell r="I17">
            <v>0</v>
          </cell>
        </row>
        <row r="18">
          <cell r="H18">
            <v>0</v>
          </cell>
          <cell r="I18">
            <v>0</v>
          </cell>
        </row>
        <row r="19">
          <cell r="H19">
            <v>1</v>
          </cell>
          <cell r="I19">
            <v>0</v>
          </cell>
        </row>
        <row r="20">
          <cell r="H20">
            <v>11</v>
          </cell>
          <cell r="I20">
            <v>13</v>
          </cell>
        </row>
        <row r="21">
          <cell r="H21">
            <v>0</v>
          </cell>
          <cell r="I21">
            <v>0</v>
          </cell>
        </row>
        <row r="22">
          <cell r="H22">
            <v>0</v>
          </cell>
          <cell r="I22">
            <v>0</v>
          </cell>
        </row>
        <row r="23">
          <cell r="H23">
            <v>0</v>
          </cell>
          <cell r="I23">
            <v>0</v>
          </cell>
        </row>
        <row r="24">
          <cell r="H24">
            <v>0</v>
          </cell>
          <cell r="I24">
            <v>0</v>
          </cell>
        </row>
        <row r="25">
          <cell r="H25">
            <v>0</v>
          </cell>
          <cell r="I25">
            <v>0</v>
          </cell>
        </row>
        <row r="26">
          <cell r="H26">
            <v>9</v>
          </cell>
          <cell r="I26">
            <v>10</v>
          </cell>
        </row>
        <row r="27">
          <cell r="H27">
            <v>14</v>
          </cell>
          <cell r="I27">
            <v>37</v>
          </cell>
        </row>
        <row r="28">
          <cell r="H28">
            <v>0</v>
          </cell>
          <cell r="I28">
            <v>0</v>
          </cell>
        </row>
        <row r="29">
          <cell r="H29">
            <v>0</v>
          </cell>
          <cell r="I29">
            <v>0</v>
          </cell>
        </row>
        <row r="30">
          <cell r="H30">
            <v>3</v>
          </cell>
          <cell r="I30">
            <v>0</v>
          </cell>
        </row>
        <row r="31">
          <cell r="H31">
            <v>18</v>
          </cell>
          <cell r="I31">
            <v>21</v>
          </cell>
        </row>
        <row r="32">
          <cell r="H32">
            <v>34</v>
          </cell>
          <cell r="I32">
            <v>0</v>
          </cell>
        </row>
        <row r="33">
          <cell r="H33">
            <v>24</v>
          </cell>
          <cell r="I33">
            <v>0</v>
          </cell>
        </row>
        <row r="34">
          <cell r="H34">
            <v>2</v>
          </cell>
          <cell r="I34">
            <v>0</v>
          </cell>
        </row>
        <row r="35">
          <cell r="H35">
            <v>3</v>
          </cell>
          <cell r="I35">
            <v>3</v>
          </cell>
        </row>
        <row r="36">
          <cell r="H36">
            <v>0</v>
          </cell>
          <cell r="I36">
            <v>1</v>
          </cell>
        </row>
        <row r="37">
          <cell r="H37">
            <v>38</v>
          </cell>
          <cell r="I37">
            <v>14</v>
          </cell>
        </row>
        <row r="38">
          <cell r="H38">
            <v>0</v>
          </cell>
          <cell r="I38">
            <v>0</v>
          </cell>
        </row>
        <row r="39">
          <cell r="H39">
            <v>0</v>
          </cell>
          <cell r="I39">
            <v>0</v>
          </cell>
        </row>
        <row r="40">
          <cell r="H40">
            <v>0</v>
          </cell>
          <cell r="I40">
            <v>0</v>
          </cell>
        </row>
        <row r="41">
          <cell r="H41">
            <v>0</v>
          </cell>
          <cell r="I41">
            <v>0</v>
          </cell>
        </row>
        <row r="42">
          <cell r="H42">
            <v>0</v>
          </cell>
          <cell r="I42">
            <v>0</v>
          </cell>
        </row>
        <row r="43">
          <cell r="H43">
            <v>0</v>
          </cell>
          <cell r="I43">
            <v>0</v>
          </cell>
        </row>
        <row r="44">
          <cell r="H44">
            <v>0</v>
          </cell>
          <cell r="I44">
            <v>0</v>
          </cell>
        </row>
        <row r="45">
          <cell r="H45">
            <v>0</v>
          </cell>
          <cell r="I45">
            <v>0</v>
          </cell>
        </row>
        <row r="46">
          <cell r="H46">
            <v>0</v>
          </cell>
          <cell r="I46">
            <v>0</v>
          </cell>
        </row>
        <row r="47">
          <cell r="H47">
            <v>0</v>
          </cell>
          <cell r="I47">
            <v>0</v>
          </cell>
        </row>
        <row r="48">
          <cell r="H48">
            <v>0</v>
          </cell>
          <cell r="I48">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81206-D4B0-4397-8731-51906B8F21C6}">
  <dimension ref="A1:L63"/>
  <sheetViews>
    <sheetView tabSelected="1" view="pageBreakPreview" zoomScale="70" zoomScaleNormal="100" zoomScaleSheetLayoutView="70" workbookViewId="0"/>
  </sheetViews>
  <sheetFormatPr defaultColWidth="9" defaultRowHeight="13.2" x14ac:dyDescent="0.2"/>
  <cols>
    <col min="1" max="1" width="15.33203125" style="51" customWidth="1"/>
    <col min="2" max="5" width="10.88671875" style="51" customWidth="1"/>
    <col min="6" max="6" width="12.6640625" style="4" customWidth="1"/>
    <col min="7" max="7" width="2.88671875" style="4" customWidth="1"/>
    <col min="8" max="8" width="10.88671875" style="4" customWidth="1"/>
    <col min="9" max="12" width="10.88671875" style="51" customWidth="1"/>
    <col min="13" max="16384" width="9" style="4"/>
  </cols>
  <sheetData>
    <row r="1" spans="1:12" ht="14.4" x14ac:dyDescent="0.2">
      <c r="A1" s="1"/>
      <c r="B1" s="2"/>
      <c r="C1" s="2"/>
      <c r="D1" s="2"/>
      <c r="E1" s="2"/>
      <c r="F1" s="3"/>
      <c r="G1" s="3"/>
      <c r="H1" s="3"/>
      <c r="I1" s="2"/>
      <c r="J1" s="2"/>
      <c r="K1" s="75" t="s">
        <v>0</v>
      </c>
      <c r="L1" s="75"/>
    </row>
    <row r="2" spans="1:12" s="5" customFormat="1" ht="16.5" customHeight="1" x14ac:dyDescent="0.2">
      <c r="A2" s="76" t="s">
        <v>1</v>
      </c>
      <c r="B2" s="76"/>
      <c r="C2" s="76"/>
      <c r="D2" s="76"/>
      <c r="E2" s="76"/>
      <c r="F2" s="76"/>
      <c r="G2" s="76"/>
      <c r="H2" s="76"/>
      <c r="I2" s="76"/>
      <c r="J2" s="76"/>
      <c r="K2" s="76"/>
      <c r="L2" s="76"/>
    </row>
    <row r="3" spans="1:12" s="5" customFormat="1" ht="16.5" customHeight="1" x14ac:dyDescent="0.2">
      <c r="A3" s="2"/>
      <c r="B3" s="2"/>
      <c r="C3" s="2"/>
      <c r="D3" s="2"/>
      <c r="E3" s="2"/>
      <c r="F3" s="6"/>
      <c r="G3" s="6"/>
      <c r="H3" s="6"/>
      <c r="I3" s="2"/>
      <c r="J3" s="77" t="s">
        <v>2</v>
      </c>
      <c r="K3" s="77"/>
      <c r="L3" s="77"/>
    </row>
    <row r="4" spans="1:12" s="5" customFormat="1" ht="16.5" customHeight="1" x14ac:dyDescent="0.2">
      <c r="A4" s="78" t="s">
        <v>3</v>
      </c>
      <c r="B4" s="68" t="s">
        <v>4</v>
      </c>
      <c r="C4" s="81" t="s">
        <v>5</v>
      </c>
      <c r="D4" s="78" t="s">
        <v>6</v>
      </c>
      <c r="E4" s="78" t="s">
        <v>7</v>
      </c>
      <c r="F4" s="67" t="s">
        <v>8</v>
      </c>
      <c r="G4" s="8"/>
      <c r="H4" s="69" t="s">
        <v>9</v>
      </c>
      <c r="I4" s="70"/>
      <c r="J4" s="70"/>
      <c r="K4" s="70"/>
      <c r="L4" s="71"/>
    </row>
    <row r="5" spans="1:12" ht="81.75" customHeight="1" x14ac:dyDescent="0.2">
      <c r="A5" s="79"/>
      <c r="B5" s="80"/>
      <c r="C5" s="79"/>
      <c r="D5" s="79"/>
      <c r="E5" s="79"/>
      <c r="F5" s="68"/>
      <c r="G5" s="9"/>
      <c r="H5" s="10" t="s">
        <v>10</v>
      </c>
      <c r="I5" s="7" t="s">
        <v>11</v>
      </c>
      <c r="J5" s="7" t="s">
        <v>12</v>
      </c>
      <c r="K5" s="7" t="s">
        <v>13</v>
      </c>
      <c r="L5" s="7" t="s">
        <v>14</v>
      </c>
    </row>
    <row r="6" spans="1:12" ht="14.25" customHeight="1" x14ac:dyDescent="0.2">
      <c r="A6" s="11"/>
      <c r="B6" s="12" t="s">
        <v>15</v>
      </c>
      <c r="C6" s="12" t="s">
        <v>16</v>
      </c>
      <c r="D6" s="12" t="s">
        <v>17</v>
      </c>
      <c r="E6" s="12" t="s">
        <v>18</v>
      </c>
      <c r="F6" s="13" t="s">
        <v>19</v>
      </c>
      <c r="G6" s="14"/>
      <c r="H6" s="15" t="s">
        <v>20</v>
      </c>
      <c r="I6" s="15" t="s">
        <v>21</v>
      </c>
      <c r="J6" s="15" t="s">
        <v>22</v>
      </c>
      <c r="K6" s="15" t="s">
        <v>23</v>
      </c>
      <c r="L6" s="15" t="s">
        <v>24</v>
      </c>
    </row>
    <row r="7" spans="1:12" ht="23.25" customHeight="1" x14ac:dyDescent="0.2">
      <c r="A7" s="16" t="s">
        <v>25</v>
      </c>
      <c r="B7" s="17">
        <f>'[2]（府集計用）施設・事業所数'!R15</f>
        <v>47</v>
      </c>
      <c r="C7" s="17">
        <f>'[2]（府集計用）利用定員数'!BN15</f>
        <v>4676</v>
      </c>
      <c r="D7" s="17">
        <f>'[2]（府集計用）申込児童数・利用児童数'!DR15</f>
        <v>4518</v>
      </c>
      <c r="E7" s="17">
        <f>'[2]（府集計用）申込児童数・利用児童数'!FE15</f>
        <v>4316</v>
      </c>
      <c r="F7" s="18">
        <f>D7-E7-I7-J7-K7</f>
        <v>1</v>
      </c>
      <c r="G7" s="19"/>
      <c r="H7" s="17">
        <f>'[2]（府集計用）申込児童数・利用児童数'!EG15</f>
        <v>0</v>
      </c>
      <c r="I7" s="17">
        <f>'[2]（府集計用）申込児童数・利用児童数'!EH15</f>
        <v>0</v>
      </c>
      <c r="J7" s="17">
        <f>'[2]（府集計用）申込児童数・利用児童数'!EI15</f>
        <v>201</v>
      </c>
      <c r="K7" s="17">
        <f>'[2]（府集計用）申込児童数・利用児童数'!EJ15</f>
        <v>0</v>
      </c>
      <c r="L7" s="17">
        <f>SUM(H7:K7)</f>
        <v>201</v>
      </c>
    </row>
    <row r="8" spans="1:12" ht="23.25" customHeight="1" x14ac:dyDescent="0.2">
      <c r="A8" s="16" t="s">
        <v>26</v>
      </c>
      <c r="B8" s="17">
        <f>'[2]（府集計用）施設・事業所数'!R16</f>
        <v>34</v>
      </c>
      <c r="C8" s="17">
        <f>'[2]（府集計用）利用定員数'!BN16</f>
        <v>2363</v>
      </c>
      <c r="D8" s="17">
        <f>'[2]（府集計用）申込児童数・利用児童数'!DR16</f>
        <v>2348</v>
      </c>
      <c r="E8" s="17">
        <f>'[2]（府集計用）申込児童数・利用児童数'!FE16</f>
        <v>2283</v>
      </c>
      <c r="F8" s="18">
        <f>D8-E8-I8-J8-K8</f>
        <v>0</v>
      </c>
      <c r="G8" s="19"/>
      <c r="H8" s="17">
        <f>'[2]（府集計用）申込児童数・利用児童数'!EG16</f>
        <v>52</v>
      </c>
      <c r="I8" s="17">
        <f>'[2]（府集計用）申込児童数・利用児童数'!EH16</f>
        <v>0</v>
      </c>
      <c r="J8" s="17">
        <f>'[2]（府集計用）申込児童数・利用児童数'!EI16</f>
        <v>26</v>
      </c>
      <c r="K8" s="17">
        <f>'[2]（府集計用）申込児童数・利用児童数'!EJ16</f>
        <v>39</v>
      </c>
      <c r="L8" s="17">
        <f t="shared" ref="L8:L51" si="0">SUM(H8:K8)</f>
        <v>117</v>
      </c>
    </row>
    <row r="9" spans="1:12" ht="23.25" customHeight="1" x14ac:dyDescent="0.2">
      <c r="A9" s="16" t="s">
        <v>27</v>
      </c>
      <c r="B9" s="17">
        <f>'[2]（府集計用）施設・事業所数'!R17</f>
        <v>20</v>
      </c>
      <c r="C9" s="17">
        <f>'[2]（府集計用）利用定員数'!BN17</f>
        <v>1873</v>
      </c>
      <c r="D9" s="17">
        <f>'[2]（府集計用）申込児童数・利用児童数'!DR17</f>
        <v>1678</v>
      </c>
      <c r="E9" s="17">
        <f>'[2]（府集計用）申込児童数・利用児童数'!FE17</f>
        <v>1552</v>
      </c>
      <c r="F9" s="18">
        <f>D9-E9-I9-J9-K9</f>
        <v>0</v>
      </c>
      <c r="G9" s="19"/>
      <c r="H9" s="17">
        <f>'[2]（府集計用）申込児童数・利用児童数'!EG17</f>
        <v>0</v>
      </c>
      <c r="I9" s="17">
        <f>'[2]（府集計用）申込児童数・利用児童数'!EH17</f>
        <v>34</v>
      </c>
      <c r="J9" s="17">
        <f>'[2]（府集計用）申込児童数・利用児童数'!EI17</f>
        <v>92</v>
      </c>
      <c r="K9" s="17">
        <f>'[2]（府集計用）申込児童数・利用児童数'!EJ17</f>
        <v>0</v>
      </c>
      <c r="L9" s="17">
        <f t="shared" si="0"/>
        <v>126</v>
      </c>
    </row>
    <row r="10" spans="1:12" ht="23.25" customHeight="1" x14ac:dyDescent="0.2">
      <c r="A10" s="16" t="s">
        <v>28</v>
      </c>
      <c r="B10" s="17">
        <f>'[2]（府集計用）施設・事業所数'!R18</f>
        <v>20</v>
      </c>
      <c r="C10" s="17">
        <f>'[2]（府集計用）利用定員数'!BN18</f>
        <v>2151</v>
      </c>
      <c r="D10" s="17">
        <f>'[2]（府集計用）申込児童数・利用児童数'!DR18</f>
        <v>1633</v>
      </c>
      <c r="E10" s="17">
        <f>'[2]（府集計用）申込児童数・利用児童数'!FE18</f>
        <v>1613</v>
      </c>
      <c r="F10" s="18">
        <f t="shared" ref="F10:F50" si="1">D10-E10-I10-J10-K10</f>
        <v>0</v>
      </c>
      <c r="G10" s="19"/>
      <c r="H10" s="17">
        <f>'[2]（府集計用）申込児童数・利用児童数'!EG18</f>
        <v>0</v>
      </c>
      <c r="I10" s="17">
        <f>'[2]（府集計用）申込児童数・利用児童数'!EH18</f>
        <v>0</v>
      </c>
      <c r="J10" s="17">
        <f>'[2]（府集計用）申込児童数・利用児童数'!EI18</f>
        <v>3</v>
      </c>
      <c r="K10" s="17">
        <f>'[2]（府集計用）申込児童数・利用児童数'!EJ18</f>
        <v>17</v>
      </c>
      <c r="L10" s="17">
        <f t="shared" si="0"/>
        <v>20</v>
      </c>
    </row>
    <row r="11" spans="1:12" ht="23.25" customHeight="1" x14ac:dyDescent="0.2">
      <c r="A11" s="16" t="s">
        <v>29</v>
      </c>
      <c r="B11" s="20">
        <f>'[2]（府集計用）施設・事業所数'!R19</f>
        <v>61</v>
      </c>
      <c r="C11" s="17">
        <f>'[2]（府集計用）利用定員数'!BN19</f>
        <v>4208</v>
      </c>
      <c r="D11" s="17">
        <f>'[2]（府集計用）申込児童数・利用児童数'!DR19</f>
        <v>4319</v>
      </c>
      <c r="E11" s="17">
        <f>'[2]（府集計用）申込児童数・利用児童数'!FE19</f>
        <v>4121</v>
      </c>
      <c r="F11" s="18">
        <f>D11-E11-I11-J11-K11</f>
        <v>0</v>
      </c>
      <c r="G11" s="19"/>
      <c r="H11" s="17">
        <f>'[2]（府集計用）申込児童数・利用児童数'!EG19</f>
        <v>0</v>
      </c>
      <c r="I11" s="17">
        <f>'[2]（府集計用）申込児童数・利用児童数'!EH19</f>
        <v>25</v>
      </c>
      <c r="J11" s="17">
        <f>'[2]（府集計用）申込児童数・利用児童数'!EI19</f>
        <v>157</v>
      </c>
      <c r="K11" s="17">
        <f>'[2]（府集計用）申込児童数・利用児童数'!EJ19</f>
        <v>16</v>
      </c>
      <c r="L11" s="17">
        <f t="shared" si="0"/>
        <v>198</v>
      </c>
    </row>
    <row r="12" spans="1:12" ht="23.25" customHeight="1" x14ac:dyDescent="0.2">
      <c r="A12" s="16" t="s">
        <v>30</v>
      </c>
      <c r="B12" s="20">
        <f>'[2]（府集計用）施設・事業所数'!R20</f>
        <v>102</v>
      </c>
      <c r="C12" s="17">
        <f>'[2]（府集計用）利用定員数'!BN20</f>
        <v>7401</v>
      </c>
      <c r="D12" s="17">
        <f>'[2]（府集計用）申込児童数・利用児童数'!DR20</f>
        <v>7397</v>
      </c>
      <c r="E12" s="17">
        <f>'[2]（府集計用）申込児童数・利用児童数'!FE20</f>
        <v>7081</v>
      </c>
      <c r="F12" s="18">
        <f t="shared" si="1"/>
        <v>13</v>
      </c>
      <c r="G12" s="19"/>
      <c r="H12" s="17">
        <f>'[2]（府集計用）申込児童数・利用児童数'!EG20</f>
        <v>44</v>
      </c>
      <c r="I12" s="17">
        <f>'[2]（府集計用）申込児童数・利用児童数'!EH20</f>
        <v>31</v>
      </c>
      <c r="J12" s="17">
        <f>'[2]（府集計用）申込児童数・利用児童数'!EI20</f>
        <v>206</v>
      </c>
      <c r="K12" s="17">
        <f>'[2]（府集計用）申込児童数・利用児童数'!EJ20</f>
        <v>66</v>
      </c>
      <c r="L12" s="17">
        <f t="shared" si="0"/>
        <v>347</v>
      </c>
    </row>
    <row r="13" spans="1:12" ht="23.25" customHeight="1" x14ac:dyDescent="0.2">
      <c r="A13" s="16" t="s">
        <v>31</v>
      </c>
      <c r="B13" s="17">
        <f>'[2]（府集計用）施設・事業所数'!R21</f>
        <v>20</v>
      </c>
      <c r="C13" s="17">
        <f>'[2]（府集計用）利用定員数'!BN21</f>
        <v>2405</v>
      </c>
      <c r="D13" s="17">
        <f>'[2]（府集計用）申込児童数・利用児童数'!DR21</f>
        <v>2535</v>
      </c>
      <c r="E13" s="17">
        <f>'[2]（府集計用）申込児童数・利用児童数'!FE21</f>
        <v>2365</v>
      </c>
      <c r="F13" s="18">
        <f t="shared" si="1"/>
        <v>0</v>
      </c>
      <c r="G13" s="19"/>
      <c r="H13" s="17">
        <f>'[2]（府集計用）申込児童数・利用児童数'!EG21</f>
        <v>0</v>
      </c>
      <c r="I13" s="17">
        <f>'[2]（府集計用）申込児童数・利用児童数'!EH21</f>
        <v>17</v>
      </c>
      <c r="J13" s="17">
        <f>'[2]（府集計用）申込児童数・利用児童数'!EI21</f>
        <v>124</v>
      </c>
      <c r="K13" s="17">
        <f>'[2]（府集計用）申込児童数・利用児童数'!EJ21</f>
        <v>29</v>
      </c>
      <c r="L13" s="17">
        <f t="shared" si="0"/>
        <v>170</v>
      </c>
    </row>
    <row r="14" spans="1:12" ht="23.25" customHeight="1" x14ac:dyDescent="0.2">
      <c r="A14" s="16" t="s">
        <v>32</v>
      </c>
      <c r="B14" s="17">
        <f>'[2]（府集計用）施設・事業所数'!R22</f>
        <v>27</v>
      </c>
      <c r="C14" s="17">
        <f>'[2]（府集計用）利用定員数'!BN22</f>
        <v>2386</v>
      </c>
      <c r="D14" s="17">
        <f>'[2]（府集計用）申込児童数・利用児童数'!DR22</f>
        <v>2230</v>
      </c>
      <c r="E14" s="17">
        <f>'[2]（府集計用）申込児童数・利用児童数'!FE22</f>
        <v>2166</v>
      </c>
      <c r="F14" s="18">
        <f t="shared" si="1"/>
        <v>0</v>
      </c>
      <c r="G14" s="19"/>
      <c r="H14" s="17">
        <f>'[2]（府集計用）申込児童数・利用児童数'!EG22</f>
        <v>0</v>
      </c>
      <c r="I14" s="17">
        <f>'[2]（府集計用）申込児童数・利用児童数'!EH22</f>
        <v>0</v>
      </c>
      <c r="J14" s="17">
        <f>'[2]（府集計用）申込児童数・利用児童数'!EI22</f>
        <v>37</v>
      </c>
      <c r="K14" s="17">
        <f>'[2]（府集計用）申込児童数・利用児童数'!EJ22</f>
        <v>27</v>
      </c>
      <c r="L14" s="17">
        <f t="shared" si="0"/>
        <v>64</v>
      </c>
    </row>
    <row r="15" spans="1:12" ht="23.25" customHeight="1" x14ac:dyDescent="0.2">
      <c r="A15" s="16" t="s">
        <v>33</v>
      </c>
      <c r="B15" s="17">
        <f>'[2]（府集計用）施設・事業所数'!R23</f>
        <v>24</v>
      </c>
      <c r="C15" s="17">
        <f>'[2]（府集計用）利用定員数'!BN23</f>
        <v>2019</v>
      </c>
      <c r="D15" s="17">
        <f>'[2]（府集計用）申込児童数・利用児童数'!DR23</f>
        <v>1827</v>
      </c>
      <c r="E15" s="17">
        <f>'[2]（府集計用）申込児童数・利用児童数'!FE23</f>
        <v>1818</v>
      </c>
      <c r="F15" s="18">
        <f t="shared" si="1"/>
        <v>0</v>
      </c>
      <c r="G15" s="19"/>
      <c r="H15" s="17">
        <f>'[2]（府集計用）申込児童数・利用児童数'!EG23</f>
        <v>0</v>
      </c>
      <c r="I15" s="17">
        <f>'[2]（府集計用）申込児童数・利用児童数'!EH23</f>
        <v>0</v>
      </c>
      <c r="J15" s="17">
        <f>'[2]（府集計用）申込児童数・利用児童数'!EI23</f>
        <v>7</v>
      </c>
      <c r="K15" s="17">
        <f>'[2]（府集計用）申込児童数・利用児童数'!EJ23</f>
        <v>2</v>
      </c>
      <c r="L15" s="17">
        <f t="shared" si="0"/>
        <v>9</v>
      </c>
    </row>
    <row r="16" spans="1:12" ht="23.25" customHeight="1" x14ac:dyDescent="0.2">
      <c r="A16" s="16" t="s">
        <v>34</v>
      </c>
      <c r="B16" s="17">
        <f>'[2]（府集計用）施設・事業所数'!R24</f>
        <v>23</v>
      </c>
      <c r="C16" s="17">
        <f>'[2]（府集計用）利用定員数'!BN24</f>
        <v>2321</v>
      </c>
      <c r="D16" s="17">
        <f>'[2]（府集計用）申込児童数・利用児童数'!DR24</f>
        <v>2639</v>
      </c>
      <c r="E16" s="17">
        <f>'[2]（府集計用）申込児童数・利用児童数'!FE24</f>
        <v>2435</v>
      </c>
      <c r="F16" s="18">
        <f t="shared" si="1"/>
        <v>0</v>
      </c>
      <c r="G16" s="19"/>
      <c r="H16" s="17">
        <f>'[2]（府集計用）申込児童数・利用児童数'!EG24</f>
        <v>0</v>
      </c>
      <c r="I16" s="17">
        <f>'[2]（府集計用）申込児童数・利用児童数'!EH24</f>
        <v>0</v>
      </c>
      <c r="J16" s="17">
        <f>'[2]（府集計用）申込児童数・利用児童数'!EI24</f>
        <v>148</v>
      </c>
      <c r="K16" s="17">
        <f>'[2]（府集計用）申込児童数・利用児童数'!EJ24</f>
        <v>56</v>
      </c>
      <c r="L16" s="17">
        <f t="shared" si="0"/>
        <v>204</v>
      </c>
    </row>
    <row r="17" spans="1:12" ht="23.25" customHeight="1" x14ac:dyDescent="0.2">
      <c r="A17" s="16" t="s">
        <v>35</v>
      </c>
      <c r="B17" s="17">
        <f>'[2]（府集計用）施設・事業所数'!R25</f>
        <v>34</v>
      </c>
      <c r="C17" s="17">
        <f>'[2]（府集計用）利用定員数'!BN25</f>
        <v>2686</v>
      </c>
      <c r="D17" s="17">
        <f>'[2]（府集計用）申込児童数・利用児童数'!DR25</f>
        <v>2524</v>
      </c>
      <c r="E17" s="17">
        <f>'[2]（府集計用）申込児童数・利用児童数'!FE25</f>
        <v>2489</v>
      </c>
      <c r="F17" s="18">
        <f t="shared" si="1"/>
        <v>0</v>
      </c>
      <c r="G17" s="19"/>
      <c r="H17" s="17">
        <f>'[2]（府集計用）申込児童数・利用児童数'!EG25</f>
        <v>0</v>
      </c>
      <c r="I17" s="17">
        <f>'[2]（府集計用）申込児童数・利用児童数'!EH25</f>
        <v>0</v>
      </c>
      <c r="J17" s="17">
        <f>'[2]（府集計用）申込児童数・利用児童数'!EI25</f>
        <v>35</v>
      </c>
      <c r="K17" s="17">
        <f>'[2]（府集計用）申込児童数・利用児童数'!EJ25</f>
        <v>0</v>
      </c>
      <c r="L17" s="17">
        <f t="shared" si="0"/>
        <v>35</v>
      </c>
    </row>
    <row r="18" spans="1:12" ht="23.25" customHeight="1" x14ac:dyDescent="0.2">
      <c r="A18" s="16" t="s">
        <v>36</v>
      </c>
      <c r="B18" s="17">
        <f>'[2]（府集計用）施設・事業所数'!R26</f>
        <v>42</v>
      </c>
      <c r="C18" s="17">
        <f>'[2]（府集計用）利用定員数'!BN26</f>
        <v>4356</v>
      </c>
      <c r="D18" s="17">
        <f>'[2]（府集計用）申込児童数・利用児童数'!DR26</f>
        <v>4688</v>
      </c>
      <c r="E18" s="17">
        <f>'[2]（府集計用）申込児童数・利用児童数'!FE26</f>
        <v>4317</v>
      </c>
      <c r="F18" s="18">
        <f t="shared" si="1"/>
        <v>10</v>
      </c>
      <c r="G18" s="19"/>
      <c r="H18" s="17">
        <f>'[2]（府集計用）申込児童数・利用児童数'!EG26</f>
        <v>0</v>
      </c>
      <c r="I18" s="17">
        <f>'[2]（府集計用）申込児童数・利用児童数'!EH26</f>
        <v>6</v>
      </c>
      <c r="J18" s="17">
        <f>'[2]（府集計用）申込児童数・利用児童数'!EI26</f>
        <v>345</v>
      </c>
      <c r="K18" s="17">
        <f>'[2]（府集計用）申込児童数・利用児童数'!EJ26</f>
        <v>10</v>
      </c>
      <c r="L18" s="17">
        <f t="shared" si="0"/>
        <v>361</v>
      </c>
    </row>
    <row r="19" spans="1:12" ht="23.25" customHeight="1" x14ac:dyDescent="0.2">
      <c r="A19" s="16" t="s">
        <v>37</v>
      </c>
      <c r="B19" s="17">
        <f>'[2]（府集計用）施設・事業所数'!R27</f>
        <v>49</v>
      </c>
      <c r="C19" s="17">
        <f>'[2]（府集計用）利用定員数'!BN27</f>
        <v>3158</v>
      </c>
      <c r="D19" s="17">
        <f>'[2]（府集計用）申込児童数・利用児童数'!DR27</f>
        <v>3212</v>
      </c>
      <c r="E19" s="17">
        <f>'[2]（府集計用）申込児童数・利用児童数'!FE27</f>
        <v>3015</v>
      </c>
      <c r="F19" s="18">
        <f t="shared" si="1"/>
        <v>37</v>
      </c>
      <c r="G19" s="19"/>
      <c r="H19" s="17">
        <f>'[2]（府集計用）申込児童数・利用児童数'!EG27</f>
        <v>0</v>
      </c>
      <c r="I19" s="17">
        <f>'[2]（府集計用）申込児童数・利用児童数'!EH27</f>
        <v>6</v>
      </c>
      <c r="J19" s="17">
        <f>'[2]（府集計用）申込児童数・利用児童数'!EI27</f>
        <v>108</v>
      </c>
      <c r="K19" s="17">
        <f>'[2]（府集計用）申込児童数・利用児童数'!EJ27</f>
        <v>46</v>
      </c>
      <c r="L19" s="17">
        <f t="shared" si="0"/>
        <v>160</v>
      </c>
    </row>
    <row r="20" spans="1:12" ht="23.25" customHeight="1" x14ac:dyDescent="0.2">
      <c r="A20" s="16" t="s">
        <v>38</v>
      </c>
      <c r="B20" s="17">
        <f>'[2]（府集計用）施設・事業所数'!R28</f>
        <v>16</v>
      </c>
      <c r="C20" s="17">
        <f>'[2]（府集計用）利用定員数'!BN28</f>
        <v>1464</v>
      </c>
      <c r="D20" s="17">
        <f>'[2]（府集計用）申込児童数・利用児童数'!DR28</f>
        <v>1545</v>
      </c>
      <c r="E20" s="17">
        <f>'[2]（府集計用）申込児童数・利用児童数'!FE28</f>
        <v>1470</v>
      </c>
      <c r="F20" s="18">
        <f t="shared" si="1"/>
        <v>0</v>
      </c>
      <c r="G20" s="19"/>
      <c r="H20" s="17">
        <f>'[2]（府集計用）申込児童数・利用児童数'!EG28</f>
        <v>0</v>
      </c>
      <c r="I20" s="17">
        <f>'[2]（府集計用）申込児童数・利用児童数'!EH28</f>
        <v>0</v>
      </c>
      <c r="J20" s="17">
        <f>'[2]（府集計用）申込児童数・利用児童数'!EI28</f>
        <v>67</v>
      </c>
      <c r="K20" s="17">
        <f>'[2]（府集計用）申込児童数・利用児童数'!EJ28</f>
        <v>8</v>
      </c>
      <c r="L20" s="17">
        <f t="shared" si="0"/>
        <v>75</v>
      </c>
    </row>
    <row r="21" spans="1:12" ht="23.25" customHeight="1" x14ac:dyDescent="0.2">
      <c r="A21" s="16" t="s">
        <v>39</v>
      </c>
      <c r="B21" s="17">
        <f>'[2]（府集計用）施設・事業所数'!R29</f>
        <v>20</v>
      </c>
      <c r="C21" s="17">
        <f>'[2]（府集計用）利用定員数'!BN29</f>
        <v>2007</v>
      </c>
      <c r="D21" s="17">
        <f>'[2]（府集計用）申込児童数・利用児童数'!DR29</f>
        <v>2272</v>
      </c>
      <c r="E21" s="17">
        <f>'[2]（府集計用）申込児童数・利用児童数'!FE29</f>
        <v>2120</v>
      </c>
      <c r="F21" s="18">
        <f t="shared" si="1"/>
        <v>0</v>
      </c>
      <c r="G21" s="19"/>
      <c r="H21" s="17">
        <f>'[2]（府集計用）申込児童数・利用児童数'!EG29</f>
        <v>0</v>
      </c>
      <c r="I21" s="17">
        <f>'[2]（府集計用）申込児童数・利用児童数'!EH29</f>
        <v>44</v>
      </c>
      <c r="J21" s="17">
        <f>'[2]（府集計用）申込児童数・利用児童数'!EI29</f>
        <v>82</v>
      </c>
      <c r="K21" s="17">
        <f>'[2]（府集計用）申込児童数・利用児童数'!EJ29</f>
        <v>26</v>
      </c>
      <c r="L21" s="17">
        <f t="shared" si="0"/>
        <v>152</v>
      </c>
    </row>
    <row r="22" spans="1:12" ht="23.25" customHeight="1" x14ac:dyDescent="0.2">
      <c r="A22" s="16" t="s">
        <v>40</v>
      </c>
      <c r="B22" s="17">
        <f>'[2]（府集計用）施設・事業所数'!R30</f>
        <v>38</v>
      </c>
      <c r="C22" s="17">
        <f>'[2]（府集計用）利用定員数'!BN30</f>
        <v>2495</v>
      </c>
      <c r="D22" s="17">
        <f>'[2]（府集計用）申込児童数・利用児童数'!DR30</f>
        <v>2096</v>
      </c>
      <c r="E22" s="17">
        <f>'[2]（府集計用）申込児童数・利用児童数'!FE30</f>
        <v>2058</v>
      </c>
      <c r="F22" s="18">
        <f t="shared" si="1"/>
        <v>0</v>
      </c>
      <c r="G22" s="19"/>
      <c r="H22" s="17">
        <f>'[2]（府集計用）申込児童数・利用児童数'!EG30</f>
        <v>0</v>
      </c>
      <c r="I22" s="17">
        <f>'[2]（府集計用）申込児童数・利用児童数'!EH30</f>
        <v>0</v>
      </c>
      <c r="J22" s="17">
        <f>'[2]（府集計用）申込児童数・利用児童数'!EI30</f>
        <v>24</v>
      </c>
      <c r="K22" s="17">
        <f>'[2]（府集計用）申込児童数・利用児童数'!EJ30</f>
        <v>14</v>
      </c>
      <c r="L22" s="17">
        <f t="shared" si="0"/>
        <v>38</v>
      </c>
    </row>
    <row r="23" spans="1:12" ht="23.25" customHeight="1" x14ac:dyDescent="0.2">
      <c r="A23" s="16" t="s">
        <v>41</v>
      </c>
      <c r="B23" s="17">
        <f>'[2]（府集計用）施設・事業所数'!R31</f>
        <v>30</v>
      </c>
      <c r="C23" s="17">
        <f>'[2]（府集計用）利用定員数'!BN31</f>
        <v>2453</v>
      </c>
      <c r="D23" s="17">
        <f>'[2]（府集計用）申込児童数・利用児童数'!DR31</f>
        <v>2528</v>
      </c>
      <c r="E23" s="17">
        <f>'[2]（府集計用）申込児童数・利用児童数'!FE31</f>
        <v>2384</v>
      </c>
      <c r="F23" s="18">
        <f t="shared" si="1"/>
        <v>21</v>
      </c>
      <c r="G23" s="19"/>
      <c r="H23" s="17">
        <f>'[2]（府集計用）申込児童数・利用児童数'!EG31</f>
        <v>0</v>
      </c>
      <c r="I23" s="17">
        <f>'[2]（府集計用）申込児童数・利用児童数'!EH31</f>
        <v>0</v>
      </c>
      <c r="J23" s="17">
        <f>'[2]（府集計用）申込児童数・利用児童数'!EI31</f>
        <v>91</v>
      </c>
      <c r="K23" s="17">
        <f>'[2]（府集計用）申込児童数・利用児童数'!EJ31</f>
        <v>32</v>
      </c>
      <c r="L23" s="17">
        <f t="shared" si="0"/>
        <v>123</v>
      </c>
    </row>
    <row r="24" spans="1:12" ht="23.25" customHeight="1" x14ac:dyDescent="0.2">
      <c r="A24" s="16" t="s">
        <v>42</v>
      </c>
      <c r="B24" s="17">
        <f>'[2]（府集計用）施設・事業所数'!R32</f>
        <v>11</v>
      </c>
      <c r="C24" s="17">
        <f>'[2]（府集計用）利用定員数'!BN32</f>
        <v>1323</v>
      </c>
      <c r="D24" s="17">
        <f>'[2]（府集計用）申込児童数・利用児童数'!DR32</f>
        <v>1398</v>
      </c>
      <c r="E24" s="17">
        <f>'[2]（府集計用）申込児童数・利用児童数'!FE32</f>
        <v>1366</v>
      </c>
      <c r="F24" s="18">
        <f t="shared" si="1"/>
        <v>0</v>
      </c>
      <c r="G24" s="19"/>
      <c r="H24" s="17">
        <f>'[2]（府集計用）申込児童数・利用児童数'!EG32</f>
        <v>0</v>
      </c>
      <c r="I24" s="17">
        <f>'[2]（府集計用）申込児童数・利用児童数'!EH32</f>
        <v>4</v>
      </c>
      <c r="J24" s="17">
        <f>'[2]（府集計用）申込児童数・利用児童数'!EI32</f>
        <v>15</v>
      </c>
      <c r="K24" s="17">
        <f>'[2]（府集計用）申込児童数・利用児童数'!EJ32</f>
        <v>13</v>
      </c>
      <c r="L24" s="17">
        <f t="shared" si="0"/>
        <v>32</v>
      </c>
    </row>
    <row r="25" spans="1:12" ht="23.25" customHeight="1" x14ac:dyDescent="0.2">
      <c r="A25" s="16" t="s">
        <v>43</v>
      </c>
      <c r="B25" s="17">
        <f>'[2]（府集計用）施設・事業所数'!R33</f>
        <v>20</v>
      </c>
      <c r="C25" s="17">
        <f>'[2]（府集計用）利用定員数'!BN33</f>
        <v>1407</v>
      </c>
      <c r="D25" s="17">
        <f>'[2]（府集計用）申込児童数・利用児童数'!DR33</f>
        <v>1358</v>
      </c>
      <c r="E25" s="17">
        <f>'[2]（府集計用）申込児童数・利用児童数'!FE33</f>
        <v>1330</v>
      </c>
      <c r="F25" s="18">
        <f t="shared" si="1"/>
        <v>0</v>
      </c>
      <c r="G25" s="19"/>
      <c r="H25" s="17">
        <f>'[2]（府集計用）申込児童数・利用児童数'!EG33</f>
        <v>0</v>
      </c>
      <c r="I25" s="17">
        <f>'[2]（府集計用）申込児童数・利用児童数'!EH33</f>
        <v>3</v>
      </c>
      <c r="J25" s="17">
        <f>'[2]（府集計用）申込児童数・利用児童数'!EI33</f>
        <v>16</v>
      </c>
      <c r="K25" s="17">
        <f>'[2]（府集計用）申込児童数・利用児童数'!EJ33</f>
        <v>9</v>
      </c>
      <c r="L25" s="17">
        <f t="shared" si="0"/>
        <v>28</v>
      </c>
    </row>
    <row r="26" spans="1:12" ht="23.25" customHeight="1" x14ac:dyDescent="0.2">
      <c r="A26" s="16" t="s">
        <v>44</v>
      </c>
      <c r="B26" s="17">
        <f>'[2]（府集計用）施設・事業所数'!R34</f>
        <v>10</v>
      </c>
      <c r="C26" s="17">
        <f>'[2]（府集計用）利用定員数'!BN34</f>
        <v>1039</v>
      </c>
      <c r="D26" s="17">
        <f>'[2]（府集計用）申込児童数・利用児童数'!DR34</f>
        <v>937</v>
      </c>
      <c r="E26" s="17">
        <f>'[2]（府集計用）申込児童数・利用児童数'!FE34</f>
        <v>899</v>
      </c>
      <c r="F26" s="18">
        <f>D26-E26-I26-J26-K26</f>
        <v>0</v>
      </c>
      <c r="G26" s="21"/>
      <c r="H26" s="17">
        <f>'[2]（府集計用）申込児童数・利用児童数'!EG34</f>
        <v>0</v>
      </c>
      <c r="I26" s="17">
        <f>'[2]（府集計用）申込児童数・利用児童数'!EH34</f>
        <v>0</v>
      </c>
      <c r="J26" s="17">
        <f>'[2]（府集計用）申込児童数・利用児童数'!EI34</f>
        <v>38</v>
      </c>
      <c r="K26" s="17">
        <f>'[2]（府集計用）申込児童数・利用児童数'!EJ34</f>
        <v>0</v>
      </c>
      <c r="L26" s="17">
        <f t="shared" si="0"/>
        <v>38</v>
      </c>
    </row>
    <row r="27" spans="1:12" ht="23.25" customHeight="1" x14ac:dyDescent="0.2">
      <c r="A27" s="16" t="s">
        <v>45</v>
      </c>
      <c r="B27" s="17">
        <f>'[2]（府集計用）施設・事業所数'!R35</f>
        <v>18</v>
      </c>
      <c r="C27" s="17">
        <f>'[2]（府集計用）利用定員数'!BN35</f>
        <v>1250</v>
      </c>
      <c r="D27" s="17">
        <f>'[2]（府集計用）申込児童数・利用児童数'!DR35</f>
        <v>1325</v>
      </c>
      <c r="E27" s="17">
        <f>'[2]（府集計用）申込児童数・利用児童数'!FE35</f>
        <v>1246</v>
      </c>
      <c r="F27" s="18">
        <f t="shared" si="1"/>
        <v>3</v>
      </c>
      <c r="G27" s="19"/>
      <c r="H27" s="17">
        <f>'[2]（府集計用）申込児童数・利用児童数'!EG35</f>
        <v>0</v>
      </c>
      <c r="I27" s="17">
        <f>'[2]（府集計用）申込児童数・利用児童数'!EH35</f>
        <v>0</v>
      </c>
      <c r="J27" s="17">
        <f>'[2]（府集計用）申込児童数・利用児童数'!EI35</f>
        <v>76</v>
      </c>
      <c r="K27" s="17">
        <f>'[2]（府集計用）申込児童数・利用児童数'!EJ35</f>
        <v>0</v>
      </c>
      <c r="L27" s="17">
        <f t="shared" si="0"/>
        <v>76</v>
      </c>
    </row>
    <row r="28" spans="1:12" ht="23.25" customHeight="1" x14ac:dyDescent="0.2">
      <c r="A28" s="16" t="s">
        <v>46</v>
      </c>
      <c r="B28" s="17">
        <f>'[2]（府集計用）施設・事業所数'!R36</f>
        <v>30</v>
      </c>
      <c r="C28" s="17">
        <f>'[2]（府集計用）利用定員数'!BN36</f>
        <v>1965</v>
      </c>
      <c r="D28" s="17">
        <f>'[2]（府集計用）申込児童数・利用児童数'!DR36</f>
        <v>2097</v>
      </c>
      <c r="E28" s="17">
        <f>'[2]（府集計用）申込児童数・利用児童数'!FE36</f>
        <v>1997</v>
      </c>
      <c r="F28" s="18">
        <f t="shared" si="1"/>
        <v>1</v>
      </c>
      <c r="G28" s="19"/>
      <c r="H28" s="17">
        <f>'[2]（府集計用）申込児童数・利用児童数'!EG36</f>
        <v>0</v>
      </c>
      <c r="I28" s="17">
        <f>'[2]（府集計用）申込児童数・利用児童数'!EH36</f>
        <v>4</v>
      </c>
      <c r="J28" s="17">
        <f>'[2]（府集計用）申込児童数・利用児童数'!EI36</f>
        <v>95</v>
      </c>
      <c r="K28" s="17">
        <f>'[2]（府集計用）申込児童数・利用児童数'!EJ36</f>
        <v>0</v>
      </c>
      <c r="L28" s="17">
        <f t="shared" si="0"/>
        <v>99</v>
      </c>
    </row>
    <row r="29" spans="1:12" ht="23.25" customHeight="1" x14ac:dyDescent="0.2">
      <c r="A29" s="16" t="s">
        <v>47</v>
      </c>
      <c r="B29" s="17">
        <f>'[2]（府集計用）施設・事業所数'!R37</f>
        <v>12</v>
      </c>
      <c r="C29" s="17">
        <f>'[2]（府集計用）利用定員数'!BN37</f>
        <v>1346</v>
      </c>
      <c r="D29" s="17">
        <f>'[2]（府集計用）申込児童数・利用児童数'!DR37</f>
        <v>1543</v>
      </c>
      <c r="E29" s="17">
        <f>'[2]（府集計用）申込児童数・利用児童数'!FE37</f>
        <v>1507</v>
      </c>
      <c r="F29" s="18">
        <f t="shared" si="1"/>
        <v>14</v>
      </c>
      <c r="G29" s="19"/>
      <c r="H29" s="17">
        <f>'[2]（府集計用）申込児童数・利用児童数'!EG37</f>
        <v>0</v>
      </c>
      <c r="I29" s="17">
        <f>'[2]（府集計用）申込児童数・利用児童数'!EH37</f>
        <v>0</v>
      </c>
      <c r="J29" s="17">
        <f>'[2]（府集計用）申込児童数・利用児童数'!EI37</f>
        <v>9</v>
      </c>
      <c r="K29" s="17">
        <f>'[2]（府集計用）申込児童数・利用児童数'!EJ37</f>
        <v>13</v>
      </c>
      <c r="L29" s="17">
        <f t="shared" si="0"/>
        <v>22</v>
      </c>
    </row>
    <row r="30" spans="1:12" ht="23.25" customHeight="1" x14ac:dyDescent="0.2">
      <c r="A30" s="16" t="s">
        <v>48</v>
      </c>
      <c r="B30" s="17">
        <f>'[2]（府集計用）施設・事業所数'!R38</f>
        <v>9</v>
      </c>
      <c r="C30" s="17">
        <f>'[2]（府集計用）利用定員数'!BN38</f>
        <v>850</v>
      </c>
      <c r="D30" s="17">
        <f>'[2]（府集計用）申込児童数・利用児童数'!DR38</f>
        <v>696</v>
      </c>
      <c r="E30" s="17">
        <f>'[2]（府集計用）申込児童数・利用児童数'!FE38</f>
        <v>680</v>
      </c>
      <c r="F30" s="18">
        <f t="shared" si="1"/>
        <v>0</v>
      </c>
      <c r="G30" s="19"/>
      <c r="H30" s="17">
        <f>'[2]（府集計用）申込児童数・利用児童数'!EG38</f>
        <v>0</v>
      </c>
      <c r="I30" s="17">
        <f>'[2]（府集計用）申込児童数・利用児童数'!EH38</f>
        <v>0</v>
      </c>
      <c r="J30" s="17">
        <f>'[2]（府集計用）申込児童数・利用児童数'!EI38</f>
        <v>16</v>
      </c>
      <c r="K30" s="17">
        <f>'[2]（府集計用）申込児童数・利用児童数'!EJ38</f>
        <v>0</v>
      </c>
      <c r="L30" s="17">
        <f t="shared" si="0"/>
        <v>16</v>
      </c>
    </row>
    <row r="31" spans="1:12" ht="23.25" customHeight="1" x14ac:dyDescent="0.2">
      <c r="A31" s="16" t="s">
        <v>49</v>
      </c>
      <c r="B31" s="17">
        <f>'[2]（府集計用）施設・事業所数'!R39</f>
        <v>13</v>
      </c>
      <c r="C31" s="17">
        <f>'[2]（府集計用）利用定員数'!BN39</f>
        <v>1142</v>
      </c>
      <c r="D31" s="17">
        <f>'[2]（府集計用）申込児童数・利用児童数'!DR39</f>
        <v>1197</v>
      </c>
      <c r="E31" s="17">
        <f>'[2]（府集計用）申込児童数・利用児童数'!FE39</f>
        <v>1153</v>
      </c>
      <c r="F31" s="18">
        <f t="shared" si="1"/>
        <v>0</v>
      </c>
      <c r="G31" s="19"/>
      <c r="H31" s="17">
        <f>'[2]（府集計用）申込児童数・利用児童数'!EG39</f>
        <v>0</v>
      </c>
      <c r="I31" s="17">
        <f>'[2]（府集計用）申込児童数・利用児童数'!EH39</f>
        <v>0</v>
      </c>
      <c r="J31" s="17">
        <f>'[2]（府集計用）申込児童数・利用児童数'!EI39</f>
        <v>44</v>
      </c>
      <c r="K31" s="17">
        <f>'[2]（府集計用）申込児童数・利用児童数'!EJ39</f>
        <v>0</v>
      </c>
      <c r="L31" s="17">
        <f t="shared" si="0"/>
        <v>44</v>
      </c>
    </row>
    <row r="32" spans="1:12" ht="23.25" customHeight="1" x14ac:dyDescent="0.2">
      <c r="A32" s="16" t="s">
        <v>50</v>
      </c>
      <c r="B32" s="17">
        <f>'[2]（府集計用）施設・事業所数'!R40</f>
        <v>2</v>
      </c>
      <c r="C32" s="17">
        <f>'[2]（府集計用）利用定員数'!BN40</f>
        <v>160</v>
      </c>
      <c r="D32" s="17">
        <f>'[2]（府集計用）申込児童数・利用児童数'!DR40</f>
        <v>134</v>
      </c>
      <c r="E32" s="17">
        <f>'[2]（府集計用）申込児童数・利用児童数'!FE40</f>
        <v>134</v>
      </c>
      <c r="F32" s="18">
        <f t="shared" si="1"/>
        <v>0</v>
      </c>
      <c r="G32" s="19"/>
      <c r="H32" s="17">
        <f>'[2]（府集計用）申込児童数・利用児童数'!EG40</f>
        <v>0</v>
      </c>
      <c r="I32" s="17">
        <f>'[2]（府集計用）申込児童数・利用児童数'!EH40</f>
        <v>0</v>
      </c>
      <c r="J32" s="17">
        <f>'[2]（府集計用）申込児童数・利用児童数'!EI40</f>
        <v>0</v>
      </c>
      <c r="K32" s="17">
        <f>'[2]（府集計用）申込児童数・利用児童数'!EJ40</f>
        <v>0</v>
      </c>
      <c r="L32" s="17">
        <f t="shared" si="0"/>
        <v>0</v>
      </c>
    </row>
    <row r="33" spans="1:12" ht="23.25" customHeight="1" x14ac:dyDescent="0.2">
      <c r="A33" s="16" t="s">
        <v>51</v>
      </c>
      <c r="B33" s="17">
        <f>'[2]（府集計用）施設・事業所数'!R41</f>
        <v>2</v>
      </c>
      <c r="C33" s="17">
        <f>'[2]（府集計用）利用定員数'!BN41</f>
        <v>249</v>
      </c>
      <c r="D33" s="17">
        <f>'[2]（府集計用）申込児童数・利用児童数'!DR41</f>
        <v>101</v>
      </c>
      <c r="E33" s="17">
        <f>'[2]（府集計用）申込児童数・利用児童数'!FE41</f>
        <v>101</v>
      </c>
      <c r="F33" s="18">
        <f t="shared" si="1"/>
        <v>0</v>
      </c>
      <c r="G33" s="19"/>
      <c r="H33" s="17">
        <f>'[2]（府集計用）申込児童数・利用児童数'!EG41</f>
        <v>0</v>
      </c>
      <c r="I33" s="17">
        <f>'[2]（府集計用）申込児童数・利用児童数'!EH41</f>
        <v>0</v>
      </c>
      <c r="J33" s="17">
        <f>'[2]（府集計用）申込児童数・利用児童数'!EI41</f>
        <v>0</v>
      </c>
      <c r="K33" s="17">
        <f>'[2]（府集計用）申込児童数・利用児童数'!EJ41</f>
        <v>0</v>
      </c>
      <c r="L33" s="17">
        <f t="shared" si="0"/>
        <v>0</v>
      </c>
    </row>
    <row r="34" spans="1:12" ht="23.25" customHeight="1" x14ac:dyDescent="0.2">
      <c r="A34" s="16" t="s">
        <v>52</v>
      </c>
      <c r="B34" s="17">
        <f>'[2]（府集計用）施設・事業所数'!R42</f>
        <v>4</v>
      </c>
      <c r="C34" s="17">
        <f>'[2]（府集計用）利用定員数'!BN42</f>
        <v>494</v>
      </c>
      <c r="D34" s="17">
        <f>'[2]（府集計用）申込児童数・利用児童数'!DR42</f>
        <v>400</v>
      </c>
      <c r="E34" s="17">
        <f>'[2]（府集計用）申込児童数・利用児童数'!FE42</f>
        <v>400</v>
      </c>
      <c r="F34" s="18">
        <f t="shared" si="1"/>
        <v>0</v>
      </c>
      <c r="G34" s="19"/>
      <c r="H34" s="17">
        <f>'[2]（府集計用）申込児童数・利用児童数'!EG42</f>
        <v>0</v>
      </c>
      <c r="I34" s="17">
        <f>'[2]（府集計用）申込児童数・利用児童数'!EH42</f>
        <v>0</v>
      </c>
      <c r="J34" s="17">
        <f>'[2]（府集計用）申込児童数・利用児童数'!EI42</f>
        <v>0</v>
      </c>
      <c r="K34" s="17">
        <f>'[2]（府集計用）申込児童数・利用児童数'!EJ42</f>
        <v>0</v>
      </c>
      <c r="L34" s="17">
        <f t="shared" si="0"/>
        <v>0</v>
      </c>
    </row>
    <row r="35" spans="1:12" ht="23.25" customHeight="1" x14ac:dyDescent="0.2">
      <c r="A35" s="16" t="s">
        <v>53</v>
      </c>
      <c r="B35" s="17">
        <f>'[2]（府集計用）施設・事業所数'!R43</f>
        <v>9</v>
      </c>
      <c r="C35" s="17">
        <f>'[2]（府集計用）利用定員数'!BN43</f>
        <v>1327</v>
      </c>
      <c r="D35" s="17">
        <f>'[2]（府集計用）申込児童数・利用児童数'!DR43</f>
        <v>1160</v>
      </c>
      <c r="E35" s="17">
        <f>'[2]（府集計用）申込児童数・利用児童数'!FE43</f>
        <v>1152</v>
      </c>
      <c r="F35" s="18">
        <f t="shared" si="1"/>
        <v>0</v>
      </c>
      <c r="G35" s="19"/>
      <c r="H35" s="17">
        <f>'[2]（府集計用）申込児童数・利用児童数'!EG43</f>
        <v>0</v>
      </c>
      <c r="I35" s="17">
        <f>'[2]（府集計用）申込児童数・利用児童数'!EH43</f>
        <v>0</v>
      </c>
      <c r="J35" s="17">
        <f>'[2]（府集計用）申込児童数・利用児童数'!EI43</f>
        <v>8</v>
      </c>
      <c r="K35" s="17">
        <f>'[2]（府集計用）申込児童数・利用児童数'!EJ43</f>
        <v>0</v>
      </c>
      <c r="L35" s="17">
        <f t="shared" si="0"/>
        <v>8</v>
      </c>
    </row>
    <row r="36" spans="1:12" ht="23.25" customHeight="1" x14ac:dyDescent="0.2">
      <c r="A36" s="16" t="s">
        <v>54</v>
      </c>
      <c r="B36" s="17">
        <f>'[2]（府集計用）施設・事業所数'!R44</f>
        <v>1</v>
      </c>
      <c r="C36" s="17">
        <f>'[2]（府集計用）利用定員数'!BN44</f>
        <v>220</v>
      </c>
      <c r="D36" s="17">
        <f>'[2]（府集計用）申込児童数・利用児童数'!DR44</f>
        <v>187</v>
      </c>
      <c r="E36" s="17">
        <f>'[2]（府集計用）申込児童数・利用児童数'!FE44</f>
        <v>187</v>
      </c>
      <c r="F36" s="18">
        <f t="shared" si="1"/>
        <v>0</v>
      </c>
      <c r="G36" s="19"/>
      <c r="H36" s="17">
        <f>'[2]（府集計用）申込児童数・利用児童数'!EG44</f>
        <v>0</v>
      </c>
      <c r="I36" s="17">
        <f>'[2]（府集計用）申込児童数・利用児童数'!EH44</f>
        <v>0</v>
      </c>
      <c r="J36" s="17">
        <f>'[2]（府集計用）申込児童数・利用児童数'!EI44</f>
        <v>0</v>
      </c>
      <c r="K36" s="17">
        <f>'[2]（府集計用）申込児童数・利用児童数'!EJ44</f>
        <v>0</v>
      </c>
      <c r="L36" s="17">
        <f t="shared" si="0"/>
        <v>0</v>
      </c>
    </row>
    <row r="37" spans="1:12" ht="23.25" customHeight="1" x14ac:dyDescent="0.2">
      <c r="A37" s="16" t="s">
        <v>55</v>
      </c>
      <c r="B37" s="17">
        <f>'[2]（府集計用）施設・事業所数'!R45</f>
        <v>3</v>
      </c>
      <c r="C37" s="17">
        <f>'[2]（府集計用）利用定員数'!BN45</f>
        <v>226</v>
      </c>
      <c r="D37" s="17">
        <f>'[2]（府集計用）申込児童数・利用児童数'!DR45</f>
        <v>196</v>
      </c>
      <c r="E37" s="17">
        <f>'[2]（府集計用）申込児童数・利用児童数'!FE45</f>
        <v>196</v>
      </c>
      <c r="F37" s="18">
        <f t="shared" si="1"/>
        <v>0</v>
      </c>
      <c r="G37" s="19"/>
      <c r="H37" s="17">
        <f>'[2]（府集計用）申込児童数・利用児童数'!EG45</f>
        <v>0</v>
      </c>
      <c r="I37" s="17">
        <f>'[2]（府集計用）申込児童数・利用児童数'!EH45</f>
        <v>0</v>
      </c>
      <c r="J37" s="17">
        <f>'[2]（府集計用）申込児童数・利用児童数'!EI45</f>
        <v>0</v>
      </c>
      <c r="K37" s="17">
        <f>'[2]（府集計用）申込児童数・利用児童数'!EJ45</f>
        <v>0</v>
      </c>
      <c r="L37" s="17">
        <f t="shared" si="0"/>
        <v>0</v>
      </c>
    </row>
    <row r="38" spans="1:12" ht="23.25" customHeight="1" x14ac:dyDescent="0.2">
      <c r="A38" s="16" t="s">
        <v>56</v>
      </c>
      <c r="B38" s="17">
        <f>'[2]（府集計用）施設・事業所数'!R46</f>
        <v>3</v>
      </c>
      <c r="C38" s="17">
        <f>'[2]（府集計用）利用定員数'!BN46</f>
        <v>280</v>
      </c>
      <c r="D38" s="17">
        <f>'[2]（府集計用）申込児童数・利用児童数'!DR46</f>
        <v>263</v>
      </c>
      <c r="E38" s="17">
        <f>'[2]（府集計用）申込児童数・利用児童数'!FE46</f>
        <v>263</v>
      </c>
      <c r="F38" s="18">
        <f t="shared" si="1"/>
        <v>0</v>
      </c>
      <c r="G38" s="19"/>
      <c r="H38" s="17">
        <f>'[2]（府集計用）申込児童数・利用児童数'!EG46</f>
        <v>0</v>
      </c>
      <c r="I38" s="17">
        <f>'[2]（府集計用）申込児童数・利用児童数'!EH46</f>
        <v>0</v>
      </c>
      <c r="J38" s="17">
        <f>'[2]（府集計用）申込児童数・利用児童数'!EI46</f>
        <v>0</v>
      </c>
      <c r="K38" s="17">
        <f>'[2]（府集計用）申込児童数・利用児童数'!EJ46</f>
        <v>0</v>
      </c>
      <c r="L38" s="17">
        <f t="shared" si="0"/>
        <v>0</v>
      </c>
    </row>
    <row r="39" spans="1:12" ht="23.25" customHeight="1" x14ac:dyDescent="0.2">
      <c r="A39" s="16" t="s">
        <v>57</v>
      </c>
      <c r="B39" s="17">
        <f>'[2]（府集計用）施設・事業所数'!R47</f>
        <v>2</v>
      </c>
      <c r="C39" s="17">
        <f>'[2]（府集計用）利用定員数'!BN47</f>
        <v>270</v>
      </c>
      <c r="D39" s="17">
        <f>'[2]（府集計用）申込児童数・利用児童数'!DR47</f>
        <v>259</v>
      </c>
      <c r="E39" s="17">
        <f>'[2]（府集計用）申込児童数・利用児童数'!FE47</f>
        <v>259</v>
      </c>
      <c r="F39" s="18">
        <f t="shared" si="1"/>
        <v>0</v>
      </c>
      <c r="G39" s="19"/>
      <c r="H39" s="17">
        <f>'[2]（府集計用）申込児童数・利用児童数'!EG47</f>
        <v>0</v>
      </c>
      <c r="I39" s="17">
        <f>'[2]（府集計用）申込児童数・利用児童数'!EH47</f>
        <v>0</v>
      </c>
      <c r="J39" s="17">
        <f>'[2]（府集計用）申込児童数・利用児童数'!EI47</f>
        <v>0</v>
      </c>
      <c r="K39" s="17">
        <f>'[2]（府集計用）申込児童数・利用児童数'!EJ47</f>
        <v>0</v>
      </c>
      <c r="L39" s="17">
        <f t="shared" si="0"/>
        <v>0</v>
      </c>
    </row>
    <row r="40" spans="1:12" ht="23.25" customHeight="1" thickBot="1" x14ac:dyDescent="0.25">
      <c r="A40" s="22" t="s">
        <v>58</v>
      </c>
      <c r="B40" s="23">
        <f>'[2]（府集計用）施設・事業所数'!R48</f>
        <v>1</v>
      </c>
      <c r="C40" s="23">
        <f>'[2]（府集計用）利用定員数'!BN48</f>
        <v>70</v>
      </c>
      <c r="D40" s="24">
        <f>'[2]（府集計用）申込児童数・利用児童数'!DR48</f>
        <v>56</v>
      </c>
      <c r="E40" s="24">
        <f>'[2]（府集計用）申込児童数・利用児童数'!FE48</f>
        <v>56</v>
      </c>
      <c r="F40" s="25">
        <f t="shared" si="1"/>
        <v>0</v>
      </c>
      <c r="G40" s="19"/>
      <c r="H40" s="17">
        <f>'[2]（府集計用）申込児童数・利用児童数'!EG48</f>
        <v>0</v>
      </c>
      <c r="I40" s="17">
        <f>'[2]（府集計用）申込児童数・利用児童数'!EH48</f>
        <v>0</v>
      </c>
      <c r="J40" s="17">
        <f>'[2]（府集計用）申込児童数・利用児童数'!EI48</f>
        <v>0</v>
      </c>
      <c r="K40" s="17">
        <f>'[2]（府集計用）申込児童数・利用児童数'!EJ48</f>
        <v>0</v>
      </c>
      <c r="L40" s="17">
        <f t="shared" si="0"/>
        <v>0</v>
      </c>
    </row>
    <row r="41" spans="1:12" s="29" customFormat="1" ht="23.25" customHeight="1" thickTop="1" thickBot="1" x14ac:dyDescent="0.25">
      <c r="A41" s="26" t="s">
        <v>59</v>
      </c>
      <c r="B41" s="27">
        <f>SUM(B7:B40)</f>
        <v>757</v>
      </c>
      <c r="C41" s="27">
        <f>SUM(C7:C40)</f>
        <v>64040</v>
      </c>
      <c r="D41" s="28">
        <f>SUM(D7:D40)</f>
        <v>63296</v>
      </c>
      <c r="E41" s="28">
        <f>SUM(E7:E40)</f>
        <v>60529</v>
      </c>
      <c r="F41" s="27">
        <f>SUM(F7:F40)</f>
        <v>100</v>
      </c>
      <c r="G41" s="19"/>
      <c r="H41" s="28">
        <f>SUM(H7:H40)</f>
        <v>96</v>
      </c>
      <c r="I41" s="28">
        <f>SUM(I7:I40)</f>
        <v>174</v>
      </c>
      <c r="J41" s="28">
        <f>SUM(J7:J40)</f>
        <v>2070</v>
      </c>
      <c r="K41" s="28">
        <f>SUM(K7:K40)</f>
        <v>423</v>
      </c>
      <c r="L41" s="28">
        <f t="shared" si="0"/>
        <v>2763</v>
      </c>
    </row>
    <row r="42" spans="1:12" ht="23.25" customHeight="1" thickTop="1" x14ac:dyDescent="0.2">
      <c r="A42" s="30" t="s">
        <v>60</v>
      </c>
      <c r="B42" s="31">
        <f>'[2]（府集計用）施設・事業所数'!R5</f>
        <v>1092</v>
      </c>
      <c r="C42" s="31">
        <f>'[2]（府集計用）利用定員数'!BN5</f>
        <v>67586</v>
      </c>
      <c r="D42" s="32">
        <f>'[2]（府集計用）申込児童数・利用児童数'!DR5</f>
        <v>58852</v>
      </c>
      <c r="E42" s="31">
        <f>'[2]（府集計用）申込児童数・利用児童数'!FE5</f>
        <v>56597</v>
      </c>
      <c r="F42" s="31">
        <f t="shared" si="1"/>
        <v>0</v>
      </c>
      <c r="G42" s="19"/>
      <c r="H42" s="31">
        <f>'[2]（府集計用）申込児童数・利用児童数'!EG5</f>
        <v>0</v>
      </c>
      <c r="I42" s="31">
        <f>'[2]（府集計用）申込児童数・利用児童数'!EH5</f>
        <v>206</v>
      </c>
      <c r="J42" s="31">
        <f>'[2]（府集計用）申込児童数・利用児童数'!EI5</f>
        <v>1233</v>
      </c>
      <c r="K42" s="31">
        <f>'[2]（府集計用）申込児童数・利用児童数'!EJ5</f>
        <v>816</v>
      </c>
      <c r="L42" s="31">
        <f t="shared" si="0"/>
        <v>2255</v>
      </c>
    </row>
    <row r="43" spans="1:12" ht="23.25" customHeight="1" x14ac:dyDescent="0.2">
      <c r="A43" s="16" t="s">
        <v>61</v>
      </c>
      <c r="B43" s="31">
        <f>'[2]（府集計用）施設・事業所数'!R6</f>
        <v>270</v>
      </c>
      <c r="C43" s="31">
        <f>'[2]（府集計用）利用定員数'!BN6</f>
        <v>20773</v>
      </c>
      <c r="D43" s="32">
        <f>'[2]（府集計用）申込児童数・利用児童数'!DR6</f>
        <v>20196</v>
      </c>
      <c r="E43" s="31">
        <f>'[2]（府集計用）申込児童数・利用児童数'!FE6</f>
        <v>19633</v>
      </c>
      <c r="F43" s="17">
        <f t="shared" si="1"/>
        <v>0</v>
      </c>
      <c r="G43" s="19"/>
      <c r="H43" s="31">
        <f>'[2]（府集計用）申込児童数・利用児童数'!EG6</f>
        <v>0</v>
      </c>
      <c r="I43" s="31">
        <f>'[2]（府集計用）申込児童数・利用児童数'!EH6</f>
        <v>121</v>
      </c>
      <c r="J43" s="31">
        <f>'[2]（府集計用）申込児童数・利用児童数'!EI6</f>
        <v>370</v>
      </c>
      <c r="K43" s="31">
        <f>'[2]（府集計用）申込児童数・利用児童数'!EJ6</f>
        <v>72</v>
      </c>
      <c r="L43" s="31">
        <f t="shared" si="0"/>
        <v>563</v>
      </c>
    </row>
    <row r="44" spans="1:12" ht="23.25" customHeight="1" x14ac:dyDescent="0.2">
      <c r="A44" s="16" t="s">
        <v>62</v>
      </c>
      <c r="B44" s="31">
        <f>'[2]（府集計用）施設・事業所数'!R7</f>
        <v>133</v>
      </c>
      <c r="C44" s="31">
        <f>'[2]（府集計用）利用定員数'!BN7</f>
        <v>7508</v>
      </c>
      <c r="D44" s="32">
        <f>'[2]（府集計用）申込児童数・利用児童数'!DR7</f>
        <v>7952</v>
      </c>
      <c r="E44" s="31">
        <f>'[2]（府集計用）申込児童数・利用児童数'!FE7</f>
        <v>7551</v>
      </c>
      <c r="F44" s="17">
        <f t="shared" si="1"/>
        <v>0</v>
      </c>
      <c r="G44" s="19"/>
      <c r="H44" s="31">
        <f>'[2]（府集計用）申込児童数・利用児童数'!EG7</f>
        <v>63</v>
      </c>
      <c r="I44" s="31">
        <f>'[2]（府集計用）申込児童数・利用児童数'!EH7</f>
        <v>0</v>
      </c>
      <c r="J44" s="31">
        <f>'[2]（府集計用）申込児童数・利用児童数'!EI7</f>
        <v>294</v>
      </c>
      <c r="K44" s="31">
        <f>'[2]（府集計用）申込児童数・利用児童数'!EJ7</f>
        <v>107</v>
      </c>
      <c r="L44" s="31">
        <f t="shared" si="0"/>
        <v>464</v>
      </c>
    </row>
    <row r="45" spans="1:12" ht="23.25" customHeight="1" x14ac:dyDescent="0.2">
      <c r="A45" s="33" t="s">
        <v>63</v>
      </c>
      <c r="B45" s="31">
        <f>'[2]（府集計用）施設・事業所数'!R8</f>
        <v>207</v>
      </c>
      <c r="C45" s="31">
        <f>'[2]（府集計用）利用定員数'!BN8</f>
        <v>9362</v>
      </c>
      <c r="D45" s="32">
        <f>'[2]（府集計用）申込児童数・利用児童数'!DR8</f>
        <v>9721</v>
      </c>
      <c r="E45" s="31">
        <f>'[2]（府集計用）申込児童数・利用児童数'!FE8</f>
        <v>9141</v>
      </c>
      <c r="F45" s="17">
        <f t="shared" si="1"/>
        <v>6</v>
      </c>
      <c r="G45" s="19"/>
      <c r="H45" s="31">
        <f>'[2]（府集計用）申込児童数・利用児童数'!EG8</f>
        <v>53</v>
      </c>
      <c r="I45" s="31">
        <f>'[2]（府集計用）申込児童数・利用児童数'!EH8</f>
        <v>174</v>
      </c>
      <c r="J45" s="31">
        <f>'[2]（府集計用）申込児童数・利用児童数'!EI8</f>
        <v>128</v>
      </c>
      <c r="K45" s="31">
        <f>'[2]（府集計用）申込児童数・利用児童数'!EJ8</f>
        <v>272</v>
      </c>
      <c r="L45" s="31">
        <f t="shared" si="0"/>
        <v>627</v>
      </c>
    </row>
    <row r="46" spans="1:12" ht="23.25" customHeight="1" x14ac:dyDescent="0.2">
      <c r="A46" s="33" t="s">
        <v>64</v>
      </c>
      <c r="B46" s="31">
        <f>'[2]（府集計用）施設・事業所数'!R9</f>
        <v>156</v>
      </c>
      <c r="C46" s="31">
        <f>'[2]（府集計用）利用定員数'!BN9</f>
        <v>10110</v>
      </c>
      <c r="D46" s="32">
        <f>'[2]（府集計用）申込児童数・利用児童数'!DR9</f>
        <v>9996</v>
      </c>
      <c r="E46" s="31">
        <f>'[2]（府集計用）申込児童数・利用児童数'!FE9</f>
        <v>9533</v>
      </c>
      <c r="F46" s="17">
        <f t="shared" si="1"/>
        <v>10</v>
      </c>
      <c r="G46" s="19"/>
      <c r="H46" s="31">
        <f>'[2]（府集計用）申込児童数・利用児童数'!EG9</f>
        <v>67</v>
      </c>
      <c r="I46" s="31">
        <f>'[2]（府集計用）申込児童数・利用児童数'!EH9</f>
        <v>23</v>
      </c>
      <c r="J46" s="31">
        <f>'[2]（府集計用）申込児童数・利用児童数'!EI9</f>
        <v>140</v>
      </c>
      <c r="K46" s="31">
        <f>'[2]（府集計用）申込児童数・利用児童数'!EJ9</f>
        <v>290</v>
      </c>
      <c r="L46" s="31">
        <f t="shared" si="0"/>
        <v>520</v>
      </c>
    </row>
    <row r="47" spans="1:12" ht="23.25" customHeight="1" x14ac:dyDescent="0.2">
      <c r="A47" s="16" t="s">
        <v>65</v>
      </c>
      <c r="B47" s="31">
        <f>'[2]（府集計用）施設・事業所数'!R10</f>
        <v>109</v>
      </c>
      <c r="C47" s="31">
        <f>'[2]（府集計用）利用定員数'!BN10</f>
        <v>8292</v>
      </c>
      <c r="D47" s="32">
        <f>'[2]（府集計用）申込児童数・利用児童数'!DR10</f>
        <v>8247</v>
      </c>
      <c r="E47" s="31">
        <f>'[2]（府集計用）申込児童数・利用児童数'!FE10</f>
        <v>8045</v>
      </c>
      <c r="F47" s="17">
        <f t="shared" si="1"/>
        <v>0</v>
      </c>
      <c r="G47" s="19"/>
      <c r="H47" s="31">
        <f>'[2]（府集計用）申込児童数・利用児童数'!EG10</f>
        <v>65</v>
      </c>
      <c r="I47" s="31">
        <f>'[2]（府集計用）申込児童数・利用児童数'!EH10</f>
        <v>0</v>
      </c>
      <c r="J47" s="31">
        <f>'[2]（府集計用）申込児童数・利用児童数'!EI10</f>
        <v>179</v>
      </c>
      <c r="K47" s="31">
        <f>'[2]（府集計用）申込児童数・利用児童数'!EJ10</f>
        <v>23</v>
      </c>
      <c r="L47" s="31">
        <f t="shared" si="0"/>
        <v>267</v>
      </c>
    </row>
    <row r="48" spans="1:12" ht="23.25" customHeight="1" x14ac:dyDescent="0.2">
      <c r="A48" s="30" t="s">
        <v>66</v>
      </c>
      <c r="B48" s="31">
        <f>'[2]（府集計用）施設・事業所数'!R11</f>
        <v>72</v>
      </c>
      <c r="C48" s="31">
        <f>'[2]（府集計用）利用定員数'!BN11</f>
        <v>6977</v>
      </c>
      <c r="D48" s="32">
        <f>'[2]（府集計用）申込児童数・利用児童数'!DR11</f>
        <v>6810</v>
      </c>
      <c r="E48" s="31">
        <f>'[2]（府集計用）申込児童数・利用児童数'!FE11</f>
        <v>6561</v>
      </c>
      <c r="F48" s="17">
        <f t="shared" si="1"/>
        <v>0</v>
      </c>
      <c r="G48" s="19"/>
      <c r="H48" s="31">
        <f>'[2]（府集計用）申込児童数・利用児童数'!EG11</f>
        <v>7</v>
      </c>
      <c r="I48" s="31">
        <f>'[2]（府集計用）申込児童数・利用児童数'!EH11</f>
        <v>0</v>
      </c>
      <c r="J48" s="31">
        <f>'[2]（府集計用）申込児童数・利用児童数'!EI11</f>
        <v>249</v>
      </c>
      <c r="K48" s="31">
        <f>'[2]（府集計用）申込児童数・利用児童数'!EJ11</f>
        <v>0</v>
      </c>
      <c r="L48" s="31">
        <f t="shared" si="0"/>
        <v>256</v>
      </c>
    </row>
    <row r="49" spans="1:12" ht="23.25" customHeight="1" x14ac:dyDescent="0.2">
      <c r="A49" s="16" t="s">
        <v>67</v>
      </c>
      <c r="B49" s="17">
        <f>'[2]（府集計用）施設・事業所数'!R12</f>
        <v>55</v>
      </c>
      <c r="C49" s="17">
        <f>'[2]（府集計用）利用定員数'!BN12</f>
        <v>4867</v>
      </c>
      <c r="D49" s="20">
        <f>'[2]（府集計用）申込児童数・利用児童数'!DR12</f>
        <v>4897</v>
      </c>
      <c r="E49" s="17">
        <f>'[2]（府集計用）申込児童数・利用児童数'!FE12</f>
        <v>4496</v>
      </c>
      <c r="F49" s="17">
        <f t="shared" si="1"/>
        <v>0</v>
      </c>
      <c r="G49" s="19"/>
      <c r="H49" s="17">
        <f>'[2]（府集計用）申込児童数・利用児童数'!EG12</f>
        <v>0</v>
      </c>
      <c r="I49" s="17">
        <f>'[2]（府集計用）申込児童数・利用児童数'!EH12</f>
        <v>12</v>
      </c>
      <c r="J49" s="17">
        <f>'[2]（府集計用）申込児童数・利用児童数'!EI12</f>
        <v>171</v>
      </c>
      <c r="K49" s="17">
        <f>'[2]（府集計用）申込児童数・利用児童数'!EJ12</f>
        <v>218</v>
      </c>
      <c r="L49" s="31">
        <f t="shared" si="0"/>
        <v>401</v>
      </c>
    </row>
    <row r="50" spans="1:12" ht="23.25" customHeight="1" thickBot="1" x14ac:dyDescent="0.25">
      <c r="A50" s="16" t="s">
        <v>68</v>
      </c>
      <c r="B50" s="17">
        <f>'[2]（府集計用）施設・事業所数'!R13</f>
        <v>169</v>
      </c>
      <c r="C50" s="17">
        <f>'[2]（府集計用）利用定員数'!BN13</f>
        <v>10039</v>
      </c>
      <c r="D50" s="20">
        <f>'[2]（府集計用）申込児童数・利用児童数'!DR13</f>
        <v>9177</v>
      </c>
      <c r="E50" s="17">
        <f>'[2]（府集計用）申込児童数・利用児童数'!FE13</f>
        <v>8303</v>
      </c>
      <c r="F50" s="18">
        <f t="shared" si="1"/>
        <v>17</v>
      </c>
      <c r="G50" s="19"/>
      <c r="H50" s="17">
        <f>'[2]（府集計用）申込児童数・利用児童数'!EG13</f>
        <v>0</v>
      </c>
      <c r="I50" s="17">
        <f>'[2]（府集計用）申込児童数・利用児童数'!EH13</f>
        <v>12</v>
      </c>
      <c r="J50" s="17">
        <f>'[2]（府集計用）申込児童数・利用児童数'!EI13</f>
        <v>308</v>
      </c>
      <c r="K50" s="17">
        <f>'[2]（府集計用）申込児童数・利用児童数'!EJ13</f>
        <v>537</v>
      </c>
      <c r="L50" s="17">
        <f t="shared" si="0"/>
        <v>857</v>
      </c>
    </row>
    <row r="51" spans="1:12" ht="23.25" customHeight="1" thickTop="1" thickBot="1" x14ac:dyDescent="0.25">
      <c r="A51" s="26" t="s">
        <v>69</v>
      </c>
      <c r="B51" s="28">
        <f>SUM(B42:B50)</f>
        <v>2263</v>
      </c>
      <c r="C51" s="28">
        <f>SUM(C42:C50)</f>
        <v>145514</v>
      </c>
      <c r="D51" s="28">
        <f>SUM(D42:D50)</f>
        <v>135848</v>
      </c>
      <c r="E51" s="28">
        <f>SUM(E42:E50)</f>
        <v>129860</v>
      </c>
      <c r="F51" s="28">
        <f>SUM(F42:F50)</f>
        <v>33</v>
      </c>
      <c r="G51" s="19"/>
      <c r="H51" s="28">
        <f>SUM(H42:H50)</f>
        <v>255</v>
      </c>
      <c r="I51" s="28">
        <f>SUM(I42:I50)</f>
        <v>548</v>
      </c>
      <c r="J51" s="28">
        <f>SUM(J42:J50)</f>
        <v>3072</v>
      </c>
      <c r="K51" s="28">
        <f>SUM(K42:K50)</f>
        <v>2335</v>
      </c>
      <c r="L51" s="28">
        <f t="shared" si="0"/>
        <v>6210</v>
      </c>
    </row>
    <row r="52" spans="1:12" ht="23.25" customHeight="1" thickTop="1" thickBot="1" x14ac:dyDescent="0.25">
      <c r="A52" s="34" t="s">
        <v>70</v>
      </c>
      <c r="B52" s="28">
        <f>B51+B41</f>
        <v>3020</v>
      </c>
      <c r="C52" s="28">
        <f>C51+C41</f>
        <v>209554</v>
      </c>
      <c r="D52" s="28">
        <f>D51+D41</f>
        <v>199144</v>
      </c>
      <c r="E52" s="28">
        <f>E51+E41</f>
        <v>190389</v>
      </c>
      <c r="F52" s="28">
        <f>F51+F41</f>
        <v>133</v>
      </c>
      <c r="G52" s="19"/>
      <c r="H52" s="28">
        <f t="shared" ref="H52:L52" si="2">SUM(H51,H41)</f>
        <v>351</v>
      </c>
      <c r="I52" s="28">
        <f t="shared" si="2"/>
        <v>722</v>
      </c>
      <c r="J52" s="28">
        <f t="shared" si="2"/>
        <v>5142</v>
      </c>
      <c r="K52" s="28">
        <f t="shared" si="2"/>
        <v>2758</v>
      </c>
      <c r="L52" s="28">
        <f t="shared" si="2"/>
        <v>8973</v>
      </c>
    </row>
    <row r="53" spans="1:12" ht="23.25" customHeight="1" thickTop="1" x14ac:dyDescent="0.2">
      <c r="A53" s="35" t="s">
        <v>71</v>
      </c>
      <c r="B53" s="32">
        <v>2979</v>
      </c>
      <c r="C53" s="32">
        <v>207700</v>
      </c>
      <c r="D53" s="32">
        <v>197972</v>
      </c>
      <c r="E53" s="32">
        <v>188971</v>
      </c>
      <c r="F53" s="32">
        <v>194</v>
      </c>
      <c r="G53" s="36"/>
      <c r="H53" s="32">
        <v>331</v>
      </c>
      <c r="I53" s="37">
        <v>749</v>
      </c>
      <c r="J53" s="37">
        <v>5432</v>
      </c>
      <c r="K53" s="32">
        <v>2626</v>
      </c>
      <c r="L53" s="32">
        <v>9138</v>
      </c>
    </row>
    <row r="54" spans="1:12" ht="23.25" customHeight="1" x14ac:dyDescent="0.2">
      <c r="A54" s="38" t="s">
        <v>72</v>
      </c>
      <c r="B54" s="39">
        <f>B52-B53</f>
        <v>41</v>
      </c>
      <c r="C54" s="39">
        <f>C52-C53</f>
        <v>1854</v>
      </c>
      <c r="D54" s="39">
        <f>D52-D53</f>
        <v>1172</v>
      </c>
      <c r="E54" s="39">
        <f>E52-E53</f>
        <v>1418</v>
      </c>
      <c r="F54" s="40">
        <f>F52-F53</f>
        <v>-61</v>
      </c>
      <c r="G54" s="36"/>
      <c r="H54" s="41">
        <f>H52-H53</f>
        <v>20</v>
      </c>
      <c r="I54" s="39">
        <f>I52-I53</f>
        <v>-27</v>
      </c>
      <c r="J54" s="41">
        <f>J52-J53</f>
        <v>-290</v>
      </c>
      <c r="K54" s="41">
        <f>K52-K53</f>
        <v>132</v>
      </c>
      <c r="L54" s="41">
        <f>L52-L53</f>
        <v>-165</v>
      </c>
    </row>
    <row r="55" spans="1:12" x14ac:dyDescent="0.2">
      <c r="A55" s="42"/>
      <c r="B55" s="43"/>
      <c r="C55" s="44"/>
      <c r="D55" s="44"/>
      <c r="E55" s="44"/>
      <c r="F55" s="45"/>
      <c r="G55" s="44"/>
      <c r="H55" s="46"/>
      <c r="I55" s="47"/>
      <c r="J55" s="48"/>
      <c r="K55" s="44"/>
      <c r="L55" s="46"/>
    </row>
    <row r="56" spans="1:12" ht="22.5" customHeight="1" x14ac:dyDescent="0.2">
      <c r="A56" s="72" t="s">
        <v>73</v>
      </c>
      <c r="B56" s="73"/>
      <c r="C56" s="44"/>
      <c r="D56" s="44"/>
      <c r="E56" s="44"/>
      <c r="F56" s="49"/>
      <c r="G56" s="44"/>
      <c r="H56" s="46"/>
      <c r="I56" s="47"/>
      <c r="J56" s="47"/>
      <c r="K56" s="44"/>
      <c r="L56" s="44"/>
    </row>
    <row r="57" spans="1:12" ht="23.25" customHeight="1" x14ac:dyDescent="0.2">
      <c r="A57" s="50"/>
      <c r="B57" s="44"/>
      <c r="D57" s="44"/>
      <c r="E57" s="44"/>
      <c r="F57" s="49"/>
      <c r="G57" s="44"/>
      <c r="H57" s="46"/>
      <c r="I57" s="47"/>
      <c r="J57" s="47"/>
      <c r="K57" s="44"/>
      <c r="L57" s="44"/>
    </row>
    <row r="58" spans="1:12" ht="28.5" customHeight="1" x14ac:dyDescent="0.2">
      <c r="A58" s="52" t="s">
        <v>74</v>
      </c>
      <c r="B58" s="44"/>
      <c r="C58" s="44"/>
      <c r="D58" s="44"/>
      <c r="E58" s="44"/>
      <c r="F58" s="49"/>
      <c r="G58" s="44"/>
      <c r="H58" s="46"/>
      <c r="I58" s="47"/>
      <c r="J58" s="47"/>
      <c r="K58" s="44"/>
      <c r="L58" s="44"/>
    </row>
    <row r="59" spans="1:12" ht="214.5" customHeight="1" x14ac:dyDescent="0.2">
      <c r="A59" s="64" t="s">
        <v>75</v>
      </c>
      <c r="B59" s="74"/>
      <c r="C59" s="74"/>
      <c r="D59" s="74"/>
      <c r="E59" s="74"/>
      <c r="F59" s="74"/>
      <c r="G59" s="74"/>
      <c r="H59" s="74"/>
      <c r="I59" s="74"/>
      <c r="J59" s="74"/>
      <c r="K59" s="74"/>
      <c r="L59" s="74"/>
    </row>
    <row r="60" spans="1:12" ht="60.75" customHeight="1" x14ac:dyDescent="0.2">
      <c r="A60" s="64" t="s">
        <v>76</v>
      </c>
      <c r="B60" s="64"/>
      <c r="C60" s="64"/>
      <c r="D60" s="64"/>
      <c r="E60" s="64"/>
      <c r="F60" s="64"/>
      <c r="G60" s="64"/>
      <c r="H60" s="64"/>
      <c r="I60" s="64"/>
      <c r="J60" s="64"/>
      <c r="K60" s="64"/>
      <c r="L60" s="64"/>
    </row>
    <row r="61" spans="1:12" customFormat="1" ht="169.5" customHeight="1" x14ac:dyDescent="0.2">
      <c r="A61" s="65" t="s">
        <v>77</v>
      </c>
      <c r="B61" s="65"/>
      <c r="C61" s="65"/>
      <c r="D61" s="65"/>
      <c r="E61" s="65"/>
      <c r="F61" s="65"/>
      <c r="G61" s="65"/>
      <c r="H61" s="65"/>
      <c r="I61" s="65"/>
      <c r="J61" s="65"/>
      <c r="K61" s="65"/>
      <c r="L61" s="65"/>
    </row>
    <row r="62" spans="1:12" ht="20.25" customHeight="1" x14ac:dyDescent="0.2">
      <c r="A62" s="64" t="s">
        <v>78</v>
      </c>
      <c r="B62" s="64"/>
      <c r="C62" s="64"/>
      <c r="D62" s="64"/>
      <c r="E62" s="64"/>
      <c r="F62" s="64"/>
      <c r="G62" s="64"/>
      <c r="H62" s="64"/>
      <c r="I62" s="64"/>
      <c r="J62" s="64"/>
      <c r="K62" s="64"/>
      <c r="L62" s="64"/>
    </row>
    <row r="63" spans="1:12" customFormat="1" ht="20.25" customHeight="1" x14ac:dyDescent="0.2">
      <c r="A63" s="65" t="s">
        <v>79</v>
      </c>
      <c r="B63" s="66"/>
      <c r="C63" s="66"/>
      <c r="D63" s="66"/>
      <c r="E63" s="66"/>
      <c r="F63" s="66"/>
      <c r="G63" s="66"/>
      <c r="H63" s="66"/>
      <c r="I63" s="66"/>
      <c r="J63" s="66"/>
      <c r="K63" s="66"/>
      <c r="L63" s="66"/>
    </row>
  </sheetData>
  <mergeCells count="16">
    <mergeCell ref="K1:L1"/>
    <mergeCell ref="A2:L2"/>
    <mergeCell ref="J3:L3"/>
    <mergeCell ref="A4:A5"/>
    <mergeCell ref="B4:B5"/>
    <mergeCell ref="C4:C5"/>
    <mergeCell ref="D4:D5"/>
    <mergeCell ref="E4:E5"/>
    <mergeCell ref="A60:L60"/>
    <mergeCell ref="A61:L61"/>
    <mergeCell ref="A62:L62"/>
    <mergeCell ref="A63:L63"/>
    <mergeCell ref="F4:F5"/>
    <mergeCell ref="H4:L4"/>
    <mergeCell ref="A56:B56"/>
    <mergeCell ref="A59:L59"/>
  </mergeCells>
  <phoneticPr fontId="3"/>
  <printOptions horizontalCentered="1"/>
  <pageMargins left="0.39370078740157483" right="0.39370078740157483" top="0.39370078740157483" bottom="0.39370078740157483" header="0.39370078740157483" footer="0.39370078740157483"/>
  <pageSetup paperSize="9" scale="60" fitToHeight="2" orientation="portrait" r:id="rId1"/>
  <headerFooter alignWithMargins="0"/>
  <rowBreaks count="1" manualBreakCount="1">
    <brk id="56"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E1E76-BF64-475E-8C5B-0BB04101B9C5}">
  <sheetPr>
    <pageSetUpPr fitToPage="1"/>
  </sheetPr>
  <dimension ref="A1:V51"/>
  <sheetViews>
    <sheetView view="pageBreakPreview" zoomScale="117" zoomScaleNormal="100" zoomScaleSheetLayoutView="117" workbookViewId="0">
      <selection activeCell="J48" sqref="J48"/>
    </sheetView>
  </sheetViews>
  <sheetFormatPr defaultColWidth="9" defaultRowHeight="13.2" x14ac:dyDescent="0.2"/>
  <cols>
    <col min="1" max="1" width="18.33203125" style="51" customWidth="1"/>
    <col min="2" max="4" width="18.6640625" style="4" customWidth="1"/>
    <col min="5" max="16384" width="9" style="4"/>
  </cols>
  <sheetData>
    <row r="1" spans="1:4" ht="14.4" x14ac:dyDescent="0.2">
      <c r="A1" s="1"/>
      <c r="B1" s="3"/>
      <c r="C1" s="3"/>
      <c r="D1" s="8" t="s">
        <v>80</v>
      </c>
    </row>
    <row r="2" spans="1:4" s="5" customFormat="1" ht="16.5" customHeight="1" x14ac:dyDescent="0.2">
      <c r="A2" s="82" t="s">
        <v>81</v>
      </c>
      <c r="B2" s="82"/>
      <c r="C2" s="82"/>
      <c r="D2" s="82"/>
    </row>
    <row r="3" spans="1:4" s="5" customFormat="1" ht="16.5" customHeight="1" x14ac:dyDescent="0.2">
      <c r="A3" s="53"/>
      <c r="B3" s="53"/>
      <c r="C3" s="53"/>
      <c r="D3" s="53"/>
    </row>
    <row r="4" spans="1:4" ht="16.5" customHeight="1" x14ac:dyDescent="0.2">
      <c r="A4" s="54" t="s">
        <v>3</v>
      </c>
      <c r="B4" s="55" t="s">
        <v>82</v>
      </c>
      <c r="C4" s="56" t="s">
        <v>83</v>
      </c>
      <c r="D4" s="54" t="s">
        <v>84</v>
      </c>
    </row>
    <row r="5" spans="1:4" ht="16.5" customHeight="1" x14ac:dyDescent="0.2">
      <c r="A5" s="16" t="s">
        <v>25</v>
      </c>
      <c r="B5" s="57">
        <f>[2]待機児童数増減率!H15</f>
        <v>2</v>
      </c>
      <c r="C5" s="57">
        <f>[2]待機児童数増減率!I15</f>
        <v>1</v>
      </c>
      <c r="D5" s="57">
        <f>C5-B5</f>
        <v>-1</v>
      </c>
    </row>
    <row r="6" spans="1:4" ht="16.5" customHeight="1" x14ac:dyDescent="0.2">
      <c r="A6" s="16" t="s">
        <v>26</v>
      </c>
      <c r="B6" s="57">
        <f>[2]待機児童数増減率!H16</f>
        <v>0</v>
      </c>
      <c r="C6" s="57">
        <f>[2]待機児童数増減率!I16</f>
        <v>0</v>
      </c>
      <c r="D6" s="57">
        <f t="shared" ref="D6:D50" si="0">C6-B6</f>
        <v>0</v>
      </c>
    </row>
    <row r="7" spans="1:4" ht="16.5" customHeight="1" x14ac:dyDescent="0.2">
      <c r="A7" s="16" t="s">
        <v>27</v>
      </c>
      <c r="B7" s="57">
        <f>[2]待機児童数増減率!H17</f>
        <v>4</v>
      </c>
      <c r="C7" s="57">
        <f>[2]待機児童数増減率!I17</f>
        <v>0</v>
      </c>
      <c r="D7" s="57">
        <f t="shared" si="0"/>
        <v>-4</v>
      </c>
    </row>
    <row r="8" spans="1:4" ht="16.5" customHeight="1" x14ac:dyDescent="0.2">
      <c r="A8" s="16" t="s">
        <v>28</v>
      </c>
      <c r="B8" s="57">
        <f>[2]待機児童数増減率!H18</f>
        <v>0</v>
      </c>
      <c r="C8" s="57">
        <f>[2]待機児童数増減率!I18</f>
        <v>0</v>
      </c>
      <c r="D8" s="57">
        <f t="shared" si="0"/>
        <v>0</v>
      </c>
    </row>
    <row r="9" spans="1:4" ht="16.5" customHeight="1" x14ac:dyDescent="0.2">
      <c r="A9" s="16" t="s">
        <v>29</v>
      </c>
      <c r="B9" s="57">
        <f>[2]待機児童数増減率!H19</f>
        <v>1</v>
      </c>
      <c r="C9" s="57">
        <f>[2]待機児童数増減率!I19</f>
        <v>0</v>
      </c>
      <c r="D9" s="57">
        <f t="shared" si="0"/>
        <v>-1</v>
      </c>
    </row>
    <row r="10" spans="1:4" ht="16.5" customHeight="1" x14ac:dyDescent="0.2">
      <c r="A10" s="16" t="s">
        <v>30</v>
      </c>
      <c r="B10" s="57">
        <f>[2]待機児童数増減率!H20</f>
        <v>11</v>
      </c>
      <c r="C10" s="57">
        <f>[2]待機児童数増減率!I20</f>
        <v>13</v>
      </c>
      <c r="D10" s="57">
        <f t="shared" si="0"/>
        <v>2</v>
      </c>
    </row>
    <row r="11" spans="1:4" ht="16.5" customHeight="1" x14ac:dyDescent="0.2">
      <c r="A11" s="16" t="s">
        <v>31</v>
      </c>
      <c r="B11" s="57">
        <f>[2]待機児童数増減率!H21</f>
        <v>0</v>
      </c>
      <c r="C11" s="57">
        <f>[2]待機児童数増減率!I21</f>
        <v>0</v>
      </c>
      <c r="D11" s="57">
        <f t="shared" si="0"/>
        <v>0</v>
      </c>
    </row>
    <row r="12" spans="1:4" ht="16.5" customHeight="1" x14ac:dyDescent="0.2">
      <c r="A12" s="16" t="s">
        <v>32</v>
      </c>
      <c r="B12" s="57">
        <f>[2]待機児童数増減率!H22</f>
        <v>0</v>
      </c>
      <c r="C12" s="57">
        <f>[2]待機児童数増減率!I22</f>
        <v>0</v>
      </c>
      <c r="D12" s="57">
        <f t="shared" si="0"/>
        <v>0</v>
      </c>
    </row>
    <row r="13" spans="1:4" ht="16.5" customHeight="1" x14ac:dyDescent="0.2">
      <c r="A13" s="16" t="s">
        <v>33</v>
      </c>
      <c r="B13" s="57">
        <f>[2]待機児童数増減率!H23</f>
        <v>0</v>
      </c>
      <c r="C13" s="57">
        <f>[2]待機児童数増減率!I23</f>
        <v>0</v>
      </c>
      <c r="D13" s="57">
        <f t="shared" si="0"/>
        <v>0</v>
      </c>
    </row>
    <row r="14" spans="1:4" ht="16.5" customHeight="1" x14ac:dyDescent="0.2">
      <c r="A14" s="16" t="s">
        <v>34</v>
      </c>
      <c r="B14" s="57">
        <f>[2]待機児童数増減率!H24</f>
        <v>0</v>
      </c>
      <c r="C14" s="57">
        <f>[2]待機児童数増減率!I24</f>
        <v>0</v>
      </c>
      <c r="D14" s="57">
        <f t="shared" si="0"/>
        <v>0</v>
      </c>
    </row>
    <row r="15" spans="1:4" ht="16.5" customHeight="1" x14ac:dyDescent="0.2">
      <c r="A15" s="16" t="s">
        <v>35</v>
      </c>
      <c r="B15" s="57">
        <f>[2]待機児童数増減率!H25</f>
        <v>0</v>
      </c>
      <c r="C15" s="57">
        <f>[2]待機児童数増減率!I25</f>
        <v>0</v>
      </c>
      <c r="D15" s="57">
        <f t="shared" si="0"/>
        <v>0</v>
      </c>
    </row>
    <row r="16" spans="1:4" ht="16.5" customHeight="1" x14ac:dyDescent="0.2">
      <c r="A16" s="16" t="s">
        <v>36</v>
      </c>
      <c r="B16" s="57">
        <f>[2]待機児童数増減率!H26</f>
        <v>9</v>
      </c>
      <c r="C16" s="57">
        <f>[2]待機児童数増減率!I26</f>
        <v>10</v>
      </c>
      <c r="D16" s="57">
        <f t="shared" si="0"/>
        <v>1</v>
      </c>
    </row>
    <row r="17" spans="1:22" ht="16.5" customHeight="1" x14ac:dyDescent="0.2">
      <c r="A17" s="16" t="s">
        <v>37</v>
      </c>
      <c r="B17" s="57">
        <f>[2]待機児童数増減率!H27</f>
        <v>14</v>
      </c>
      <c r="C17" s="57">
        <f>[2]待機児童数増減率!I27</f>
        <v>37</v>
      </c>
      <c r="D17" s="57">
        <f t="shared" si="0"/>
        <v>23</v>
      </c>
    </row>
    <row r="18" spans="1:22" ht="16.5" customHeight="1" x14ac:dyDescent="0.2">
      <c r="A18" s="16" t="s">
        <v>38</v>
      </c>
      <c r="B18" s="57">
        <f>[2]待機児童数増減率!H28</f>
        <v>0</v>
      </c>
      <c r="C18" s="57">
        <f>[2]待機児童数増減率!I28</f>
        <v>0</v>
      </c>
      <c r="D18" s="57">
        <f t="shared" si="0"/>
        <v>0</v>
      </c>
    </row>
    <row r="19" spans="1:22" ht="16.5" customHeight="1" x14ac:dyDescent="0.2">
      <c r="A19" s="16" t="s">
        <v>39</v>
      </c>
      <c r="B19" s="57">
        <f>[2]待機児童数増減率!H29</f>
        <v>0</v>
      </c>
      <c r="C19" s="57">
        <f>[2]待機児童数増減率!I29</f>
        <v>0</v>
      </c>
      <c r="D19" s="57">
        <f t="shared" si="0"/>
        <v>0</v>
      </c>
    </row>
    <row r="20" spans="1:22" ht="16.5" customHeight="1" x14ac:dyDescent="0.2">
      <c r="A20" s="16" t="s">
        <v>40</v>
      </c>
      <c r="B20" s="57">
        <f>[2]待機児童数増減率!H30</f>
        <v>3</v>
      </c>
      <c r="C20" s="57">
        <f>[2]待機児童数増減率!I30</f>
        <v>0</v>
      </c>
      <c r="D20" s="57">
        <f t="shared" si="0"/>
        <v>-3</v>
      </c>
    </row>
    <row r="21" spans="1:22" ht="16.5" customHeight="1" x14ac:dyDescent="0.2">
      <c r="A21" s="16" t="s">
        <v>41</v>
      </c>
      <c r="B21" s="57">
        <f>[2]待機児童数増減率!H31</f>
        <v>18</v>
      </c>
      <c r="C21" s="57">
        <f>[2]待機児童数増減率!I31</f>
        <v>21</v>
      </c>
      <c r="D21" s="57">
        <f t="shared" si="0"/>
        <v>3</v>
      </c>
    </row>
    <row r="22" spans="1:22" ht="16.5" customHeight="1" x14ac:dyDescent="0.2">
      <c r="A22" s="16" t="s">
        <v>42</v>
      </c>
      <c r="B22" s="57">
        <f>[2]待機児童数増減率!H32</f>
        <v>34</v>
      </c>
      <c r="C22" s="57">
        <f>[2]待機児童数増減率!I32</f>
        <v>0</v>
      </c>
      <c r="D22" s="57">
        <f t="shared" si="0"/>
        <v>-34</v>
      </c>
    </row>
    <row r="23" spans="1:22" ht="16.5" customHeight="1" x14ac:dyDescent="0.2">
      <c r="A23" s="16" t="s">
        <v>43</v>
      </c>
      <c r="B23" s="57">
        <f>[2]待機児童数増減率!H33</f>
        <v>24</v>
      </c>
      <c r="C23" s="57">
        <f>[2]待機児童数増減率!I33</f>
        <v>0</v>
      </c>
      <c r="D23" s="57">
        <f t="shared" si="0"/>
        <v>-24</v>
      </c>
    </row>
    <row r="24" spans="1:22" ht="16.5" customHeight="1" x14ac:dyDescent="0.2">
      <c r="A24" s="16" t="s">
        <v>44</v>
      </c>
      <c r="B24" s="57">
        <f>[2]待機児童数増減率!H34</f>
        <v>2</v>
      </c>
      <c r="C24" s="57">
        <f>[2]待機児童数増減率!I34</f>
        <v>0</v>
      </c>
      <c r="D24" s="57">
        <f t="shared" si="0"/>
        <v>-2</v>
      </c>
    </row>
    <row r="25" spans="1:22" ht="16.5" customHeight="1" x14ac:dyDescent="0.2">
      <c r="A25" s="16" t="s">
        <v>45</v>
      </c>
      <c r="B25" s="57">
        <f>[2]待機児童数増減率!H35</f>
        <v>3</v>
      </c>
      <c r="C25" s="57">
        <f>[2]待機児童数増減率!I35</f>
        <v>3</v>
      </c>
      <c r="D25" s="57">
        <f t="shared" si="0"/>
        <v>0</v>
      </c>
    </row>
    <row r="26" spans="1:22" ht="16.5" customHeight="1" x14ac:dyDescent="0.2">
      <c r="A26" s="16" t="s">
        <v>46</v>
      </c>
      <c r="B26" s="57">
        <f>[2]待機児童数増減率!H36</f>
        <v>0</v>
      </c>
      <c r="C26" s="57">
        <f>[2]待機児童数増減率!I36</f>
        <v>1</v>
      </c>
      <c r="D26" s="57">
        <f t="shared" si="0"/>
        <v>1</v>
      </c>
      <c r="E26" s="58"/>
      <c r="F26" s="58"/>
      <c r="G26" s="58"/>
      <c r="H26" s="58"/>
      <c r="I26" s="58"/>
      <c r="J26" s="58"/>
      <c r="K26" s="58"/>
      <c r="L26" s="58"/>
      <c r="M26" s="58"/>
      <c r="N26" s="58"/>
      <c r="O26" s="58"/>
      <c r="P26" s="58"/>
      <c r="Q26" s="58"/>
      <c r="R26" s="58"/>
      <c r="S26" s="58"/>
      <c r="T26" s="58"/>
      <c r="U26" s="58"/>
      <c r="V26" s="58"/>
    </row>
    <row r="27" spans="1:22" ht="16.5" customHeight="1" x14ac:dyDescent="0.2">
      <c r="A27" s="16" t="s">
        <v>47</v>
      </c>
      <c r="B27" s="57">
        <f>[2]待機児童数増減率!H37</f>
        <v>38</v>
      </c>
      <c r="C27" s="57">
        <f>[2]待機児童数増減率!I37</f>
        <v>14</v>
      </c>
      <c r="D27" s="57">
        <f t="shared" si="0"/>
        <v>-24</v>
      </c>
    </row>
    <row r="28" spans="1:22" ht="16.5" customHeight="1" x14ac:dyDescent="0.2">
      <c r="A28" s="16" t="s">
        <v>48</v>
      </c>
      <c r="B28" s="57">
        <f>[2]待機児童数増減率!H38</f>
        <v>0</v>
      </c>
      <c r="C28" s="57">
        <f>[2]待機児童数増減率!I38</f>
        <v>0</v>
      </c>
      <c r="D28" s="57">
        <f t="shared" si="0"/>
        <v>0</v>
      </c>
    </row>
    <row r="29" spans="1:22" ht="16.5" customHeight="1" x14ac:dyDescent="0.2">
      <c r="A29" s="16" t="s">
        <v>49</v>
      </c>
      <c r="B29" s="57">
        <f>[2]待機児童数増減率!H39</f>
        <v>0</v>
      </c>
      <c r="C29" s="57">
        <f>[2]待機児童数増減率!I39</f>
        <v>0</v>
      </c>
      <c r="D29" s="57">
        <f t="shared" si="0"/>
        <v>0</v>
      </c>
    </row>
    <row r="30" spans="1:22" ht="16.5" customHeight="1" x14ac:dyDescent="0.2">
      <c r="A30" s="16" t="s">
        <v>50</v>
      </c>
      <c r="B30" s="57">
        <f>[2]待機児童数増減率!H40</f>
        <v>0</v>
      </c>
      <c r="C30" s="57">
        <f>[2]待機児童数増減率!I40</f>
        <v>0</v>
      </c>
      <c r="D30" s="57">
        <f t="shared" si="0"/>
        <v>0</v>
      </c>
    </row>
    <row r="31" spans="1:22" ht="16.5" customHeight="1" x14ac:dyDescent="0.2">
      <c r="A31" s="16" t="s">
        <v>51</v>
      </c>
      <c r="B31" s="57">
        <f>[2]待機児童数増減率!H41</f>
        <v>0</v>
      </c>
      <c r="C31" s="57">
        <f>[2]待機児童数増減率!I41</f>
        <v>0</v>
      </c>
      <c r="D31" s="57">
        <f t="shared" si="0"/>
        <v>0</v>
      </c>
    </row>
    <row r="32" spans="1:22" ht="16.5" customHeight="1" x14ac:dyDescent="0.2">
      <c r="A32" s="16" t="s">
        <v>52</v>
      </c>
      <c r="B32" s="57">
        <f>[2]待機児童数増減率!H42</f>
        <v>0</v>
      </c>
      <c r="C32" s="57">
        <f>[2]待機児童数増減率!I42</f>
        <v>0</v>
      </c>
      <c r="D32" s="57">
        <f t="shared" si="0"/>
        <v>0</v>
      </c>
    </row>
    <row r="33" spans="1:4" ht="16.5" customHeight="1" x14ac:dyDescent="0.2">
      <c r="A33" s="16" t="s">
        <v>53</v>
      </c>
      <c r="B33" s="57">
        <f>[2]待機児童数増減率!H43</f>
        <v>0</v>
      </c>
      <c r="C33" s="57">
        <f>[2]待機児童数増減率!I43</f>
        <v>0</v>
      </c>
      <c r="D33" s="57">
        <f t="shared" si="0"/>
        <v>0</v>
      </c>
    </row>
    <row r="34" spans="1:4" ht="16.5" customHeight="1" x14ac:dyDescent="0.2">
      <c r="A34" s="16" t="s">
        <v>54</v>
      </c>
      <c r="B34" s="57">
        <f>[2]待機児童数増減率!H44</f>
        <v>0</v>
      </c>
      <c r="C34" s="57">
        <f>[2]待機児童数増減率!I44</f>
        <v>0</v>
      </c>
      <c r="D34" s="57">
        <f t="shared" si="0"/>
        <v>0</v>
      </c>
    </row>
    <row r="35" spans="1:4" ht="16.5" customHeight="1" x14ac:dyDescent="0.2">
      <c r="A35" s="16" t="s">
        <v>55</v>
      </c>
      <c r="B35" s="57">
        <f>[2]待機児童数増減率!H45</f>
        <v>0</v>
      </c>
      <c r="C35" s="57">
        <f>[2]待機児童数増減率!I45</f>
        <v>0</v>
      </c>
      <c r="D35" s="57">
        <f t="shared" si="0"/>
        <v>0</v>
      </c>
    </row>
    <row r="36" spans="1:4" ht="16.5" customHeight="1" x14ac:dyDescent="0.2">
      <c r="A36" s="16" t="s">
        <v>56</v>
      </c>
      <c r="B36" s="57">
        <f>[2]待機児童数増減率!H46</f>
        <v>0</v>
      </c>
      <c r="C36" s="57">
        <f>[2]待機児童数増減率!I46</f>
        <v>0</v>
      </c>
      <c r="D36" s="57">
        <f t="shared" si="0"/>
        <v>0</v>
      </c>
    </row>
    <row r="37" spans="1:4" ht="16.5" customHeight="1" x14ac:dyDescent="0.2">
      <c r="A37" s="16" t="s">
        <v>57</v>
      </c>
      <c r="B37" s="57">
        <f>[2]待機児童数増減率!H47</f>
        <v>0</v>
      </c>
      <c r="C37" s="57">
        <f>[2]待機児童数増減率!I47</f>
        <v>0</v>
      </c>
      <c r="D37" s="57">
        <f t="shared" si="0"/>
        <v>0</v>
      </c>
    </row>
    <row r="38" spans="1:4" ht="16.5" customHeight="1" thickBot="1" x14ac:dyDescent="0.25">
      <c r="A38" s="22" t="s">
        <v>58</v>
      </c>
      <c r="B38" s="57">
        <f>[2]待機児童数増減率!H48</f>
        <v>0</v>
      </c>
      <c r="C38" s="57">
        <f>[2]待機児童数増減率!I48</f>
        <v>0</v>
      </c>
      <c r="D38" s="57">
        <f t="shared" si="0"/>
        <v>0</v>
      </c>
    </row>
    <row r="39" spans="1:4" s="29" customFormat="1" ht="16.5" customHeight="1" thickTop="1" thickBot="1" x14ac:dyDescent="0.25">
      <c r="A39" s="26" t="s">
        <v>59</v>
      </c>
      <c r="B39" s="59">
        <f>SUM(B5:B38)</f>
        <v>163</v>
      </c>
      <c r="C39" s="59">
        <f>SUM(C5:C38)</f>
        <v>100</v>
      </c>
      <c r="D39" s="59">
        <f t="shared" si="0"/>
        <v>-63</v>
      </c>
    </row>
    <row r="40" spans="1:4" ht="16.5" customHeight="1" thickTop="1" x14ac:dyDescent="0.2">
      <c r="A40" s="30" t="s">
        <v>60</v>
      </c>
      <c r="B40" s="60">
        <f>[2]待機児童数増減率!H5</f>
        <v>0</v>
      </c>
      <c r="C40" s="60">
        <f>[2]待機児童数増減率!I5</f>
        <v>0</v>
      </c>
      <c r="D40" s="57">
        <f t="shared" si="0"/>
        <v>0</v>
      </c>
    </row>
    <row r="41" spans="1:4" ht="16.5" customHeight="1" x14ac:dyDescent="0.2">
      <c r="A41" s="16" t="s">
        <v>61</v>
      </c>
      <c r="B41" s="60">
        <f>[2]待機児童数増減率!H6</f>
        <v>0</v>
      </c>
      <c r="C41" s="60">
        <f>[2]待機児童数増減率!I6</f>
        <v>0</v>
      </c>
      <c r="D41" s="57">
        <f t="shared" si="0"/>
        <v>0</v>
      </c>
    </row>
    <row r="42" spans="1:4" ht="16.5" customHeight="1" x14ac:dyDescent="0.2">
      <c r="A42" s="16" t="s">
        <v>62</v>
      </c>
      <c r="B42" s="60">
        <f>[2]待機児童数増減率!H7</f>
        <v>0</v>
      </c>
      <c r="C42" s="60">
        <f>[2]待機児童数増減率!I7</f>
        <v>0</v>
      </c>
      <c r="D42" s="57">
        <f t="shared" si="0"/>
        <v>0</v>
      </c>
    </row>
    <row r="43" spans="1:4" ht="16.5" customHeight="1" x14ac:dyDescent="0.2">
      <c r="A43" s="16" t="s">
        <v>63</v>
      </c>
      <c r="B43" s="60">
        <f>[2]待機児童数増減率!H8</f>
        <v>8</v>
      </c>
      <c r="C43" s="60">
        <f>[2]待機児童数増減率!I8</f>
        <v>6</v>
      </c>
      <c r="D43" s="61">
        <f t="shared" si="0"/>
        <v>-2</v>
      </c>
    </row>
    <row r="44" spans="1:4" ht="16.5" customHeight="1" x14ac:dyDescent="0.2">
      <c r="A44" s="16" t="s">
        <v>64</v>
      </c>
      <c r="B44" s="60">
        <f>[2]待機児童数増減率!H9</f>
        <v>19</v>
      </c>
      <c r="C44" s="60">
        <f>[2]待機児童数増減率!I9</f>
        <v>10</v>
      </c>
      <c r="D44" s="61">
        <f t="shared" si="0"/>
        <v>-9</v>
      </c>
    </row>
    <row r="45" spans="1:4" ht="16.5" customHeight="1" x14ac:dyDescent="0.2">
      <c r="A45" s="16" t="s">
        <v>85</v>
      </c>
      <c r="B45" s="60">
        <f>[2]待機児童数増減率!H10</f>
        <v>0</v>
      </c>
      <c r="C45" s="60">
        <f>[2]待機児童数増減率!I10</f>
        <v>0</v>
      </c>
      <c r="D45" s="57">
        <f t="shared" si="0"/>
        <v>0</v>
      </c>
    </row>
    <row r="46" spans="1:4" ht="16.5" customHeight="1" x14ac:dyDescent="0.2">
      <c r="A46" s="30" t="s">
        <v>66</v>
      </c>
      <c r="B46" s="60">
        <f>[2]待機児童数増減率!H11</f>
        <v>0</v>
      </c>
      <c r="C46" s="60">
        <f>[2]待機児童数増減率!I11</f>
        <v>0</v>
      </c>
      <c r="D46" s="60">
        <f t="shared" si="0"/>
        <v>0</v>
      </c>
    </row>
    <row r="47" spans="1:4" ht="16.5" customHeight="1" x14ac:dyDescent="0.2">
      <c r="A47" s="16" t="s">
        <v>67</v>
      </c>
      <c r="B47" s="60">
        <f>[2]待機児童数増減率!H12</f>
        <v>0</v>
      </c>
      <c r="C47" s="60">
        <f>[2]待機児童数増減率!I12</f>
        <v>0</v>
      </c>
      <c r="D47" s="57">
        <f>C47-B47</f>
        <v>0</v>
      </c>
    </row>
    <row r="48" spans="1:4" ht="16.5" customHeight="1" thickBot="1" x14ac:dyDescent="0.25">
      <c r="A48" s="16" t="s">
        <v>68</v>
      </c>
      <c r="B48" s="60">
        <f>[2]待機児童数増減率!H13</f>
        <v>4</v>
      </c>
      <c r="C48" s="60">
        <f>[2]待機児童数増減率!I13</f>
        <v>17</v>
      </c>
      <c r="D48" s="57">
        <f>C48-B48</f>
        <v>13</v>
      </c>
    </row>
    <row r="49" spans="1:4" ht="16.5" customHeight="1" thickTop="1" thickBot="1" x14ac:dyDescent="0.25">
      <c r="A49" s="26" t="s">
        <v>69</v>
      </c>
      <c r="B49" s="59">
        <f>SUM(B40:B48)</f>
        <v>31</v>
      </c>
      <c r="C49" s="59">
        <f>SUM(C40:C48)</f>
        <v>33</v>
      </c>
      <c r="D49" s="59">
        <f t="shared" si="0"/>
        <v>2</v>
      </c>
    </row>
    <row r="50" spans="1:4" ht="16.5" customHeight="1" thickTop="1" x14ac:dyDescent="0.2">
      <c r="A50" s="30" t="s">
        <v>70</v>
      </c>
      <c r="B50" s="60">
        <f>SUM(B39,B49)</f>
        <v>194</v>
      </c>
      <c r="C50" s="60">
        <f>SUM(C39,C49)</f>
        <v>133</v>
      </c>
      <c r="D50" s="60">
        <f t="shared" si="0"/>
        <v>-61</v>
      </c>
    </row>
    <row r="51" spans="1:4" ht="16.5" customHeight="1" x14ac:dyDescent="0.2">
      <c r="A51" s="62" t="s">
        <v>86</v>
      </c>
      <c r="B51" s="63"/>
      <c r="C51" s="63"/>
      <c r="D51" s="63"/>
    </row>
  </sheetData>
  <mergeCells count="1">
    <mergeCell ref="A2:D2"/>
  </mergeCells>
  <phoneticPr fontId="10"/>
  <printOptions horizontalCentered="1"/>
  <pageMargins left="0.39370078740157483" right="0.39370078740157483" top="0.39370078740157483" bottom="0.39370078740157483" header="0.39370078740157483" footer="0.3937007874015748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★報道資料１（保育所等利用児童数・待機児童数）</vt:lpstr>
      <vt:lpstr>★報道資料２（保育所等利用待機児童数の増減）</vt:lpstr>
      <vt:lpstr>'★報道資料１（保育所等利用児童数・待機児童数）'!Print_Area</vt:lpstr>
      <vt:lpstr>'★報道資料２（保育所等利用待機児童数の増減）'!Print_Area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（資料１、２）保育所等利用児童数・待機児童数等</dc:title>
  <dc:creator/>
  <cp:lastModifiedBy/>
  <dcterms:created xsi:type="dcterms:W3CDTF">2026-08-21T06:16:35Z</dcterms:created>
  <dcterms:modified xsi:type="dcterms:W3CDTF">2026-08-21T06:19:34Z</dcterms:modified>
</cp:coreProperties>
</file>