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239$\doc\030 広報・議事Ｇ\0302議事\01委員会会議\01議案（議題照会～会議当日まで）\令和８年度\８．８月\04-1_三役レク資料\議題５（支援教科書）\"/>
    </mc:Choice>
  </mc:AlternateContent>
  <xr:revisionPtr revIDLastSave="0" documentId="13_ncr:1_{61BCC086-449F-4A2F-BC33-43493F51A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採択冊数" sheetId="1" r:id="rId1"/>
  </sheets>
  <definedNames>
    <definedName name="_xlnm.Print_Area" localSheetId="0">採択冊数!$A$1:$T$24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R10" i="1" l="1"/>
  <c r="K11" i="1"/>
  <c r="H11" i="1"/>
  <c r="R7" i="1"/>
  <c r="M7" i="1" l="1"/>
  <c r="M8" i="1"/>
  <c r="R9" i="1"/>
  <c r="R8" i="1"/>
  <c r="J9" i="1"/>
  <c r="J8" i="1"/>
  <c r="J7" i="1"/>
  <c r="J10" i="1"/>
  <c r="N11" i="1"/>
  <c r="M10" i="1"/>
  <c r="M9" i="1"/>
  <c r="M11" i="1" l="1"/>
  <c r="R11" i="1"/>
  <c r="K12" i="1"/>
  <c r="P7" i="1"/>
  <c r="P9" i="1"/>
  <c r="P8" i="1"/>
  <c r="P10" i="1"/>
  <c r="J11" i="1"/>
  <c r="G9" i="1"/>
  <c r="G10" i="1"/>
  <c r="G7" i="1"/>
  <c r="G8" i="1"/>
  <c r="T8" i="1" l="1"/>
  <c r="T9" i="1"/>
  <c r="T7" i="1"/>
  <c r="T10" i="1"/>
  <c r="P11" i="1"/>
  <c r="G11" i="1"/>
  <c r="Q7" i="1"/>
  <c r="Q10" i="1"/>
  <c r="Q9" i="1"/>
  <c r="Q8" i="1"/>
  <c r="T11" i="1" l="1"/>
  <c r="Q11" i="1"/>
</calcChain>
</file>

<file path=xl/sharedStrings.xml><?xml version="1.0" encoding="utf-8"?>
<sst xmlns="http://schemas.openxmlformats.org/spreadsheetml/2006/main" count="51" uniqueCount="22">
  <si>
    <t>小学部</t>
    <rPh sb="0" eb="2">
      <t>ショウガク</t>
    </rPh>
    <rPh sb="2" eb="3">
      <t>ブ</t>
    </rPh>
    <phoneticPr fontId="1"/>
  </si>
  <si>
    <t>中学部</t>
    <rPh sb="0" eb="2">
      <t>チュウガク</t>
    </rPh>
    <rPh sb="2" eb="3">
      <t>ブ</t>
    </rPh>
    <phoneticPr fontId="1"/>
  </si>
  <si>
    <t>高等部</t>
    <rPh sb="0" eb="3">
      <t>コウトウブ</t>
    </rPh>
    <phoneticPr fontId="1"/>
  </si>
  <si>
    <t>本科</t>
    <rPh sb="0" eb="1">
      <t>ホン</t>
    </rPh>
    <rPh sb="1" eb="2">
      <t>カ</t>
    </rPh>
    <phoneticPr fontId="1"/>
  </si>
  <si>
    <t>専攻科</t>
    <rPh sb="0" eb="2">
      <t>センコウ</t>
    </rPh>
    <rPh sb="2" eb="3">
      <t>カ</t>
    </rPh>
    <phoneticPr fontId="1"/>
  </si>
  <si>
    <t>種類</t>
    <rPh sb="0" eb="2">
      <t>シュルイ</t>
    </rPh>
    <phoneticPr fontId="1"/>
  </si>
  <si>
    <t>計</t>
    <rPh sb="0" eb="1">
      <t>ケイ</t>
    </rPh>
    <phoneticPr fontId="1"/>
  </si>
  <si>
    <t>※　同じ学部内の異なる学年で同じ教科書を採択した場合も「１種類」と数える。</t>
    <rPh sb="2" eb="3">
      <t>オナ</t>
    </rPh>
    <rPh sb="4" eb="6">
      <t>ガクブ</t>
    </rPh>
    <rPh sb="6" eb="7">
      <t>ナイ</t>
    </rPh>
    <rPh sb="8" eb="9">
      <t>コト</t>
    </rPh>
    <rPh sb="11" eb="13">
      <t>ガクネン</t>
    </rPh>
    <rPh sb="14" eb="15">
      <t>オナ</t>
    </rPh>
    <rPh sb="16" eb="19">
      <t>キョウカショ</t>
    </rPh>
    <rPh sb="20" eb="22">
      <t>サイタク</t>
    </rPh>
    <rPh sb="24" eb="26">
      <t>バアイ</t>
    </rPh>
    <rPh sb="29" eb="31">
      <t>シュルイ</t>
    </rPh>
    <rPh sb="33" eb="34">
      <t>カゾ</t>
    </rPh>
    <phoneticPr fontId="1"/>
  </si>
  <si>
    <t>※　検定教科書のうち、「上」「下」や（１）（２）に分かれている教科書については「１種類」と数える。</t>
    <rPh sb="2" eb="4">
      <t>ケンテイ</t>
    </rPh>
    <rPh sb="4" eb="7">
      <t>キョウカショ</t>
    </rPh>
    <rPh sb="12" eb="13">
      <t>ジョウ</t>
    </rPh>
    <rPh sb="15" eb="16">
      <t>ゲ</t>
    </rPh>
    <rPh sb="25" eb="26">
      <t>ワ</t>
    </rPh>
    <rPh sb="31" eb="34">
      <t>キョウカショ</t>
    </rPh>
    <rPh sb="41" eb="43">
      <t>シュルイ</t>
    </rPh>
    <rPh sb="45" eb="46">
      <t>カゾ</t>
    </rPh>
    <phoneticPr fontId="1"/>
  </si>
  <si>
    <t>　　 学部が異なれば、それぞれ別に数える。</t>
    <rPh sb="15" eb="16">
      <t>ベツ</t>
    </rPh>
    <phoneticPr fontId="1"/>
  </si>
  <si>
    <t>府立</t>
    <rPh sb="0" eb="2">
      <t>フリツ</t>
    </rPh>
    <phoneticPr fontId="1"/>
  </si>
  <si>
    <t>比率</t>
  </si>
  <si>
    <t>比率</t>
    <rPh sb="0" eb="2">
      <t>ヒリツ</t>
    </rPh>
    <phoneticPr fontId="1"/>
  </si>
  <si>
    <t>支援学校　（全体）</t>
    <rPh sb="0" eb="4">
      <t>シエンガッコウ</t>
    </rPh>
    <rPh sb="6" eb="8">
      <t>ゼンタイ</t>
    </rPh>
    <phoneticPr fontId="1"/>
  </si>
  <si>
    <t>一
般
図
書</t>
    <rPh sb="0" eb="1">
      <t>イチ</t>
    </rPh>
    <rPh sb="2" eb="3">
      <t>ハン</t>
    </rPh>
    <rPh sb="4" eb="5">
      <t>ハカル</t>
    </rPh>
    <rPh sb="6" eb="7">
      <t>ショ</t>
    </rPh>
    <phoneticPr fontId="1"/>
  </si>
  <si>
    <t>①検定教科書</t>
    <rPh sb="1" eb="3">
      <t>ケンテイ</t>
    </rPh>
    <rPh sb="3" eb="6">
      <t>キョウカショ</t>
    </rPh>
    <phoneticPr fontId="1"/>
  </si>
  <si>
    <t>②文科省著作教科書
（特別支援学校用）</t>
    <rPh sb="11" eb="13">
      <t>トクベツ</t>
    </rPh>
    <rPh sb="13" eb="15">
      <t>シエン</t>
    </rPh>
    <rPh sb="15" eb="18">
      <t>ガッコウヨウ</t>
    </rPh>
    <phoneticPr fontId="1"/>
  </si>
  <si>
    <t>③附則第９条選定資料掲載</t>
    <rPh sb="1" eb="3">
      <t>フソク</t>
    </rPh>
    <rPh sb="3" eb="4">
      <t>ダイ</t>
    </rPh>
    <rPh sb="5" eb="6">
      <t>ジョウ</t>
    </rPh>
    <rPh sb="6" eb="8">
      <t>センテイ</t>
    </rPh>
    <rPh sb="8" eb="10">
      <t>シリョウ</t>
    </rPh>
    <rPh sb="10" eb="12">
      <t>ケイサイ</t>
    </rPh>
    <phoneticPr fontId="1"/>
  </si>
  <si>
    <t>④附則９条選定資料非掲載</t>
    <rPh sb="1" eb="3">
      <t>フソク</t>
    </rPh>
    <rPh sb="4" eb="5">
      <t>ジョウ</t>
    </rPh>
    <rPh sb="5" eb="7">
      <t>センテイ</t>
    </rPh>
    <rPh sb="7" eb="9">
      <t>シリョウ</t>
    </rPh>
    <rPh sb="9" eb="10">
      <t>ヒ</t>
    </rPh>
    <rPh sb="10" eb="12">
      <t>ケイサイ</t>
    </rPh>
    <phoneticPr fontId="1"/>
  </si>
  <si>
    <t>比率</t>
    <phoneticPr fontId="1"/>
  </si>
  <si>
    <t xml:space="preserve"> </t>
    <phoneticPr fontId="1"/>
  </si>
  <si>
    <t>令和９年度使用教科用図書採択冊数（種類数）</t>
    <rPh sb="0" eb="2">
      <t>レイワ</t>
    </rPh>
    <rPh sb="3" eb="4">
      <t>ネン</t>
    </rPh>
    <rPh sb="4" eb="5">
      <t>ド</t>
    </rPh>
    <rPh sb="5" eb="7">
      <t>シヨウ</t>
    </rPh>
    <rPh sb="7" eb="10">
      <t>キョウカヨウ</t>
    </rPh>
    <rPh sb="10" eb="12">
      <t>トショ</t>
    </rPh>
    <rPh sb="12" eb="14">
      <t>サイタク</t>
    </rPh>
    <rPh sb="14" eb="16">
      <t>サッスウ</t>
    </rPh>
    <rPh sb="17" eb="20">
      <t>シュルイスウ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</si>
</sst>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[&lt;=999]000;[&lt;=9999]000\-00;000\-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3" fillId="0" borderId="39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43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176" fontId="3" fillId="0" borderId="31" xfId="1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2" xfId="1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33" xfId="1" applyNumberFormat="1" applyFont="1" applyFill="1" applyBorder="1">
      <alignment vertical="center"/>
    </xf>
    <xf numFmtId="176" fontId="3" fillId="0" borderId="36" xfId="1" applyNumberFormat="1" applyFont="1" applyFill="1" applyBorder="1">
      <alignment vertical="center"/>
    </xf>
    <xf numFmtId="0" fontId="3" fillId="0" borderId="22" xfId="0" applyFont="1" applyBorder="1" applyAlignment="1">
      <alignment horizontal="center" vertical="center"/>
    </xf>
    <xf numFmtId="176" fontId="3" fillId="0" borderId="23" xfId="1" applyNumberFormat="1" applyFont="1" applyFill="1" applyBorder="1" applyAlignment="1">
      <alignment horizontal="center" vertical="center"/>
    </xf>
    <xf numFmtId="176" fontId="3" fillId="0" borderId="21" xfId="1" applyNumberFormat="1" applyFont="1" applyFill="1" applyBorder="1" applyAlignment="1">
      <alignment horizontal="center" vertical="center"/>
    </xf>
    <xf numFmtId="176" fontId="3" fillId="0" borderId="22" xfId="1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3" fillId="0" borderId="32" xfId="1" applyNumberFormat="1" applyFont="1" applyFill="1" applyBorder="1">
      <alignment vertical="center"/>
    </xf>
    <xf numFmtId="0" fontId="3" fillId="0" borderId="42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176" fontId="3" fillId="0" borderId="24" xfId="1" applyNumberFormat="1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176" fontId="3" fillId="0" borderId="7" xfId="1" applyNumberFormat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3" fillId="0" borderId="40" xfId="1" applyNumberFormat="1" applyFont="1" applyBorder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3" fillId="0" borderId="12" xfId="0" applyFont="1" applyBorder="1" applyAlignment="1">
      <alignment horizontal="left" vertical="center" shrinkToFit="1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 2" xfId="2" xr:uid="{116B550F-61C2-4CC9-9273-364D30039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9</xdr:row>
      <xdr:rowOff>166693</xdr:rowOff>
    </xdr:from>
    <xdr:to>
      <xdr:col>0</xdr:col>
      <xdr:colOff>323849</xdr:colOff>
      <xdr:row>11</xdr:row>
      <xdr:rowOff>61918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5400000">
          <a:off x="-242889" y="3514731"/>
          <a:ext cx="86677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５</a:t>
          </a:r>
          <a:r>
            <a:rPr kumimoji="1" lang="en-US" altLang="ja-JP" sz="12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- </a:t>
          </a:r>
          <a:r>
            <a:rPr kumimoji="1" lang="ja-JP" altLang="en-US" sz="12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３</a:t>
          </a:r>
          <a:endParaRPr kumimoji="1" lang="ja-JP" altLang="en-US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57149</xdr:colOff>
      <xdr:row>9</xdr:row>
      <xdr:rowOff>166693</xdr:rowOff>
    </xdr:from>
    <xdr:to>
      <xdr:col>0</xdr:col>
      <xdr:colOff>323849</xdr:colOff>
      <xdr:row>11</xdr:row>
      <xdr:rowOff>61918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E397267-B553-4A56-8284-63681A42472F}"/>
            </a:ext>
          </a:extLst>
        </xdr:cNvPr>
        <xdr:cNvSpPr txBox="1"/>
      </xdr:nvSpPr>
      <xdr:spPr>
        <a:xfrm rot="5400000">
          <a:off x="-225744" y="3448056"/>
          <a:ext cx="84010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５</a:t>
          </a:r>
          <a:r>
            <a:rPr kumimoji="1" lang="en-US" altLang="ja-JP" sz="12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- 3</a:t>
          </a:r>
          <a:endParaRPr kumimoji="1" lang="ja-JP" altLang="en-US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view="pageBreakPreview" zoomScale="85" zoomScaleNormal="100" zoomScaleSheetLayoutView="85" zoomScalePageLayoutView="70" workbookViewId="0">
      <selection activeCell="D12" sqref="D12"/>
    </sheetView>
  </sheetViews>
  <sheetFormatPr defaultRowHeight="13.5" x14ac:dyDescent="0.15"/>
  <cols>
    <col min="1" max="3" width="4.875" customWidth="1"/>
    <col min="4" max="4" width="17.625" customWidth="1"/>
    <col min="5" max="5" width="7.75" customWidth="1"/>
    <col min="6" max="6" width="5.25" customWidth="1"/>
    <col min="7" max="8" width="7.75" customWidth="1"/>
    <col min="9" max="9" width="5.25" customWidth="1"/>
    <col min="10" max="11" width="7.75" customWidth="1"/>
    <col min="12" max="12" width="5.25" customWidth="1"/>
    <col min="13" max="14" width="7.75" customWidth="1"/>
    <col min="15" max="15" width="5.25" customWidth="1"/>
    <col min="16" max="18" width="7.75" customWidth="1"/>
    <col min="19" max="19" width="5.25" customWidth="1"/>
    <col min="20" max="20" width="7.75" customWidth="1"/>
  </cols>
  <sheetData>
    <row r="1" spans="1:20" ht="36" customHeight="1" x14ac:dyDescent="0.15">
      <c r="A1" s="61"/>
      <c r="B1" s="1"/>
      <c r="C1" s="1"/>
      <c r="D1" s="63" t="s">
        <v>21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13.15" customHeight="1" x14ac:dyDescent="0.15">
      <c r="A2" s="61"/>
      <c r="B2" s="1"/>
      <c r="C2" s="1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0" x14ac:dyDescent="0.15">
      <c r="A3" s="61"/>
      <c r="B3" s="1"/>
      <c r="C3" s="1"/>
      <c r="D3" s="2"/>
      <c r="E3" s="2"/>
      <c r="F3" s="2"/>
      <c r="G3" s="2"/>
      <c r="H3" s="2"/>
      <c r="I3" s="2"/>
      <c r="J3" s="2"/>
      <c r="K3" s="64" t="s">
        <v>10</v>
      </c>
      <c r="L3" s="64"/>
      <c r="M3" s="64"/>
      <c r="N3" s="64"/>
      <c r="O3" s="64"/>
      <c r="P3" s="64"/>
      <c r="Q3" s="64"/>
      <c r="R3" s="65" t="s">
        <v>13</v>
      </c>
      <c r="S3" s="65"/>
      <c r="T3" s="65"/>
    </row>
    <row r="4" spans="1:20" ht="14.25" thickBot="1" x14ac:dyDescent="0.2">
      <c r="A4" s="61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4" customHeight="1" x14ac:dyDescent="0.15">
      <c r="A5" s="61"/>
      <c r="B5" s="1"/>
      <c r="C5" s="2"/>
      <c r="D5" s="42"/>
      <c r="E5" s="73" t="s">
        <v>0</v>
      </c>
      <c r="F5" s="74"/>
      <c r="G5" s="50" t="s">
        <v>19</v>
      </c>
      <c r="H5" s="56" t="s">
        <v>1</v>
      </c>
      <c r="I5" s="74"/>
      <c r="J5" s="52" t="s">
        <v>19</v>
      </c>
      <c r="K5" s="54" t="s">
        <v>2</v>
      </c>
      <c r="L5" s="55"/>
      <c r="M5" s="55"/>
      <c r="N5" s="55"/>
      <c r="O5" s="55"/>
      <c r="P5" s="55"/>
      <c r="Q5" s="50" t="s">
        <v>19</v>
      </c>
      <c r="R5" s="56" t="s">
        <v>6</v>
      </c>
      <c r="S5" s="57"/>
      <c r="T5" s="48" t="s">
        <v>12</v>
      </c>
    </row>
    <row r="6" spans="1:20" ht="24" customHeight="1" thickBot="1" x14ac:dyDescent="0.2">
      <c r="A6" s="61"/>
      <c r="B6" s="1"/>
      <c r="C6" s="2"/>
      <c r="D6" s="42"/>
      <c r="E6" s="75"/>
      <c r="F6" s="60"/>
      <c r="G6" s="51"/>
      <c r="H6" s="58"/>
      <c r="I6" s="60"/>
      <c r="J6" s="53"/>
      <c r="K6" s="75" t="s">
        <v>3</v>
      </c>
      <c r="L6" s="60"/>
      <c r="M6" s="41" t="s">
        <v>19</v>
      </c>
      <c r="N6" s="60" t="s">
        <v>4</v>
      </c>
      <c r="O6" s="53"/>
      <c r="P6" s="39" t="s">
        <v>11</v>
      </c>
      <c r="Q6" s="51"/>
      <c r="R6" s="58"/>
      <c r="S6" s="59"/>
      <c r="T6" s="49"/>
    </row>
    <row r="7" spans="1:20" ht="38.25" customHeight="1" x14ac:dyDescent="0.15">
      <c r="A7" s="61"/>
      <c r="B7" s="1"/>
      <c r="C7" s="66" t="s">
        <v>15</v>
      </c>
      <c r="D7" s="66"/>
      <c r="E7" s="10">
        <v>1612</v>
      </c>
      <c r="F7" s="11" t="s">
        <v>5</v>
      </c>
      <c r="G7" s="12">
        <f>SUM(E7)/E11</f>
        <v>0.56089074460681976</v>
      </c>
      <c r="H7" s="10">
        <v>959</v>
      </c>
      <c r="I7" s="11" t="s">
        <v>5</v>
      </c>
      <c r="J7" s="13">
        <f>SUM(H7)/H11</f>
        <v>0.56779159265837775</v>
      </c>
      <c r="K7" s="10">
        <v>516</v>
      </c>
      <c r="L7" s="11" t="s">
        <v>5</v>
      </c>
      <c r="M7" s="14">
        <f>SUM(K7)/K11</f>
        <v>0.4777777777777778</v>
      </c>
      <c r="N7" s="10">
        <v>13</v>
      </c>
      <c r="O7" s="11" t="s">
        <v>5</v>
      </c>
      <c r="P7" s="14">
        <f>SUM(N7)/N11</f>
        <v>4.779411764705882E-2</v>
      </c>
      <c r="Q7" s="12">
        <f>SUM((K7)+N7)/K12</f>
        <v>0.39127218934911245</v>
      </c>
      <c r="R7" s="15">
        <f>SUM(E7)+H7+K7+N7</f>
        <v>3100</v>
      </c>
      <c r="S7" s="40" t="s">
        <v>5</v>
      </c>
      <c r="T7" s="16">
        <f>SUM(R7)/R11</f>
        <v>0.5240912933220625</v>
      </c>
    </row>
    <row r="8" spans="1:20" ht="38.25" customHeight="1" x14ac:dyDescent="0.15">
      <c r="A8" s="61"/>
      <c r="B8" s="1"/>
      <c r="C8" s="67" t="s">
        <v>16</v>
      </c>
      <c r="D8" s="68"/>
      <c r="E8" s="10">
        <v>208</v>
      </c>
      <c r="F8" s="17" t="s">
        <v>5</v>
      </c>
      <c r="G8" s="18">
        <f>SUM(E8)/E11</f>
        <v>7.2372999304105776E-2</v>
      </c>
      <c r="H8" s="10">
        <v>290</v>
      </c>
      <c r="I8" s="17" t="s">
        <v>5</v>
      </c>
      <c r="J8" s="19">
        <f>SUM(H8)/H11</f>
        <v>0.17169923031379514</v>
      </c>
      <c r="K8" s="10">
        <v>31</v>
      </c>
      <c r="L8" s="17" t="s">
        <v>5</v>
      </c>
      <c r="M8" s="20">
        <f>SUM(K8)/K11</f>
        <v>2.8703703703703703E-2</v>
      </c>
      <c r="N8" s="10">
        <v>0</v>
      </c>
      <c r="O8" s="17" t="s">
        <v>5</v>
      </c>
      <c r="P8" s="14">
        <f>SUM(N8)/N11</f>
        <v>0</v>
      </c>
      <c r="Q8" s="18">
        <f>SUM((K8)+N8)/K12</f>
        <v>2.2928994082840236E-2</v>
      </c>
      <c r="R8" s="15">
        <f>SUM(E8)+H8+K8+N8</f>
        <v>529</v>
      </c>
      <c r="S8" s="21" t="s">
        <v>5</v>
      </c>
      <c r="T8" s="22">
        <f>SUM(R8)/R11</f>
        <v>8.9433643279797123E-2</v>
      </c>
    </row>
    <row r="9" spans="1:20" ht="38.25" customHeight="1" x14ac:dyDescent="0.15">
      <c r="A9" s="61"/>
      <c r="B9" s="1"/>
      <c r="C9" s="67" t="s">
        <v>14</v>
      </c>
      <c r="D9" s="43" t="s">
        <v>17</v>
      </c>
      <c r="E9" s="10">
        <v>925</v>
      </c>
      <c r="F9" s="17" t="s">
        <v>5</v>
      </c>
      <c r="G9" s="18">
        <f>SUM(E9)/E11</f>
        <v>0.32185107863604734</v>
      </c>
      <c r="H9" s="10">
        <v>359</v>
      </c>
      <c r="I9" s="17" t="s">
        <v>5</v>
      </c>
      <c r="J9" s="19">
        <f>SUM(H9)/H11</f>
        <v>0.21255180580224986</v>
      </c>
      <c r="K9" s="10">
        <v>54</v>
      </c>
      <c r="L9" s="17" t="s">
        <v>5</v>
      </c>
      <c r="M9" s="20">
        <f>SUM(K9)/K11</f>
        <v>0.05</v>
      </c>
      <c r="N9" s="10">
        <v>0</v>
      </c>
      <c r="O9" s="17" t="s">
        <v>5</v>
      </c>
      <c r="P9" s="14">
        <f>SUM(N9)/N11</f>
        <v>0</v>
      </c>
      <c r="Q9" s="18">
        <f>SUM((K9)+N9)/K12</f>
        <v>3.9940828402366867E-2</v>
      </c>
      <c r="R9" s="15">
        <f>SUM(E9)+H9+K9+N9</f>
        <v>1338</v>
      </c>
      <c r="S9" s="21" t="s">
        <v>5</v>
      </c>
      <c r="T9" s="23">
        <f>SUM(R9)/R11</f>
        <v>0.22620456466610311</v>
      </c>
    </row>
    <row r="10" spans="1:20" ht="38.25" customHeight="1" thickBot="1" x14ac:dyDescent="0.2">
      <c r="A10" s="61"/>
      <c r="B10" s="1"/>
      <c r="C10" s="69"/>
      <c r="D10" s="46" t="s">
        <v>18</v>
      </c>
      <c r="E10" s="44">
        <v>129</v>
      </c>
      <c r="F10" s="24" t="s">
        <v>5</v>
      </c>
      <c r="G10" s="25">
        <f>SUM(E10)/E11</f>
        <v>4.4885177453027142E-2</v>
      </c>
      <c r="H10" s="44">
        <v>81</v>
      </c>
      <c r="I10" s="24" t="s">
        <v>5</v>
      </c>
      <c r="J10" s="26">
        <f>SUM(H10)/H11</f>
        <v>4.7957371225577264E-2</v>
      </c>
      <c r="K10" s="44">
        <v>479</v>
      </c>
      <c r="L10" s="24" t="s">
        <v>5</v>
      </c>
      <c r="M10" s="27">
        <f>SUM(K10)/K11</f>
        <v>0.44351851851851853</v>
      </c>
      <c r="N10" s="44">
        <v>259</v>
      </c>
      <c r="O10" s="24" t="s">
        <v>5</v>
      </c>
      <c r="P10" s="27">
        <f>SUM(N10)/N11</f>
        <v>0.95220588235294112</v>
      </c>
      <c r="Q10" s="25">
        <f>SUM((K10)+N10)/K12</f>
        <v>0.54585798816568043</v>
      </c>
      <c r="R10" s="45">
        <f>SUM(E10)+H10+K10+N10</f>
        <v>948</v>
      </c>
      <c r="S10" s="28" t="s">
        <v>5</v>
      </c>
      <c r="T10" s="29">
        <f>SUM(R10)/R11</f>
        <v>0.16027049873203719</v>
      </c>
    </row>
    <row r="11" spans="1:20" ht="38.25" customHeight="1" thickTop="1" thickBot="1" x14ac:dyDescent="0.2">
      <c r="A11" s="61"/>
      <c r="B11" s="1"/>
      <c r="C11" s="47" t="s">
        <v>6</v>
      </c>
      <c r="D11" s="47"/>
      <c r="E11" s="33">
        <f>SUM(E7:E10)</f>
        <v>2874</v>
      </c>
      <c r="F11" s="31" t="s">
        <v>5</v>
      </c>
      <c r="G11" s="32">
        <f>SUM(G7:G10)</f>
        <v>1</v>
      </c>
      <c r="H11" s="33">
        <f>SUM(H7:H10)</f>
        <v>1689</v>
      </c>
      <c r="I11" s="31" t="s">
        <v>5</v>
      </c>
      <c r="J11" s="34">
        <f>SUM(J7:J10)</f>
        <v>1</v>
      </c>
      <c r="K11" s="30">
        <f>SUM(K7:K10)</f>
        <v>1080</v>
      </c>
      <c r="L11" s="31" t="s">
        <v>5</v>
      </c>
      <c r="M11" s="35">
        <f>SUM(M7:M10)</f>
        <v>1</v>
      </c>
      <c r="N11" s="30">
        <f>SUM(N7:N10)</f>
        <v>272</v>
      </c>
      <c r="O11" s="31" t="s">
        <v>5</v>
      </c>
      <c r="P11" s="35">
        <f>SUM(P7:P10)</f>
        <v>1</v>
      </c>
      <c r="Q11" s="32">
        <f>SUM(Q7:Q10)</f>
        <v>1</v>
      </c>
      <c r="R11" s="30">
        <f>SUM(R7:R10)</f>
        <v>5915</v>
      </c>
      <c r="S11" s="36" t="s">
        <v>5</v>
      </c>
      <c r="T11" s="37">
        <f>SUM(T7:T10)</f>
        <v>0.99999999999999978</v>
      </c>
    </row>
    <row r="12" spans="1:20" ht="38.25" customHeight="1" thickBot="1" x14ac:dyDescent="0.2">
      <c r="A12" s="61"/>
      <c r="B12" s="1"/>
      <c r="C12" s="1"/>
      <c r="D12" s="1"/>
      <c r="E12" s="2"/>
      <c r="F12" s="1"/>
      <c r="G12" s="1"/>
      <c r="H12" s="2"/>
      <c r="I12" s="3"/>
      <c r="J12" s="1"/>
      <c r="K12" s="70">
        <f>SUM(K11)+N11</f>
        <v>1352</v>
      </c>
      <c r="L12" s="71"/>
      <c r="M12" s="71"/>
      <c r="N12" s="72"/>
      <c r="O12" s="38" t="s">
        <v>5</v>
      </c>
      <c r="P12" s="1"/>
      <c r="Q12" s="1"/>
      <c r="R12" s="4" t="s">
        <v>20</v>
      </c>
      <c r="S12" s="1"/>
      <c r="T12" s="2"/>
    </row>
    <row r="13" spans="1:20" ht="15.75" customHeight="1" x14ac:dyDescent="0.15">
      <c r="A13" s="61"/>
      <c r="B13" s="1"/>
      <c r="C13" s="1"/>
      <c r="D13" s="1"/>
      <c r="E13" s="2"/>
      <c r="F13" s="1"/>
      <c r="G13" s="1"/>
      <c r="H13" s="2"/>
      <c r="I13" s="1"/>
      <c r="J13" s="1"/>
      <c r="K13" s="2"/>
      <c r="L13" s="3"/>
      <c r="M13" s="3"/>
      <c r="N13" s="4"/>
      <c r="O13" s="3"/>
      <c r="P13" s="1"/>
      <c r="Q13" s="1"/>
      <c r="R13" s="2"/>
      <c r="S13" s="1"/>
      <c r="T13" s="2"/>
    </row>
    <row r="14" spans="1:20" ht="20.25" customHeight="1" x14ac:dyDescent="0.15">
      <c r="A14" s="61"/>
      <c r="B14" s="1"/>
      <c r="C14" s="1"/>
      <c r="D14" s="1"/>
      <c r="E14" s="2"/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2"/>
      <c r="S14" s="1"/>
      <c r="T14" s="2"/>
    </row>
    <row r="15" spans="1:20" x14ac:dyDescent="0.15">
      <c r="A15" s="61"/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4.25" x14ac:dyDescent="0.15">
      <c r="A16" s="61"/>
      <c r="B16" s="1"/>
      <c r="C16" s="1"/>
      <c r="D16" s="5" t="s">
        <v>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2"/>
      <c r="Q16" s="2"/>
      <c r="R16" s="2"/>
      <c r="S16" s="2"/>
      <c r="T16" s="2"/>
    </row>
    <row r="17" spans="1:20" ht="14.25" x14ac:dyDescent="0.15">
      <c r="A17" s="61"/>
      <c r="B17" s="1"/>
      <c r="C17" s="1"/>
      <c r="D17" s="5" t="s">
        <v>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2"/>
      <c r="Q17" s="2"/>
      <c r="R17" s="2"/>
      <c r="S17" s="2"/>
      <c r="T17" s="2"/>
    </row>
    <row r="18" spans="1:20" ht="14.25" x14ac:dyDescent="0.15">
      <c r="A18" s="61"/>
      <c r="B18" s="1"/>
      <c r="C18" s="1"/>
      <c r="D18" s="5" t="s">
        <v>9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"/>
      <c r="Q18" s="2"/>
      <c r="R18" s="2"/>
      <c r="S18" s="2"/>
      <c r="T18" s="2"/>
    </row>
    <row r="19" spans="1:20" ht="14.25" x14ac:dyDescent="0.15">
      <c r="A19" s="61"/>
      <c r="B19" s="1"/>
      <c r="C19" s="1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"/>
      <c r="Q19" s="2"/>
      <c r="R19" s="2"/>
      <c r="S19" s="2"/>
      <c r="T19" s="2"/>
    </row>
    <row r="20" spans="1:20" ht="14.25" x14ac:dyDescent="0.15">
      <c r="A20" s="61"/>
      <c r="B20" s="1"/>
      <c r="C20" s="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2"/>
      <c r="Q20" s="2"/>
      <c r="R20" s="2"/>
      <c r="S20" s="2"/>
      <c r="T20" s="2"/>
    </row>
    <row r="21" spans="1:20" x14ac:dyDescent="0.15">
      <c r="A21" s="61"/>
      <c r="B21" s="1"/>
      <c r="C21" s="1"/>
      <c r="D21" s="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15">
      <c r="A22" s="61"/>
      <c r="B22" s="1"/>
      <c r="C22" s="1"/>
      <c r="D22" s="2"/>
      <c r="E22" s="2"/>
      <c r="F22" s="2"/>
      <c r="G22" s="2"/>
      <c r="H22" s="2"/>
      <c r="I22" s="2"/>
      <c r="J22" s="2"/>
      <c r="K22" s="8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15">
      <c r="A23" s="61"/>
      <c r="B23" s="1"/>
      <c r="C23" s="1"/>
      <c r="D23" s="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4.25" x14ac:dyDescent="0.15">
      <c r="A24" s="61"/>
      <c r="B24" s="1"/>
      <c r="C24" s="1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</row>
  </sheetData>
  <mergeCells count="20">
    <mergeCell ref="A1:A24"/>
    <mergeCell ref="D24:T24"/>
    <mergeCell ref="D1:T2"/>
    <mergeCell ref="K3:Q3"/>
    <mergeCell ref="R3:T3"/>
    <mergeCell ref="C7:D7"/>
    <mergeCell ref="C8:D8"/>
    <mergeCell ref="C9:C10"/>
    <mergeCell ref="K12:N12"/>
    <mergeCell ref="E5:F6"/>
    <mergeCell ref="H5:I6"/>
    <mergeCell ref="K6:L6"/>
    <mergeCell ref="C11:D11"/>
    <mergeCell ref="T5:T6"/>
    <mergeCell ref="G5:G6"/>
    <mergeCell ref="J5:J6"/>
    <mergeCell ref="Q5:Q6"/>
    <mergeCell ref="K5:P5"/>
    <mergeCell ref="R5:S6"/>
    <mergeCell ref="N6:O6"/>
  </mergeCells>
  <phoneticPr fontId="1"/>
  <pageMargins left="0.51181102362204722" right="0.5118110236220472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採択冊数</vt:lpstr>
      <vt:lpstr>採択冊数!Print_Area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2026-08-24T06:59:07Z</cp:lastPrinted>
  <dcterms:created xsi:type="dcterms:W3CDTF">2016-09-14T00:04:02Z</dcterms:created>
  <dcterms:modified xsi:type="dcterms:W3CDTF">2026-08-24T06:59:14Z</dcterms:modified>
</cp:coreProperties>
</file>